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isan\Downloads\"/>
    </mc:Choice>
  </mc:AlternateContent>
  <xr:revisionPtr revIDLastSave="0" documentId="8_{8AC94324-1970-4CF8-AB58-48C1633E1B2A}" xr6:coauthVersionLast="47" xr6:coauthVersionMax="47" xr10:uidLastSave="{00000000-0000-0000-0000-000000000000}"/>
  <bookViews>
    <workbookView xWindow="-96" yWindow="-96" windowWidth="23232" windowHeight="13872" tabRatio="820" activeTab="13" xr2:uid="{00000000-000D-0000-FFFF-FFFF00000000}"/>
  </bookViews>
  <sheets>
    <sheet name="RACK SERVERS" sheetId="14" r:id="rId1"/>
    <sheet name="R250" sheetId="79" r:id="rId2"/>
    <sheet name="R350 3.5" sheetId="93" r:id="rId3"/>
    <sheet name="R450 - 3.5&quot;" sheetId="103" r:id="rId4"/>
    <sheet name="R450 - 2.5&quot;" sheetId="112" r:id="rId5"/>
    <sheet name="R550" sheetId="95" r:id="rId6"/>
    <sheet name="R650" sheetId="96" r:id="rId7"/>
    <sheet name="R650XS" sheetId="104" r:id="rId8"/>
    <sheet name="R750XS -3.5&quot;" sheetId="98" r:id="rId9"/>
    <sheet name="LAST STOCK " sheetId="115" r:id="rId10"/>
    <sheet name="TOWER SERVERS" sheetId="4" r:id="rId11"/>
    <sheet name="T40" sheetId="41" r:id="rId12"/>
    <sheet name="T150" sheetId="100" r:id="rId13"/>
    <sheet name="T350" sheetId="101" r:id="rId14"/>
    <sheet name="T550" sheetId="102" state="hidden" r:id="rId15"/>
    <sheet name="Network Adapters " sheetId="57" r:id="rId16"/>
    <sheet name="Networking N-Series" sheetId="23" r:id="rId17"/>
    <sheet name="Networking S-Series" sheetId="22" r:id="rId18"/>
    <sheet name="THIN CLIENTS" sheetId="59" state="hidden" r:id="rId19"/>
  </sheets>
  <externalReferences>
    <externalReference r:id="rId20"/>
    <externalReference r:id="rId21"/>
  </externalReferences>
  <definedNames>
    <definedName name="_3568_i3_01">'[1]DETAILED SPECS'!#REF!</definedName>
    <definedName name="_5414R_I36100_4500">'[1]DETAILED SPECS'!#REF!</definedName>
    <definedName name="_5414R_I56300_8500">'[1]DETAILED SPECS'!#REF!</definedName>
    <definedName name="_xlnm._FilterDatabase" localSheetId="13" hidden="1">'T350'!$A$24:$C$87</definedName>
    <definedName name="_R440_4110_16GB300GB" localSheetId="4">'R450 - 2.5"'!#REF!</definedName>
    <definedName name="_R440_4110_16GB300GB" localSheetId="3">'R450 - 3.5"'!#REF!</definedName>
    <definedName name="_R440_4110_16GB300GB">#REF!</definedName>
    <definedName name="_R540_4110_16GB1TB" localSheetId="9">#REF!</definedName>
    <definedName name="_R540_4110_16GB1TB" localSheetId="15">#REF!</definedName>
    <definedName name="_R540_4110_16GB1TB" localSheetId="1">#REF!</definedName>
    <definedName name="_R540_4110_16GB1TB" localSheetId="2">#REF!</definedName>
    <definedName name="_R540_4110_16GB1TB" localSheetId="5">'R550'!#REF!</definedName>
    <definedName name="_R540_4110_16GB1TB" localSheetId="8">#REF!</definedName>
    <definedName name="_R540_4110_16GB1TB" localSheetId="12">#REF!</definedName>
    <definedName name="_R540_4110_16GB1TB" localSheetId="13">#REF!</definedName>
    <definedName name="_R540_4110_16GB1TB">#REF!</definedName>
    <definedName name="Clearance">#REF!</definedName>
    <definedName name="Dell">#REF!</definedName>
    <definedName name="DELLPOWERVAULT">#REF!</definedName>
    <definedName name="ee">#REF!</definedName>
    <definedName name="ENT_Range1">[2]Form!$Z$5:$Z$1815</definedName>
    <definedName name="Home">'T40'!#REF!</definedName>
    <definedName name="Ins_3477">'[1]DETAILED SPECS'!#REF!</definedName>
    <definedName name="Ins_3477_i5">'[1]DETAILED SPECS'!#REF!</definedName>
    <definedName name="Inspiron_AIO">[1]Inspiron!#REF!</definedName>
    <definedName name="IS3531_Bing">"IS3531_Bing"</definedName>
    <definedName name="Latituderuggedi5">'[1]DETAILED SPECS'!#REF!</definedName>
    <definedName name="M3520_">'[1]DETAILED SPECS'!#REF!</definedName>
    <definedName name="M3520_Mid">'[1]DETAILED SPECS'!#REF!</definedName>
    <definedName name="M7510_High">'[1]DETAILED SPECS'!#REF!</definedName>
    <definedName name="N002L528012EMEA">'[1]DETAILED SPECS'!#REF!</definedName>
    <definedName name="N002L528012EMEA_A">'[1]DETAILED SPECS'!#REF!</definedName>
    <definedName name="N003L3480K14EMEA_A">'[1]DETAILED SPECS'!#REF!</definedName>
    <definedName name="N003L738913EMEA_4G_A">'[1]DETAILED SPECS'!#REF!</definedName>
    <definedName name="N003O3050MFF">'[1]DETAILED SPECS'!#REF!</definedName>
    <definedName name="N003O3050MFF_A">'[1]DETAILED SPECS'!#REF!</definedName>
    <definedName name="N004O5050MFF02">'[1]DETAILED SPECS'!#REF!</definedName>
    <definedName name="N004O5050MFF02_A">'[1]DETAILED SPECS'!#REF!</definedName>
    <definedName name="N005L738013EMEA_4G">'[1]DETAILED SPECS'!#REF!</definedName>
    <definedName name="N005O3050AIO2">'[1]DETAILED SPECS'!#REF!</definedName>
    <definedName name="N006L738013EMEA_4G">'[1]DETAILED SPECS'!#REF!</definedName>
    <definedName name="N006L738013EMEA_4G_A">'[1]DETAILED SPECS'!#REF!</definedName>
    <definedName name="N006L738913EMEA_4G">'[1]DETAILED SPECS'!#REF!</definedName>
    <definedName name="N006L738913EMEA_4G_A">'[1]DETAILED SPECS'!#REF!</definedName>
    <definedName name="N008VN3568EMEA01">'[1]DETAILED SPECS'!#REF!</definedName>
    <definedName name="N009L558015EMEA">'[1]DETAILED SPECS'!#REF!</definedName>
    <definedName name="N009O3050MT">'[1]DETAILED SPECS'!#REF!</definedName>
    <definedName name="N009O3050MT_A">'[1]DETAILED SPECS'!#REF!</definedName>
    <definedName name="N009O3050SFF">'[1]DETAILED SPECS'!#REF!</definedName>
    <definedName name="N009O3050SFF_A">'[1]DETAILED SPECS'!#REF!</definedName>
    <definedName name="N014L528012EMEA">'[1]DETAILED SPECS'!#REF!</definedName>
    <definedName name="N014L528012EMEA_A">'[1]DETAILED SPECS'!#REF!</definedName>
    <definedName name="N014O7050MFF02">'[1]DETAILED SPECS'!#REF!</definedName>
    <definedName name="N015O3050MT">'[1]DETAILED SPECS'!#REF!</definedName>
    <definedName name="N016L3480K14EMEA">'[1]DETAILED SPECS'!#REF!</definedName>
    <definedName name="N016L3480K14EMEA_A">'[1]DETAILED SPECS'!#REF!</definedName>
    <definedName name="N016O7050MFF02">'[1]DETAILED SPECS'!#REF!</definedName>
    <definedName name="N017L528012EMEA">'[1]DETAILED SPECS'!#REF!</definedName>
    <definedName name="N017O7050SFF02">'[1]DETAILED SPECS'!#REF!</definedName>
    <definedName name="N017O7050SFF02_A">'[1]DETAILED SPECS'!#REF!</definedName>
    <definedName name="N018O3050MT">'[1]DETAILED SPECS'!#REF!</definedName>
    <definedName name="N018O3050SFF">'[1]DETAILED SPECS'!#REF!</definedName>
    <definedName name="N019O3050MFF">'[1]DETAILED SPECS'!#REF!</definedName>
    <definedName name="N019O3050MFF_A">'[1]DETAILED SPECS'!#REF!</definedName>
    <definedName name="N022L548014EMEA_4G">'[1]DETAILED SPECS'!#REF!</definedName>
    <definedName name="N023L558015EMEA_4G">'[1]DETAILED SPECS'!#REF!</definedName>
    <definedName name="N024L540014EMEA_4G">'[1]DETAILED SPECS'!#REF!</definedName>
    <definedName name="N024VN5568EMEA01">'[1]DETAILED SPECS'!#REF!</definedName>
    <definedName name="N024VN5568EMEA01_A">'[1]DETAILED SPECS'!#REF!</definedName>
    <definedName name="N025O7050MT02">'[1]DETAILED SPECS'!#REF!</definedName>
    <definedName name="N025O7050MT02_A">'[1]DETAILED SPECS'!#REF!</definedName>
    <definedName name="N027L359015EMEA">'[1]DETAILED SPECS'!#REF!</definedName>
    <definedName name="N027O7050MT02">'[1]DETAILED SPECS'!#REF!</definedName>
    <definedName name="N027O7050MT02_A">'[1]DETAILED SPECS'!#REF!</definedName>
    <definedName name="N028L558015EMEA_4G">'[1]DETAILED SPECS'!#REF!</definedName>
    <definedName name="N028L558015EMEA_4G_A">'[1]DETAILED SPECS'!#REF!</definedName>
    <definedName name="N028VN3568EMEA02">'[1]DETAILED SPECS'!#REF!</definedName>
    <definedName name="N028VN3568EMEA02_A">'[1]DETAILED SPECS'!#REF!</definedName>
    <definedName name="N029L558015EMEA_4G_A">'[1]DETAILED SPECS'!#REF!</definedName>
    <definedName name="N029O7050MT02">'[1]DETAILED SPECS'!#REF!</definedName>
    <definedName name="N02L528912">'[1]DETAILED SPECS'!#REF!</definedName>
    <definedName name="N02L528912_A">'[1]DETAILED SPECS'!#REF!</definedName>
    <definedName name="N030O7050MT02">'[1]DETAILED SPECS'!#REF!</definedName>
    <definedName name="N031O7050SFF02">'[1]DETAILED SPECS'!#REF!</definedName>
    <definedName name="N036O5050MT02">'[1]DETAILED SPECS'!#REF!</definedName>
    <definedName name="N038O5050MT02">'[1]DETAILED SPECS'!#REF!</definedName>
    <definedName name="N038O5050MT02_A">'[1]DETAILED SPECS'!#REF!</definedName>
    <definedName name="N038VN5568EMEA01">'[1]DETAILED SPECS'!#REF!</definedName>
    <definedName name="N03L528912">'[1]DETAILED SPECS'!#REF!</definedName>
    <definedName name="N03L528912_A">'[1]DETAILED SPECS'!#REF!</definedName>
    <definedName name="N040O5050MT02">'[1]DETAILED SPECS'!#REF!</definedName>
    <definedName name="N040O5050MT02_A">'[1]DETAILED SPECS'!#REF!</definedName>
    <definedName name="N043L548014EMEA_4G">'[1]DETAILED SPECS'!#REF!</definedName>
    <definedName name="N049L548014EMEA_4G">'[1]DETAILED SPECS'!#REF!</definedName>
    <definedName name="N05L528912">'[1]DETAILED SPECS'!#REF!</definedName>
    <definedName name="N05L528912_A">'[1]DETAILED SPECS'!#REF!</definedName>
    <definedName name="N065VN3568EMEA01">'[1]DETAILED SPECS'!#REF!</definedName>
    <definedName name="N06L528912">'[1]DETAILED SPECS'!#REF!</definedName>
    <definedName name="N06L528912_A">'[1]DETAILED SPECS'!#REF!</definedName>
    <definedName name="N0PML358015EMEA">'[1]DETAILED SPECS'!#REF!</definedName>
    <definedName name="N0PML358015EMEA_A">'[1]DETAILED SPECS'!#REF!</definedName>
    <definedName name="N1124RPVN5370EMEA01">'[1]DETAILED SPECS'!#REF!</definedName>
    <definedName name="N1124RPVN5370EMEA011">'[1]DETAILED SPECS'!#REF!</definedName>
    <definedName name="N118VD3670EMEA01">[1]Vostro!#REF!</definedName>
    <definedName name="N122VN5370EMEA01">'[1]DETAILED SPECS'!#REF!</definedName>
    <definedName name="N123PVN5370EMEA01">'[1]DETAILED SPECS'!#REF!</definedName>
    <definedName name="N123VN5370EMEA01">'[1]DETAILED SPECS'!#REF!</definedName>
    <definedName name="N2027WVN3568EMEA01">'[1]DETAILED SPECS'!#REF!</definedName>
    <definedName name="N204VN5471EMEA01">'[1]DETAILED SPECS'!#REF!</definedName>
    <definedName name="N205VN5471EMEA01">'[1]DETAILED SPECS'!#REF!</definedName>
    <definedName name="N2205VN5481EMEA01">'[1]DETAILED SPECS'!#REF!</definedName>
    <definedName name="N2206VN5481EMEA01">'[1]DETAILED SPECS'!#REF!</definedName>
    <definedName name="N222VD3668EMEA01">'[1]DETAILED SPECS'!#REF!</definedName>
    <definedName name="N3576_i5_812">'[1]DETAILED SPECS'!#REF!</definedName>
    <definedName name="N5370_i5">'[1]DETAILED SPECS'!#REF!</definedName>
    <definedName name="N5378_i7_HD">'[1]DETAILED SPECS'!#REF!</definedName>
    <definedName name="N5378_i7_SSD">'[1]DETAILED SPECS'!#REF!</definedName>
    <definedName name="N5379_i5">'[1]DETAILED SPECS'!#REF!</definedName>
    <definedName name="N5379_i7_1TB">'[1]DETAILED SPECS'!#REF!</definedName>
    <definedName name="N5379_i7_256">'[1]DETAILED SPECS'!#REF!</definedName>
    <definedName name="Nutanix_XC430" localSheetId="9">#REF!</definedName>
    <definedName name="Nutanix_XC430" localSheetId="8">#REF!</definedName>
    <definedName name="Nutanix_XC430" localSheetId="13">#REF!</definedName>
    <definedName name="Nutanix_XC430">#REF!</definedName>
    <definedName name="PowerEdge_R240___Single_Socket_1U" localSheetId="1">'RACK SERVERS'!#REF!</definedName>
    <definedName name="Projector_Accessories">#REF!</definedName>
    <definedName name="S017O5050MTZA_A">'[1]DETAILED SPECS'!#REF!</definedName>
    <definedName name="T440_4110_16GB1TB" localSheetId="14">'T550'!$C$25</definedName>
    <definedName name="T440_4110_16GB1TB">#REF!</definedName>
    <definedName name="TT">#REF!</definedName>
    <definedName name="V5568_">'[1]DETAILED SPECS'!#REF!</definedName>
    <definedName name="XPS_13_2_1_i7">'[1]DETAILED SPECS'!#REF!</definedName>
    <definedName name="XPS_13_9365_8thgen_512">'[1]DETAILED SPECS'!#REF!</definedName>
    <definedName name="XPS_8930_i7">'[1]DETAILED SPECS'!#REF!</definedName>
    <definedName name="XPS_Desktops">[1]XPS!#REF!</definedName>
    <definedName name="XPS13_I7_7500_16_1TBSSD">'[1]DETAILED SPECS'!#REF!</definedName>
    <definedName name="XPS13_I78550U_16512">'[1]DETAILED SPECS'!#REF!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12" l="1"/>
  <c r="D24" i="112"/>
  <c r="D25" i="112"/>
  <c r="D26" i="112"/>
  <c r="D27" i="112"/>
  <c r="D28" i="112"/>
  <c r="D29" i="112"/>
  <c r="D30" i="112"/>
  <c r="D31" i="112"/>
  <c r="D32" i="112"/>
  <c r="D33" i="112"/>
  <c r="D34" i="112"/>
  <c r="D35" i="112"/>
  <c r="D36" i="112"/>
  <c r="D37" i="112"/>
  <c r="D38" i="112"/>
  <c r="D39" i="112"/>
  <c r="D40" i="112"/>
  <c r="D41" i="112"/>
  <c r="D42" i="112"/>
  <c r="D43" i="112"/>
  <c r="D44" i="112"/>
  <c r="D45" i="112"/>
  <c r="D46" i="112"/>
  <c r="D47" i="112"/>
  <c r="D48" i="112"/>
  <c r="D49" i="112"/>
  <c r="D50" i="112"/>
  <c r="D51" i="112"/>
  <c r="D52" i="112"/>
  <c r="D53" i="112"/>
  <c r="D54" i="112"/>
  <c r="D55" i="112"/>
  <c r="D56" i="112"/>
  <c r="D57" i="112"/>
  <c r="D58" i="112"/>
  <c r="D59" i="112"/>
  <c r="D60" i="112"/>
  <c r="D61" i="112"/>
  <c r="D62" i="112"/>
  <c r="D63" i="112"/>
  <c r="D64" i="112"/>
  <c r="D65" i="112"/>
  <c r="D66" i="112"/>
  <c r="D67" i="112"/>
  <c r="D68" i="112"/>
  <c r="D69" i="112"/>
  <c r="D70" i="112"/>
  <c r="D71" i="112"/>
  <c r="D72" i="112"/>
  <c r="D73" i="112"/>
  <c r="D74" i="112"/>
  <c r="D75" i="112"/>
  <c r="D76" i="112"/>
  <c r="D77" i="112"/>
  <c r="D78" i="112"/>
  <c r="D79" i="112"/>
  <c r="D80" i="112"/>
  <c r="D81" i="112"/>
  <c r="D82" i="112"/>
  <c r="D83" i="112"/>
  <c r="D84" i="112"/>
  <c r="D85" i="112"/>
  <c r="D86" i="112"/>
  <c r="D87" i="112"/>
  <c r="D88" i="112"/>
  <c r="D89" i="112"/>
  <c r="D90" i="112"/>
  <c r="D91" i="112"/>
  <c r="D92" i="112"/>
  <c r="D93" i="112"/>
  <c r="D94" i="112"/>
  <c r="D95" i="112"/>
  <c r="D96" i="112"/>
  <c r="D97" i="112"/>
  <c r="D98" i="112"/>
  <c r="D99" i="112"/>
  <c r="D100" i="112"/>
  <c r="D101" i="112"/>
  <c r="D102" i="112"/>
  <c r="D103" i="112"/>
  <c r="D104" i="112"/>
  <c r="D105" i="112"/>
  <c r="D106" i="112"/>
  <c r="D107" i="112"/>
  <c r="D108" i="112"/>
  <c r="D109" i="112"/>
  <c r="D110" i="112"/>
  <c r="D111" i="112"/>
  <c r="D112" i="112"/>
  <c r="D113" i="112"/>
  <c r="D114" i="112"/>
  <c r="D115" i="112"/>
  <c r="D116" i="112"/>
  <c r="D117" i="112"/>
  <c r="D118" i="112"/>
  <c r="D119" i="112"/>
  <c r="D120" i="112"/>
  <c r="D121" i="112"/>
  <c r="D122" i="112"/>
  <c r="D123" i="112"/>
  <c r="D124" i="112"/>
  <c r="D125" i="112"/>
  <c r="D126" i="112"/>
  <c r="D127" i="112"/>
  <c r="D128" i="112"/>
  <c r="D129" i="112"/>
  <c r="D130" i="112"/>
  <c r="D131" i="112"/>
  <c r="D132" i="112"/>
  <c r="D133" i="112"/>
  <c r="D134" i="112"/>
  <c r="D135" i="112"/>
  <c r="D136" i="112"/>
  <c r="D137" i="112"/>
  <c r="D138" i="112"/>
  <c r="D139" i="112"/>
  <c r="D140" i="112"/>
  <c r="D141" i="112"/>
  <c r="D142" i="112"/>
  <c r="D143" i="112"/>
  <c r="D144" i="112"/>
  <c r="D145" i="112"/>
  <c r="D146" i="112"/>
  <c r="D148" i="112"/>
  <c r="D149" i="112"/>
  <c r="D150" i="112"/>
  <c r="D151" i="112"/>
  <c r="D152" i="112"/>
  <c r="D153" i="112"/>
  <c r="D154" i="112"/>
  <c r="D155" i="112"/>
  <c r="D156" i="112"/>
  <c r="D157" i="112"/>
  <c r="D158" i="112"/>
  <c r="D159" i="112"/>
  <c r="D160" i="112"/>
  <c r="D23" i="112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D37" i="79"/>
  <c r="D38" i="79"/>
  <c r="D39" i="79"/>
  <c r="D40" i="79"/>
  <c r="D41" i="79"/>
  <c r="D42" i="79"/>
  <c r="D43" i="79"/>
  <c r="D44" i="79"/>
  <c r="D45" i="79"/>
  <c r="D46" i="79"/>
  <c r="D47" i="79"/>
  <c r="D48" i="79"/>
  <c r="D49" i="79"/>
  <c r="D50" i="79"/>
  <c r="D51" i="79"/>
  <c r="D52" i="79"/>
  <c r="D53" i="79"/>
  <c r="D54" i="79"/>
  <c r="D55" i="79"/>
  <c r="D56" i="79"/>
  <c r="D57" i="79"/>
  <c r="D58" i="79"/>
  <c r="D59" i="79"/>
  <c r="D60" i="79"/>
  <c r="D61" i="79"/>
  <c r="D62" i="79"/>
  <c r="D63" i="79"/>
  <c r="D64" i="79"/>
  <c r="D65" i="79"/>
  <c r="D66" i="79"/>
  <c r="D67" i="79"/>
  <c r="D68" i="79"/>
  <c r="D69" i="79"/>
  <c r="D70" i="79"/>
  <c r="D71" i="79"/>
  <c r="D72" i="79"/>
  <c r="D73" i="79"/>
  <c r="D74" i="79"/>
  <c r="D75" i="79"/>
  <c r="D76" i="79"/>
  <c r="D77" i="79"/>
  <c r="D78" i="79"/>
  <c r="D79" i="79"/>
  <c r="D80" i="79"/>
  <c r="D81" i="79"/>
  <c r="D82" i="79"/>
  <c r="D83" i="79"/>
  <c r="D84" i="79"/>
  <c r="D85" i="79"/>
  <c r="D86" i="79"/>
  <c r="D87" i="79"/>
  <c r="D88" i="79"/>
  <c r="D89" i="79"/>
  <c r="D90" i="79"/>
  <c r="D91" i="79"/>
  <c r="D92" i="79"/>
  <c r="D93" i="79"/>
  <c r="D94" i="79"/>
  <c r="D95" i="79"/>
  <c r="D96" i="79"/>
  <c r="D97" i="79"/>
  <c r="D98" i="79"/>
  <c r="D99" i="79"/>
  <c r="D100" i="79"/>
  <c r="D101" i="79"/>
  <c r="D102" i="79"/>
  <c r="D103" i="79"/>
  <c r="D104" i="79"/>
  <c r="D105" i="79"/>
  <c r="D106" i="79"/>
  <c r="D22" i="79"/>
  <c r="E11" i="59"/>
  <c r="F11" i="59"/>
  <c r="G11" i="59"/>
  <c r="H11" i="59"/>
  <c r="I11" i="59"/>
  <c r="J11" i="59" s="1"/>
  <c r="K11" i="59" s="1"/>
  <c r="N11" i="59" l="1"/>
  <c r="I168" i="102" l="1"/>
  <c r="I169" i="102"/>
  <c r="I170" i="102"/>
  <c r="I171" i="102"/>
  <c r="I172" i="102"/>
  <c r="I173" i="102"/>
  <c r="I174" i="102"/>
  <c r="I175" i="102"/>
  <c r="I176" i="102"/>
  <c r="I177" i="102"/>
  <c r="I178" i="102"/>
  <c r="I179" i="102"/>
  <c r="I180" i="102"/>
  <c r="I181" i="102"/>
  <c r="I182" i="102"/>
  <c r="I167" i="102"/>
  <c r="I96" i="102" l="1"/>
  <c r="J96" i="102" s="1"/>
  <c r="H96" i="102"/>
  <c r="G96" i="102"/>
  <c r="F96" i="102"/>
  <c r="E96" i="102"/>
  <c r="I95" i="102"/>
  <c r="J95" i="102" s="1"/>
  <c r="L95" i="102" s="1"/>
  <c r="H95" i="102"/>
  <c r="G95" i="102"/>
  <c r="F95" i="102"/>
  <c r="E95" i="102"/>
  <c r="I94" i="102"/>
  <c r="J94" i="102" s="1"/>
  <c r="L94" i="102" s="1"/>
  <c r="H94" i="102"/>
  <c r="G94" i="102"/>
  <c r="F94" i="102"/>
  <c r="E94" i="102"/>
  <c r="I93" i="102"/>
  <c r="J93" i="102" s="1"/>
  <c r="L93" i="102" s="1"/>
  <c r="H93" i="102"/>
  <c r="G93" i="102"/>
  <c r="F93" i="102"/>
  <c r="E93" i="102"/>
  <c r="I92" i="102"/>
  <c r="J92" i="102" s="1"/>
  <c r="L92" i="102" s="1"/>
  <c r="H92" i="102"/>
  <c r="G92" i="102"/>
  <c r="F92" i="102"/>
  <c r="E92" i="102"/>
  <c r="K92" i="102" l="1"/>
  <c r="M92" i="102" s="1"/>
  <c r="K93" i="102"/>
  <c r="M93" i="102" s="1"/>
  <c r="K94" i="102"/>
  <c r="M94" i="102" s="1"/>
  <c r="L96" i="102"/>
  <c r="K96" i="102"/>
  <c r="K95" i="102"/>
  <c r="M95" i="102" s="1"/>
  <c r="M96" i="102" l="1"/>
  <c r="E172" i="102" l="1"/>
  <c r="F172" i="102"/>
  <c r="G172" i="102"/>
  <c r="H172" i="102"/>
  <c r="J172" i="102"/>
  <c r="E173" i="102"/>
  <c r="F173" i="102"/>
  <c r="G173" i="102"/>
  <c r="H173" i="102"/>
  <c r="J173" i="102"/>
  <c r="E174" i="102"/>
  <c r="F174" i="102"/>
  <c r="G174" i="102"/>
  <c r="H174" i="102"/>
  <c r="J174" i="102"/>
  <c r="K174" i="102" s="1"/>
  <c r="E175" i="102"/>
  <c r="F175" i="102"/>
  <c r="G175" i="102"/>
  <c r="H175" i="102"/>
  <c r="J175" i="102"/>
  <c r="E176" i="102"/>
  <c r="F176" i="102"/>
  <c r="G176" i="102"/>
  <c r="H176" i="102"/>
  <c r="J176" i="102"/>
  <c r="E177" i="102"/>
  <c r="F177" i="102"/>
  <c r="G177" i="102"/>
  <c r="H177" i="102"/>
  <c r="J177" i="102"/>
  <c r="E178" i="102"/>
  <c r="F178" i="102"/>
  <c r="G178" i="102"/>
  <c r="H178" i="102"/>
  <c r="J178" i="102"/>
  <c r="K178" i="102" s="1"/>
  <c r="E179" i="102"/>
  <c r="F179" i="102"/>
  <c r="G179" i="102"/>
  <c r="H179" i="102"/>
  <c r="J179" i="102"/>
  <c r="E180" i="102"/>
  <c r="F180" i="102"/>
  <c r="G180" i="102"/>
  <c r="H180" i="102"/>
  <c r="J180" i="102"/>
  <c r="E181" i="102"/>
  <c r="F181" i="102"/>
  <c r="G181" i="102"/>
  <c r="H181" i="102"/>
  <c r="J181" i="102"/>
  <c r="K181" i="102" s="1"/>
  <c r="E182" i="102"/>
  <c r="F182" i="102"/>
  <c r="G182" i="102"/>
  <c r="H182" i="102"/>
  <c r="J182" i="102"/>
  <c r="K182" i="102" s="1"/>
  <c r="L173" i="102" l="1"/>
  <c r="M173" i="102" s="1"/>
  <c r="K173" i="102"/>
  <c r="L177" i="102"/>
  <c r="M177" i="102" s="1"/>
  <c r="K177" i="102"/>
  <c r="L172" i="102"/>
  <c r="M172" i="102" s="1"/>
  <c r="K172" i="102"/>
  <c r="L181" i="102"/>
  <c r="M181" i="102" s="1"/>
  <c r="K180" i="102"/>
  <c r="L180" i="102"/>
  <c r="M180" i="102" s="1"/>
  <c r="K175" i="102"/>
  <c r="L175" i="102"/>
  <c r="M175" i="102" s="1"/>
  <c r="K179" i="102"/>
  <c r="L179" i="102"/>
  <c r="M179" i="102" s="1"/>
  <c r="L176" i="102"/>
  <c r="M176" i="102" s="1"/>
  <c r="K176" i="102"/>
  <c r="L182" i="102"/>
  <c r="M182" i="102" s="1"/>
  <c r="L178" i="102"/>
  <c r="M178" i="102" s="1"/>
  <c r="L174" i="102"/>
  <c r="M174" i="102" s="1"/>
  <c r="J16" i="59" l="1"/>
  <c r="H16" i="59"/>
  <c r="G16" i="59"/>
  <c r="F16" i="59"/>
  <c r="E16" i="59"/>
  <c r="J15" i="59"/>
  <c r="H15" i="59"/>
  <c r="G15" i="59"/>
  <c r="F15" i="59"/>
  <c r="E15" i="59"/>
  <c r="J142" i="102"/>
  <c r="H142" i="102"/>
  <c r="G142" i="102"/>
  <c r="F142" i="102"/>
  <c r="E142" i="102"/>
  <c r="J141" i="102"/>
  <c r="L141" i="102" s="1"/>
  <c r="H141" i="102"/>
  <c r="G141" i="102"/>
  <c r="F141" i="102"/>
  <c r="E141" i="102"/>
  <c r="J140" i="102"/>
  <c r="H140" i="102"/>
  <c r="G140" i="102"/>
  <c r="F140" i="102"/>
  <c r="E140" i="102"/>
  <c r="J139" i="102"/>
  <c r="H139" i="102"/>
  <c r="G139" i="102"/>
  <c r="F139" i="102"/>
  <c r="E139" i="102"/>
  <c r="I136" i="102"/>
  <c r="J136" i="102" s="1"/>
  <c r="H136" i="102"/>
  <c r="G136" i="102"/>
  <c r="F136" i="102"/>
  <c r="E136" i="102"/>
  <c r="I133" i="102"/>
  <c r="J133" i="102" s="1"/>
  <c r="H133" i="102"/>
  <c r="G133" i="102"/>
  <c r="F133" i="102"/>
  <c r="E133" i="102"/>
  <c r="I132" i="102"/>
  <c r="J132" i="102" s="1"/>
  <c r="L132" i="102" s="1"/>
  <c r="H132" i="102"/>
  <c r="G132" i="102"/>
  <c r="F132" i="102"/>
  <c r="E132" i="102"/>
  <c r="I131" i="102"/>
  <c r="J131" i="102" s="1"/>
  <c r="L131" i="102" s="1"/>
  <c r="H131" i="102"/>
  <c r="G131" i="102"/>
  <c r="F131" i="102"/>
  <c r="E131" i="102"/>
  <c r="I128" i="102"/>
  <c r="J128" i="102" s="1"/>
  <c r="L128" i="102" s="1"/>
  <c r="H128" i="102"/>
  <c r="G128" i="102"/>
  <c r="F128" i="102"/>
  <c r="E128" i="102"/>
  <c r="I125" i="102"/>
  <c r="J125" i="102" s="1"/>
  <c r="L125" i="102" s="1"/>
  <c r="H125" i="102"/>
  <c r="G125" i="102"/>
  <c r="F125" i="102"/>
  <c r="E125" i="102"/>
  <c r="I124" i="102"/>
  <c r="J124" i="102" s="1"/>
  <c r="L124" i="102" s="1"/>
  <c r="H124" i="102"/>
  <c r="G124" i="102"/>
  <c r="F124" i="102"/>
  <c r="E124" i="102"/>
  <c r="I121" i="102"/>
  <c r="J121" i="102" s="1"/>
  <c r="H121" i="102"/>
  <c r="G121" i="102"/>
  <c r="F121" i="102"/>
  <c r="E121" i="102"/>
  <c r="I120" i="102"/>
  <c r="J120" i="102" s="1"/>
  <c r="L120" i="102" s="1"/>
  <c r="H120" i="102"/>
  <c r="G120" i="102"/>
  <c r="F120" i="102"/>
  <c r="E120" i="102"/>
  <c r="I119" i="102"/>
  <c r="J119" i="102" s="1"/>
  <c r="H119" i="102"/>
  <c r="G119" i="102"/>
  <c r="F119" i="102"/>
  <c r="E119" i="102"/>
  <c r="I116" i="102"/>
  <c r="J116" i="102" s="1"/>
  <c r="H116" i="102"/>
  <c r="G116" i="102"/>
  <c r="F116" i="102"/>
  <c r="E116" i="102"/>
  <c r="I115" i="102"/>
  <c r="J115" i="102" s="1"/>
  <c r="L115" i="102" s="1"/>
  <c r="H115" i="102"/>
  <c r="G115" i="102"/>
  <c r="F115" i="102"/>
  <c r="E115" i="102"/>
  <c r="I114" i="102"/>
  <c r="J114" i="102" s="1"/>
  <c r="H114" i="102"/>
  <c r="G114" i="102"/>
  <c r="F114" i="102"/>
  <c r="E114" i="102"/>
  <c r="I113" i="102"/>
  <c r="J113" i="102" s="1"/>
  <c r="H113" i="102"/>
  <c r="G113" i="102"/>
  <c r="F113" i="102"/>
  <c r="E113" i="102"/>
  <c r="I112" i="102"/>
  <c r="J112" i="102" s="1"/>
  <c r="L112" i="102" s="1"/>
  <c r="H112" i="102"/>
  <c r="G112" i="102"/>
  <c r="F112" i="102"/>
  <c r="E112" i="102"/>
  <c r="I111" i="102"/>
  <c r="J111" i="102" s="1"/>
  <c r="L111" i="102" s="1"/>
  <c r="H111" i="102"/>
  <c r="G111" i="102"/>
  <c r="F111" i="102"/>
  <c r="E111" i="102"/>
  <c r="I108" i="102"/>
  <c r="J108" i="102" s="1"/>
  <c r="H108" i="102"/>
  <c r="G108" i="102"/>
  <c r="F108" i="102"/>
  <c r="E108" i="102"/>
  <c r="I107" i="102"/>
  <c r="J107" i="102" s="1"/>
  <c r="L107" i="102" s="1"/>
  <c r="H107" i="102"/>
  <c r="G107" i="102"/>
  <c r="F107" i="102"/>
  <c r="E107" i="102"/>
  <c r="I106" i="102"/>
  <c r="J106" i="102" s="1"/>
  <c r="L106" i="102" s="1"/>
  <c r="H106" i="102"/>
  <c r="G106" i="102"/>
  <c r="F106" i="102"/>
  <c r="E106" i="102"/>
  <c r="I103" i="102"/>
  <c r="J103" i="102" s="1"/>
  <c r="L103" i="102" s="1"/>
  <c r="H103" i="102"/>
  <c r="G103" i="102"/>
  <c r="F103" i="102"/>
  <c r="E103" i="102"/>
  <c r="I102" i="102"/>
  <c r="J102" i="102" s="1"/>
  <c r="H102" i="102"/>
  <c r="G102" i="102"/>
  <c r="F102" i="102"/>
  <c r="E102" i="102"/>
  <c r="I101" i="102"/>
  <c r="J101" i="102" s="1"/>
  <c r="L101" i="102" s="1"/>
  <c r="H101" i="102"/>
  <c r="G101" i="102"/>
  <c r="F101" i="102"/>
  <c r="E101" i="102"/>
  <c r="I89" i="102"/>
  <c r="J89" i="102" s="1"/>
  <c r="H89" i="102"/>
  <c r="G89" i="102"/>
  <c r="F89" i="102"/>
  <c r="E89" i="102"/>
  <c r="I88" i="102"/>
  <c r="J88" i="102" s="1"/>
  <c r="L88" i="102" s="1"/>
  <c r="H88" i="102"/>
  <c r="G88" i="102"/>
  <c r="F88" i="102"/>
  <c r="E88" i="102"/>
  <c r="I87" i="102"/>
  <c r="J87" i="102" s="1"/>
  <c r="L87" i="102" s="1"/>
  <c r="H87" i="102"/>
  <c r="G87" i="102"/>
  <c r="F87" i="102"/>
  <c r="E87" i="102"/>
  <c r="I84" i="102"/>
  <c r="J84" i="102" s="1"/>
  <c r="H84" i="102"/>
  <c r="G84" i="102"/>
  <c r="F84" i="102"/>
  <c r="E84" i="102"/>
  <c r="I83" i="102"/>
  <c r="J83" i="102" s="1"/>
  <c r="L83" i="102" s="1"/>
  <c r="H83" i="102"/>
  <c r="G83" i="102"/>
  <c r="F83" i="102"/>
  <c r="E83" i="102"/>
  <c r="I82" i="102"/>
  <c r="J82" i="102" s="1"/>
  <c r="L82" i="102" s="1"/>
  <c r="H82" i="102"/>
  <c r="G82" i="102"/>
  <c r="F82" i="102"/>
  <c r="E82" i="102"/>
  <c r="I81" i="102"/>
  <c r="J81" i="102" s="1"/>
  <c r="L81" i="102" s="1"/>
  <c r="H81" i="102"/>
  <c r="G81" i="102"/>
  <c r="F81" i="102"/>
  <c r="E81" i="102"/>
  <c r="I77" i="102"/>
  <c r="J77" i="102" s="1"/>
  <c r="H77" i="102"/>
  <c r="G77" i="102"/>
  <c r="F77" i="102"/>
  <c r="E77" i="102"/>
  <c r="I74" i="102"/>
  <c r="J74" i="102" s="1"/>
  <c r="H74" i="102"/>
  <c r="G74" i="102"/>
  <c r="F74" i="102"/>
  <c r="E74" i="102"/>
  <c r="I73" i="102"/>
  <c r="J73" i="102" s="1"/>
  <c r="L73" i="102" s="1"/>
  <c r="H73" i="102"/>
  <c r="G73" i="102"/>
  <c r="F73" i="102"/>
  <c r="E73" i="102"/>
  <c r="I70" i="102"/>
  <c r="J70" i="102" s="1"/>
  <c r="H70" i="102"/>
  <c r="G70" i="102"/>
  <c r="F70" i="102"/>
  <c r="E70" i="102"/>
  <c r="I69" i="102"/>
  <c r="J69" i="102" s="1"/>
  <c r="L69" i="102" s="1"/>
  <c r="H69" i="102"/>
  <c r="G69" i="102"/>
  <c r="F69" i="102"/>
  <c r="E69" i="102"/>
  <c r="I68" i="102"/>
  <c r="J68" i="102" s="1"/>
  <c r="H68" i="102"/>
  <c r="G68" i="102"/>
  <c r="F68" i="102"/>
  <c r="E68" i="102"/>
  <c r="I67" i="102"/>
  <c r="J67" i="102" s="1"/>
  <c r="L67" i="102" s="1"/>
  <c r="H67" i="102"/>
  <c r="G67" i="102"/>
  <c r="F67" i="102"/>
  <c r="E67" i="102"/>
  <c r="I66" i="102"/>
  <c r="J66" i="102" s="1"/>
  <c r="H66" i="102"/>
  <c r="G66" i="102"/>
  <c r="F66" i="102"/>
  <c r="E66" i="102"/>
  <c r="I65" i="102"/>
  <c r="J65" i="102" s="1"/>
  <c r="H65" i="102"/>
  <c r="G65" i="102"/>
  <c r="F65" i="102"/>
  <c r="E65" i="102"/>
  <c r="I64" i="102"/>
  <c r="J64" i="102" s="1"/>
  <c r="H64" i="102"/>
  <c r="G64" i="102"/>
  <c r="F64" i="102"/>
  <c r="E64" i="102"/>
  <c r="I63" i="102"/>
  <c r="J63" i="102" s="1"/>
  <c r="L63" i="102" s="1"/>
  <c r="H63" i="102"/>
  <c r="G63" i="102"/>
  <c r="F63" i="102"/>
  <c r="E63" i="102"/>
  <c r="I62" i="102"/>
  <c r="J62" i="102" s="1"/>
  <c r="H62" i="102"/>
  <c r="G62" i="102"/>
  <c r="F62" i="102"/>
  <c r="E62" i="102"/>
  <c r="I61" i="102"/>
  <c r="J61" i="102" s="1"/>
  <c r="H61" i="102"/>
  <c r="G61" i="102"/>
  <c r="F61" i="102"/>
  <c r="E61" i="102"/>
  <c r="I57" i="102"/>
  <c r="J57" i="102" s="1"/>
  <c r="H57" i="102"/>
  <c r="G57" i="102"/>
  <c r="F57" i="102"/>
  <c r="E57" i="102"/>
  <c r="I56" i="102"/>
  <c r="J56" i="102" s="1"/>
  <c r="L56" i="102" s="1"/>
  <c r="H56" i="102"/>
  <c r="G56" i="102"/>
  <c r="F56" i="102"/>
  <c r="E56" i="102"/>
  <c r="I55" i="102"/>
  <c r="J55" i="102" s="1"/>
  <c r="K55" i="102" s="1"/>
  <c r="H55" i="102"/>
  <c r="G55" i="102"/>
  <c r="F55" i="102"/>
  <c r="E55" i="102"/>
  <c r="I54" i="102"/>
  <c r="J54" i="102" s="1"/>
  <c r="L54" i="102" s="1"/>
  <c r="H54" i="102"/>
  <c r="G54" i="102"/>
  <c r="F54" i="102"/>
  <c r="E54" i="102"/>
  <c r="I39" i="102"/>
  <c r="J39" i="102" s="1"/>
  <c r="H39" i="102"/>
  <c r="G39" i="102"/>
  <c r="C40" i="102" s="1"/>
  <c r="F39" i="102"/>
  <c r="E39" i="102"/>
  <c r="I25" i="102"/>
  <c r="J25" i="102" s="1"/>
  <c r="H25" i="102"/>
  <c r="G25" i="102"/>
  <c r="C26" i="102" s="1"/>
  <c r="F25" i="102"/>
  <c r="E25" i="102"/>
  <c r="I149" i="102"/>
  <c r="J149" i="102" s="1"/>
  <c r="H149" i="102"/>
  <c r="G149" i="102"/>
  <c r="F149" i="102"/>
  <c r="E149" i="102"/>
  <c r="I148" i="102"/>
  <c r="J148" i="102" s="1"/>
  <c r="L148" i="102" s="1"/>
  <c r="H148" i="102"/>
  <c r="G148" i="102"/>
  <c r="F148" i="102"/>
  <c r="E148" i="102"/>
  <c r="I147" i="102"/>
  <c r="J147" i="102" s="1"/>
  <c r="H147" i="102"/>
  <c r="G147" i="102"/>
  <c r="F147" i="102"/>
  <c r="E147" i="102"/>
  <c r="I146" i="102"/>
  <c r="J146" i="102" s="1"/>
  <c r="L146" i="102" s="1"/>
  <c r="H146" i="102"/>
  <c r="G146" i="102"/>
  <c r="F146" i="102"/>
  <c r="E146" i="102"/>
  <c r="I155" i="102"/>
  <c r="J155" i="102" s="1"/>
  <c r="L155" i="102" s="1"/>
  <c r="H155" i="102"/>
  <c r="G155" i="102"/>
  <c r="F155" i="102"/>
  <c r="E155" i="102"/>
  <c r="I154" i="102"/>
  <c r="J154" i="102" s="1"/>
  <c r="L154" i="102" s="1"/>
  <c r="H154" i="102"/>
  <c r="G154" i="102"/>
  <c r="F154" i="102"/>
  <c r="E154" i="102"/>
  <c r="I153" i="102"/>
  <c r="J153" i="102" s="1"/>
  <c r="H153" i="102"/>
  <c r="G153" i="102"/>
  <c r="F153" i="102"/>
  <c r="E153" i="102"/>
  <c r="I152" i="102"/>
  <c r="J152" i="102" s="1"/>
  <c r="H152" i="102"/>
  <c r="G152" i="102"/>
  <c r="F152" i="102"/>
  <c r="E152" i="102"/>
  <c r="I151" i="102"/>
  <c r="J151" i="102" s="1"/>
  <c r="H151" i="102"/>
  <c r="G151" i="102"/>
  <c r="F151" i="102"/>
  <c r="E151" i="102"/>
  <c r="I164" i="102"/>
  <c r="J164" i="102" s="1"/>
  <c r="H164" i="102"/>
  <c r="G164" i="102"/>
  <c r="F164" i="102"/>
  <c r="E164" i="102"/>
  <c r="I163" i="102"/>
  <c r="J163" i="102" s="1"/>
  <c r="L163" i="102" s="1"/>
  <c r="H163" i="102"/>
  <c r="G163" i="102"/>
  <c r="F163" i="102"/>
  <c r="E163" i="102"/>
  <c r="I162" i="102"/>
  <c r="J162" i="102" s="1"/>
  <c r="H162" i="102"/>
  <c r="G162" i="102"/>
  <c r="F162" i="102"/>
  <c r="E162" i="102"/>
  <c r="I161" i="102"/>
  <c r="J161" i="102" s="1"/>
  <c r="H161" i="102"/>
  <c r="G161" i="102"/>
  <c r="F161" i="102"/>
  <c r="E161" i="102"/>
  <c r="I160" i="102"/>
  <c r="J160" i="102" s="1"/>
  <c r="L160" i="102" s="1"/>
  <c r="H160" i="102"/>
  <c r="G160" i="102"/>
  <c r="F160" i="102"/>
  <c r="E160" i="102"/>
  <c r="I159" i="102"/>
  <c r="J159" i="102" s="1"/>
  <c r="L159" i="102" s="1"/>
  <c r="H159" i="102"/>
  <c r="G159" i="102"/>
  <c r="F159" i="102"/>
  <c r="E159" i="102"/>
  <c r="I158" i="102"/>
  <c r="J158" i="102" s="1"/>
  <c r="K158" i="102" s="1"/>
  <c r="H158" i="102"/>
  <c r="G158" i="102"/>
  <c r="F158" i="102"/>
  <c r="E158" i="102"/>
  <c r="I157" i="102"/>
  <c r="J157" i="102" s="1"/>
  <c r="L157" i="102" s="1"/>
  <c r="H157" i="102"/>
  <c r="G157" i="102"/>
  <c r="F157" i="102"/>
  <c r="E157" i="102"/>
  <c r="J171" i="102"/>
  <c r="L171" i="102" s="1"/>
  <c r="M171" i="102" s="1"/>
  <c r="H171" i="102"/>
  <c r="G171" i="102"/>
  <c r="F171" i="102"/>
  <c r="E171" i="102"/>
  <c r="J170" i="102"/>
  <c r="H170" i="102"/>
  <c r="G170" i="102"/>
  <c r="F170" i="102"/>
  <c r="E170" i="102"/>
  <c r="J169" i="102"/>
  <c r="H169" i="102"/>
  <c r="G169" i="102"/>
  <c r="F169" i="102"/>
  <c r="E169" i="102"/>
  <c r="J168" i="102"/>
  <c r="L168" i="102" s="1"/>
  <c r="M168" i="102" s="1"/>
  <c r="H168" i="102"/>
  <c r="G168" i="102"/>
  <c r="F168" i="102"/>
  <c r="E168" i="102"/>
  <c r="J167" i="102"/>
  <c r="H167" i="102"/>
  <c r="G167" i="102"/>
  <c r="F167" i="102"/>
  <c r="E167" i="102"/>
  <c r="K155" i="102" l="1"/>
  <c r="K163" i="102"/>
  <c r="K81" i="102"/>
  <c r="K112" i="102"/>
  <c r="K87" i="102"/>
  <c r="M87" i="102" s="1"/>
  <c r="K101" i="102"/>
  <c r="M101" i="102" s="1"/>
  <c r="K146" i="102"/>
  <c r="M146" i="102" s="1"/>
  <c r="K111" i="102"/>
  <c r="M111" i="102" s="1"/>
  <c r="K148" i="102"/>
  <c r="M148" i="102" s="1"/>
  <c r="K56" i="102"/>
  <c r="M56" i="102" s="1"/>
  <c r="K103" i="102"/>
  <c r="M103" i="102" s="1"/>
  <c r="K63" i="102"/>
  <c r="M63" i="102" s="1"/>
  <c r="K157" i="102"/>
  <c r="M157" i="102" s="1"/>
  <c r="K125" i="102"/>
  <c r="M125" i="102" s="1"/>
  <c r="K83" i="102"/>
  <c r="M83" i="102" s="1"/>
  <c r="K159" i="102"/>
  <c r="M159" i="102" s="1"/>
  <c r="K128" i="102"/>
  <c r="M128" i="102" s="1"/>
  <c r="K106" i="102"/>
  <c r="M106" i="102" s="1"/>
  <c r="K82" i="102"/>
  <c r="M82" i="102" s="1"/>
  <c r="K73" i="102"/>
  <c r="M73" i="102" s="1"/>
  <c r="L57" i="102"/>
  <c r="K57" i="102"/>
  <c r="L151" i="102"/>
  <c r="K151" i="102"/>
  <c r="K131" i="102"/>
  <c r="M131" i="102" s="1"/>
  <c r="L55" i="102"/>
  <c r="M55" i="102" s="1"/>
  <c r="M81" i="102"/>
  <c r="M112" i="102"/>
  <c r="L158" i="102"/>
  <c r="M158" i="102" s="1"/>
  <c r="M163" i="102"/>
  <c r="M155" i="102"/>
  <c r="L170" i="102"/>
  <c r="M170" i="102" s="1"/>
  <c r="K170" i="102"/>
  <c r="M16" i="59"/>
  <c r="K16" i="59"/>
  <c r="M15" i="59"/>
  <c r="K15" i="59"/>
  <c r="L140" i="102"/>
  <c r="K140" i="102"/>
  <c r="L139" i="102"/>
  <c r="K139" i="102"/>
  <c r="L142" i="102"/>
  <c r="K142" i="102"/>
  <c r="K141" i="102"/>
  <c r="M141" i="102" s="1"/>
  <c r="L136" i="102"/>
  <c r="K136" i="102"/>
  <c r="L133" i="102"/>
  <c r="K133" i="102"/>
  <c r="K132" i="102"/>
  <c r="M132" i="102" s="1"/>
  <c r="K124" i="102"/>
  <c r="M124" i="102" s="1"/>
  <c r="L119" i="102"/>
  <c r="K119" i="102"/>
  <c r="L121" i="102"/>
  <c r="K121" i="102"/>
  <c r="K120" i="102"/>
  <c r="M120" i="102" s="1"/>
  <c r="L114" i="102"/>
  <c r="K114" i="102"/>
  <c r="L113" i="102"/>
  <c r="K113" i="102"/>
  <c r="L116" i="102"/>
  <c r="K116" i="102"/>
  <c r="K115" i="102"/>
  <c r="M115" i="102" s="1"/>
  <c r="L108" i="102"/>
  <c r="K108" i="102"/>
  <c r="K107" i="102"/>
  <c r="M107" i="102" s="1"/>
  <c r="L102" i="102"/>
  <c r="K102" i="102"/>
  <c r="L89" i="102"/>
  <c r="K89" i="102"/>
  <c r="K88" i="102"/>
  <c r="M88" i="102" s="1"/>
  <c r="L84" i="102"/>
  <c r="K84" i="102"/>
  <c r="L77" i="102"/>
  <c r="K77" i="102"/>
  <c r="M77" i="102" s="1"/>
  <c r="L74" i="102"/>
  <c r="K74" i="102"/>
  <c r="L65" i="102"/>
  <c r="K65" i="102"/>
  <c r="L68" i="102"/>
  <c r="K68" i="102"/>
  <c r="L62" i="102"/>
  <c r="K62" i="102"/>
  <c r="L61" i="102"/>
  <c r="K61" i="102"/>
  <c r="K66" i="102"/>
  <c r="L66" i="102"/>
  <c r="K64" i="102"/>
  <c r="L64" i="102"/>
  <c r="L70" i="102"/>
  <c r="K70" i="102"/>
  <c r="K67" i="102"/>
  <c r="M67" i="102" s="1"/>
  <c r="K69" i="102"/>
  <c r="M69" i="102" s="1"/>
  <c r="K54" i="102"/>
  <c r="M54" i="102" s="1"/>
  <c r="L39" i="102"/>
  <c r="K39" i="102"/>
  <c r="L25" i="102"/>
  <c r="K25" i="102"/>
  <c r="L147" i="102"/>
  <c r="K147" i="102"/>
  <c r="L149" i="102"/>
  <c r="K149" i="102"/>
  <c r="L153" i="102"/>
  <c r="K153" i="102"/>
  <c r="L152" i="102"/>
  <c r="K152" i="102"/>
  <c r="K154" i="102"/>
  <c r="M154" i="102" s="1"/>
  <c r="K162" i="102"/>
  <c r="L162" i="102"/>
  <c r="L161" i="102"/>
  <c r="K161" i="102"/>
  <c r="L164" i="102"/>
  <c r="K164" i="102"/>
  <c r="K160" i="102"/>
  <c r="M160" i="102" s="1"/>
  <c r="L169" i="102"/>
  <c r="M169" i="102" s="1"/>
  <c r="K169" i="102"/>
  <c r="K168" i="102"/>
  <c r="K171" i="102"/>
  <c r="L167" i="102"/>
  <c r="M167" i="102" s="1"/>
  <c r="K167" i="102"/>
  <c r="M57" i="102" l="1"/>
  <c r="M151" i="102"/>
  <c r="N16" i="59"/>
  <c r="N15" i="59"/>
  <c r="M39" i="102"/>
  <c r="M164" i="102"/>
  <c r="M70" i="102"/>
  <c r="M62" i="102"/>
  <c r="M65" i="102"/>
  <c r="M119" i="102"/>
  <c r="M113" i="102"/>
  <c r="M139" i="102"/>
  <c r="M161" i="102"/>
  <c r="M108" i="102"/>
  <c r="M114" i="102"/>
  <c r="M89" i="102"/>
  <c r="M140" i="102"/>
  <c r="M25" i="102"/>
  <c r="M162" i="102"/>
  <c r="M147" i="102"/>
  <c r="M61" i="102"/>
  <c r="M68" i="102"/>
  <c r="M121" i="102"/>
  <c r="M142" i="102"/>
  <c r="M136" i="102"/>
  <c r="M133" i="102"/>
  <c r="M116" i="102"/>
  <c r="M102" i="102"/>
  <c r="M84" i="102"/>
  <c r="M74" i="102"/>
  <c r="M64" i="102"/>
  <c r="M66" i="102"/>
  <c r="M149" i="102"/>
  <c r="M152" i="102"/>
  <c r="M153" i="10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1BD958-08D3-4EC4-A97A-E3BD615423B6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<sst xmlns="http://schemas.openxmlformats.org/spreadsheetml/2006/main" count="1785" uniqueCount="875">
  <si>
    <t>Status</t>
  </si>
  <si>
    <t>623-BBCU</t>
  </si>
  <si>
    <t>623-BBCV</t>
  </si>
  <si>
    <t>623-BBCW</t>
  </si>
  <si>
    <t>623-BBCX</t>
  </si>
  <si>
    <t>623-BBCY</t>
  </si>
  <si>
    <t>623-BBCZ</t>
  </si>
  <si>
    <t>623-BBDB</t>
  </si>
  <si>
    <t>623-BBDC</t>
  </si>
  <si>
    <t>623-BBDD</t>
  </si>
  <si>
    <t>634-BSFX</t>
  </si>
  <si>
    <t>634-BSFY</t>
  </si>
  <si>
    <t>634-BSFZ</t>
  </si>
  <si>
    <t>634-BSGB</t>
  </si>
  <si>
    <t>634-BSGQ</t>
  </si>
  <si>
    <t>634-BSGR</t>
  </si>
  <si>
    <t>634-BSGS</t>
  </si>
  <si>
    <t>634-BSGT</t>
  </si>
  <si>
    <t/>
  </si>
  <si>
    <t>PT550_3OS3PS</t>
  </si>
  <si>
    <t>PT550_3OS3MC</t>
  </si>
  <si>
    <t>PT550_3OS3PSP</t>
  </si>
  <si>
    <t>PT550_3OS3P4H</t>
  </si>
  <si>
    <t>PT550_3OS5OS</t>
  </si>
  <si>
    <t>PT550_3OS5PS</t>
  </si>
  <si>
    <t>PT550_3OS5MC</t>
  </si>
  <si>
    <t>PT550_3OS5PSP</t>
  </si>
  <si>
    <t>PT550_3OS5P4H</t>
  </si>
  <si>
    <t>PT550_3PS3MC</t>
  </si>
  <si>
    <t>PT550_3PS3PSP</t>
  </si>
  <si>
    <t>PT550_3PS3P4H</t>
  </si>
  <si>
    <t>PT550_3PS5PS</t>
  </si>
  <si>
    <t>PT550_3PS5MC</t>
  </si>
  <si>
    <t>PT550_3PS5PSP</t>
  </si>
  <si>
    <t>PT550_3PS5P4H</t>
  </si>
  <si>
    <t>Optical Drive</t>
  </si>
  <si>
    <t>PCIe Riser with Fan with 1 x16 and 1 x8 Slots</t>
  </si>
  <si>
    <t>Bezel</t>
  </si>
  <si>
    <t>No optical drive</t>
  </si>
  <si>
    <t>No RAID</t>
  </si>
  <si>
    <t>Rack Power Cord 2M (C13/C14 10A)</t>
  </si>
  <si>
    <t>16GB (1x16GB) 3200MHz UDIMM ECC</t>
  </si>
  <si>
    <t>iDRAC9 Basic 15G</t>
  </si>
  <si>
    <t>PER250CM2</t>
  </si>
  <si>
    <t>ReadyRails Static Rails for 2/4-post Racks</t>
  </si>
  <si>
    <t>Riser Config 0, 1 x8, 1 x16 slots</t>
  </si>
  <si>
    <t>Single, Hot-Plug, Power Supply (1+0), 600W</t>
  </si>
  <si>
    <t>1x 600GB SAS (10k rpm) 2.5" Hot-Plug</t>
  </si>
  <si>
    <t>Unconfigured Raid</t>
  </si>
  <si>
    <t>PER350CM2</t>
  </si>
  <si>
    <t>Riser Config 0, 1xOCP 3.0(x16)+ 1x16LP</t>
  </si>
  <si>
    <t>No OCP 3.0 mezzanine NIC card, Blank Filler Only</t>
  </si>
  <si>
    <t>iDRAC9 Enterprise 15G</t>
  </si>
  <si>
    <t>Dual, Hot-Plug, Power Supply 800W Redundant (1+1)</t>
  </si>
  <si>
    <t>Single, Hot-plug, Power Supply (1+0), 800W</t>
  </si>
  <si>
    <t>Intel Xeon Silver 4310 (18M Cache, 2.1GHz)</t>
  </si>
  <si>
    <t>32GB (2x16GB) 3200MT/s RDIMM Dual Rank</t>
  </si>
  <si>
    <t>Broadcom 57412 Dual Port 10GbE SFP+, OCP NIC 3.0</t>
  </si>
  <si>
    <t>PowerEdge 2U Standard Bezel</t>
  </si>
  <si>
    <t>1 CPU, 1x16 LP+ 1x8(x4 link) LP</t>
  </si>
  <si>
    <t>1x 600GB SAS (10k rpm) 2.5"</t>
  </si>
  <si>
    <t>Riser Config 0, 1CPU, Half Length, Low Profile, 1 x16 Slot</t>
  </si>
  <si>
    <t>Dual, Hot-plug, Power Supply Fault Tolerant Redundant (1+1), 800W, Mixed Mode</t>
  </si>
  <si>
    <t>Riser Config 4, 1xOCP 3.0(x16)+ 1x16LP</t>
  </si>
  <si>
    <t>PERC H355 Controller Front</t>
  </si>
  <si>
    <t>Dual Intel Xeon Silver 4310 (18M Cache, 2.1GHz)</t>
  </si>
  <si>
    <t>Riser Config 3, 1xOCP 3.0(x16)+ 2x16LP</t>
  </si>
  <si>
    <t>PERC H755 with rear load bracket</t>
  </si>
  <si>
    <t>Chassis 12 x 3.5"</t>
  </si>
  <si>
    <t>PERC H755 Controller Adapter, Low Profile</t>
  </si>
  <si>
    <t>64GB (2x32GB) 3200MT/s RDIMM Dual Rank</t>
  </si>
  <si>
    <t>1x 4TB Hard Drive SATA 6Gbps 7.2K 512n 3.5in Hot-Plug</t>
  </si>
  <si>
    <t>Riser Config 0, Half Length, Low Profile, 5x16 + 1x4 slots</t>
  </si>
  <si>
    <t>PET150CM2</t>
  </si>
  <si>
    <t>Security Bezel</t>
  </si>
  <si>
    <t>PET350CM2</t>
  </si>
  <si>
    <t>No HDD</t>
  </si>
  <si>
    <t>PER5501A_SNS_01</t>
  </si>
  <si>
    <t>345-BBYU</t>
  </si>
  <si>
    <t>DELL EMC PowerSwitch N2224PX-ON, 24x1/2.5G, PoE 30W/60W, 4x25G, 2x40G Stacking, 1xAC PSU, IO/PS airflow, OS6</t>
  </si>
  <si>
    <t>DELL EMC PowerSwitch N2224X-ON, 24x1/2.5G, 4x25G, 2x40G Stacking, 1xAC PSU, IO/PS airflow, OS6  </t>
  </si>
  <si>
    <t>DELL EMC PowerSwitch N2248X-ON, 48x1/2.5G, 4x25G, 2x40G Stacking, 1xAC PSU, IO/PS airflow, OS6 </t>
  </si>
  <si>
    <t>Dell EMC PowerSwitch N3224F</t>
  </si>
  <si>
    <t>Dell EMC PowerSwitch N3224P</t>
  </si>
  <si>
    <t>Dell EMC PowerSwitch N3224T</t>
  </si>
  <si>
    <t>Dell EMC PowerSwitch N3248TE</t>
  </si>
  <si>
    <t>DNS3048</t>
  </si>
  <si>
    <t>Dell Networking S3048-ON, 48x 1GbE, 4x SFP+ 10GbE ports,  Stacking, IO to PSU air, 1x AC PSU, DNOS 1</t>
  </si>
  <si>
    <t>DNS3048RA</t>
  </si>
  <si>
    <t>Dell Networking S3048-ON, 48x 1GbE, 4x SFP+ 10GbE ports,  Stacking, PSU to IO air, 1x AC PSU, DNOS 1</t>
  </si>
  <si>
    <t>DNS3124P</t>
  </si>
  <si>
    <t>Dell Networking S3124P, L3, PoE+, 24x 1GbE, 2x Combo, 2x 10GbE SFP+ fixed ports, Stacking, IO to PSU air, 1x 715w AC PS</t>
  </si>
  <si>
    <t>DNS3124T</t>
  </si>
  <si>
    <t>Dell Networking S3124, L3, 24x 1GbE, 2xCombo, 2x 10GbE SFP+ fixed ports, Stacking, IO to PSU airflow, 1x AC PSU</t>
  </si>
  <si>
    <t>DNS3148P</t>
  </si>
  <si>
    <t>Dell Networking S3148P, L3, PoE+, 48x 1GbE, 2x Combo, 2x 10GbE SFP+ fixed ports, Stacking, IO to PSU air, 1x 1100w AC PS</t>
  </si>
  <si>
    <t>DNS3148T</t>
  </si>
  <si>
    <t>Dell Networking S3148, L3, 48x 1GbE, 2xCombo, 2x 10GbE SFP+ fixed ports, Stacking, IO to PSU airflow, 1x AC PSU</t>
  </si>
  <si>
    <t>DNS4112</t>
  </si>
  <si>
    <t>Dell EMC Switch S4112F, 12 x 10GbE SFP+, 3 x 100GbE QSFP28, IO to PSU, 2 x AC PSU, OS10</t>
  </si>
  <si>
    <t>Dell EMC Switch S4112F, 12 x 10GbE SFP+, 3 x 100GbE QSFP28, PSU to IO, 2 x AC PSU, OS10</t>
  </si>
  <si>
    <t>DNS4112T</t>
  </si>
  <si>
    <t>Dell EMC Switch S4112T, 12 x 10GBaseT, 3 x 100GbE QSFP28, IO to PSU, 2 x AC PSU, OS10</t>
  </si>
  <si>
    <t>AWCP</t>
  </si>
  <si>
    <t>325-BCHJ</t>
  </si>
  <si>
    <t>330-BBXH</t>
  </si>
  <si>
    <t>338-BLNE</t>
  </si>
  <si>
    <t>338-CBXK</t>
  </si>
  <si>
    <t>338-CBXX</t>
  </si>
  <si>
    <t>338-CBXY</t>
  </si>
  <si>
    <t>345-BBDF</t>
  </si>
  <si>
    <t>345-BDZB</t>
  </si>
  <si>
    <t>345-BDZZ</t>
  </si>
  <si>
    <t>345-BEBH</t>
  </si>
  <si>
    <t>345-BECI</t>
  </si>
  <si>
    <t>345-BEDS</t>
  </si>
  <si>
    <t>345-BEFN</t>
  </si>
  <si>
    <t>345-BEFW</t>
  </si>
  <si>
    <t>345-BEGN</t>
  </si>
  <si>
    <t>345-BEGP</t>
  </si>
  <si>
    <t>384-BCZS</t>
  </si>
  <si>
    <t>400-AOXC</t>
  </si>
  <si>
    <t>400-ATIG</t>
  </si>
  <si>
    <t>400-ATII</t>
  </si>
  <si>
    <t>400-ATIJ</t>
  </si>
  <si>
    <t>400-ATIN</t>
  </si>
  <si>
    <t>400-ATJG</t>
  </si>
  <si>
    <t>400-ATJL</t>
  </si>
  <si>
    <t>400-ATJM</t>
  </si>
  <si>
    <t>400-ATKJ</t>
  </si>
  <si>
    <t>400-AUNQ</t>
  </si>
  <si>
    <t>400-AUPW</t>
  </si>
  <si>
    <t>400-AURS</t>
  </si>
  <si>
    <t>400-AURZ</t>
  </si>
  <si>
    <t>400-AUST</t>
  </si>
  <si>
    <t>2TB 7.2K RPM SATA 6GBPS 512N 3.5IN CABLED HARD DRIVE CK</t>
  </si>
  <si>
    <t>400-AVHE</t>
  </si>
  <si>
    <t>400-BGED</t>
  </si>
  <si>
    <t>400-BIFT</t>
  </si>
  <si>
    <t>400-BLBZ</t>
  </si>
  <si>
    <t>400-BLCK</t>
  </si>
  <si>
    <t>400-BLCL</t>
  </si>
  <si>
    <t>400-BLES</t>
  </si>
  <si>
    <t>400-BLLF</t>
  </si>
  <si>
    <t>401-ABHX</t>
  </si>
  <si>
    <t>401-ABHY</t>
  </si>
  <si>
    <t>403-BCHE</t>
  </si>
  <si>
    <t>403-BCMD</t>
  </si>
  <si>
    <t>405-AAWE</t>
  </si>
  <si>
    <t>405-AAXT</t>
  </si>
  <si>
    <t>412-AAVE</t>
  </si>
  <si>
    <t>412-AAYT</t>
  </si>
  <si>
    <t>412-AAYU</t>
  </si>
  <si>
    <t>429-AAOX</t>
  </si>
  <si>
    <t>450-AEBM</t>
  </si>
  <si>
    <t>450-AKMG</t>
  </si>
  <si>
    <t>470-13573</t>
  </si>
  <si>
    <t>470-ABBK</t>
  </si>
  <si>
    <t>470-AFFK</t>
  </si>
  <si>
    <t>540-BBDS</t>
  </si>
  <si>
    <t>540-BBVM</t>
  </si>
  <si>
    <t>770-BBIC</t>
  </si>
  <si>
    <t>A9781927</t>
  </si>
  <si>
    <t>AA579532</t>
  </si>
  <si>
    <t>AA799041</t>
  </si>
  <si>
    <t>DELL MEMORY UPGRADE 8GB 1RX8 DDR4 RDIMM 3200MHZ</t>
  </si>
  <si>
    <t>AB070573</t>
  </si>
  <si>
    <t>AB257576</t>
  </si>
  <si>
    <t>AB257620</t>
  </si>
  <si>
    <t>AB566039</t>
  </si>
  <si>
    <t>AC140379</t>
  </si>
  <si>
    <t>AC140401</t>
  </si>
  <si>
    <t>BID-210-AZDS</t>
  </si>
  <si>
    <t>BID-R450-ASG</t>
  </si>
  <si>
    <t>N3248TE</t>
  </si>
  <si>
    <t>PER350CM2-BASE</t>
  </si>
  <si>
    <t>PER4501A</t>
  </si>
  <si>
    <t>PER4501A-BASE</t>
  </si>
  <si>
    <t>PER4501A-PROMO30</t>
  </si>
  <si>
    <t>PER4505A</t>
  </si>
  <si>
    <t>PER5501A-BASE</t>
  </si>
  <si>
    <t>PER650XS13A-BASE</t>
  </si>
  <si>
    <t>PER650XS6A</t>
  </si>
  <si>
    <t>PER750XS6A</t>
  </si>
  <si>
    <t>PER750XS6A-BASE</t>
  </si>
  <si>
    <t>PLE-450-AFJN</t>
  </si>
  <si>
    <t>PLE-N1524</t>
  </si>
  <si>
    <t>DELL NETWORKING N1524 24X 1GBE + 4X 10GBE SFP+ FI</t>
  </si>
  <si>
    <t>PLE-N1524P</t>
  </si>
  <si>
    <t>PLE-N1548P</t>
  </si>
  <si>
    <t>T40-E-2224-8GB-1TB</t>
  </si>
  <si>
    <t>PowerEdge 1U Standard Bezel CK</t>
  </si>
  <si>
    <t>470-AAVG</t>
  </si>
  <si>
    <t>470-AAVH</t>
  </si>
  <si>
    <t>470-AAVI</t>
  </si>
  <si>
    <t>470-AAVK</t>
  </si>
  <si>
    <t>470-AAVO</t>
  </si>
  <si>
    <t>470-AAVR</t>
  </si>
  <si>
    <t>470-AAXG</t>
  </si>
  <si>
    <t>470-AAXH</t>
  </si>
  <si>
    <t>470-ABBH</t>
  </si>
  <si>
    <t>470-ABBM</t>
  </si>
  <si>
    <t>470-ABLT</t>
  </si>
  <si>
    <t>470-ABPS</t>
  </si>
  <si>
    <t>470-ABPU</t>
  </si>
  <si>
    <t>470-ABPY</t>
  </si>
  <si>
    <t>470-ABQB</t>
  </si>
  <si>
    <t>470-ABQE</t>
  </si>
  <si>
    <t>470-ABQF</t>
  </si>
  <si>
    <t>470-ABQG</t>
  </si>
  <si>
    <t>BOSS controller card Low Profile Customer Kit</t>
  </si>
  <si>
    <t>BOSS-S2 controller card without cable Customer Kit</t>
  </si>
  <si>
    <t>405-AAMX</t>
  </si>
  <si>
    <t>405-AAXO</t>
  </si>
  <si>
    <t>161-BCJX</t>
  </si>
  <si>
    <t>12TB 7.2K RPM NLSAS ISE 12Gbps 512e 3.5in Hot-plug Hard Drive, CK</t>
  </si>
  <si>
    <t>400-APFZ</t>
  </si>
  <si>
    <t>400-ATIO</t>
  </si>
  <si>
    <t>600GB 15K RPM SAS ISE 12Gbps 512n 2.5in Hot-plug Hard Drive 3.5in HYB CARR CK</t>
  </si>
  <si>
    <t>400-ATIQ</t>
  </si>
  <si>
    <t>400-ATIR</t>
  </si>
  <si>
    <t>900GB 15K RPM SAS ISE 12Gbps 512n 2.5in Hot-plug Hard Drive 3.5in HYB CARR CK</t>
  </si>
  <si>
    <t>1.2TB 10K RPM SAS ISE 12Gbps 512n 2.5in Hot-plug Hard Drive 3.5in HYB CARR CK</t>
  </si>
  <si>
    <t>400-ATJX</t>
  </si>
  <si>
    <t>2TB 7.2K RPM NLSAS ISE 12Gbps 512n 3.5in Hot-Plug Hard Drive CK</t>
  </si>
  <si>
    <t>400-AURC</t>
  </si>
  <si>
    <t>400-AUUO</t>
  </si>
  <si>
    <t>400-AUUY</t>
  </si>
  <si>
    <t>400-AUZO</t>
  </si>
  <si>
    <t>600GB Hard Drive SAS ISE 12Gbps 10k 512n 2.5in with 3.5in HYB CARR Hot-Plug CUS Kit</t>
  </si>
  <si>
    <t>161-BBFL</t>
  </si>
  <si>
    <t>8TB Hard Drive SATA 6Gbps 7.2K 512e 3.5in Cabled CUS Kit</t>
  </si>
  <si>
    <t>400-AOJL</t>
  </si>
  <si>
    <t>1TB 7.2K RPM SATA 6Gbps 512n 3.5in Cabled Hard Drive CK</t>
  </si>
  <si>
    <t>12TB 7.2K RPM SATA 6Gbps 512e 3.5in Hot-plug Hard Drive CK</t>
  </si>
  <si>
    <t>400-AUWX</t>
  </si>
  <si>
    <t>4TB Hard Drive SATA 6Gbps 7.2K 512n 3.5in Hot-Plug CUS Kit</t>
  </si>
  <si>
    <t>345-BBYV</t>
  </si>
  <si>
    <t>345-BECQ</t>
  </si>
  <si>
    <t>480GB SSD SATA Mixed Use 6Gbps 512e 2.5in with 3.5in HYB CARR CUS Kit</t>
  </si>
  <si>
    <t>412-AAMS</t>
  </si>
  <si>
    <t>Standard Heatsink CUS Kit</t>
  </si>
  <si>
    <t>385-BBKV</t>
  </si>
  <si>
    <t>385-BBPP</t>
  </si>
  <si>
    <t>iDRAC9Enterprise 15G Customer Kit</t>
  </si>
  <si>
    <t>385-BBQY</t>
  </si>
  <si>
    <t>iDRAC9 Express 15G Customer Kit</t>
  </si>
  <si>
    <t>A9781929</t>
  </si>
  <si>
    <t>Dell 32 GB Certified Memory Module - DDR4 RDIMM 2666MHz  2Rx4</t>
  </si>
  <si>
    <t>A9781930</t>
  </si>
  <si>
    <t>AA579530</t>
  </si>
  <si>
    <t>AA579531</t>
  </si>
  <si>
    <t>Dell Memory Upgrade - 32GB - 2RX8 DDR4 RDIMM 2933MHz</t>
  </si>
  <si>
    <t>Dell Memory Upgrade - 8GB - 1RX8 DDR4 RDIMM 3200MHz</t>
  </si>
  <si>
    <t>AA799064</t>
  </si>
  <si>
    <t>Dell Memory Upgrade - 16GB - 2Rx8 DDR4 RDIMM 3200MHz</t>
  </si>
  <si>
    <t>AA799087</t>
  </si>
  <si>
    <t>AA799110</t>
  </si>
  <si>
    <t>SNS only - Dell Memory Upgrade - 32GB - 2RX4 DDR4 RDIMM 3200MHz 8Gb BASE</t>
  </si>
  <si>
    <t>SNS only - Dell Memory Upgrade - 64GB - 2RX4 DDR4 RDIMM 3200MHz (Cascade Lake, Ice Lake &amp; AMD CPU Only)</t>
  </si>
  <si>
    <t>AB614353</t>
  </si>
  <si>
    <t>Dell Memory Upgrade - 16GB - 1RX8 DDR4 UDIMM 3200MHz ECC</t>
  </si>
  <si>
    <t>Dell Memory Upgrade - 8GB - 1RX8 DDR4 UDIMM 3200MHz ECC</t>
  </si>
  <si>
    <t>AC140423</t>
  </si>
  <si>
    <t>SNS only - Dell Memory Upgrade - 32GB - 2RX8 DDR4 UDIMM 3200MHz ECC</t>
  </si>
  <si>
    <t>540-BBDV</t>
  </si>
  <si>
    <t>540-BBGY</t>
  </si>
  <si>
    <t>Broadcom 5720 DP 1Gb Network Interface CardFull HeightCusKit</t>
  </si>
  <si>
    <t>540-BBGZ</t>
  </si>
  <si>
    <t>Intel Ethernet I350 DP 1Gb Server AdapterFull HeightCusKit</t>
  </si>
  <si>
    <t>540-BBUN</t>
  </si>
  <si>
    <t>540-BBUO</t>
  </si>
  <si>
    <t>540-BBVL</t>
  </si>
  <si>
    <t>Broadcom 57412 Dual Port 10Gb SFP+ PCIe Adapter Low Profile Customer Install</t>
  </si>
  <si>
    <t>540-BBYI</t>
  </si>
  <si>
    <t>Optical Drives</t>
  </si>
  <si>
    <t>470-ABLU</t>
  </si>
  <si>
    <t>470-ABLV</t>
  </si>
  <si>
    <t>470-ABLZ</t>
  </si>
  <si>
    <t>470-ABMD</t>
  </si>
  <si>
    <t>Power Supplies</t>
  </si>
  <si>
    <t>450-AEBL</t>
  </si>
  <si>
    <t>450-AJRP</t>
  </si>
  <si>
    <t>450-AKPS</t>
  </si>
  <si>
    <t>338-BLNH</t>
  </si>
  <si>
    <t>338-BLTT</t>
  </si>
  <si>
    <t>338-BLTU</t>
  </si>
  <si>
    <t>338-BLTZ</t>
  </si>
  <si>
    <t>338-BLUB</t>
  </si>
  <si>
    <t>338-BSDG</t>
  </si>
  <si>
    <t>338-BSDQ</t>
  </si>
  <si>
    <t>338-BSDR</t>
  </si>
  <si>
    <t>338-BSVU</t>
  </si>
  <si>
    <t>Intel Xeon Silver 4310 2.1G 12C/24T 10.4GT/s 18M Cache Turbo HT (120W) DDR4-2666CK</t>
  </si>
  <si>
    <t>Intel Xeon Silver 4309Y 2.8G 8C/16T 10.4GT/s 12M Cache Turbo HT (105W) DDR4-2666CK</t>
  </si>
  <si>
    <t>ReadyRails 1U Static Rails for 2/4-Post RacksCusKit</t>
  </si>
  <si>
    <t>770-BBIE</t>
  </si>
  <si>
    <t>ReadyRails Sliding Rails Without Cable Management Arm</t>
  </si>
  <si>
    <t>770-BCKW</t>
  </si>
  <si>
    <t>770-BDSK</t>
  </si>
  <si>
    <t>2U Cable Management Arm Customer Kit</t>
  </si>
  <si>
    <t>Riser 1A 2x16 LP slots Customer Kit</t>
  </si>
  <si>
    <t>385-BBOJ</t>
  </si>
  <si>
    <t>385-BBON</t>
  </si>
  <si>
    <t>Home</t>
  </si>
  <si>
    <t>Dell PowerEdge Rack Servers</t>
  </si>
  <si>
    <t>PowerEdge R250 - Single Socket 1U</t>
  </si>
  <si>
    <t>PowerEdge R350 - Single Socket 1U</t>
  </si>
  <si>
    <t>PowerEdge R450 3.5" - Dual Socket 1U</t>
  </si>
  <si>
    <t>PowerEdge R450 2.5" - Dual Socket 1U</t>
  </si>
  <si>
    <t>PowerEdge R550 3.5" - Dual Socket 1U</t>
  </si>
  <si>
    <t>PowerEdge R650XS 2.5" - Dual Socket 1U</t>
  </si>
  <si>
    <t>PowerEdge R650 2.5" - Dual Socket 1U</t>
  </si>
  <si>
    <t>PowerEdge R750XS 3.5" - Dual Socket 1U</t>
  </si>
  <si>
    <t>Dell Stock Code</t>
  </si>
  <si>
    <t>Code on Sage</t>
  </si>
  <si>
    <t>DESCRIPTION</t>
  </si>
  <si>
    <t>SOH</t>
  </si>
  <si>
    <t>Inbound</t>
  </si>
  <si>
    <t>SPL Cost</t>
  </si>
  <si>
    <t>Estimated Cost</t>
  </si>
  <si>
    <t>Selling Price</t>
  </si>
  <si>
    <t>Margin</t>
  </si>
  <si>
    <t>3Y Basic Onsite To 3Y ProSupport 4Hour Mission Critical</t>
  </si>
  <si>
    <t>3Y Basic Onsite To 3Y ProSupport Plus</t>
  </si>
  <si>
    <t>3Y Basic Onsite To 5Y Basic Onsite</t>
  </si>
  <si>
    <t>3Y Basic Onsite To 5Y ProSupport Plus</t>
  </si>
  <si>
    <t>3Y Basic Onsite To 3Y ProSupport Plus 4Hour Mission Critical</t>
  </si>
  <si>
    <t>3Y Basic Onsite To 5Y ProSupport 4Hour Mission Critical</t>
  </si>
  <si>
    <t>3Y Basic Onsite To 3Y ProSupport</t>
  </si>
  <si>
    <t xml:space="preserve">3Y Basic Onsite To 5Y ProSupport </t>
  </si>
  <si>
    <t>3Y Basic Onsite To 5Y ProSupport Plus 4Hour Misssion Critical</t>
  </si>
  <si>
    <t>3Y ProSpt To 3Y ProSupport 4Hour Mission Critical</t>
  </si>
  <si>
    <t>3Y ProSpt To 3Y ProSupport Plus</t>
  </si>
  <si>
    <t>3Y ProSpt To 3Y ProSupport Plus 4Hour Mission Critical</t>
  </si>
  <si>
    <t xml:space="preserve">3Y ProSpt To 5Y ProSupport </t>
  </si>
  <si>
    <t>3Y ProSpt To 5Y ProSupport 4Hour Mission Critical</t>
  </si>
  <si>
    <t>3Y ProSpt To 5Y ProSupport Plus</t>
  </si>
  <si>
    <t>3Y ProSpt To 5Y ProSupport Plus 4Hour Mission Critical</t>
  </si>
  <si>
    <t>Dell PowerEdge R250</t>
  </si>
  <si>
    <t>Server Base - Single CPU 1U Rack Server</t>
  </si>
  <si>
    <t>PowerEdge R250 Server</t>
  </si>
  <si>
    <t xml:space="preserve">In stock </t>
  </si>
  <si>
    <t xml:space="preserve">PowerEdge R250 Motherboard </t>
  </si>
  <si>
    <t>Intel Xeon E-2314 2.8GHz, 8M Cache, 4C/4T</t>
  </si>
  <si>
    <t>3.5" Chassis with up to x4 Cabled Hard Drives with Backplane</t>
  </si>
  <si>
    <t>PowerEdge 1U Standard Bezel</t>
  </si>
  <si>
    <t>3200MT/s UDIMMs</t>
  </si>
  <si>
    <t>Performance Optimized</t>
  </si>
  <si>
    <t>16GB UDIMM, 3200MT/s, ECC</t>
  </si>
  <si>
    <t>1 X 2TB Hard Drive SATA 6Gbps 7.2K 512n 3.5in Cabled</t>
  </si>
  <si>
    <t>iDRAC9, Basic 15G</t>
  </si>
  <si>
    <r>
      <t xml:space="preserve">PERC H355 Adapter LH Profile - </t>
    </r>
    <r>
      <rPr>
        <b/>
        <sz val="11"/>
        <color rgb="FFFF0000"/>
        <rFont val="Calibri"/>
        <family val="2"/>
        <scheme val="minor"/>
      </rPr>
      <t>Only RAID 1 and 10 possible</t>
    </r>
  </si>
  <si>
    <t>Standard Heat Sink for PE R250</t>
  </si>
  <si>
    <t>No Internal Optical Drive</t>
  </si>
  <si>
    <t>Single, Cabled Power Supply, 450W</t>
  </si>
  <si>
    <t>Trusted Platform Module 2.0 V3</t>
  </si>
  <si>
    <t xml:space="preserve">On-Board LOM </t>
  </si>
  <si>
    <t>1U/2U Static Rails for 2-Post and 4-Post Racks</t>
  </si>
  <si>
    <t>Performance BIOS Settings</t>
  </si>
  <si>
    <t>No Systems Documentation, No OpenManage DVD Kit</t>
  </si>
  <si>
    <t>3Yr Basic Warranty - Next Business Day Included</t>
  </si>
  <si>
    <t>PER250CM2-BASE</t>
  </si>
  <si>
    <r>
      <t xml:space="preserve">PowerEdge R250  </t>
    </r>
    <r>
      <rPr>
        <b/>
        <sz val="11"/>
        <rFont val="Calibri"/>
        <family val="2"/>
        <scheme val="minor"/>
      </rPr>
      <t>NO RAM NO HDD</t>
    </r>
  </si>
  <si>
    <t>NO RAM</t>
  </si>
  <si>
    <t>NO HDD</t>
  </si>
  <si>
    <t>South African Spare Power Cord 220V</t>
  </si>
  <si>
    <t>Memory - 4x Memory slots - Max 64GB. Supports up to 2666MHz - Only DDR4 UDIMM Supported</t>
  </si>
  <si>
    <t>Please note SATA drives only come with a 1YR limited warranty unless you have a Pro Support Warranty Updgrade</t>
  </si>
  <si>
    <t>3.5" Drives - SATA Drives</t>
  </si>
  <si>
    <t>2TB 7.2K RPM SATA 6Gbps 512n 3.5in Cabled Hard Drive, CK</t>
  </si>
  <si>
    <t>3.5" Drives - Nearline SAS Hard Drives</t>
  </si>
  <si>
    <t>2TB 7.2K RPM NLSAS 12Gbps 512n 3.5in Cabled Hard Drive,</t>
  </si>
  <si>
    <t>Boss controller</t>
  </si>
  <si>
    <t>Dell 240GB SSD M.2 SATA 6Gbps 512e Hard Drive, Single Stick</t>
  </si>
  <si>
    <t>Dell 480GB SSD M.2 SATA 6Gbps 512e Hard Drive, Single Stick</t>
  </si>
  <si>
    <t>Raid Controllers</t>
  </si>
  <si>
    <t>Dell PERC H755 Adapter</t>
  </si>
  <si>
    <t>Dell 8X External DVD-ROM Drive</t>
  </si>
  <si>
    <t>CHASSIS SECURITY</t>
  </si>
  <si>
    <t>IDRAC9</t>
  </si>
  <si>
    <t>Microsoft_WS_2019_5CALs_User</t>
  </si>
  <si>
    <t>Warranty</t>
  </si>
  <si>
    <t xml:space="preserve">Instalation and Support </t>
  </si>
  <si>
    <t>All servers need to production  for stress test .ETA: 48 hours</t>
  </si>
  <si>
    <t>Production/Config</t>
  </si>
  <si>
    <t>Production</t>
  </si>
  <si>
    <t>Configure Server Hardware</t>
  </si>
  <si>
    <t xml:space="preserve">Please check stock levels before quoting, if there is no stock in an item please confirm pricing </t>
  </si>
  <si>
    <t xml:space="preserve">Available </t>
  </si>
  <si>
    <t>PowerEdge R350 Server</t>
  </si>
  <si>
    <t xml:space="preserve">PowerEdge R350 Motherboard </t>
  </si>
  <si>
    <t>Intel Xeon E-2336 2.9GHz, 12M Cache, 6C/12T, Turbo (65W), 3200 MT/s</t>
  </si>
  <si>
    <t>3.5" Chassis with up to 4 Hot Plug Hard Drives</t>
  </si>
  <si>
    <t>1x600GB Hard Drive SAS ISE 12Gbps 10k 512n 2.5in Hot-Plug</t>
  </si>
  <si>
    <t>iDRAC9, Express 15G</t>
  </si>
  <si>
    <t>PERC H355 Controller Card  - Only RAID 1 and 10 possible</t>
  </si>
  <si>
    <t>Heatsink for 80W or less CPU</t>
  </si>
  <si>
    <t>On-Board LOM</t>
  </si>
  <si>
    <t>UEFI BIOS Boot Mode with GPT Partition</t>
  </si>
  <si>
    <t>In stock</t>
  </si>
  <si>
    <t>No RAM</t>
  </si>
  <si>
    <r>
      <t>PERC H355 Controller Card  -</t>
    </r>
    <r>
      <rPr>
        <sz val="12"/>
        <color rgb="FFFF0000"/>
        <rFont val="Calibri"/>
        <family val="2"/>
        <scheme val="minor"/>
      </rPr>
      <t xml:space="preserve"> Only RAID 1 and 10 possible</t>
    </r>
  </si>
  <si>
    <t>Readly Rails and Cable Management Arms</t>
  </si>
  <si>
    <t>3.5 Chassis Hard Drives</t>
  </si>
  <si>
    <t>3.5" Drives - SATA</t>
  </si>
  <si>
    <t>2TB 7.2K RPM SATA 6Gbps 512n 2.5in Hot-plug Hard Drive, CK</t>
  </si>
  <si>
    <t>3.5" Drives - Nearline SAS</t>
  </si>
  <si>
    <t>8TB Hard Drive SAS ISE 12Gbps 7.2K 512e 3.5in Hot-Plug CUS Kit</t>
  </si>
  <si>
    <r>
      <t xml:space="preserve">12TB 7.2K RPM NLSAS ISE 12Gbps 512e 3.5in Hot-plug Hard Drive CK  </t>
    </r>
    <r>
      <rPr>
        <sz val="11"/>
        <color rgb="FFFF0000"/>
        <rFont val="Calibri"/>
        <family val="2"/>
        <scheme val="minor"/>
      </rPr>
      <t xml:space="preserve"> EOL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 xml:space="preserve">1X LEFT </t>
    </r>
  </si>
  <si>
    <t>3.5" Drives - SAS</t>
  </si>
  <si>
    <t>2.4TB 10K RPM   SAS 12Gbps 512e 2.5in Hot-plug Hard Drive3.5in HYB CARR FIPS-140 SED CK</t>
  </si>
  <si>
    <t xml:space="preserve">3.5" Solid State Drives - SSD </t>
  </si>
  <si>
    <t>480GB SSD SATA Read Intensive 6Gbps 512e 2.5in with 3.5in HYB CARR  CUS Kit</t>
  </si>
  <si>
    <t>960GB SSD SATA Mixed Use 6Gbps 512e 2.5in with 3.5in HYB CARR , CUS Kit</t>
  </si>
  <si>
    <t>960GB SSD SATA Read Intensive 6Gbps 512e 2.5in with 3.5in HYB CARR, CUS Kit</t>
  </si>
  <si>
    <t>960GB SSD SAS Read Intensive 12Gbps 512e 2.5in w/3.5in HYB CARR, AG, 1 DWPD, CusKit</t>
  </si>
  <si>
    <t>1.92TB SSD SATA Read Intensive 6Gbps 512e 2.5in with 3.5in HYB CARR, CUS Kit</t>
  </si>
  <si>
    <t>Dell PERC H745 Controller, Front</t>
  </si>
  <si>
    <t>Dell PERC H755 SAS Front</t>
  </si>
  <si>
    <t xml:space="preserve">iDRAC9- Upgrade </t>
  </si>
  <si>
    <t>Dell Single, Hot-Plug, 600-Watt Power Supply (1+0)</t>
  </si>
  <si>
    <t xml:space="preserve">ETA 4-6 WEEKS </t>
  </si>
  <si>
    <t>2.5" Drives - SATA</t>
  </si>
  <si>
    <t>1TB 7.2K RPM SATA 6Gbps 512n 2.5in Hot-plug Hard Drive, CK</t>
  </si>
  <si>
    <t>2.5" Drives - SAS</t>
  </si>
  <si>
    <t>300GB 15K RPM SAS 12Gbps 512n 2.5in Hot-plug Hard Drive, CK</t>
  </si>
  <si>
    <r>
      <t>600GB 10K RPM SAS 12Gbps 512n 2.5in Hot-plug Drive  (</t>
    </r>
    <r>
      <rPr>
        <sz val="11"/>
        <color rgb="FFFF0000"/>
        <rFont val="Calibri"/>
        <family val="2"/>
        <scheme val="minor"/>
      </rPr>
      <t>EOL)</t>
    </r>
  </si>
  <si>
    <t>600GB 15K RPM SAS 12Gbps 512n 2.5in Hot-plug Hard Drive, CK</t>
  </si>
  <si>
    <t>900GB 15K RPM SAS 12Gbps 512n 2.5in Hot-plug Hard Drive</t>
  </si>
  <si>
    <t>1.2TB 10K RPM SAS 12Gbps 512n 2.5in Hot-plug Hard Drive, CK</t>
  </si>
  <si>
    <t xml:space="preserve">2.5" Solid State Drives - SSD </t>
  </si>
  <si>
    <t>480GB SSD SATA Mixed Use 6Gbps 512e 2.5in Hot-Plug, CUS Kit</t>
  </si>
  <si>
    <t>960GB SSD SATA Read Intensive 6Gbps 512e 2.5in Hot-Plug, CUS Kit</t>
  </si>
  <si>
    <t>Stock &amp; Sell 960GB SSD SATA Mixed Use 6Gbps 512e 2.5in Hot-Plug , CUS Kit</t>
  </si>
  <si>
    <t>Server Base -  Dual 1U Rack Server</t>
  </si>
  <si>
    <t>POWEREDGE R450 Server</t>
  </si>
  <si>
    <t>4x3.5" (SAS/SATA) 1 CPU</t>
  </si>
  <si>
    <t>Intel Xeon Silver 4309Y 2.8G, 8C/16T, 10.4GT/s, 12M Cache, Turbo, HT (105W) DDR4-2666</t>
  </si>
  <si>
    <t>1x16GB RDIMM, 3200MT/s, Dual Rank</t>
  </si>
  <si>
    <t>1x 4TB 7.2K RPM SATA 6Gbps 512n 3.5in Hot-plug Hard Drive</t>
  </si>
  <si>
    <t>iDRAC9, Enterprise 15G</t>
  </si>
  <si>
    <t>Standard Fan x5</t>
  </si>
  <si>
    <t>2 X C13 to C14, PDU Style, 10 AMP, 6.5 Feet (2m), Power Cord</t>
  </si>
  <si>
    <t>No Operating System</t>
  </si>
  <si>
    <t>RAID Unconfigured</t>
  </si>
  <si>
    <t>Heatsink for CPU less or equal 165W</t>
  </si>
  <si>
    <t>3Yr ProSupport and Next Business Day Onsite Service</t>
  </si>
  <si>
    <t>PER4505A-BASE</t>
  </si>
  <si>
    <t>NO CPU</t>
  </si>
  <si>
    <t>PowerEdge R450 Serve</t>
  </si>
  <si>
    <t>PowerEdge R450 SmartValue Bundle 1 SR</t>
  </si>
  <si>
    <t>PowerEdge R450 Motherboard with Broadcom 5720 Dual Port 1Gb On-Board LOM 1 SR</t>
  </si>
  <si>
    <t>Intel Xeon Silver 4309Y 2.8G, 8C/16T, 10.4GT/s, 12M Cache, Turbo, HT (105W) DDR4-2666 1 SR</t>
  </si>
  <si>
    <t>1x 16GB RDIMM, 3200MT/s, Dual Rank 1 SR</t>
  </si>
  <si>
    <t>1x 600GB 15K RPM SAS ISE 12Gbps 512n 2.5in Hot-plug Hard Drive, 3.5in HYB CARR 1 SR</t>
  </si>
  <si>
    <t>3.5 Chassis 1 SR</t>
  </si>
  <si>
    <t>SAS/SATA Backplane 1 SR</t>
  </si>
  <si>
    <t>iDRAC,Factory Generated Password 1 SR</t>
  </si>
  <si>
    <t>iDRAC Group Manager, Disabled 1 SR</t>
  </si>
  <si>
    <t>4x3.5" (SAS/SATA) 1 CPU 1 SR</t>
  </si>
  <si>
    <t>Standard Bezel 1 SR</t>
  </si>
  <si>
    <t>Riser Config 0, 1xOCP 3.0(x16)+ 1x16LP 1 SR</t>
  </si>
  <si>
    <t>PowerEdge R450 Shipping EMEA1 (English/French/German/Spanish/Russian/Hebrew) 1 SR</t>
  </si>
  <si>
    <t>PowerEdge R450 x4, x10 Long Drive Shipping Material 1 SR</t>
  </si>
  <si>
    <t>Dell EMC Luggage Tag (4x3.5 Chassis) 1 SR</t>
  </si>
  <si>
    <t>No Quick Sync 1 SR</t>
  </si>
  <si>
    <t>Performance Optimized 1 SR</t>
  </si>
  <si>
    <t>3200MT/s RDIMMs 1 SR</t>
  </si>
  <si>
    <t>No Additional Processor 1 SR</t>
  </si>
  <si>
    <t>iDRAC9, Enterprise 15G 1 SR</t>
  </si>
  <si>
    <t>PERC H355 Controller Front 1 SR</t>
  </si>
  <si>
    <t>Power Saving BIOS Settings 1 SR</t>
  </si>
  <si>
    <t>Standard Fan x5 1 SR</t>
  </si>
  <si>
    <t>Blank for 1CPU Configuration 1 SR</t>
  </si>
  <si>
    <t>Heatsink for CPU less or equal 165W 1 SR</t>
  </si>
  <si>
    <t>No Internal Optical Drive 1 SR</t>
  </si>
  <si>
    <t>Single, Hot-Plug, Power Supply (1+0), 600W 1 SR</t>
  </si>
  <si>
    <t>South African Spare Power Cord 220V 1 SR</t>
  </si>
  <si>
    <t>Trusted Platform Module 2.0 V3 1 SR</t>
  </si>
  <si>
    <t>PowerEdge 1U CE, CCC, Marking 1 SR</t>
  </si>
  <si>
    <t>PowerEdge Non BIS Marking 1 SR</t>
  </si>
  <si>
    <t>Broadcom 57412 Dual Port 10GbE SFP+, OCP NIC 3.0 1 SR</t>
  </si>
  <si>
    <t>No Media Required 1 SR</t>
  </si>
  <si>
    <t>No Operating System 1 SR</t>
  </si>
  <si>
    <t>No Systems Documentation, No OpenManage DVD Kit 1 SR</t>
  </si>
  <si>
    <t>CPU: Up to two Intel® Xeon® Scalable processors</t>
  </si>
  <si>
    <t>Intel Xeon Silver 4314 2.4G 16C/32T 10.4GT/s 24M Cache Turbo  HT (135W) DDR4-2666CK</t>
  </si>
  <si>
    <t>Heatsinks</t>
  </si>
  <si>
    <t>Heat Sink for 2nd CPU, R450</t>
  </si>
  <si>
    <t>Standard Fan</t>
  </si>
  <si>
    <t>Memory - 16 DDR4 DIMM slots, Supports RDIMM /LRDIMM, speeds up to 3200MHz, GB max</t>
  </si>
  <si>
    <t>DDR4 3200MT/s RDIMM</t>
  </si>
  <si>
    <t>Dell 800W Power Supply NRNT A Mixed Mode CK</t>
  </si>
  <si>
    <t>Rails and Cable Management arm</t>
  </si>
  <si>
    <t>Dell ReadyRails 1U Static Rails for 2/4-Post Racks</t>
  </si>
  <si>
    <t>ReadyRails Sliding Rails Without Cable Management Arm, CK</t>
  </si>
  <si>
    <t>Windows Server Software - ROK Kit - Only to be sold with Dell Server's</t>
  </si>
  <si>
    <t>DELL EMC WINDOWS SERVER 2019</t>
  </si>
  <si>
    <t>Microsoft_WS_2019_10CALs_User</t>
  </si>
  <si>
    <t>Microsoft_WS_2019_50CALs_User</t>
  </si>
  <si>
    <t>Microsoft_WS_2019_5RDS_User</t>
  </si>
  <si>
    <t>Microsoft_WS_2019_5CALs_Device</t>
  </si>
  <si>
    <t>Microsoft_WS_2019_10CALs_Device</t>
  </si>
  <si>
    <t>Microsoft_WS_2019_50CALs_Device</t>
  </si>
  <si>
    <t>Microsoft_WS_2019_5RDS_Device</t>
  </si>
  <si>
    <t>Microsoft_WS_Standard_2019_add license_16 core_Kit</t>
  </si>
  <si>
    <t>Microsoft_WS_Standard_2019_add license_2 core_Kit</t>
  </si>
  <si>
    <t>Microsoft_WS_Datacenter_2019_add license_16 core_Kit</t>
  </si>
  <si>
    <t>Microsoft_WS_Datacenter_2019_add license_2 core_Kit</t>
  </si>
  <si>
    <t>Microsoft_WS_2019_1CAL_Device</t>
  </si>
  <si>
    <t>ROK_Microsoft_WS_Standard_2019_16 cores_2VMs</t>
  </si>
  <si>
    <t>ROK_Microsoft_WS_Datacenter_2019_16 cores_unlim.VMs</t>
  </si>
  <si>
    <t>ROK_Microsoft_WS_Essential_2019</t>
  </si>
  <si>
    <t>In Stock</t>
  </si>
  <si>
    <t xml:space="preserve">2.5" Chassis with up to 8 Hot Plug Hard Drives </t>
  </si>
  <si>
    <t>16GB RDIMM, 3200MT/s, Dual Rank</t>
  </si>
  <si>
    <t>600GB 10K RPM SAS ISE 12Gbps 512n 2.5in Hot-plug Hard Drive</t>
  </si>
  <si>
    <t xml:space="preserve">Riser Config 0, 1xOCP 3.0(x16)+ 1x16LP </t>
  </si>
  <si>
    <t>No OCP 3.0 mezzanine NIC card, Blank filler Only</t>
  </si>
  <si>
    <t>Single, Hot-plug, PSU (1+0), 800, Mixed Mode, NAF</t>
  </si>
  <si>
    <t>A11 drop-in/stab-in Combo Rails Without Cable Management Arm</t>
  </si>
  <si>
    <t>LOT WORMD00011178</t>
  </si>
  <si>
    <t>2X  Intel Xeon Silver 4309Y 2.8G, 8C/16T, 10.4GT/s, 12M Cache, Turbo, HT (105W) DDR4-2666</t>
  </si>
  <si>
    <t>16X DELL MEMORY UPGRADE 8GB 1RX8 DDR4 RDIMM 3200MHZ</t>
  </si>
  <si>
    <t>2X 900GB 15K RPM SAS 12Gbps 512n 2.5in Hot-plug Hard Drive</t>
  </si>
  <si>
    <t>2X STANDARD FAN CK</t>
  </si>
  <si>
    <t>Heat Sink for 1nd CPU</t>
  </si>
  <si>
    <t xml:space="preserve">PowerEdge R450 Server </t>
  </si>
  <si>
    <t>PowerEdge R450 SmartValue Bundle 3</t>
  </si>
  <si>
    <t xml:space="preserve">PowerEdge R450 Motherboard with Broadcom 5720 Dual Port 1Gb On-Board LOM </t>
  </si>
  <si>
    <t>2x Intel Xeon Silver 4309Y 2.8G, 8C/16T, 10.4GT/s, 12M Cache, Turbo, HT (105W) DDR4-2666 6 ZR</t>
  </si>
  <si>
    <t xml:space="preserve">4x 16GB RDIMM, 3200MT/s, Dual Rank 12 ZR  </t>
  </si>
  <si>
    <t xml:space="preserve">6 x960GB SSD SAS ISE Read Intensive 12Gbps 512 2.5in Hot-plug AG Drive, 1 DWPD, 18 ZR  </t>
  </si>
  <si>
    <t xml:space="preserve">2x 600GB Hard Drive SAS ISE 12Gbps 10k 512n 2.5in Hot-Plug 6 ZR </t>
  </si>
  <si>
    <t>2.5 Chassis 3 ZR</t>
  </si>
  <si>
    <t>SAS/SATA Backplane 3 ZR</t>
  </si>
  <si>
    <t>Additional Processor Selected 3 ZR</t>
  </si>
  <si>
    <t>iDRAC,Factory Generated Password 3 ZR</t>
  </si>
  <si>
    <t>iDRAC Group Manager, Disabled 3 ZR</t>
  </si>
  <si>
    <t>8x2.5" (SAS/SATA) 2 CPU 3 ZR</t>
  </si>
  <si>
    <t>Standard Bezel 3 ZR</t>
  </si>
  <si>
    <t>Riser Config 1, 2x16LP 3 ZR</t>
  </si>
  <si>
    <t>PowerEdge R450 Shipping EMEA2</t>
  </si>
  <si>
    <t>(English/Slovenian/Slovakian/Polish/Czech/Hungar/Greek/Arab)</t>
  </si>
  <si>
    <t>3 ZR</t>
  </si>
  <si>
    <t>PowerEdge R450 x8 Short Drive Shipping Material 3 ZR</t>
  </si>
  <si>
    <t>Dell EMC Lugage Tag (x8) 3 ZR</t>
  </si>
  <si>
    <t>No Quick Sync 3 ZR</t>
  </si>
  <si>
    <t>Performance Optimized 3 ZR</t>
  </si>
  <si>
    <t>3200MT/s RDIMMs 3 ZR</t>
  </si>
  <si>
    <t>PERC H745 Controller, Front 3 ZR</t>
  </si>
  <si>
    <t>Power Saving BIOS Settings 3 ZR</t>
  </si>
  <si>
    <t>Standard Fan x7 3 ZR</t>
  </si>
  <si>
    <t>Heatsink for CPU less or equal 165W 6 ZR</t>
  </si>
  <si>
    <t>No Internal Optical Drive 3 ZR</t>
  </si>
  <si>
    <t>ProSupport and Next Business Day Onsite Service Extension, 48 Month(s)</t>
  </si>
  <si>
    <t>16 DDR4 DIMM slots, RDIMM /LRDIMM, up to 3200MT/s, 1TB max registered ECC DDR4 DIMMs only</t>
  </si>
  <si>
    <t xml:space="preserve">2.5 Chassis with up to 8 Hard Drives </t>
  </si>
  <si>
    <t>Please note drives only come with a 1YR limited warranty unless you have a Pro Support Warranty Updgrade</t>
  </si>
  <si>
    <t>Dell 1U Cable Management Arm</t>
  </si>
  <si>
    <t>PowerEdge R550 Motherboard</t>
  </si>
  <si>
    <t xml:space="preserve">8 X 3.5 Chassis SAS/SATA, </t>
  </si>
  <si>
    <t>480GB SSD SATA Read Intensive 6Gbps 512 2.5in Hot-plug AG Drive,3.5in HYB CARR, 1 DWPD</t>
  </si>
  <si>
    <t>Standard Heatsink</t>
  </si>
  <si>
    <t>Dual, Hot-plug, PSU (1+1), 800, Mixed Mode, NAF</t>
  </si>
  <si>
    <t>2XC13 to C14, PDU Style, 10 AMP, 6.5 Feet (2m), Power Cord</t>
  </si>
  <si>
    <t>Standard Fan Cold Swap 2U,V2 x5</t>
  </si>
  <si>
    <t>3 YR Basic Next Business Day</t>
  </si>
  <si>
    <t xml:space="preserve">3 YR ProSupport and Next Business Day Onsite Service </t>
  </si>
  <si>
    <t>PowerEdge R550 Motherboard NO CPU NO RAM NO HDD</t>
  </si>
  <si>
    <t xml:space="preserve">CPU:Up to two Intel Xeon Scalable processors </t>
  </si>
  <si>
    <t>Heatsinks when adding the second CPU</t>
  </si>
  <si>
    <t>High Performance Heatsink</t>
  </si>
  <si>
    <t>Dell 2U Sliding Rack Rails &amp; Optional Cable Management Arm</t>
  </si>
  <si>
    <t>Dell 2U Cable Management Arm</t>
  </si>
  <si>
    <t>Both items required</t>
  </si>
  <si>
    <t>BOSS S2 Cables for R750xs and R550</t>
  </si>
  <si>
    <t>Server Base - Dual 1U Rack Server</t>
  </si>
  <si>
    <t>PER6501A</t>
  </si>
  <si>
    <t>PowerEdge R650 Server</t>
  </si>
  <si>
    <t>16GB RDIMM,3200MT/s, Dual Rank</t>
  </si>
  <si>
    <r>
      <t xml:space="preserve">PERC H355 with front load bracket - </t>
    </r>
    <r>
      <rPr>
        <b/>
        <sz val="11"/>
        <color rgb="FFFF0000"/>
        <rFont val="Calibri"/>
        <family val="2"/>
        <scheme val="minor"/>
      </rPr>
      <t>Only RAID 1 and 10 possible</t>
    </r>
  </si>
  <si>
    <t>5 Standard Fans for R650</t>
  </si>
  <si>
    <t>Standard 1U Heatsink</t>
  </si>
  <si>
    <t>ReadyRails Sliding Rails With Cable Management Arm</t>
  </si>
  <si>
    <t>3Yr Basic Warranty - Next Business Day - Minimum Warranty</t>
  </si>
  <si>
    <t>PER650-BASE</t>
  </si>
  <si>
    <r>
      <t xml:space="preserve">POWEREDGE R650XS </t>
    </r>
    <r>
      <rPr>
        <b/>
        <sz val="11"/>
        <color theme="1"/>
        <rFont val="Calibri"/>
        <family val="2"/>
        <scheme val="minor"/>
      </rPr>
      <t>NORAM, NOCPU, NOHDD</t>
    </r>
    <r>
      <rPr>
        <sz val="11"/>
        <color theme="1"/>
        <rFont val="Calibri"/>
        <family val="2"/>
        <scheme val="minor"/>
      </rPr>
      <t xml:space="preserve"> RPS 3YR Pro Support NBD </t>
    </r>
  </si>
  <si>
    <t>PowerEdge R650XS Server</t>
  </si>
  <si>
    <t>No CPU</t>
  </si>
  <si>
    <t>Heatsinks: For Second CPU add 1 x Heatsink &amp; 3 x Fan (384-BBQF)</t>
  </si>
  <si>
    <t>Dell Heatsink for 1 CPU configuration (CPU less than 165-Watt)</t>
  </si>
  <si>
    <t xml:space="preserve"> 24x Memory slots (12 per CPU) Max 1.5TB Up to 12 NVDIMM, 192 GB Max, RDIMM /LRDIMM - ECC DDR4 DIMMs only</t>
  </si>
  <si>
    <t>DDR4 2666MT/s RDIMM</t>
  </si>
  <si>
    <t xml:space="preserve">2.5 Chassis  Hard Drives </t>
  </si>
  <si>
    <r>
      <t xml:space="preserve">600GB 10K RPM SAS 12Gbps 512n 2.5in Hot-plug Drive </t>
    </r>
    <r>
      <rPr>
        <b/>
        <sz val="11"/>
        <color rgb="FFFF0000"/>
        <rFont val="Calibri"/>
        <family val="2"/>
        <scheme val="minor"/>
      </rPr>
      <t>(EOL LAST STOCK)</t>
    </r>
  </si>
  <si>
    <r>
      <t xml:space="preserve">480GB SSD SATA Read Intensive PM883a 6Gbps 512e 2.5in Hot-Plug 1 DWPD , CUS Kit </t>
    </r>
    <r>
      <rPr>
        <b/>
        <sz val="11"/>
        <color rgb="FFFF0000"/>
        <rFont val="Calibri"/>
        <family val="2"/>
        <scheme val="minor"/>
      </rPr>
      <t>(EOL LAST STOCK)</t>
    </r>
  </si>
  <si>
    <t>960GB SSD SAS Read Intensive 12Gbps 512e 2.5in Hot-plug</t>
  </si>
  <si>
    <t>960GB SSD SATA Mixed Use 6Gbps 512e 2.5in Hot-Plug , CUS Kit</t>
  </si>
  <si>
    <t>SD Module and Cards</t>
  </si>
  <si>
    <t>64GB MicroSD Card IDSDM for iDRAC EnterpriseCUS Kit</t>
  </si>
  <si>
    <t>16GB MicroSD Card IDSDM for iDRAC EnterpriseCUS Kit</t>
  </si>
  <si>
    <t>2.5" Chassis with up to 8 Hard Drives (SAS/SATA), 1 CPU</t>
  </si>
  <si>
    <t>Heatsink for CPU less than 185W</t>
  </si>
  <si>
    <t>LCD Bezel</t>
  </si>
  <si>
    <t>No internal optical drive</t>
  </si>
  <si>
    <t>Dual, Hot-plug, PSU (1+1), 800, Mixed Mode</t>
  </si>
  <si>
    <t xml:space="preserve">Chassis 10 x 2.5"/Dual Intel Xeon Silver 4310 (18M Cache, </t>
  </si>
  <si>
    <t xml:space="preserve">Dual Intel Xeon Silver 4310 (18M Cache, </t>
  </si>
  <si>
    <t>Rails w/no arm</t>
  </si>
  <si>
    <t>Intel Xeon Silver 4309Y 2.8GHz, 8C/16T, 10.4GT/s, 12M Cache, Turbo, HT (105W) DDR4-2666</t>
  </si>
  <si>
    <t>Intel Xeon Silver 4210 2.2G, 12C/20T, 9.6GT/s, 13.75M Cache, Turbo, HT (85W) DDR4-2400</t>
  </si>
  <si>
    <r>
      <t xml:space="preserve">600GB 10K RPM SAS 12Gbps 512n 2.5in Hot-plug Drive </t>
    </r>
    <r>
      <rPr>
        <sz val="11"/>
        <color rgb="FFFF0000"/>
        <rFont val="Calibri"/>
        <family val="2"/>
        <scheme val="minor"/>
      </rPr>
      <t xml:space="preserve"> (Last stock )</t>
    </r>
  </si>
  <si>
    <t>480GB SSD SATA Read Intensive 6Gbps 512e 2.5in Hot-Plug  CUS Kit</t>
  </si>
  <si>
    <t>Cable Management and Rails</t>
  </si>
  <si>
    <r>
      <t>Server Base</t>
    </r>
    <r>
      <rPr>
        <b/>
        <sz val="11"/>
        <color theme="8"/>
        <rFont val="Calibri"/>
        <family val="2"/>
        <scheme val="minor"/>
      </rPr>
      <t xml:space="preserve"> - Dual 2U </t>
    </r>
    <r>
      <rPr>
        <b/>
        <sz val="11"/>
        <color theme="4" tint="-0.249977111117893"/>
        <rFont val="Calibri"/>
        <family val="2"/>
        <scheme val="minor"/>
      </rPr>
      <t>Rack Server</t>
    </r>
  </si>
  <si>
    <r>
      <t xml:space="preserve">PE R750XS/Chassis 12 x 3.5"/Dual Intel Xeon Silver 4310      </t>
    </r>
    <r>
      <rPr>
        <b/>
        <sz val="11"/>
        <color rgb="FFFF0000"/>
        <rFont val="Calibri"/>
        <family val="2"/>
        <scheme val="minor"/>
      </rPr>
      <t>EOL</t>
    </r>
  </si>
  <si>
    <t xml:space="preserve">2x In stock </t>
  </si>
  <si>
    <t>No Internal optical drive</t>
  </si>
  <si>
    <t>High Performance Fan x5</t>
  </si>
  <si>
    <r>
      <t xml:space="preserve">PE R750XS/Chassis 12 x 3.5"/Dual Intel Xeon Silver 4310    </t>
    </r>
    <r>
      <rPr>
        <b/>
        <sz val="11"/>
        <color rgb="FFFF0000"/>
        <rFont val="Calibri"/>
        <family val="2"/>
        <scheme val="minor"/>
      </rPr>
      <t xml:space="preserve">EOL </t>
    </r>
  </si>
  <si>
    <t xml:space="preserve">1x In stock </t>
  </si>
  <si>
    <t xml:space="preserve">No RAM </t>
  </si>
  <si>
    <t>Intel Xeon Silver 4310 2.1GHz Twelve Core Processor, 12C/24T, 10.4GT/s, 18M Cache, Turbo, HT (120W) DDR4-2666</t>
  </si>
  <si>
    <t>Intel Xeon Silver 4314 2.4GHz Sixteen Core Processor, 16C/32T, 10.4GT/s, 24M Cache, Turbo, HT (135W) DDR4-2666</t>
  </si>
  <si>
    <t xml:space="preserve">Heatsinks: For Second CPU add 1 x Heatsink &amp; 1 x Fan </t>
  </si>
  <si>
    <r>
      <t>Riser card: For Second CPU (</t>
    </r>
    <r>
      <rPr>
        <b/>
        <sz val="11"/>
        <color rgb="FFFFFF00"/>
        <rFont val="Calibri"/>
        <family val="2"/>
        <scheme val="minor"/>
      </rPr>
      <t>When adding a second CPU to the servers Please include this Riser card to the configuration</t>
    </r>
    <r>
      <rPr>
        <b/>
        <sz val="11"/>
        <color theme="0"/>
        <rFont val="Calibri"/>
        <family val="2"/>
        <scheme val="minor"/>
      </rPr>
      <t>)</t>
    </r>
  </si>
  <si>
    <t>Memory - 16 DDR4 DIMM slots, Supports RDIMM /LRDIMM, speeds up to 3200MHz, 1024GB max</t>
  </si>
  <si>
    <t>3.5 Chassis with up to 12 Hard Drives and 3PCIe slots</t>
  </si>
  <si>
    <t>Dell Boot Optimized Storage Solution (BOSS) is a PCIe Adapter for Installation of the OS or a Hypervisor on M.2 SSDs</t>
  </si>
  <si>
    <r>
      <t xml:space="preserve">12TB 7.2K RPM NLSAS ISE 12Gbps 512e 3.5in Hot-plug Hard Drive CK    </t>
    </r>
    <r>
      <rPr>
        <sz val="11"/>
        <color rgb="FFFF0000"/>
        <rFont val="Calibri"/>
        <family val="2"/>
        <scheme val="minor"/>
      </rPr>
      <t>EOL</t>
    </r>
    <r>
      <rPr>
        <sz val="11"/>
        <color theme="1"/>
        <rFont val="Calibri"/>
        <family val="2"/>
        <scheme val="minor"/>
      </rPr>
      <t xml:space="preserve">   </t>
    </r>
    <r>
      <rPr>
        <sz val="11"/>
        <color rgb="FFFF0000"/>
        <rFont val="Calibri"/>
        <family val="2"/>
        <scheme val="minor"/>
      </rPr>
      <t xml:space="preserve">1X  LEFT </t>
    </r>
  </si>
  <si>
    <r>
      <t xml:space="preserve">12TB 7.2K RPM NLSAS ISE 12Gbps 512e 3.5in Hot-plug Hard Drive, CK  </t>
    </r>
    <r>
      <rPr>
        <sz val="11"/>
        <color rgb="FFFF0000"/>
        <rFont val="Calibri"/>
        <family val="2"/>
        <scheme val="minor"/>
      </rPr>
      <t>new</t>
    </r>
  </si>
  <si>
    <t>PSU Option</t>
  </si>
  <si>
    <r>
      <t>Intel Xeon Gold 6130 2.1GHz, 16C/32T, 10.4GT/s, 22M Cache, Turbo, HT (125W) DDR4-2666 (</t>
    </r>
    <r>
      <rPr>
        <sz val="11"/>
        <color rgb="FFFF0000"/>
        <rFont val="Calibri"/>
        <family val="2"/>
        <scheme val="minor"/>
      </rPr>
      <t>Last Stock</t>
    </r>
    <r>
      <rPr>
        <sz val="11"/>
        <rFont val="Calibri"/>
        <family val="2"/>
        <scheme val="minor"/>
      </rPr>
      <t>)</t>
    </r>
  </si>
  <si>
    <t>Memory -266MHZ/2933MHZ</t>
  </si>
  <si>
    <r>
      <t xml:space="preserve">Dell 8 GB Certified Memory Module - DDR4 RDIMM 2666MHz  1Rx8 </t>
    </r>
    <r>
      <rPr>
        <sz val="11"/>
        <color rgb="FFFF0000"/>
        <rFont val="Calibri"/>
        <family val="2"/>
        <scheme val="minor"/>
      </rPr>
      <t>(EOL)</t>
    </r>
  </si>
  <si>
    <r>
      <t xml:space="preserve">DELL MEMORY UPGRADE - 16GB -2RX8 DDR4 </t>
    </r>
    <r>
      <rPr>
        <sz val="11"/>
        <color rgb="FFFF0000"/>
        <rFont val="Calibri"/>
        <family val="2"/>
        <scheme val="minor"/>
      </rPr>
      <t>RDIMM</t>
    </r>
    <r>
      <rPr>
        <sz val="11"/>
        <rFont val="Calibri"/>
        <family val="2"/>
        <scheme val="minor"/>
      </rPr>
      <t xml:space="preserve"> 2933MH </t>
    </r>
    <r>
      <rPr>
        <sz val="11"/>
        <color rgb="FFFF0000"/>
        <rFont val="Calibri"/>
        <family val="2"/>
        <scheme val="minor"/>
      </rPr>
      <t>(Last stock)</t>
    </r>
  </si>
  <si>
    <r>
      <t xml:space="preserve">Dell 16GB Certified Memory Module - DDR4 RDIMM 2933MHz  2Rx8 </t>
    </r>
    <r>
      <rPr>
        <sz val="11"/>
        <color rgb="FFFF0000"/>
        <rFont val="Calibri"/>
        <family val="2"/>
        <scheme val="minor"/>
      </rPr>
      <t>(EOL)</t>
    </r>
  </si>
  <si>
    <r>
      <t xml:space="preserve">8TB 7.2K RPM NLSAS 12Gbps 512e 3.5in Cabled Hard Drive CK </t>
    </r>
    <r>
      <rPr>
        <sz val="11"/>
        <color rgb="FFFF0000"/>
        <rFont val="Calibri"/>
        <family val="2"/>
        <scheme val="minor"/>
      </rPr>
      <t>(EOL)</t>
    </r>
  </si>
  <si>
    <t>1TB 7.2K RPM SATA 6Gbps 512n 3.5in Hot-plug Hard Drive, CK</t>
  </si>
  <si>
    <r>
      <t xml:space="preserve">300GB 15K RPM SAS 12Gbps 512n 2.5in Hot-plug Hard Drive, 3.5in HYB CARR, CK   </t>
    </r>
    <r>
      <rPr>
        <sz val="11"/>
        <color rgb="FFFF0000"/>
        <rFont val="Calibri"/>
        <family val="2"/>
        <scheme val="minor"/>
      </rPr>
      <t>(Last Stock)</t>
    </r>
  </si>
  <si>
    <r>
      <t xml:space="preserve">300GB 10K RPM SAS 12GBPS 512N 2.5 IN 3.5 HYB HDD </t>
    </r>
    <r>
      <rPr>
        <sz val="11"/>
        <color rgb="FFFF0000"/>
        <rFont val="Calibri"/>
        <family val="2"/>
        <scheme val="minor"/>
      </rPr>
      <t>(Last stock)</t>
    </r>
  </si>
  <si>
    <r>
      <t xml:space="preserve">300GB 15K RPM SAS 12GBPS 512N 2.5IN HOT-PLUG HARD IN 3.5IN HYB CARR CK </t>
    </r>
    <r>
      <rPr>
        <sz val="11"/>
        <color rgb="FFFF0000"/>
        <rFont val="Calibri"/>
        <family val="2"/>
        <scheme val="minor"/>
      </rPr>
      <t>(Last Stock)</t>
    </r>
  </si>
  <si>
    <r>
      <t xml:space="preserve">600GB 10K RPM SAS 12Gbps 512n 2.5in Hot-plug Drive  </t>
    </r>
    <r>
      <rPr>
        <sz val="11"/>
        <color rgb="FFFF0000"/>
        <rFont val="Calibri"/>
        <family val="2"/>
        <scheme val="minor"/>
      </rPr>
      <t>(EOL )</t>
    </r>
  </si>
  <si>
    <t>3.5" Hot Plug SAS (2.5" drive in 3.5" Cradle)</t>
  </si>
  <si>
    <r>
      <t xml:space="preserve">600GB 10K RPM SAS 12Gbps 512n 2.5in Hot-plug Hard Drive, 3.5in HYB CARR, CK </t>
    </r>
    <r>
      <rPr>
        <sz val="11"/>
        <color rgb="FFFF0000"/>
        <rFont val="Calibri"/>
        <family val="2"/>
        <scheme val="minor"/>
      </rPr>
      <t>(EOL)</t>
    </r>
  </si>
  <si>
    <r>
      <t xml:space="preserve">Single Hot Plug Power Supply 350W, Cust Kit  </t>
    </r>
    <r>
      <rPr>
        <sz val="11"/>
        <color rgb="FFFF0000"/>
        <rFont val="Calibri"/>
        <family val="2"/>
        <scheme val="minor"/>
      </rPr>
      <t xml:space="preserve"> (Last Stock)</t>
    </r>
  </si>
  <si>
    <r>
      <t xml:space="preserve">Single Hot-plug Power Supply (1+0) 495WCusKit    </t>
    </r>
    <r>
      <rPr>
        <sz val="11"/>
        <color rgb="FFFF0000"/>
        <rFont val="Calibri"/>
        <family val="2"/>
        <scheme val="minor"/>
      </rPr>
      <t>(Last Stock)</t>
    </r>
  </si>
  <si>
    <r>
      <t>Dell 8X External DVD-ROM Drive    (</t>
    </r>
    <r>
      <rPr>
        <sz val="11"/>
        <color rgb="FFFF0000"/>
        <rFont val="Calibri"/>
        <family val="2"/>
        <scheme val="minor"/>
      </rPr>
      <t>Last Stock)</t>
    </r>
  </si>
  <si>
    <t>Dell PowerEdge Tower Servers</t>
  </si>
  <si>
    <t>PowerEdge T40 - Single Socket</t>
  </si>
  <si>
    <t>PowerEdge T150 - Single Socket</t>
  </si>
  <si>
    <t>PowerEdge T350 - Dual Socket</t>
  </si>
  <si>
    <t xml:space="preserve">Tower Server Base - Single CPU </t>
  </si>
  <si>
    <r>
      <t xml:space="preserve">PowerEdge T40 Server    </t>
    </r>
    <r>
      <rPr>
        <b/>
        <sz val="12"/>
        <color rgb="FFFF0000"/>
        <rFont val="Calibri"/>
        <family val="2"/>
        <scheme val="minor"/>
      </rPr>
      <t xml:space="preserve">EOL </t>
    </r>
  </si>
  <si>
    <t xml:space="preserve"> Intel Xeon E-2224G 3.5Gz 1x8GB DDR4 2666 1TB HDD DVDRW TPM</t>
  </si>
  <si>
    <t>3.5" Chassis with up to 3 Hard Drives</t>
  </si>
  <si>
    <t>South African 220V Power Cord</t>
  </si>
  <si>
    <t>Onboard SATA, HDD connected to onboard SATA Controller - No RAID</t>
  </si>
  <si>
    <t>Intel Xeon E-2224G  (8M Cache, 4C/4T  3.5 GHz)</t>
  </si>
  <si>
    <t>1 X 8GB UDIMM, 3200MT/s, ECC</t>
  </si>
  <si>
    <t>1TB 7.2K RPM SATA 6Gbps Entry 3.5in Cabled Hard Drive</t>
  </si>
  <si>
    <t>8x DVD+/-RW 9.5mm Optical Disk Drive</t>
  </si>
  <si>
    <t>Base Warranty</t>
  </si>
  <si>
    <t>1Yr Parts Only Warranty</t>
  </si>
  <si>
    <t>1Yr Basic Onsite Warranty</t>
  </si>
  <si>
    <t>Hard Drives - 3x 3.5" Cabled Hard Drives (Non-Hot Plug) SATA/NLSAS  (Note: Can take 4 x HDD if you remove the DVD)</t>
  </si>
  <si>
    <t xml:space="preserve">4TB 7.2K RPM SATA 6Gbps 3.5in Cabled Hard Drive </t>
  </si>
  <si>
    <t>Dell PowerEdge T150</t>
  </si>
  <si>
    <t xml:space="preserve">PowerEdge T150 </t>
  </si>
  <si>
    <t xml:space="preserve">in stock </t>
  </si>
  <si>
    <t>Intel Xeon E-2314 2.8GHz, 8M Cache, 4C/4T, Turbo (65W),</t>
  </si>
  <si>
    <t>3.5" Chassis with up to 4 Cabled Hard Drives (SAS/SATA)</t>
  </si>
  <si>
    <t>3200MT/s UDIMMS</t>
  </si>
  <si>
    <t>1x 2TB 7.2K RPM SATA 6Gbps 512n 3.5in Cabled Hard Drive</t>
  </si>
  <si>
    <t>Standard Heat Sink for PE T150</t>
  </si>
  <si>
    <t>On-Board LOM DP 1GBE</t>
  </si>
  <si>
    <r>
      <t xml:space="preserve">PERC H355 Adapter, Full Height </t>
    </r>
    <r>
      <rPr>
        <sz val="12"/>
        <color rgb="FFFF0000"/>
        <rFont val="Calibri"/>
        <family val="2"/>
        <scheme val="minor"/>
      </rPr>
      <t>- Only RAID 1 and 10 possible</t>
    </r>
  </si>
  <si>
    <t>C13 to C14, PDU Style, 10 AMP, 6.5 Feet (2m), Power Cord</t>
  </si>
  <si>
    <t>Performance  BIOS Setting</t>
  </si>
  <si>
    <t>3Yr Basic Warranty - Next Business Day</t>
  </si>
  <si>
    <t>PET150CM2-BASE</t>
  </si>
  <si>
    <t>3.5" Drives - SATA Hard Drive Upgrades</t>
  </si>
  <si>
    <t>8TB 7200 rpm SATA Hard Drive Enterprise Class 3.5  (KIT)</t>
  </si>
  <si>
    <t>3.5" Drives - SAS Hard Drive Upgrades</t>
  </si>
  <si>
    <t xml:space="preserve">4TB Hard Drive NLSAS ISE 12Gbps 7K 512n 3.5in Cabled CUS Kit  </t>
  </si>
  <si>
    <t>Solid State Drives - 4x 3.5"  (Hot Plug) SATA</t>
  </si>
  <si>
    <r>
      <t xml:space="preserve">480GB SSD SATA Read Intensive ISE 6Gbps 512e 2.5in w/3.5in Brkt Cabled CUS Kit </t>
    </r>
    <r>
      <rPr>
        <sz val="11"/>
        <color rgb="FFFF0000"/>
        <rFont val="Calibri"/>
        <family val="2"/>
        <scheme val="minor"/>
      </rPr>
      <t xml:space="preserve"> </t>
    </r>
  </si>
  <si>
    <t>Dell PowerEdge T350</t>
  </si>
  <si>
    <t>PowerEdge T350 Server</t>
  </si>
  <si>
    <t>Intel Xeon E-2334 3.4GHz, 8M Cache, 4C/8T, Turbo (65W),</t>
  </si>
  <si>
    <t>3.5" Chassis with up to 8 Hot Plug Hard Drives</t>
  </si>
  <si>
    <t>1 X 16GB UDIMM, 3200MT/s, ECC</t>
  </si>
  <si>
    <t>1 X 600GB Hard Drive SAS ISE 12Gbps 10k 512n 2.5in with 3.5in HYB CARR Hot-Plug</t>
  </si>
  <si>
    <t>Single, Hot Plug, Power Supply 600W Non Redundant</t>
  </si>
  <si>
    <t>No Rack Rails, No Cable Management Arm, No Casters</t>
  </si>
  <si>
    <t xml:space="preserve">3Yr Basic Onsite Warranty </t>
  </si>
  <si>
    <t>PET350CM2-BASE</t>
  </si>
  <si>
    <t>PowerEdge T350 Server NO RAM NO HDD</t>
  </si>
  <si>
    <r>
      <t xml:space="preserve">PERC H355 Adapter, Full Height - </t>
    </r>
    <r>
      <rPr>
        <sz val="11"/>
        <color rgb="FFFF0000"/>
        <rFont val="Calibri"/>
        <family val="2"/>
        <scheme val="minor"/>
      </rPr>
      <t>Only RAID 1 and 10 possible</t>
    </r>
  </si>
  <si>
    <r>
      <t>8TB Hard Drive SAS ISE 12Gbps 7.2K 512e 3.5in Hot-Plug CUS Kit</t>
    </r>
    <r>
      <rPr>
        <sz val="11"/>
        <color rgb="FFFF0000"/>
        <rFont val="Calibri"/>
        <family val="2"/>
        <scheme val="minor"/>
      </rPr>
      <t xml:space="preserve">  EOL</t>
    </r>
  </si>
  <si>
    <t>POR</t>
  </si>
  <si>
    <t>Dell PowerEdge T550</t>
  </si>
  <si>
    <t>Server Base - Tower Server</t>
  </si>
  <si>
    <t>PET440SAM1</t>
  </si>
  <si>
    <t>PowerEdge T440 Server</t>
  </si>
  <si>
    <t>Intel Xeon Silver 4210 2.2G, 10C/20T, 9.6GT/s, 13.75M Cache, Turbo, HT (85W) DDR4-2400</t>
  </si>
  <si>
    <t>Chassis with up to 8, 3.5" Hot Plug Hard Drives, Tower Configuration</t>
  </si>
  <si>
    <t>16GB RDIMM, 2666MT/s, Dual Rank</t>
  </si>
  <si>
    <t>iDrac9, Express</t>
  </si>
  <si>
    <t>1TB 7.2K RPM SATA 6Gbps 512n 3.5in Hot-plug Hard Drive</t>
  </si>
  <si>
    <t>PERC H330 RAID Controller, Adapter, Full Height</t>
  </si>
  <si>
    <t>Standard Heat Sink for Less = 150W</t>
  </si>
  <si>
    <t>Single,Hot-plug Power Supply,750W</t>
  </si>
  <si>
    <t>PET440SA1-BASE</t>
  </si>
  <si>
    <t>Intel Xeon Bronze 3204 1.9G, 6C/6T, 9.6GT/s, 8.25M Cache, No Turbo, No HT (85W) DDR4-2133</t>
  </si>
  <si>
    <t>Intel Xeon Silver 4208 2.1G, 8C/16T, 9.6GT/s, 11M Cache, Turbo, HT (85W) DDR4-2400</t>
  </si>
  <si>
    <t>Intel Xeon Silver 4214 2.2G, 12C/24T, 9.6GT/s, 16.5M Cache, Turbo, HT (85W) DDR4-2400</t>
  </si>
  <si>
    <t>CPU - Dual CPU 2U Rack Server</t>
  </si>
  <si>
    <t>Up to two Intel® Xeon® Scalable processors, up to 14 cores per processor</t>
  </si>
  <si>
    <t>338-BLTQ</t>
  </si>
  <si>
    <t>Intel® Xeon® Bronze 3106 1.7G, 8C/8T, 9.6GT/s 2UPI, 11M Cache, No Turbo, No HT </t>
  </si>
  <si>
    <t>Intel® Xeon® Silver 4112 2.6G, 4C/8T, 9.6GT/s 2UPI, 8.25M Cache, Turbo, HT (85W) DDR4-2400</t>
  </si>
  <si>
    <t>Intel® Xeon® Silver 4110 2.1G, 8C/16T, 9.6GT/s 2UPI, 11M Cache, Turbo, HT (85W) DDR4-2400</t>
  </si>
  <si>
    <t>338-BLTW</t>
  </si>
  <si>
    <t>Intel® Xeon® Silver 4116 2.1G, 12C/24T, 9.6GT/s 2UPI, 16M Cache, Turbo, HT (85W) DDR4-2400</t>
  </si>
  <si>
    <t>Intel® Xeon® Gold 5118 2.3G, 12C/24T, 10.4GT/s 2UPI, 16M Cache, Turbo, HT (105W) DDR4-2400</t>
  </si>
  <si>
    <t>Intel® Xeon® Gold 5120 2.2G, 14C/28T, 10.4GT/s 2UPI, 19M Cache, Turbo, HT (105W) DDR4-2400</t>
  </si>
  <si>
    <t>338-BLNB</t>
  </si>
  <si>
    <t>Intel Xeon Gold 6126 2.6G 12C/24T 10.4GT/s 3UPI 19.25M Cache Turbo HT (125W) DDR4-2666 - Kit</t>
  </si>
  <si>
    <t>338-BLNG</t>
  </si>
  <si>
    <t>Intel Xeon Gold 6132 2.6G 14C/28T 10.4GT/s 3UPI 19M Cache Turbo HT (140W) DDR4-2666 - Kit</t>
  </si>
  <si>
    <t>Intel Xeon Gold 6134 3.2G 8C/16T 10.4GT/s 3UPI 24.75M Cache Turbo HT (130W) DDR4-2666 - Kit</t>
  </si>
  <si>
    <t>338-BLNL</t>
  </si>
  <si>
    <t>Intel Xeon Gold 6140 2.3G 18C/36T 10.4GT/s 3UPI 25M Cache Turbo HT (140W) DDR4-2666 - Kit</t>
  </si>
  <si>
    <t>412-AAMY</t>
  </si>
  <si>
    <t>High Performance HS for grater 150W</t>
  </si>
  <si>
    <t>470-ACOH</t>
  </si>
  <si>
    <t>Dell DVD+/-RW, Serial ATA, Internal, 9.5mm, Cus Kit</t>
  </si>
  <si>
    <t>Memory - 16 DDR4 DIMM slots, Supports RDIMM /LRDIMM, speeds up to 3200MT/s, 512GB max Supports registered ECC DDR4 DIMMs only</t>
  </si>
  <si>
    <t>Dell 8 GB Certified Memory Module - DDR4 RDIMM 2666MHz  1Rx8</t>
  </si>
  <si>
    <t>AA138422</t>
  </si>
  <si>
    <t>Dell 16 GB Certified Memory Module - DDR4 RDIMM 2666MHz  2Rx8</t>
  </si>
  <si>
    <t xml:space="preserve">Dell 64 GB Certified Memory Module - DDR4 LRDIMM 2666MHz  4Rx4 </t>
  </si>
  <si>
    <t>Memory - 16 DDR4 DIMM slots, Supports RDIMM /LRDIMM, speeds up to 2933MHz, 512GB max</t>
  </si>
  <si>
    <t>Dell Memory Upgrade - 16GB - 2RX4 DDR4 RDIMM 2933MHz</t>
  </si>
  <si>
    <t>Dell Memory Upgrade - 64GB - 2RX8 DDR4 RDIMM 2933MHz</t>
  </si>
  <si>
    <t>Memory - 16 DDR4 DIMM slots, Supports RDIMM /LRDIMM, speeds up to 3200MHz, 512GB max</t>
  </si>
  <si>
    <t>Dell Memory Upgrade - 32GB - 2Rx4 DDR4 RDIMM 3200MHz 8Gb BASE</t>
  </si>
  <si>
    <t>Dell Memory Upgrade - 64GB - 2Rx4 DDR4 RDIMM 3200MHz</t>
  </si>
  <si>
    <t>Dell Memory Upgrade - 32GB - 2RX8 DDR4 RDIMM 3200MHz 16Gb BASE</t>
  </si>
  <si>
    <t xml:space="preserve">Up to 4 or 8 x 3.5” SAS/SATA (HDD/SSD) max 80TB </t>
  </si>
  <si>
    <t>2TB 7.2K RPM SATA 6Gbps 512n 3.5in Hot-plug Hard Drive, CK</t>
  </si>
  <si>
    <t>400-AUWY</t>
  </si>
  <si>
    <t>4TB 7.2K RPM SATA 6Gbps 512n 3.5in Hot-plug Hard Drive, CK</t>
  </si>
  <si>
    <t>400-BJRT</t>
  </si>
  <si>
    <t>2TB 7.2K RPM NLSAS 12Gbps 512n 3.5in Hot-plug Hard Drive</t>
  </si>
  <si>
    <t>400-AUSS</t>
  </si>
  <si>
    <t>4TB 7.2K RPM NLSAS 12Gbps 512n 3.5in Hot-plug Hard Drive, CK</t>
  </si>
  <si>
    <t>400-ANWI</t>
  </si>
  <si>
    <t>8TB 7.2K RPM NL-SAS 12Gbps 4Kn 3.5in Hot-plug Hard Drive, CusKit</t>
  </si>
  <si>
    <t>300GB 15K RPM SAS 12Gbps 512n 2.5in Hot-plug Hard Drive, 3.5in HYB CARR, CK</t>
  </si>
  <si>
    <t>600GB 10K RPM SAS 12Gbps 512n 2.5in Hot-plug Hard Drive, 3.5in HYB CARR, CK</t>
  </si>
  <si>
    <t>600GB 15K RPM SAS 12Gbps 512n 2.5in Hot-plug Hard Drive, 3.5in HYB CARR, CK</t>
  </si>
  <si>
    <t>900GB 15K RPM SAS 512n 2.5in Hot-plug Hard Drive3.5in HYB CARR CK</t>
  </si>
  <si>
    <t>1.2TB 10K RPM SAS 12Gbps 512n 2.5in Hot-plug Hard Drive, 3.5in HYB CARR, CK</t>
  </si>
  <si>
    <t>400-AUPY</t>
  </si>
  <si>
    <t>1.8TB 10K RPM SAS 12Gbps 512e 2.5in Hot-plug Hard Drive, 3.5in HYB CARR, CK</t>
  </si>
  <si>
    <t>3.5" Hot Plug SSD SATA (2.5" drive in 3.5" Cradle)</t>
  </si>
  <si>
    <t>400-BDVI</t>
  </si>
  <si>
    <t>240GB SSD SATA Mix used 6Gbps 512e 2.5in Hot plug, 3.5in HYB CARR</t>
  </si>
  <si>
    <t>400-BDUE</t>
  </si>
  <si>
    <t xml:space="preserve">480GB SSD SATA Mix used 6Gbps 512e 2.5in Hot plug, 3.5in HYB CARR </t>
  </si>
  <si>
    <t>400-BDUS</t>
  </si>
  <si>
    <t xml:space="preserve">960GB SSD SATA Mix used 6Gbps 512e 2.5in Hot plug, 3.5in HYB CARR </t>
  </si>
  <si>
    <t>Redundant PSU 495W, 750W, 1100W hot-plug PSU; Gold efficiency</t>
  </si>
  <si>
    <t>Single, Hot-plug Power Supply (1+0), 750W, cuskit</t>
  </si>
  <si>
    <t>Power Supply, 1100W, Hot-plug - Kit</t>
  </si>
  <si>
    <t>PERC H740P RAID Controller Adapter,CK</t>
  </si>
  <si>
    <t>SD Modules and Cards</t>
  </si>
  <si>
    <t>330-BBCN</t>
  </si>
  <si>
    <t>Internal Dual SD Module,CusKit</t>
  </si>
  <si>
    <t>385-BBID</t>
  </si>
  <si>
    <t>8GB SD Card For IDSDM,CusKit</t>
  </si>
  <si>
    <t>385-BBLK</t>
  </si>
  <si>
    <t>16G SD Card for IDSDM,CusKit</t>
  </si>
  <si>
    <t xml:space="preserve">IDRAC 9 </t>
  </si>
  <si>
    <t>iDRAC9,Enterprise,Customer Kit</t>
  </si>
  <si>
    <t>Additional Network Adapters</t>
  </si>
  <si>
    <t>540-BBGX</t>
  </si>
  <si>
    <t>Broadcom 5719 QP 1Gb Network Interface Card,Full Height,CusKit</t>
  </si>
  <si>
    <t>Intel Ethernet I350 QP 1Gb Server Adapter,Full Height,CusKit</t>
  </si>
  <si>
    <t xml:space="preserve">N1500 Series </t>
  </si>
  <si>
    <r>
      <t xml:space="preserve">Dell Networking N1524P, PoE+, 24x 1GbE + 4x 10GbE SFP+ fixed ports, Stacking, IO to PSU airflow, AC (Lifetime Limited Hardware Warranty) </t>
    </r>
    <r>
      <rPr>
        <sz val="11"/>
        <color rgb="FFFF0000"/>
        <rFont val="Calibri"/>
        <family val="2"/>
        <scheme val="minor"/>
      </rPr>
      <t>(eol)</t>
    </r>
  </si>
  <si>
    <r>
      <rPr>
        <sz val="11"/>
        <color rgb="FF000000"/>
        <rFont val="Calibri"/>
        <family val="2"/>
      </rPr>
      <t xml:space="preserve">Dell Networking N1548P, PoE+, 48x 1GbE + 4x 10GbE SFP+ fixed ports, Stacking, IO to PSU airflow, AC (Lifetime Limited Hardware Warranty) </t>
    </r>
    <r>
      <rPr>
        <sz val="11"/>
        <color rgb="FFFF0000"/>
        <rFont val="Calibri"/>
        <family val="2"/>
      </rPr>
      <t>- EOL</t>
    </r>
  </si>
  <si>
    <t xml:space="preserve">N2200 Series </t>
  </si>
  <si>
    <t>N2224PX</t>
  </si>
  <si>
    <t>PLE-N2224X</t>
  </si>
  <si>
    <t>N2248X</t>
  </si>
  <si>
    <t xml:space="preserve">N3000 Series </t>
  </si>
  <si>
    <t>N3224F</t>
  </si>
  <si>
    <t>N3224P</t>
  </si>
  <si>
    <t>N3224T</t>
  </si>
  <si>
    <t>N2000 - N3000 Cables and Modules</t>
  </si>
  <si>
    <t>PLE-470-AAPW</t>
  </si>
  <si>
    <t>Stacking Cable, for Dell N2000 or N3000 series switches (no cross-series stacking), 1m, Customer Kit</t>
  </si>
  <si>
    <t>Networking Cables</t>
  </si>
  <si>
    <t>Dell Networking, Cable, SFP+ to SFP+, 10GbE, Copper Twinax Direct Attach Cable, 5 meter</t>
  </si>
  <si>
    <t>Dell Networking, Cable, SFP+ to SFP+, 10GbE, Copper Twinax Direct Attach Cable, 1 meter</t>
  </si>
  <si>
    <t>Dell Networking Cable SFP+ to SFP+ 10GbE Twinax Copper Direct Attach Cable 7 meter</t>
  </si>
  <si>
    <t>Dell Networking, Cable, SFP+ to SFP+, 10GbE, Copper Twinax Direct Attach Cable, 0.5 Meter</t>
  </si>
  <si>
    <t>Dell Networking Cable, SFP+ to SFP+, 10GbE, Passive Copper Twinax Direct Attach Cable, 2 Meter</t>
  </si>
  <si>
    <t>Dell Networking Cable 40GbE QSFP+ to 4x10GbE SFP+ Passive Copper Breakout Cable 1 meter</t>
  </si>
  <si>
    <t>Dell Networking Cable QSFP+ to QSFP+ 40GbE Passive Copper Direct Attach Cable 1 meter</t>
  </si>
  <si>
    <t>Dell Networking Cable 40GbE (QSFP+) to 4 x 10GbE SFP+ Passive Copper Breakout Cable - 3 Meters, Customer Install</t>
  </si>
  <si>
    <t>Dell Networking Cable 40GbE (QSFP+) to 4x10GbE SFP+ Passive Copper Breakout Cable 5 meter</t>
  </si>
  <si>
    <t>Kit - 10GbE SFP+ Direct Attach Cables (3M), 2 cable/pack</t>
  </si>
  <si>
    <t>Dell Networking Cable SFP+ to SFP+ 10GbE Twinax Copper Direct Attach Cable 5 meter</t>
  </si>
  <si>
    <t>Kit - 10GbE SFP+ Direct Attach Cables (1M), 2 cable/pack</t>
  </si>
  <si>
    <t>Dell Networking Cable, SFP+ to SFP+, 10GbE, Active Optical Cable (Optics Included), 5Meter</t>
  </si>
  <si>
    <t>Dell Networking Cable, SFP+ to SFP+, 10GbE, Active Optical Cable (Optics Included), 10Meter</t>
  </si>
  <si>
    <t>Dell Networking Cable, SFP+ to SFP+, 10GbE, Active Optical Cable (Optics Included), 2Meter</t>
  </si>
  <si>
    <t>Dell Networking Cable, SFP+ to SFP+, 10GbE, Active Optical Cable (Optics Included), 3Meter</t>
  </si>
  <si>
    <t>Dell Networking Cable, SFP+ to SFP+, 10GbE, Active Optical Cable (Optics Included), 15Meter</t>
  </si>
  <si>
    <t>Dell Networking Cable, 100GbE QSFP28 to QSFP28, Passive Copper Direct Attach Cable,5 Meter,Customer Kit</t>
  </si>
  <si>
    <t>Dell Networking Cable 100GbE, QSFP28 to QSFP28, Passive Copper Direct Attach Cable, 1 Meter,Customer Kit</t>
  </si>
  <si>
    <t>Dell Networking Cable, 100GbE QSFP28 to 4xSFP28 Passive Direct Attach Breakout Cable, 3 Meter</t>
  </si>
  <si>
    <t>Dell Networking Cable,100GbE QSFP28 to QSFP28, Passive Copper Direct Attach Cable,3 Meter,Customer Kit</t>
  </si>
  <si>
    <t>Dell Networking Cable, 100GbE QSFP28 to 4xSFP28 Passive Direct Attach Breakout Cable, 2 Meter</t>
  </si>
  <si>
    <t>Dell Networking Cable, 100GbE QSFP28 to QSFP28,Passive Copper Direct Attach Cable,2 Meter,Customer Kit</t>
  </si>
  <si>
    <t>Dell NetworkingCableSFP+ to SFP+10GbECopper Twinax Direct Attach Cable5</t>
  </si>
  <si>
    <t>B2B</t>
  </si>
  <si>
    <t xml:space="preserve">S3000 Series </t>
  </si>
  <si>
    <t>S4000 SERIES</t>
  </si>
  <si>
    <t>DNS4112-I</t>
  </si>
  <si>
    <t>Tower  Servers</t>
  </si>
  <si>
    <t>Additional Network Adapters 2 x 1GBE LOM</t>
  </si>
  <si>
    <t>Intel Ethernet I350 Quad Port 1 Gigabit Server Adapter PCIe Network Interface Card Full Height</t>
  </si>
  <si>
    <t>Broadcom 57412 Dual Port 10Gb, SFP+, PCIe Adapter, Full Height, Customer Install</t>
  </si>
  <si>
    <t>Broadcom 57416 Dual Port  10Gb Base-T, PCIe Adapter Full Height</t>
  </si>
  <si>
    <t>Rackmount Servers</t>
  </si>
  <si>
    <t xml:space="preserve">Additional Network Adapters </t>
  </si>
  <si>
    <t>Intel Ethernet I350 QP 1Gb Server Adapter, Low Profile</t>
  </si>
  <si>
    <t>Dell PowerEdge R450 /R550 /R650XS /R650 /R750XS /R750</t>
  </si>
  <si>
    <t>Broadcom 57412 Dual Port 10Gb, SFP+, PCIe Adapter, Low Profile, Customer Install</t>
  </si>
  <si>
    <t>Broadcom 57416 Dell Dual Port 10Gb Base-T Server Adapter Ethernet PCIe Network Interface Card Low Profile</t>
  </si>
  <si>
    <t>Broadcom 57416  Dual Port 10Gb Base-T, PCIe Adapter Full Height</t>
  </si>
  <si>
    <t>QLogic FastLinQ 41262 Dual Port 25 Gb SFP28 Server Adapter Ethernet PCIe Network Interface Card Full Height, Customer Install</t>
  </si>
  <si>
    <t>Dell Cloud Client Computing Thin Clients</t>
  </si>
  <si>
    <t>Note - Dell Wyse 3040 Thin Client is End of Life</t>
  </si>
  <si>
    <t>WYSE 5070 THIN CLIENT</t>
  </si>
  <si>
    <t>210-ANVB</t>
  </si>
  <si>
    <t>Dell Wyse 5070 thin client, Intel® Celeron® Processor J4105 4 Cores (up to 2.50 GHz burst), WIE10 LTSB 2016(RS1) Upgradable to 2019 (English), 4GB (1x4GB) 2400MHz DDR4, 32GB HDD, Mouse and Keyboard-KB216 US IN Included, 65W AC Adapter, 3-pin, 3Yr ProSupport and Next Business Day On-Site Service</t>
  </si>
  <si>
    <t>Monitor Accessories</t>
  </si>
  <si>
    <t>575-BBMW</t>
  </si>
  <si>
    <t>575-BBMW-WYSE</t>
  </si>
  <si>
    <t>Wyse Thin/Zero Client Monitor Mount  approved Monitors: P1917S, P2017H, P2217H, P2317H, P2417H, P2717H, P2418HZ. Only</t>
  </si>
  <si>
    <t>575-BBMT</t>
  </si>
  <si>
    <t>575-BBMT-WYSE</t>
  </si>
  <si>
    <t>WYSE Behind the Monitor Mount for E-Series 2016 Monitors, Customer Kit</t>
  </si>
  <si>
    <t>GET A DISCOUNT ON ROK LICENCE WHEN YOU ATTACH TO SERVER</t>
  </si>
  <si>
    <t xml:space="preserve">Network Interface cards </t>
  </si>
  <si>
    <t>Additional Hard Drives - 4x 3.5" Cabled Hard Drives (Non-Hot Plug) SATA/NLSAS</t>
  </si>
  <si>
    <t>Network Interface Card</t>
  </si>
  <si>
    <t>Cable Management Arm</t>
  </si>
  <si>
    <t>Upto 8x 3.5 Chassis Hard Drives</t>
  </si>
  <si>
    <t xml:space="preserve">Network Interface Cards </t>
  </si>
  <si>
    <t>Upto 4x 3.5 Chassis Hard Drives</t>
  </si>
  <si>
    <t xml:space="preserve">Hard Drives - Upto 4x 3.5" Cabled Hard Drives  </t>
  </si>
  <si>
    <t>EOL 3X UNITS IN STOCK</t>
  </si>
  <si>
    <r>
      <t xml:space="preserve">POWEREDGE R450 Server </t>
    </r>
    <r>
      <rPr>
        <sz val="11"/>
        <color rgb="FFFF0000"/>
        <rFont val="Calibri"/>
        <family val="2"/>
        <scheme val="minor"/>
      </rPr>
      <t xml:space="preserve">  </t>
    </r>
  </si>
  <si>
    <t xml:space="preserve">ETA 4-6 WEEKIS </t>
  </si>
  <si>
    <t>PROMO</t>
  </si>
  <si>
    <t xml:space="preserve">5X in stock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</si>
</sst>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5">
    <numFmt numFmtId="6" formatCode="&quot;R&quot;#,##0;[Red]\-&quot;R&quot;#,##0"/>
    <numFmt numFmtId="7" formatCode="&quot;R&quot;#,##0.00;\-&quot;R&quot;#,##0.00"/>
    <numFmt numFmtId="8" formatCode="&quot;R&quot;#,##0.00;[Red]\-&quot;R&quot;#,##0.00"/>
    <numFmt numFmtId="42" formatCode="_-&quot;R&quot;* #,##0_-;\-&quot;R&quot;* #,##0_-;_-&quot;R&quot;* &quot;-&quot;_-;_-@_-"/>
    <numFmt numFmtId="41" formatCode="_-* #,##0_-;\-* #,##0_-;_-* &quot;-&quot;_-;_-@_-"/>
    <numFmt numFmtId="44" formatCode="_-&quot;R&quot;* #,##0.00_-;\-&quot;R&quot;* #,##0.00_-;_-&quot;R&quot;* &quot;-&quot;??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&quot;£&quot;#,##0;\-&quot;£&quot;#,##0"/>
    <numFmt numFmtId="167" formatCode="&quot;£&quot;#,##0;[Red]\-&quot;£&quot;#,##0"/>
    <numFmt numFmtId="168" formatCode="&quot;£&quot;#,##0.00;\-&quot;£&quot;#,##0.00"/>
    <numFmt numFmtId="169" formatCode="&quot;£&quot;#,##0.00;[Red]\-&quot;£&quot;#,##0.00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  <numFmt numFmtId="172" formatCode="_ &quot;R&quot;\ * #,##0.00_ ;_ &quot;R&quot;\ * \-#,##0.00_ ;_ &quot;R&quot;\ * &quot;-&quot;??_ ;_ @_ "/>
    <numFmt numFmtId="173" formatCode="&quot;R&quot;#,##0.00"/>
    <numFmt numFmtId="174" formatCode="[$€-2]\ #,##0"/>
    <numFmt numFmtId="175" formatCode="_(&quot;R&quot;* #,##0.00_);_(&quot;R&quot;* \(#,##0.00\);_(&quot;R&quot;* &quot;-&quot;??_);_(@_)"/>
    <numFmt numFmtId="176" formatCode="&quot;R&quot;#,##0"/>
    <numFmt numFmtId="177" formatCode="_ * #,##0.00_ ;_ * \-#,##0.00_ ;_ * &quot;-&quot;??_ ;_ @_ "/>
    <numFmt numFmtId="178" formatCode="_-[$$-409]* #,##0.00_ ;_-[$$-409]* \-#,##0.00\ ;_-[$$-409]* &quot;-&quot;??_ ;_-@_ "/>
    <numFmt numFmtId="179" formatCode="_ * #,##0_ ;_ * \-#,##0_ ;_ * &quot;-&quot;_ ;_ @_ "/>
    <numFmt numFmtId="180" formatCode="#,##0;[Red]#,##0"/>
    <numFmt numFmtId="181" formatCode="[$€-2]\ #,##0_);\([$€-2]\ #,##0\)"/>
    <numFmt numFmtId="182" formatCode="0.00_)"/>
    <numFmt numFmtId="183" formatCode="0.0000000"/>
    <numFmt numFmtId="184" formatCode="#,##0\ &quot;€&quot;;[Red]\-#,##0\ &quot;€&quot;"/>
    <numFmt numFmtId="185" formatCode="#,##0.00\ &quot;€&quot;;[Red]\-#,##0.00\ &quot;€&quot;"/>
    <numFmt numFmtId="186" formatCode="_-* #,##0.00\ &quot;€&quot;_-;\-* #,##0.00\ &quot;€&quot;_-;_-* &quot;-&quot;??\ &quot;€&quot;_-;_-@_-"/>
    <numFmt numFmtId="187" formatCode="0.00000%"/>
    <numFmt numFmtId="188" formatCode="0.0000"/>
    <numFmt numFmtId="189" formatCode="&quot;$&quot;#,##0;\-&quot;$&quot;#,##0"/>
    <numFmt numFmtId="190" formatCode="_-* #,##0\ _€_-;\-* #,##0\ _€_-;_-* &quot;-&quot;\ _€_-;_-@_-"/>
    <numFmt numFmtId="191" formatCode="#,##0;[Red]&quot;-&quot;#,##0"/>
    <numFmt numFmtId="192" formatCode="#,##0.00;[Red]&quot;-&quot;#,##0.00"/>
    <numFmt numFmtId="193" formatCode="#,##0\ &quot;kr&quot;;[Red]\-#,##0\ &quot;kr&quot;"/>
    <numFmt numFmtId="194" formatCode="#,##0.00\ &quot;kr&quot;;[Red]\-#,##0.00\ &quot;kr&quot;"/>
    <numFmt numFmtId="195" formatCode="_-&quot;IR£&quot;* #,##0_-;\-&quot;IR£&quot;* #,##0_-;_-&quot;IR£&quot;* &quot;-&quot;_-;_-@_-"/>
    <numFmt numFmtId="196" formatCode="_-&quot;IR£&quot;* #,##0.00_-;\-&quot;IR£&quot;* #,##0.00_-;_-&quot;IR£&quot;* &quot;-&quot;??_-;_-@_-"/>
    <numFmt numFmtId="197" formatCode="0.000000000"/>
    <numFmt numFmtId="198" formatCode="_-&quot;$&quot;* #,##0.00_-;\-&quot;$&quot;* #,##0.00_-;_-&quot;$&quot;* &quot;-&quot;??_-;_-@_-"/>
    <numFmt numFmtId="199" formatCode="_(* #,##0_);_(* \(#,##0\);_(* &quot;-&quot;??_);_(@_)"/>
    <numFmt numFmtId="200" formatCode="_-* #,##0.0_-;\-* #,##0.0_-;_-* &quot;-&quot;??_-;_-@_-"/>
    <numFmt numFmtId="201" formatCode="_ * #,##0_ ;_ * &quot;\&quot;&quot;\&quot;&quot;\&quot;\-#,##0_ ;_ * &quot;-&quot;_ ;_ @_ "/>
    <numFmt numFmtId="202" formatCode="00\.00000\.000"/>
    <numFmt numFmtId="203" formatCode="_(* #,##0.000_);_(* \(#,##0.000\);_(* &quot;-&quot;_);_(@_)"/>
    <numFmt numFmtId="204" formatCode="ddd"/>
    <numFmt numFmtId="205" formatCode="#,##0.00_);[Red]\(#,##0.00\);"/>
    <numFmt numFmtId="206" formatCode="General_)"/>
    <numFmt numFmtId="207" formatCode="#,##0.0\);[Red]\(#,##0.0\);"/>
    <numFmt numFmtId="208" formatCode="0.000"/>
    <numFmt numFmtId="209" formatCode="mmm\.yy"/>
    <numFmt numFmtId="210" formatCode="0.00000000"/>
    <numFmt numFmtId="211" formatCode="d\.m\.yy\ h:mm"/>
    <numFmt numFmtId="212" formatCode="&quot;SFr.&quot;#,##0;[Red]&quot;SFr.&quot;\-#,##0"/>
    <numFmt numFmtId="213" formatCode="#,##0&quot;р.&quot;;[Red]\-#,##0&quot;р.&quot;"/>
    <numFmt numFmtId="214" formatCode="_-* #,##0.00\ _€_-;\-* #,##0.00\ _€_-;_-* &quot;-&quot;??\ _€_-;_-@_-"/>
    <numFmt numFmtId="215" formatCode="_-* #,##0.00\ _Y_T_L_-;\-* #,##0.00\ _Y_T_L_-;_-* &quot;-&quot;??\ _Y_T_L_-;_-@_-"/>
    <numFmt numFmtId="216" formatCode="_-* #,##0.00_р_._-;\-* #,##0.00_р_._-;_-* &quot;-&quot;??_р_._-;_-@_-"/>
    <numFmt numFmtId="217" formatCode="#,##0;&quot;\&quot;&quot;\&quot;&quot;\&quot;&quot;\&quot;\(#,##0&quot;\&quot;&quot;\&quot;&quot;\&quot;&quot;\&quot;\)"/>
    <numFmt numFmtId="218" formatCode="#,##0&quot;?_);[Red]\(#,##0&quot;&quot;?&quot;\)"/>
    <numFmt numFmtId="219" formatCode="&quot;\&quot;&quot;\&quot;&quot;\&quot;&quot;\&quot;\$#,##0.00;&quot;\&quot;&quot;\&quot;&quot;\&quot;&quot;\&quot;\(&quot;\&quot;&quot;\&quot;&quot;\&quot;&quot;\&quot;\$#,##0.00&quot;\&quot;&quot;\&quot;&quot;\&quot;&quot;\&quot;\)"/>
    <numFmt numFmtId="220" formatCode="&quot;\&quot;&quot;\&quot;&quot;\&quot;&quot;\&quot;\$#,##0;&quot;\&quot;&quot;\&quot;&quot;\&quot;&quot;\&quot;\(&quot;\&quot;&quot;\&quot;&quot;\&quot;&quot;\&quot;\$#,##0&quot;\&quot;&quot;\&quot;&quot;\&quot;&quot;\&quot;\)"/>
    <numFmt numFmtId="221" formatCode="_-* #,##0.00[$€-1]_-;\-* #,##0.00[$€-1]_-;_-* &quot;-&quot;??[$€-1]_-"/>
    <numFmt numFmtId="222" formatCode="_ [$€]\ * #,##0.00_ ;_ [$€]\ * \-#,##0.00_ ;_ [$€]\ * &quot;-&quot;??_ ;_ @_ "/>
    <numFmt numFmtId="223" formatCode="_(* #,##0.0_);_(* &quot;\&quot;&quot;\&quot;&quot;\&quot;&quot;\&quot;\(#,##0.0&quot;\&quot;&quot;\&quot;&quot;\&quot;&quot;\&quot;\);_(* &quot;-&quot;_);_(@_)"/>
    <numFmt numFmtId="224" formatCode="#,##0\ &quot;F&quot;;[Red]\-#,##0\ &quot;F&quot;"/>
    <numFmt numFmtId="225" formatCode="#,##0.00\ &quot;F&quot;;[Red]\-#,##0.00\ &quot;F&quot;"/>
    <numFmt numFmtId="226" formatCode="0.00;[Red]0.00"/>
    <numFmt numFmtId="227" formatCode="mm/dd/yy"/>
    <numFmt numFmtId="228" formatCode="0&quot;  &quot;"/>
    <numFmt numFmtId="229" formatCode="#,##0&quot;?_);\(#,##0&quot;&quot;?&quot;\)"/>
    <numFmt numFmtId="230" formatCode="#,##0.00&quot;?_);\(#,##0.00&quot;&quot;?&quot;\)"/>
    <numFmt numFmtId="231" formatCode="0.000000"/>
    <numFmt numFmtId="232" formatCode="_-&quot;$&quot;* #,##0_-;\-&quot;$&quot;* #,##0_-;_-&quot;$&quot;* &quot;-&quot;_-;_-@_-"/>
    <numFmt numFmtId="233" formatCode="_-&quot;ر.س.&quot;\ * #,##0.00_-;_-&quot;ر.س.&quot;\ * #,##0.00\-;_-&quot;ر.س.&quot;\ * &quot;-&quot;??_-;_-@_-"/>
    <numFmt numFmtId="234" formatCode="_-&quot;€&quot;* #,##0.00_-;\-&quot;€&quot;* #,##0.00_-;_-&quot;€&quot;* &quot;-&quot;??_-;_-@_-"/>
    <numFmt numFmtId="235" formatCode="_-[$€]* #,##0.00_-;\-[$€]* #,##0.00_-;_-[$€]* &quot;-&quot;??_-;_-@_-"/>
    <numFmt numFmtId="236" formatCode="_-* #,##0&quot;R&quot;_-;\-* #,##0&quot;R&quot;_-;_-* &quot;-&quot;&quot;R&quot;_-;_-@_-"/>
    <numFmt numFmtId="237" formatCode="_-* #,##0.00&quot;R&quot;_-;\-* #,##0.00&quot;R&quot;_-;_-* &quot;-&quot;??&quot;R&quot;_-;_-@_-"/>
    <numFmt numFmtId="238" formatCode="&quot;\&quot;#,##0.00;&quot;\&quot;&quot;\&quot;&quot;\&quot;\-&quot;\&quot;#,##0.00"/>
    <numFmt numFmtId="239" formatCode="&quot;€&quot;#,##0;\-&quot;€&quot;#,##0"/>
    <numFmt numFmtId="240" formatCode="_-&quot;\&quot;* #,##0.00_-;&quot;\&quot;&quot;\&quot;&quot;\&quot;&quot;\&quot;&quot;\&quot;&quot;\&quot;\-&quot;\&quot;* #,##0.00_-;_-&quot;\&quot;* &quot;-&quot;??_-;_-@_-"/>
    <numFmt numFmtId="241" formatCode="&quot;SFr.&quot;#,##0.00;&quot;SFr.&quot;\-#,##0.00"/>
    <numFmt numFmtId="242" formatCode="&quot;\&quot;#,##0.00;&quot;\&quot;&quot;\&quot;&quot;\&quot;&quot;\&quot;\-&quot;\&quot;#,##0.00"/>
    <numFmt numFmtId="243" formatCode="_-&quot;\&quot;* #,##0_-;&quot;\&quot;&quot;\&quot;&quot;\&quot;&quot;\&quot;\-&quot;\&quot;* #,##0_-;_-&quot;\&quot;* &quot;-&quot;_-;_-@_-"/>
    <numFmt numFmtId="244" formatCode="_([$€-2]* #,##0.00_);_([$€-2]* \(#,##0.00\);_([$€-2]* &quot;-&quot;??_)"/>
    <numFmt numFmtId="245" formatCode="_ [$€-2]\ * #,##0.00_ ;_ [$€-2]\ * \-#,##0.00_ ;_ [$€-2]\ * &quot;-&quot;??_ "/>
    <numFmt numFmtId="246" formatCode="####0.0000"/>
    <numFmt numFmtId="247" formatCode="_-* #,##0_-;_-* #,##0\-;_-* &quot;-&quot;_-;_-@_-"/>
    <numFmt numFmtId="248" formatCode="_-* #,##0.00_-;_-* #,##0.00\-;_-* &quot;-&quot;??_-;_-@_-"/>
    <numFmt numFmtId="249" formatCode="_-* #,##0_-;\-* #,##0_-;_-* &quot;-&quot;??_-;_-@_-"/>
    <numFmt numFmtId="250" formatCode="[$-409]dd\-mmm\-yy;@"/>
    <numFmt numFmtId="251" formatCode="_-* #,##0_$_-;\-* #,##0_$_-;_-* &quot;-&quot;_$_-;_-@_-"/>
    <numFmt numFmtId="252" formatCode="_-* #,##0.00_$_-;\-* #,##0.00_$_-;_-* &quot;-&quot;??_$_-;_-@_-"/>
    <numFmt numFmtId="253" formatCode="&quot;See Note &quot;\ #"/>
    <numFmt numFmtId="254" formatCode="_-* #,##0\ _ð_._-;\-* #,##0\ _ð_._-;_-* &quot;-&quot;\ _ð_._-;_-@_-"/>
    <numFmt numFmtId="255" formatCode="_-* #,##0.00\ _ð_._-;\-* #,##0.00\ _ð_._-;_-* &quot;-&quot;??\ _ð_._-;_-@_-"/>
    <numFmt numFmtId="256" formatCode="0.0%;[Red]\(0.0%\)"/>
    <numFmt numFmtId="257" formatCode="\$\ #,##0"/>
    <numFmt numFmtId="258" formatCode="_-&quot;F&quot;\ * #,##0_-;_-&quot;F&quot;\ * #,##0\-;_-&quot;F&quot;\ * &quot;-&quot;_-;_-@_-"/>
    <numFmt numFmtId="259" formatCode="dd/mm/yy"/>
    <numFmt numFmtId="260" formatCode="[$$-409]#,##0_ ;\-[$$-409]#,##0\ "/>
    <numFmt numFmtId="261" formatCode="[Blue]#,##0.00_);[Red]&quot;-&quot;#,##0.00\ "/>
  </numFmts>
  <fonts count="2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Helv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8"/>
      <color theme="1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4" tint="-0.249977111117893"/>
      <name val="Georgia"/>
      <family val="1"/>
    </font>
    <font>
      <b/>
      <u/>
      <sz val="18"/>
      <color theme="0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1"/>
      <color rgb="FF9C6500"/>
      <name val="Calibri"/>
      <family val="2"/>
      <scheme val="minor"/>
    </font>
    <font>
      <b/>
      <sz val="10"/>
      <color indexed="9"/>
      <name val="Calibri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2"/>
      <name val="Arial"/>
      <family val="2"/>
    </font>
    <font>
      <sz val="10"/>
      <color indexed="10"/>
      <name val="Calibri"/>
      <family val="2"/>
    </font>
    <font>
      <sz val="10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name val="Courier"/>
      <family val="3"/>
    </font>
    <font>
      <sz val="14"/>
      <name val="AngsanaUPC"/>
      <family val="1"/>
    </font>
    <font>
      <sz val="10"/>
      <name val="MS Sans Serif"/>
      <family val="2"/>
    </font>
    <font>
      <sz val="12"/>
      <name val="Arial MT"/>
    </font>
    <font>
      <sz val="8"/>
      <name val="Times New Roman"/>
      <family val="1"/>
    </font>
    <font>
      <b/>
      <sz val="10"/>
      <color indexed="9"/>
      <name val="Arial"/>
      <family val="2"/>
    </font>
    <font>
      <b/>
      <sz val="10"/>
      <name val="MS Sans Serif"/>
      <family val="2"/>
    </font>
    <font>
      <sz val="10"/>
      <name val="Helv"/>
    </font>
    <font>
      <b/>
      <sz val="10"/>
      <name val="Helv"/>
      <family val="2"/>
    </font>
    <font>
      <sz val="10"/>
      <name val="MS Serif"/>
      <family val="1"/>
    </font>
    <font>
      <sz val="8"/>
      <name val="MS Sans Serif"/>
      <family val="2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b/>
      <sz val="16"/>
      <color indexed="9"/>
      <name val="Arial"/>
      <family val="2"/>
    </font>
    <font>
      <u/>
      <sz val="8.4"/>
      <color indexed="12"/>
      <name val="Arial"/>
      <family val="2"/>
    </font>
    <font>
      <sz val="7"/>
      <name val="Small Fonts"/>
      <family val="2"/>
    </font>
    <font>
      <sz val="7"/>
      <color indexed="10"/>
      <name val="MS Sans Serif"/>
      <family val="2"/>
    </font>
    <font>
      <sz val="8"/>
      <name val="Wingdings"/>
      <charset val="2"/>
    </font>
    <font>
      <sz val="8"/>
      <name val="Helv"/>
    </font>
    <font>
      <b/>
      <i/>
      <sz val="14"/>
      <name val="Arial"/>
      <family val="2"/>
    </font>
    <font>
      <sz val="12"/>
      <name val="Arial"/>
      <family val="2"/>
    </font>
    <font>
      <b/>
      <sz val="8"/>
      <color indexed="8"/>
      <name val="Helv"/>
    </font>
    <font>
      <sz val="8"/>
      <color indexed="12"/>
      <name val="Arial"/>
      <family val="2"/>
    </font>
    <font>
      <sz val="8"/>
      <color indexed="10"/>
      <name val="Arial Narrow"/>
      <family val="2"/>
    </font>
    <font>
      <sz val="12"/>
      <name val="바탕체"/>
      <family val="1"/>
      <charset val="129"/>
    </font>
    <font>
      <sz val="14"/>
      <name val="??"/>
      <family val="3"/>
      <charset val="129"/>
    </font>
    <font>
      <sz val="10"/>
      <name val="???"/>
      <family val="3"/>
      <charset val="129"/>
    </font>
    <font>
      <u/>
      <sz val="8"/>
      <color indexed="12"/>
      <name val="Times New Roman"/>
      <family val="1"/>
    </font>
    <font>
      <sz val="10"/>
      <name val="Helv"/>
      <family val="2"/>
    </font>
    <font>
      <u/>
      <sz val="7.5"/>
      <color indexed="20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sz val="12"/>
      <name val="新細明體"/>
      <family val="1"/>
      <charset val="136"/>
    </font>
    <font>
      <b/>
      <sz val="12"/>
      <name val="Helv"/>
    </font>
    <font>
      <b/>
      <sz val="18"/>
      <name val="Arial"/>
      <family val="2"/>
    </font>
    <font>
      <sz val="12"/>
      <name val="Helv"/>
      <family val="2"/>
    </font>
    <font>
      <b/>
      <sz val="11"/>
      <name val="Arial"/>
      <family val="2"/>
    </font>
    <font>
      <sz val="10"/>
      <name val="Arial"/>
      <family val="2"/>
      <charset val="204"/>
    </font>
    <font>
      <sz val="12"/>
      <name val="Helv"/>
    </font>
    <font>
      <sz val="12"/>
      <color indexed="9"/>
      <name val="Arial"/>
      <family val="2"/>
    </font>
    <font>
      <sz val="10"/>
      <name val="CG Times (WN)"/>
      <family val="1"/>
    </font>
    <font>
      <b/>
      <sz val="14"/>
      <name val="Book Antiqua"/>
      <family val="1"/>
    </font>
    <font>
      <b/>
      <i/>
      <sz val="10"/>
      <name val="Arial"/>
      <family val="2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1"/>
    </font>
    <font>
      <sz val="10"/>
      <name val="굴림체"/>
      <family val="3"/>
    </font>
    <font>
      <sz val="12"/>
      <name val="宋体"/>
      <family val="1"/>
      <charset val="136"/>
    </font>
    <font>
      <u/>
      <sz val="10"/>
      <color indexed="36"/>
      <name val="Courier"/>
      <family val="3"/>
    </font>
    <font>
      <sz val="11"/>
      <color indexed="8"/>
      <name val="Calibri"/>
      <family val="2"/>
      <charset val="162"/>
    </font>
    <font>
      <u/>
      <sz val="7.1"/>
      <color theme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libri Light"/>
      <family val="2"/>
      <scheme val="major"/>
    </font>
    <font>
      <sz val="12"/>
      <name val="Times New Roman"/>
      <family val="1"/>
    </font>
    <font>
      <sz val="9"/>
      <name val="Geneva"/>
      <family val="2"/>
    </font>
    <font>
      <sz val="11"/>
      <name val="‚l‚r ‚oƒSƒVƒbƒN"/>
      <charset val="128"/>
    </font>
    <font>
      <sz val="10"/>
      <name val="Geneva"/>
      <family val="2"/>
    </font>
    <font>
      <sz val="10"/>
      <name val="Helv"/>
      <family val="2"/>
      <charset val="204"/>
    </font>
    <font>
      <b/>
      <sz val="10"/>
      <name val="Pragmatica"/>
      <charset val="204"/>
    </font>
    <font>
      <sz val="10"/>
      <color indexed="8"/>
      <name val="Calibri"/>
      <family val="2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color indexed="9"/>
      <name val="Calibri"/>
      <family val="2"/>
    </font>
    <font>
      <sz val="11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¹UAAA¼"/>
      <family val="3"/>
    </font>
    <font>
      <sz val="10"/>
      <color indexed="20"/>
      <name val="Calibri"/>
      <family val="2"/>
    </font>
    <font>
      <sz val="11"/>
      <color indexed="20"/>
      <name val="新細明體"/>
      <family val="1"/>
      <charset val="136"/>
    </font>
    <font>
      <b/>
      <sz val="10"/>
      <color indexed="52"/>
      <name val="Calibri"/>
      <family val="2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8"/>
      <name val="Tahoma"/>
      <family val="2"/>
    </font>
    <font>
      <i/>
      <sz val="10"/>
      <color indexed="23"/>
      <name val="Calibri"/>
      <family val="2"/>
    </font>
    <font>
      <i/>
      <sz val="11"/>
      <color indexed="23"/>
      <name val="新細明體"/>
      <family val="1"/>
      <charset val="136"/>
    </font>
    <font>
      <b/>
      <sz val="8"/>
      <name val="Times New Roman"/>
      <family val="1"/>
    </font>
    <font>
      <sz val="10"/>
      <color indexed="17"/>
      <name val="Calibri"/>
      <family val="2"/>
    </font>
    <font>
      <sz val="11"/>
      <color indexed="17"/>
      <name val="新細明體"/>
      <family val="1"/>
      <charset val="136"/>
    </font>
    <font>
      <sz val="14"/>
      <color indexed="9"/>
      <name val="Arial"/>
      <family val="2"/>
    </font>
    <font>
      <sz val="9"/>
      <color indexed="9"/>
      <name val="Arial"/>
      <family val="2"/>
    </font>
    <font>
      <sz val="8"/>
      <color indexed="8"/>
      <name val="Arial"/>
      <family val="2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4"/>
      <name val="Arial"/>
      <family val="2"/>
    </font>
    <font>
      <b/>
      <sz val="10"/>
      <name val="Times New Roman"/>
      <family val="1"/>
    </font>
    <font>
      <sz val="9.75"/>
      <name val="Arial"/>
      <family val="2"/>
    </font>
    <font>
      <b/>
      <sz val="9.75"/>
      <name val="Arial"/>
      <family val="2"/>
    </font>
    <font>
      <sz val="10"/>
      <color indexed="62"/>
      <name val="Calibri"/>
      <family val="2"/>
    </font>
    <font>
      <sz val="11"/>
      <color indexed="62"/>
      <name val="新細明體"/>
      <family val="1"/>
      <charset val="136"/>
    </font>
    <font>
      <u/>
      <sz val="10"/>
      <color indexed="36"/>
      <name val="Arial"/>
      <family val="2"/>
    </font>
    <font>
      <sz val="10"/>
      <color indexed="52"/>
      <name val="Calibri"/>
      <family val="2"/>
    </font>
    <font>
      <sz val="11"/>
      <color indexed="52"/>
      <name val="新細明體"/>
      <family val="1"/>
      <charset val="136"/>
    </font>
    <font>
      <sz val="10"/>
      <color indexed="60"/>
      <name val="Calibri"/>
      <family val="2"/>
    </font>
    <font>
      <sz val="11"/>
      <color indexed="60"/>
      <name val="新細明體"/>
      <family val="1"/>
      <charset val="136"/>
    </font>
    <font>
      <sz val="11"/>
      <color indexed="8"/>
      <name val="맑은 고딕"/>
      <family val="3"/>
      <charset val="129"/>
    </font>
    <font>
      <sz val="10"/>
      <name val="Comic Sans MS"/>
      <family val="4"/>
    </font>
    <font>
      <b/>
      <sz val="6"/>
      <name val="Times New Roman"/>
      <family val="1"/>
    </font>
    <font>
      <i/>
      <sz val="10"/>
      <name val="Times New Roman"/>
      <family val="1"/>
    </font>
    <font>
      <b/>
      <sz val="8"/>
      <name val="Tahoma"/>
      <family val="2"/>
    </font>
    <font>
      <sz val="10"/>
      <name val="NewtonCTT"/>
    </font>
    <font>
      <b/>
      <sz val="10"/>
      <color indexed="63"/>
      <name val="Calibri"/>
      <family val="2"/>
    </font>
    <font>
      <b/>
      <sz val="11"/>
      <color indexed="63"/>
      <name val="新細明體"/>
      <family val="1"/>
      <charset val="136"/>
    </font>
    <font>
      <sz val="12"/>
      <color indexed="8"/>
      <name val="Times New Roman"/>
      <family val="1"/>
    </font>
    <font>
      <b/>
      <sz val="10"/>
      <name val="Tahoma"/>
      <family val="2"/>
    </font>
    <font>
      <sz val="10"/>
      <name val="Tms Rmn"/>
      <family val="1"/>
    </font>
    <font>
      <sz val="8"/>
      <name val="Helv"/>
      <family val="2"/>
    </font>
    <font>
      <b/>
      <sz val="18"/>
      <color indexed="62"/>
      <name val="新細明體"/>
      <family val="1"/>
      <charset val="136"/>
    </font>
    <font>
      <b/>
      <sz val="8"/>
      <color indexed="8"/>
      <name val="Helv"/>
      <family val="2"/>
    </font>
    <font>
      <b/>
      <sz val="18"/>
      <color indexed="56"/>
      <name val="新細明體"/>
      <family val="1"/>
      <charset val="136"/>
    </font>
    <font>
      <b/>
      <sz val="13"/>
      <name val="Arial"/>
      <family val="2"/>
    </font>
    <font>
      <b/>
      <sz val="9"/>
      <color indexed="23"/>
      <name val="Arial"/>
      <family val="2"/>
    </font>
    <font>
      <b/>
      <sz val="10"/>
      <color indexed="8"/>
      <name val="Calibri"/>
      <family val="2"/>
    </font>
    <font>
      <b/>
      <sz val="10"/>
      <color indexed="8"/>
      <name val="Helv"/>
      <family val="2"/>
    </font>
    <font>
      <sz val="11"/>
      <color indexed="10"/>
      <name val="新細明體"/>
      <family val="1"/>
      <charset val="136"/>
    </font>
    <font>
      <sz val="12"/>
      <name val="新細明體"/>
      <charset val="136"/>
    </font>
    <font>
      <sz val="12"/>
      <color indexed="6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20"/>
      <name val="Verdana"/>
      <family val="2"/>
    </font>
    <font>
      <sz val="12"/>
      <color indexed="17"/>
      <name val="新細明體"/>
      <family val="1"/>
      <charset val="136"/>
    </font>
    <font>
      <sz val="12"/>
      <color indexed="17"/>
      <name val="Verdana"/>
      <family val="2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u/>
      <sz val="7.5"/>
      <color indexed="12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1"/>
      <color indexed="12"/>
      <name val="Calibri"/>
      <family val="2"/>
    </font>
    <font>
      <sz val="10"/>
      <name val="Arial"/>
      <family val="2"/>
      <charset val="162"/>
    </font>
    <font>
      <sz val="11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11"/>
      <color rgb="FF00B050"/>
      <name val="Arial"/>
      <family val="2"/>
    </font>
    <font>
      <b/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4" tint="-0.249977111117893"/>
      <name val="Arial"/>
      <family val="2"/>
    </font>
    <font>
      <b/>
      <sz val="11"/>
      <color theme="8"/>
      <name val="Calibri"/>
      <family val="2"/>
      <scheme val="minor"/>
    </font>
    <font>
      <b/>
      <sz val="48"/>
      <color theme="4" tint="-0.249977111117893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6"/>
      <color theme="0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FFFF00"/>
      <name val="Calibri"/>
      <family val="2"/>
      <scheme val="minor"/>
    </font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4"/>
      <color theme="0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A5A5A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2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290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4" fillId="0" borderId="0"/>
    <xf numFmtId="44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4" fillId="0" borderId="0" applyFont="0" applyFill="0" applyBorder="0" applyAlignment="0" applyProtection="0"/>
    <xf numFmtId="0" fontId="4" fillId="0" borderId="0"/>
    <xf numFmtId="0" fontId="4" fillId="0" borderId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9" fillId="8" borderId="0" applyNumberFormat="0" applyBorder="0" applyAlignment="0" applyProtection="0"/>
    <xf numFmtId="0" fontId="8" fillId="10" borderId="12" applyNumberFormat="0" applyAlignment="0" applyProtection="0"/>
    <xf numFmtId="174" fontId="4" fillId="0" borderId="0"/>
    <xf numFmtId="175" fontId="7" fillId="0" borderId="0" applyFont="0" applyFill="0" applyBorder="0" applyAlignment="0" applyProtection="0"/>
    <xf numFmtId="174" fontId="7" fillId="0" borderId="0"/>
    <xf numFmtId="0" fontId="4" fillId="0" borderId="0"/>
    <xf numFmtId="43" fontId="7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33" fillId="0" borderId="0"/>
    <xf numFmtId="0" fontId="7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177" fontId="4" fillId="0" borderId="0" applyFont="0" applyFill="0" applyBorder="0" applyAlignment="0" applyProtection="0"/>
    <xf numFmtId="0" fontId="7" fillId="0" borderId="0"/>
    <xf numFmtId="178" fontId="4" fillId="0" borderId="0"/>
    <xf numFmtId="177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91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2" fillId="0" borderId="0"/>
    <xf numFmtId="0" fontId="93" fillId="0" borderId="0" applyNumberFormat="0" applyFill="0" applyBorder="0" applyAlignment="0" applyProtection="0">
      <alignment vertical="top"/>
      <protection locked="0"/>
    </xf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2" fontId="63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0" fontId="62" fillId="0" borderId="0"/>
    <xf numFmtId="0" fontId="94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2" fontId="63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0" fontId="62" fillId="0" borderId="0"/>
    <xf numFmtId="0" fontId="94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2" fontId="63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0" fontId="94" fillId="0" borderId="0"/>
    <xf numFmtId="0" fontId="94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2" fontId="63" fillId="0" borderId="0"/>
    <xf numFmtId="182" fontId="63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1" fontId="64" fillId="0" borderId="0"/>
    <xf numFmtId="0" fontId="65" fillId="0" borderId="0"/>
    <xf numFmtId="181" fontId="65" fillId="0" borderId="0"/>
    <xf numFmtId="0" fontId="40" fillId="40" borderId="0" applyNumberFormat="0" applyBorder="0" applyAlignment="0" applyProtection="0"/>
    <xf numFmtId="181" fontId="40" fillId="40" borderId="0" applyNumberFormat="0" applyBorder="0" applyAlignment="0" applyProtection="0"/>
    <xf numFmtId="181" fontId="40" fillId="40" borderId="0" applyNumberFormat="0" applyBorder="0" applyAlignment="0" applyProtection="0"/>
    <xf numFmtId="181" fontId="40" fillId="40" borderId="0" applyNumberFormat="0" applyBorder="0" applyAlignment="0" applyProtection="0"/>
    <xf numFmtId="181" fontId="40" fillId="40" borderId="0" applyNumberFormat="0" applyBorder="0" applyAlignment="0" applyProtection="0"/>
    <xf numFmtId="181" fontId="40" fillId="40" borderId="0" applyNumberFormat="0" applyBorder="0" applyAlignment="0" applyProtection="0"/>
    <xf numFmtId="181" fontId="40" fillId="40" borderId="0" applyNumberFormat="0" applyBorder="0" applyAlignment="0" applyProtection="0"/>
    <xf numFmtId="181" fontId="40" fillId="40" borderId="0" applyNumberFormat="0" applyBorder="0" applyAlignment="0" applyProtection="0"/>
    <xf numFmtId="181" fontId="40" fillId="40" borderId="0" applyNumberFormat="0" applyBorder="0" applyAlignment="0" applyProtection="0"/>
    <xf numFmtId="0" fontId="40" fillId="41" borderId="0" applyNumberFormat="0" applyBorder="0" applyAlignment="0" applyProtection="0"/>
    <xf numFmtId="181" fontId="40" fillId="41" borderId="0" applyNumberFormat="0" applyBorder="0" applyAlignment="0" applyProtection="0"/>
    <xf numFmtId="181" fontId="40" fillId="41" borderId="0" applyNumberFormat="0" applyBorder="0" applyAlignment="0" applyProtection="0"/>
    <xf numFmtId="181" fontId="40" fillId="41" borderId="0" applyNumberFormat="0" applyBorder="0" applyAlignment="0" applyProtection="0"/>
    <xf numFmtId="181" fontId="40" fillId="41" borderId="0" applyNumberFormat="0" applyBorder="0" applyAlignment="0" applyProtection="0"/>
    <xf numFmtId="181" fontId="40" fillId="41" borderId="0" applyNumberFormat="0" applyBorder="0" applyAlignment="0" applyProtection="0"/>
    <xf numFmtId="181" fontId="40" fillId="41" borderId="0" applyNumberFormat="0" applyBorder="0" applyAlignment="0" applyProtection="0"/>
    <xf numFmtId="181" fontId="40" fillId="41" borderId="0" applyNumberFormat="0" applyBorder="0" applyAlignment="0" applyProtection="0"/>
    <xf numFmtId="181" fontId="40" fillId="41" borderId="0" applyNumberFormat="0" applyBorder="0" applyAlignment="0" applyProtection="0"/>
    <xf numFmtId="0" fontId="40" fillId="42" borderId="0" applyNumberFormat="0" applyBorder="0" applyAlignment="0" applyProtection="0"/>
    <xf numFmtId="181" fontId="40" fillId="42" borderId="0" applyNumberFormat="0" applyBorder="0" applyAlignment="0" applyProtection="0"/>
    <xf numFmtId="181" fontId="40" fillId="42" borderId="0" applyNumberFormat="0" applyBorder="0" applyAlignment="0" applyProtection="0"/>
    <xf numFmtId="181" fontId="40" fillId="42" borderId="0" applyNumberFormat="0" applyBorder="0" applyAlignment="0" applyProtection="0"/>
    <xf numFmtId="181" fontId="40" fillId="42" borderId="0" applyNumberFormat="0" applyBorder="0" applyAlignment="0" applyProtection="0"/>
    <xf numFmtId="181" fontId="40" fillId="42" borderId="0" applyNumberFormat="0" applyBorder="0" applyAlignment="0" applyProtection="0"/>
    <xf numFmtId="181" fontId="40" fillId="42" borderId="0" applyNumberFormat="0" applyBorder="0" applyAlignment="0" applyProtection="0"/>
    <xf numFmtId="181" fontId="40" fillId="42" borderId="0" applyNumberFormat="0" applyBorder="0" applyAlignment="0" applyProtection="0"/>
    <xf numFmtId="181" fontId="40" fillId="42" borderId="0" applyNumberFormat="0" applyBorder="0" applyAlignment="0" applyProtection="0"/>
    <xf numFmtId="0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0" fontId="40" fillId="44" borderId="0" applyNumberFormat="0" applyBorder="0" applyAlignment="0" applyProtection="0"/>
    <xf numFmtId="181" fontId="40" fillId="44" borderId="0" applyNumberFormat="0" applyBorder="0" applyAlignment="0" applyProtection="0"/>
    <xf numFmtId="181" fontId="40" fillId="44" borderId="0" applyNumberFormat="0" applyBorder="0" applyAlignment="0" applyProtection="0"/>
    <xf numFmtId="181" fontId="40" fillId="44" borderId="0" applyNumberFormat="0" applyBorder="0" applyAlignment="0" applyProtection="0"/>
    <xf numFmtId="181" fontId="40" fillId="44" borderId="0" applyNumberFormat="0" applyBorder="0" applyAlignment="0" applyProtection="0"/>
    <xf numFmtId="181" fontId="40" fillId="44" borderId="0" applyNumberFormat="0" applyBorder="0" applyAlignment="0" applyProtection="0"/>
    <xf numFmtId="181" fontId="40" fillId="44" borderId="0" applyNumberFormat="0" applyBorder="0" applyAlignment="0" applyProtection="0"/>
    <xf numFmtId="181" fontId="40" fillId="44" borderId="0" applyNumberFormat="0" applyBorder="0" applyAlignment="0" applyProtection="0"/>
    <xf numFmtId="181" fontId="40" fillId="44" borderId="0" applyNumberFormat="0" applyBorder="0" applyAlignment="0" applyProtection="0"/>
    <xf numFmtId="0" fontId="40" fillId="45" borderId="0" applyNumberFormat="0" applyBorder="0" applyAlignment="0" applyProtection="0"/>
    <xf numFmtId="181" fontId="40" fillId="45" borderId="0" applyNumberFormat="0" applyBorder="0" applyAlignment="0" applyProtection="0"/>
    <xf numFmtId="181" fontId="40" fillId="45" borderId="0" applyNumberFormat="0" applyBorder="0" applyAlignment="0" applyProtection="0"/>
    <xf numFmtId="181" fontId="40" fillId="45" borderId="0" applyNumberFormat="0" applyBorder="0" applyAlignment="0" applyProtection="0"/>
    <xf numFmtId="181" fontId="40" fillId="45" borderId="0" applyNumberFormat="0" applyBorder="0" applyAlignment="0" applyProtection="0"/>
    <xf numFmtId="181" fontId="40" fillId="45" borderId="0" applyNumberFormat="0" applyBorder="0" applyAlignment="0" applyProtection="0"/>
    <xf numFmtId="181" fontId="40" fillId="45" borderId="0" applyNumberFormat="0" applyBorder="0" applyAlignment="0" applyProtection="0"/>
    <xf numFmtId="181" fontId="40" fillId="45" borderId="0" applyNumberFormat="0" applyBorder="0" applyAlignment="0" applyProtection="0"/>
    <xf numFmtId="181" fontId="40" fillId="45" borderId="0" applyNumberFormat="0" applyBorder="0" applyAlignment="0" applyProtection="0"/>
    <xf numFmtId="0" fontId="4" fillId="0" borderId="0"/>
    <xf numFmtId="181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0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0" fontId="40" fillId="47" borderId="0" applyNumberFormat="0" applyBorder="0" applyAlignment="0" applyProtection="0"/>
    <xf numFmtId="181" fontId="40" fillId="47" borderId="0" applyNumberFormat="0" applyBorder="0" applyAlignment="0" applyProtection="0"/>
    <xf numFmtId="181" fontId="40" fillId="47" borderId="0" applyNumberFormat="0" applyBorder="0" applyAlignment="0" applyProtection="0"/>
    <xf numFmtId="181" fontId="40" fillId="47" borderId="0" applyNumberFormat="0" applyBorder="0" applyAlignment="0" applyProtection="0"/>
    <xf numFmtId="181" fontId="40" fillId="47" borderId="0" applyNumberFormat="0" applyBorder="0" applyAlignment="0" applyProtection="0"/>
    <xf numFmtId="181" fontId="40" fillId="47" borderId="0" applyNumberFormat="0" applyBorder="0" applyAlignment="0" applyProtection="0"/>
    <xf numFmtId="181" fontId="40" fillId="47" borderId="0" applyNumberFormat="0" applyBorder="0" applyAlignment="0" applyProtection="0"/>
    <xf numFmtId="181" fontId="40" fillId="47" borderId="0" applyNumberFormat="0" applyBorder="0" applyAlignment="0" applyProtection="0"/>
    <xf numFmtId="181" fontId="40" fillId="47" borderId="0" applyNumberFormat="0" applyBorder="0" applyAlignment="0" applyProtection="0"/>
    <xf numFmtId="0" fontId="40" fillId="48" borderId="0" applyNumberFormat="0" applyBorder="0" applyAlignment="0" applyProtection="0"/>
    <xf numFmtId="181" fontId="40" fillId="48" borderId="0" applyNumberFormat="0" applyBorder="0" applyAlignment="0" applyProtection="0"/>
    <xf numFmtId="181" fontId="40" fillId="48" borderId="0" applyNumberFormat="0" applyBorder="0" applyAlignment="0" applyProtection="0"/>
    <xf numFmtId="181" fontId="40" fillId="48" borderId="0" applyNumberFormat="0" applyBorder="0" applyAlignment="0" applyProtection="0"/>
    <xf numFmtId="181" fontId="40" fillId="48" borderId="0" applyNumberFormat="0" applyBorder="0" applyAlignment="0" applyProtection="0"/>
    <xf numFmtId="181" fontId="40" fillId="48" borderId="0" applyNumberFormat="0" applyBorder="0" applyAlignment="0" applyProtection="0"/>
    <xf numFmtId="181" fontId="40" fillId="48" borderId="0" applyNumberFormat="0" applyBorder="0" applyAlignment="0" applyProtection="0"/>
    <xf numFmtId="181" fontId="40" fillId="48" borderId="0" applyNumberFormat="0" applyBorder="0" applyAlignment="0" applyProtection="0"/>
    <xf numFmtId="181" fontId="40" fillId="48" borderId="0" applyNumberFormat="0" applyBorder="0" applyAlignment="0" applyProtection="0"/>
    <xf numFmtId="0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181" fontId="40" fillId="43" borderId="0" applyNumberFormat="0" applyBorder="0" applyAlignment="0" applyProtection="0"/>
    <xf numFmtId="0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181" fontId="40" fillId="46" borderId="0" applyNumberFormat="0" applyBorder="0" applyAlignment="0" applyProtection="0"/>
    <xf numFmtId="0" fontId="40" fillId="49" borderId="0" applyNumberFormat="0" applyBorder="0" applyAlignment="0" applyProtection="0"/>
    <xf numFmtId="181" fontId="40" fillId="49" borderId="0" applyNumberFormat="0" applyBorder="0" applyAlignment="0" applyProtection="0"/>
    <xf numFmtId="181" fontId="40" fillId="49" borderId="0" applyNumberFormat="0" applyBorder="0" applyAlignment="0" applyProtection="0"/>
    <xf numFmtId="181" fontId="40" fillId="49" borderId="0" applyNumberFormat="0" applyBorder="0" applyAlignment="0" applyProtection="0"/>
    <xf numFmtId="181" fontId="40" fillId="49" borderId="0" applyNumberFormat="0" applyBorder="0" applyAlignment="0" applyProtection="0"/>
    <xf numFmtId="181" fontId="40" fillId="49" borderId="0" applyNumberFormat="0" applyBorder="0" applyAlignment="0" applyProtection="0"/>
    <xf numFmtId="181" fontId="40" fillId="49" borderId="0" applyNumberFormat="0" applyBorder="0" applyAlignment="0" applyProtection="0"/>
    <xf numFmtId="181" fontId="40" fillId="49" borderId="0" applyNumberFormat="0" applyBorder="0" applyAlignment="0" applyProtection="0"/>
    <xf numFmtId="181" fontId="40" fillId="49" borderId="0" applyNumberFormat="0" applyBorder="0" applyAlignment="0" applyProtection="0"/>
    <xf numFmtId="0" fontId="41" fillId="50" borderId="0" applyNumberFormat="0" applyBorder="0" applyAlignment="0" applyProtection="0"/>
    <xf numFmtId="181" fontId="41" fillId="50" borderId="0" applyNumberFormat="0" applyBorder="0" applyAlignment="0" applyProtection="0"/>
    <xf numFmtId="181" fontId="41" fillId="50" borderId="0" applyNumberFormat="0" applyBorder="0" applyAlignment="0" applyProtection="0"/>
    <xf numFmtId="181" fontId="41" fillId="50" borderId="0" applyNumberFormat="0" applyBorder="0" applyAlignment="0" applyProtection="0"/>
    <xf numFmtId="181" fontId="41" fillId="50" borderId="0" applyNumberFormat="0" applyBorder="0" applyAlignment="0" applyProtection="0"/>
    <xf numFmtId="181" fontId="41" fillId="50" borderId="0" applyNumberFormat="0" applyBorder="0" applyAlignment="0" applyProtection="0"/>
    <xf numFmtId="181" fontId="41" fillId="50" borderId="0" applyNumberFormat="0" applyBorder="0" applyAlignment="0" applyProtection="0"/>
    <xf numFmtId="181" fontId="41" fillId="50" borderId="0" applyNumberFormat="0" applyBorder="0" applyAlignment="0" applyProtection="0"/>
    <xf numFmtId="181" fontId="41" fillId="50" borderId="0" applyNumberFormat="0" applyBorder="0" applyAlignment="0" applyProtection="0"/>
    <xf numFmtId="0" fontId="41" fillId="47" borderId="0" applyNumberFormat="0" applyBorder="0" applyAlignment="0" applyProtection="0"/>
    <xf numFmtId="181" fontId="41" fillId="47" borderId="0" applyNumberFormat="0" applyBorder="0" applyAlignment="0" applyProtection="0"/>
    <xf numFmtId="181" fontId="41" fillId="47" borderId="0" applyNumberFormat="0" applyBorder="0" applyAlignment="0" applyProtection="0"/>
    <xf numFmtId="181" fontId="41" fillId="47" borderId="0" applyNumberFormat="0" applyBorder="0" applyAlignment="0" applyProtection="0"/>
    <xf numFmtId="181" fontId="41" fillId="47" borderId="0" applyNumberFormat="0" applyBorder="0" applyAlignment="0" applyProtection="0"/>
    <xf numFmtId="181" fontId="41" fillId="47" borderId="0" applyNumberFormat="0" applyBorder="0" applyAlignment="0" applyProtection="0"/>
    <xf numFmtId="181" fontId="41" fillId="47" borderId="0" applyNumberFormat="0" applyBorder="0" applyAlignment="0" applyProtection="0"/>
    <xf numFmtId="181" fontId="41" fillId="47" borderId="0" applyNumberFormat="0" applyBorder="0" applyAlignment="0" applyProtection="0"/>
    <xf numFmtId="181" fontId="41" fillId="47" borderId="0" applyNumberFormat="0" applyBorder="0" applyAlignment="0" applyProtection="0"/>
    <xf numFmtId="0" fontId="41" fillId="48" borderId="0" applyNumberFormat="0" applyBorder="0" applyAlignment="0" applyProtection="0"/>
    <xf numFmtId="181" fontId="41" fillId="48" borderId="0" applyNumberFormat="0" applyBorder="0" applyAlignment="0" applyProtection="0"/>
    <xf numFmtId="181" fontId="41" fillId="48" borderId="0" applyNumberFormat="0" applyBorder="0" applyAlignment="0" applyProtection="0"/>
    <xf numFmtId="181" fontId="41" fillId="48" borderId="0" applyNumberFormat="0" applyBorder="0" applyAlignment="0" applyProtection="0"/>
    <xf numFmtId="181" fontId="41" fillId="48" borderId="0" applyNumberFormat="0" applyBorder="0" applyAlignment="0" applyProtection="0"/>
    <xf numFmtId="181" fontId="41" fillId="48" borderId="0" applyNumberFormat="0" applyBorder="0" applyAlignment="0" applyProtection="0"/>
    <xf numFmtId="181" fontId="41" fillId="48" borderId="0" applyNumberFormat="0" applyBorder="0" applyAlignment="0" applyProtection="0"/>
    <xf numFmtId="181" fontId="41" fillId="48" borderId="0" applyNumberFormat="0" applyBorder="0" applyAlignment="0" applyProtection="0"/>
    <xf numFmtId="181" fontId="41" fillId="48" borderId="0" applyNumberFormat="0" applyBorder="0" applyAlignment="0" applyProtection="0"/>
    <xf numFmtId="0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0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0" fontId="41" fillId="53" borderId="0" applyNumberFormat="0" applyBorder="0" applyAlignment="0" applyProtection="0"/>
    <xf numFmtId="181" fontId="41" fillId="53" borderId="0" applyNumberFormat="0" applyBorder="0" applyAlignment="0" applyProtection="0"/>
    <xf numFmtId="181" fontId="41" fillId="53" borderId="0" applyNumberFormat="0" applyBorder="0" applyAlignment="0" applyProtection="0"/>
    <xf numFmtId="181" fontId="41" fillId="53" borderId="0" applyNumberFormat="0" applyBorder="0" applyAlignment="0" applyProtection="0"/>
    <xf numFmtId="181" fontId="41" fillId="53" borderId="0" applyNumberFormat="0" applyBorder="0" applyAlignment="0" applyProtection="0"/>
    <xf numFmtId="181" fontId="41" fillId="53" borderId="0" applyNumberFormat="0" applyBorder="0" applyAlignment="0" applyProtection="0"/>
    <xf numFmtId="181" fontId="41" fillId="53" borderId="0" applyNumberFormat="0" applyBorder="0" applyAlignment="0" applyProtection="0"/>
    <xf numFmtId="181" fontId="41" fillId="53" borderId="0" applyNumberFormat="0" applyBorder="0" applyAlignment="0" applyProtection="0"/>
    <xf numFmtId="181" fontId="41" fillId="53" borderId="0" applyNumberFormat="0" applyBorder="0" applyAlignment="0" applyProtection="0"/>
    <xf numFmtId="0" fontId="41" fillId="54" borderId="0" applyNumberFormat="0" applyBorder="0" applyAlignment="0" applyProtection="0"/>
    <xf numFmtId="181" fontId="41" fillId="54" borderId="0" applyNumberFormat="0" applyBorder="0" applyAlignment="0" applyProtection="0"/>
    <xf numFmtId="181" fontId="41" fillId="54" borderId="0" applyNumberFormat="0" applyBorder="0" applyAlignment="0" applyProtection="0"/>
    <xf numFmtId="181" fontId="41" fillId="54" borderId="0" applyNumberFormat="0" applyBorder="0" applyAlignment="0" applyProtection="0"/>
    <xf numFmtId="181" fontId="41" fillId="54" borderId="0" applyNumberFormat="0" applyBorder="0" applyAlignment="0" applyProtection="0"/>
    <xf numFmtId="181" fontId="41" fillId="54" borderId="0" applyNumberFormat="0" applyBorder="0" applyAlignment="0" applyProtection="0"/>
    <xf numFmtId="181" fontId="41" fillId="54" borderId="0" applyNumberFormat="0" applyBorder="0" applyAlignment="0" applyProtection="0"/>
    <xf numFmtId="181" fontId="41" fillId="54" borderId="0" applyNumberFormat="0" applyBorder="0" applyAlignment="0" applyProtection="0"/>
    <xf numFmtId="181" fontId="41" fillId="54" borderId="0" applyNumberFormat="0" applyBorder="0" applyAlignment="0" applyProtection="0"/>
    <xf numFmtId="0" fontId="41" fillId="55" borderId="0" applyNumberFormat="0" applyBorder="0" applyAlignment="0" applyProtection="0"/>
    <xf numFmtId="181" fontId="41" fillId="55" borderId="0" applyNumberFormat="0" applyBorder="0" applyAlignment="0" applyProtection="0"/>
    <xf numFmtId="181" fontId="41" fillId="55" borderId="0" applyNumberFormat="0" applyBorder="0" applyAlignment="0" applyProtection="0"/>
    <xf numFmtId="181" fontId="41" fillId="55" borderId="0" applyNumberFormat="0" applyBorder="0" applyAlignment="0" applyProtection="0"/>
    <xf numFmtId="181" fontId="41" fillId="55" borderId="0" applyNumberFormat="0" applyBorder="0" applyAlignment="0" applyProtection="0"/>
    <xf numFmtId="181" fontId="41" fillId="55" borderId="0" applyNumberFormat="0" applyBorder="0" applyAlignment="0" applyProtection="0"/>
    <xf numFmtId="181" fontId="41" fillId="55" borderId="0" applyNumberFormat="0" applyBorder="0" applyAlignment="0" applyProtection="0"/>
    <xf numFmtId="181" fontId="41" fillId="55" borderId="0" applyNumberFormat="0" applyBorder="0" applyAlignment="0" applyProtection="0"/>
    <xf numFmtId="181" fontId="41" fillId="55" borderId="0" applyNumberFormat="0" applyBorder="0" applyAlignment="0" applyProtection="0"/>
    <xf numFmtId="0" fontId="41" fillId="56" borderId="0" applyNumberFormat="0" applyBorder="0" applyAlignment="0" applyProtection="0"/>
    <xf numFmtId="181" fontId="41" fillId="56" borderId="0" applyNumberFormat="0" applyBorder="0" applyAlignment="0" applyProtection="0"/>
    <xf numFmtId="181" fontId="41" fillId="56" borderId="0" applyNumberFormat="0" applyBorder="0" applyAlignment="0" applyProtection="0"/>
    <xf numFmtId="181" fontId="41" fillId="56" borderId="0" applyNumberFormat="0" applyBorder="0" applyAlignment="0" applyProtection="0"/>
    <xf numFmtId="181" fontId="41" fillId="56" borderId="0" applyNumberFormat="0" applyBorder="0" applyAlignment="0" applyProtection="0"/>
    <xf numFmtId="181" fontId="41" fillId="56" borderId="0" applyNumberFormat="0" applyBorder="0" applyAlignment="0" applyProtection="0"/>
    <xf numFmtId="181" fontId="41" fillId="56" borderId="0" applyNumberFormat="0" applyBorder="0" applyAlignment="0" applyProtection="0"/>
    <xf numFmtId="181" fontId="41" fillId="56" borderId="0" applyNumberFormat="0" applyBorder="0" applyAlignment="0" applyProtection="0"/>
    <xf numFmtId="181" fontId="41" fillId="56" borderId="0" applyNumberFormat="0" applyBorder="0" applyAlignment="0" applyProtection="0"/>
    <xf numFmtId="0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181" fontId="41" fillId="51" borderId="0" applyNumberFormat="0" applyBorder="0" applyAlignment="0" applyProtection="0"/>
    <xf numFmtId="0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181" fontId="41" fillId="52" borderId="0" applyNumberFormat="0" applyBorder="0" applyAlignment="0" applyProtection="0"/>
    <xf numFmtId="0" fontId="41" fillId="57" borderId="0" applyNumberFormat="0" applyBorder="0" applyAlignment="0" applyProtection="0"/>
    <xf numFmtId="181" fontId="41" fillId="57" borderId="0" applyNumberFormat="0" applyBorder="0" applyAlignment="0" applyProtection="0"/>
    <xf numFmtId="181" fontId="41" fillId="57" borderId="0" applyNumberFormat="0" applyBorder="0" applyAlignment="0" applyProtection="0"/>
    <xf numFmtId="181" fontId="41" fillId="57" borderId="0" applyNumberFormat="0" applyBorder="0" applyAlignment="0" applyProtection="0"/>
    <xf numFmtId="181" fontId="41" fillId="57" borderId="0" applyNumberFormat="0" applyBorder="0" applyAlignment="0" applyProtection="0"/>
    <xf numFmtId="181" fontId="41" fillId="57" borderId="0" applyNumberFormat="0" applyBorder="0" applyAlignment="0" applyProtection="0"/>
    <xf numFmtId="181" fontId="41" fillId="57" borderId="0" applyNumberFormat="0" applyBorder="0" applyAlignment="0" applyProtection="0"/>
    <xf numFmtId="181" fontId="41" fillId="57" borderId="0" applyNumberFormat="0" applyBorder="0" applyAlignment="0" applyProtection="0"/>
    <xf numFmtId="181" fontId="41" fillId="57" borderId="0" applyNumberFormat="0" applyBorder="0" applyAlignment="0" applyProtection="0"/>
    <xf numFmtId="0" fontId="33" fillId="0" borderId="0" applyNumberFormat="0" applyAlignment="0"/>
    <xf numFmtId="181" fontId="66" fillId="58" borderId="27">
      <alignment horizontal="center" vertical="center"/>
    </xf>
    <xf numFmtId="181" fontId="66" fillId="58" borderId="27">
      <alignment horizontal="center" vertical="center"/>
    </xf>
    <xf numFmtId="181" fontId="66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181" fontId="66" fillId="58" borderId="27">
      <alignment horizontal="center" vertical="center"/>
    </xf>
    <xf numFmtId="181" fontId="66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181" fontId="66" fillId="58" borderId="27">
      <alignment horizontal="center" vertical="center"/>
    </xf>
    <xf numFmtId="181" fontId="66" fillId="58" borderId="27">
      <alignment horizontal="center" vertical="center"/>
    </xf>
    <xf numFmtId="200" fontId="4" fillId="58" borderId="27">
      <alignment horizontal="center" vertical="center"/>
    </xf>
    <xf numFmtId="181" fontId="66" fillId="58" borderId="27">
      <alignment horizontal="center" vertical="center"/>
    </xf>
    <xf numFmtId="181" fontId="66" fillId="58" borderId="27">
      <alignment horizontal="center" vertical="center"/>
    </xf>
    <xf numFmtId="200" fontId="4" fillId="58" borderId="27">
      <alignment horizontal="center" vertical="center"/>
    </xf>
    <xf numFmtId="201" fontId="66" fillId="58" borderId="27">
      <alignment horizontal="center" vertical="center"/>
    </xf>
    <xf numFmtId="200" fontId="4" fillId="58" borderId="27">
      <alignment horizontal="center" vertical="center"/>
    </xf>
    <xf numFmtId="0" fontId="95" fillId="0" borderId="0" applyNumberFormat="0" applyFill="0" applyBorder="0" applyAlignment="0" applyProtection="0">
      <alignment vertical="top"/>
      <protection locked="0"/>
    </xf>
    <xf numFmtId="181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202" fontId="96" fillId="0" borderId="0" applyFont="0" applyFill="0" applyBorder="0">
      <alignment horizontal="left"/>
    </xf>
    <xf numFmtId="0" fontId="42" fillId="41" borderId="0" applyNumberFormat="0" applyBorder="0" applyAlignment="0" applyProtection="0"/>
    <xf numFmtId="181" fontId="42" fillId="41" borderId="0" applyNumberFormat="0" applyBorder="0" applyAlignment="0" applyProtection="0"/>
    <xf numFmtId="181" fontId="42" fillId="41" borderId="0" applyNumberFormat="0" applyBorder="0" applyAlignment="0" applyProtection="0"/>
    <xf numFmtId="181" fontId="42" fillId="41" borderId="0" applyNumberFormat="0" applyBorder="0" applyAlignment="0" applyProtection="0"/>
    <xf numFmtId="181" fontId="42" fillId="41" borderId="0" applyNumberFormat="0" applyBorder="0" applyAlignment="0" applyProtection="0"/>
    <xf numFmtId="181" fontId="42" fillId="41" borderId="0" applyNumberFormat="0" applyBorder="0" applyAlignment="0" applyProtection="0"/>
    <xf numFmtId="181" fontId="42" fillId="41" borderId="0" applyNumberFormat="0" applyBorder="0" applyAlignment="0" applyProtection="0"/>
    <xf numFmtId="181" fontId="42" fillId="41" borderId="0" applyNumberFormat="0" applyBorder="0" applyAlignment="0" applyProtection="0"/>
    <xf numFmtId="181" fontId="42" fillId="41" borderId="0" applyNumberFormat="0" applyBorder="0" applyAlignment="0" applyProtection="0"/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81" fontId="68" fillId="59" borderId="28">
      <alignment horizontal="center"/>
    </xf>
    <xf numFmtId="181" fontId="68" fillId="59" borderId="28">
      <alignment horizontal="center"/>
    </xf>
    <xf numFmtId="181" fontId="68" fillId="59" borderId="28">
      <alignment horizontal="center"/>
    </xf>
    <xf numFmtId="181" fontId="68" fillId="59" borderId="28">
      <alignment horizontal="center"/>
    </xf>
    <xf numFmtId="181" fontId="68" fillId="59" borderId="28">
      <alignment horizontal="center"/>
    </xf>
    <xf numFmtId="18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" fontId="68" fillId="59" borderId="28">
      <alignment horizontal="center"/>
    </xf>
    <xf numFmtId="166" fontId="69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9" fontId="69" fillId="0" borderId="29" applyAlignment="0" applyProtection="0"/>
    <xf numFmtId="183" fontId="4" fillId="0" borderId="29" applyAlignment="0" applyProtection="0"/>
    <xf numFmtId="181" fontId="65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4" fontId="4" fillId="0" borderId="0" applyFill="0" applyBorder="0" applyAlignment="0"/>
    <xf numFmtId="203" fontId="4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203" fontId="4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203" fontId="4" fillId="0" borderId="0" applyFill="0" applyBorder="0" applyAlignment="0"/>
    <xf numFmtId="0" fontId="65" fillId="0" borderId="0" applyFill="0" applyBorder="0" applyAlignment="0"/>
    <xf numFmtId="203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8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6" fontId="97" fillId="0" borderId="0" applyFill="0" applyBorder="0" applyAlignment="0"/>
    <xf numFmtId="205" fontId="4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182" fontId="4" fillId="0" borderId="0" applyFill="0" applyBorder="0" applyAlignment="0"/>
    <xf numFmtId="207" fontId="4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207" fontId="4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207" fontId="4" fillId="0" borderId="0" applyFill="0" applyBorder="0" applyAlignment="0"/>
    <xf numFmtId="208" fontId="97" fillId="0" borderId="0" applyFill="0" applyBorder="0" applyAlignment="0"/>
    <xf numFmtId="20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209" fontId="62" fillId="0" borderId="0" applyFill="0" applyBorder="0" applyAlignment="0"/>
    <xf numFmtId="199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210" fontId="65" fillId="0" borderId="0" applyFill="0" applyBorder="0" applyAlignment="0"/>
    <xf numFmtId="171" fontId="70" fillId="0" borderId="0" applyFill="0" applyBorder="0" applyAlignment="0"/>
    <xf numFmtId="165" fontId="70" fillId="0" borderId="0" applyFill="0" applyBorder="0" applyAlignment="0"/>
    <xf numFmtId="0" fontId="65" fillId="0" borderId="0" applyFill="0" applyBorder="0" applyAlignment="0"/>
    <xf numFmtId="165" fontId="70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211" fontId="62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8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6" fontId="97" fillId="0" borderId="0" applyFill="0" applyBorder="0" applyAlignment="0"/>
    <xf numFmtId="205" fontId="4" fillId="0" borderId="0" applyFill="0" applyBorder="0" applyAlignment="0"/>
    <xf numFmtId="0" fontId="43" fillId="60" borderId="30" applyNumberFormat="0" applyAlignment="0" applyProtection="0"/>
    <xf numFmtId="181" fontId="43" fillId="60" borderId="30" applyNumberFormat="0" applyAlignment="0" applyProtection="0"/>
    <xf numFmtId="181" fontId="43" fillId="60" borderId="30" applyNumberFormat="0" applyAlignment="0" applyProtection="0"/>
    <xf numFmtId="181" fontId="43" fillId="60" borderId="30" applyNumberFormat="0" applyAlignment="0" applyProtection="0"/>
    <xf numFmtId="181" fontId="43" fillId="60" borderId="30" applyNumberFormat="0" applyAlignment="0" applyProtection="0"/>
    <xf numFmtId="181" fontId="43" fillId="60" borderId="30" applyNumberFormat="0" applyAlignment="0" applyProtection="0"/>
    <xf numFmtId="181" fontId="43" fillId="60" borderId="30" applyNumberFormat="0" applyAlignment="0" applyProtection="0"/>
    <xf numFmtId="181" fontId="43" fillId="60" borderId="30" applyNumberFormat="0" applyAlignment="0" applyProtection="0"/>
    <xf numFmtId="181" fontId="43" fillId="60" borderId="30" applyNumberFormat="0" applyAlignment="0" applyProtection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0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59" fillId="0" borderId="0" applyNumberFormat="0" applyFill="0" applyBorder="0" applyAlignment="0"/>
    <xf numFmtId="181" fontId="71" fillId="0" borderId="0"/>
    <xf numFmtId="181" fontId="71" fillId="0" borderId="0"/>
    <xf numFmtId="181" fontId="71" fillId="0" borderId="0"/>
    <xf numFmtId="0" fontId="4" fillId="0" borderId="0"/>
    <xf numFmtId="0" fontId="4" fillId="0" borderId="0"/>
    <xf numFmtId="0" fontId="4" fillId="0" borderId="0"/>
    <xf numFmtId="181" fontId="71" fillId="0" borderId="0"/>
    <xf numFmtId="181" fontId="71" fillId="0" borderId="0"/>
    <xf numFmtId="0" fontId="4" fillId="0" borderId="0"/>
    <xf numFmtId="0" fontId="4" fillId="0" borderId="0"/>
    <xf numFmtId="0" fontId="4" fillId="0" borderId="0"/>
    <xf numFmtId="181" fontId="71" fillId="0" borderId="0"/>
    <xf numFmtId="181" fontId="71" fillId="0" borderId="0"/>
    <xf numFmtId="0" fontId="4" fillId="0" borderId="0"/>
    <xf numFmtId="181" fontId="71" fillId="0" borderId="0"/>
    <xf numFmtId="181" fontId="71" fillId="0" borderId="0"/>
    <xf numFmtId="0" fontId="4" fillId="0" borderId="0"/>
    <xf numFmtId="0" fontId="71" fillId="0" borderId="0"/>
    <xf numFmtId="0" fontId="4" fillId="0" borderId="0"/>
    <xf numFmtId="0" fontId="44" fillId="61" borderId="31" applyNumberFormat="0" applyAlignment="0" applyProtection="0"/>
    <xf numFmtId="181" fontId="44" fillId="61" borderId="31" applyNumberFormat="0" applyAlignment="0" applyProtection="0"/>
    <xf numFmtId="181" fontId="44" fillId="61" borderId="31" applyNumberFormat="0" applyAlignment="0" applyProtection="0"/>
    <xf numFmtId="181" fontId="44" fillId="61" borderId="31" applyNumberFormat="0" applyAlignment="0" applyProtection="0"/>
    <xf numFmtId="181" fontId="44" fillId="61" borderId="31" applyNumberFormat="0" applyAlignment="0" applyProtection="0"/>
    <xf numFmtId="181" fontId="44" fillId="61" borderId="31" applyNumberFormat="0" applyAlignment="0" applyProtection="0"/>
    <xf numFmtId="181" fontId="44" fillId="61" borderId="31" applyNumberFormat="0" applyAlignment="0" applyProtection="0"/>
    <xf numFmtId="181" fontId="44" fillId="61" borderId="31" applyNumberFormat="0" applyAlignment="0" applyProtection="0"/>
    <xf numFmtId="181" fontId="44" fillId="61" borderId="31" applyNumberFormat="0" applyAlignment="0" applyProtection="0"/>
    <xf numFmtId="183" fontId="4" fillId="0" borderId="0"/>
    <xf numFmtId="183" fontId="4" fillId="0" borderId="0"/>
    <xf numFmtId="212" fontId="62" fillId="0" borderId="0"/>
    <xf numFmtId="183" fontId="4" fillId="0" borderId="0"/>
    <xf numFmtId="183" fontId="4" fillId="0" borderId="0"/>
    <xf numFmtId="212" fontId="62" fillId="0" borderId="0"/>
    <xf numFmtId="183" fontId="4" fillId="0" borderId="0"/>
    <xf numFmtId="183" fontId="4" fillId="0" borderId="0"/>
    <xf numFmtId="212" fontId="62" fillId="0" borderId="0"/>
    <xf numFmtId="183" fontId="4" fillId="0" borderId="0"/>
    <xf numFmtId="183" fontId="4" fillId="0" borderId="0"/>
    <xf numFmtId="212" fontId="62" fillId="0" borderId="0"/>
    <xf numFmtId="183" fontId="4" fillId="0" borderId="0"/>
    <xf numFmtId="183" fontId="4" fillId="0" borderId="0"/>
    <xf numFmtId="212" fontId="62" fillId="0" borderId="0"/>
    <xf numFmtId="183" fontId="4" fillId="0" borderId="0"/>
    <xf numFmtId="183" fontId="4" fillId="0" borderId="0"/>
    <xf numFmtId="212" fontId="62" fillId="0" borderId="0"/>
    <xf numFmtId="183" fontId="4" fillId="0" borderId="0"/>
    <xf numFmtId="183" fontId="4" fillId="0" borderId="0"/>
    <xf numFmtId="212" fontId="62" fillId="0" borderId="0"/>
    <xf numFmtId="183" fontId="4" fillId="0" borderId="0"/>
    <xf numFmtId="183" fontId="4" fillId="0" borderId="0"/>
    <xf numFmtId="212" fontId="62" fillId="0" borderId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71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65" fillId="0" borderId="0" applyFont="0" applyFill="0" applyBorder="0" applyAlignment="0" applyProtection="0"/>
    <xf numFmtId="165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5" fontId="115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216" fontId="40" fillId="0" borderId="0" applyFont="0" applyFill="0" applyBorder="0" applyAlignment="0" applyProtection="0"/>
    <xf numFmtId="21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217" fontId="59" fillId="0" borderId="0"/>
    <xf numFmtId="3" fontId="4" fillId="0" borderId="0" applyFont="0" applyFill="0" applyBorder="0" applyAlignment="0" applyProtection="0"/>
    <xf numFmtId="181" fontId="72" fillId="0" borderId="0" applyNumberFormat="0" applyAlignment="0">
      <alignment horizontal="left"/>
    </xf>
    <xf numFmtId="181" fontId="72" fillId="0" borderId="0" applyNumberFormat="0" applyAlignment="0">
      <alignment horizontal="left"/>
    </xf>
    <xf numFmtId="181" fontId="72" fillId="0" borderId="0" applyNumberFormat="0" applyAlignment="0">
      <alignment horizontal="left"/>
    </xf>
    <xf numFmtId="181" fontId="72" fillId="0" borderId="0" applyNumberFormat="0" applyAlignment="0">
      <alignment horizontal="left"/>
    </xf>
    <xf numFmtId="181" fontId="72" fillId="0" borderId="0" applyNumberFormat="0" applyAlignment="0">
      <alignment horizontal="left"/>
    </xf>
    <xf numFmtId="181" fontId="72" fillId="0" borderId="0" applyNumberFormat="0" applyAlignment="0">
      <alignment horizontal="left"/>
    </xf>
    <xf numFmtId="181" fontId="72" fillId="0" borderId="0" applyNumberFormat="0" applyAlignment="0">
      <alignment horizontal="left"/>
    </xf>
    <xf numFmtId="181" fontId="72" fillId="0" borderId="0" applyNumberFormat="0" applyAlignment="0">
      <alignment horizontal="left"/>
    </xf>
    <xf numFmtId="181" fontId="72" fillId="0" borderId="0" applyNumberFormat="0" applyAlignment="0">
      <alignment horizontal="left"/>
    </xf>
    <xf numFmtId="0" fontId="72" fillId="0" borderId="0" applyNumberFormat="0" applyAlignment="0">
      <alignment horizontal="left"/>
    </xf>
    <xf numFmtId="181" fontId="63" fillId="0" borderId="0" applyNumberFormat="0" applyAlignment="0"/>
    <xf numFmtId="181" fontId="63" fillId="0" borderId="0" applyNumberFormat="0" applyAlignment="0"/>
    <xf numFmtId="181" fontId="63" fillId="0" borderId="0" applyNumberFormat="0" applyAlignment="0"/>
    <xf numFmtId="181" fontId="63" fillId="0" borderId="0" applyNumberFormat="0" applyAlignment="0"/>
    <xf numFmtId="181" fontId="63" fillId="0" borderId="0" applyNumberFormat="0" applyAlignment="0"/>
    <xf numFmtId="181" fontId="63" fillId="0" borderId="0" applyNumberFormat="0" applyAlignment="0"/>
    <xf numFmtId="181" fontId="63" fillId="0" borderId="0" applyNumberFormat="0" applyAlignment="0"/>
    <xf numFmtId="181" fontId="63" fillId="0" borderId="0" applyNumberFormat="0" applyAlignment="0"/>
    <xf numFmtId="181" fontId="63" fillId="0" borderId="0" applyNumberFormat="0" applyAlignment="0"/>
    <xf numFmtId="0" fontId="63" fillId="0" borderId="0" applyNumberFormat="0" applyAlignment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6" fontId="97" fillId="0" borderId="0" applyFont="0" applyFill="0" applyBorder="0" applyAlignment="0" applyProtection="0"/>
    <xf numFmtId="20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18" fontId="98" fillId="0" borderId="0" applyFont="0" applyFill="0" applyBorder="0" applyAlignment="0" applyProtection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219" fontId="59" fillId="0" borderId="0"/>
    <xf numFmtId="3" fontId="73" fillId="0" borderId="0"/>
    <xf numFmtId="181" fontId="73" fillId="0" borderId="0"/>
    <xf numFmtId="181" fontId="73" fillId="0" borderId="0"/>
    <xf numFmtId="0" fontId="99" fillId="0" borderId="2" applyNumberFormat="0" applyBorder="0">
      <alignment horizontal="centerContinuous"/>
    </xf>
    <xf numFmtId="15" fontId="65" fillId="0" borderId="0"/>
    <xf numFmtId="15" fontId="65" fillId="0" borderId="0"/>
    <xf numFmtId="15" fontId="65" fillId="0" borderId="0"/>
    <xf numFmtId="15" fontId="65" fillId="0" borderId="0"/>
    <xf numFmtId="15" fontId="65" fillId="0" borderId="0"/>
    <xf numFmtId="15" fontId="65" fillId="0" borderId="0"/>
    <xf numFmtId="15" fontId="65" fillId="0" borderId="0"/>
    <xf numFmtId="15" fontId="65" fillId="0" borderId="0"/>
    <xf numFmtId="181" fontId="65" fillId="0" borderId="0"/>
    <xf numFmtId="181" fontId="65" fillId="0" borderId="0"/>
    <xf numFmtId="15" fontId="65" fillId="0" borderId="0"/>
    <xf numFmtId="15" fontId="65" fillId="0" borderId="0"/>
    <xf numFmtId="14" fontId="61" fillId="0" borderId="0" applyFill="0" applyBorder="0" applyAlignment="0"/>
    <xf numFmtId="181" fontId="61" fillId="0" borderId="0" applyFill="0" applyBorder="0" applyAlignment="0"/>
    <xf numFmtId="181" fontId="61" fillId="0" borderId="0" applyFill="0" applyBorder="0" applyAlignment="0"/>
    <xf numFmtId="38" fontId="65" fillId="0" borderId="32">
      <alignment vertical="center"/>
    </xf>
    <xf numFmtId="181" fontId="65" fillId="0" borderId="32">
      <alignment vertical="center"/>
    </xf>
    <xf numFmtId="181" fontId="65" fillId="0" borderId="32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220" fontId="59" fillId="0" borderId="0"/>
    <xf numFmtId="171" fontId="70" fillId="0" borderId="0" applyFill="0" applyBorder="0" applyAlignment="0"/>
    <xf numFmtId="165" fontId="70" fillId="0" borderId="0" applyFill="0" applyBorder="0" applyAlignment="0"/>
    <xf numFmtId="0" fontId="65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6" fontId="97" fillId="0" borderId="0" applyFill="0" applyBorder="0" applyAlignment="0"/>
    <xf numFmtId="171" fontId="70" fillId="0" borderId="0" applyFill="0" applyBorder="0" applyAlignment="0"/>
    <xf numFmtId="165" fontId="70" fillId="0" borderId="0" applyFill="0" applyBorder="0" applyAlignment="0"/>
    <xf numFmtId="0" fontId="65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211" fontId="62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6" fontId="97" fillId="0" borderId="0" applyFill="0" applyBorder="0" applyAlignment="0"/>
    <xf numFmtId="181" fontId="74" fillId="0" borderId="0" applyNumberFormat="0" applyAlignment="0">
      <alignment horizontal="left"/>
    </xf>
    <xf numFmtId="181" fontId="74" fillId="0" borderId="0" applyNumberFormat="0" applyAlignment="0">
      <alignment horizontal="left"/>
    </xf>
    <xf numFmtId="181" fontId="74" fillId="0" borderId="0" applyNumberFormat="0" applyAlignment="0">
      <alignment horizontal="left"/>
    </xf>
    <xf numFmtId="181" fontId="74" fillId="0" borderId="0" applyNumberFormat="0" applyAlignment="0">
      <alignment horizontal="left"/>
    </xf>
    <xf numFmtId="181" fontId="74" fillId="0" borderId="0" applyNumberFormat="0" applyAlignment="0">
      <alignment horizontal="left"/>
    </xf>
    <xf numFmtId="181" fontId="74" fillId="0" borderId="0" applyNumberFormat="0" applyAlignment="0">
      <alignment horizontal="left"/>
    </xf>
    <xf numFmtId="181" fontId="74" fillId="0" borderId="0" applyNumberFormat="0" applyAlignment="0">
      <alignment horizontal="left"/>
    </xf>
    <xf numFmtId="181" fontId="74" fillId="0" borderId="0" applyNumberFormat="0" applyAlignment="0">
      <alignment horizontal="left"/>
    </xf>
    <xf numFmtId="181" fontId="74" fillId="0" borderId="0" applyNumberFormat="0" applyAlignment="0">
      <alignment horizontal="left"/>
    </xf>
    <xf numFmtId="0" fontId="74" fillId="0" borderId="0" applyNumberFormat="0" applyAlignment="0">
      <alignment horizontal="left"/>
    </xf>
    <xf numFmtId="186" fontId="63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2" fontId="94" fillId="0" borderId="0" applyFont="0" applyFill="0" applyBorder="0" applyAlignment="0" applyProtection="0"/>
    <xf numFmtId="221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81" fontId="45" fillId="0" borderId="0" applyNumberFormat="0" applyFill="0" applyBorder="0" applyAlignment="0" applyProtection="0"/>
    <xf numFmtId="181" fontId="45" fillId="0" borderId="0" applyNumberFormat="0" applyFill="0" applyBorder="0" applyAlignment="0" applyProtection="0"/>
    <xf numFmtId="181" fontId="45" fillId="0" borderId="0" applyNumberFormat="0" applyFill="0" applyBorder="0" applyAlignment="0" applyProtection="0"/>
    <xf numFmtId="181" fontId="45" fillId="0" borderId="0" applyNumberFormat="0" applyFill="0" applyBorder="0" applyAlignment="0" applyProtection="0"/>
    <xf numFmtId="181" fontId="45" fillId="0" borderId="0" applyNumberFormat="0" applyFill="0" applyBorder="0" applyAlignment="0" applyProtection="0"/>
    <xf numFmtId="181" fontId="45" fillId="0" borderId="0" applyNumberFormat="0" applyFill="0" applyBorder="0" applyAlignment="0" applyProtection="0"/>
    <xf numFmtId="181" fontId="45" fillId="0" borderId="0" applyNumberFormat="0" applyFill="0" applyBorder="0" applyAlignment="0" applyProtection="0"/>
    <xf numFmtId="181" fontId="45" fillId="0" borderId="0" applyNumberFormat="0" applyFill="0" applyBorder="0" applyAlignment="0" applyProtection="0"/>
    <xf numFmtId="181" fontId="66" fillId="0" borderId="0">
      <protection locked="0"/>
    </xf>
    <xf numFmtId="181" fontId="66" fillId="0" borderId="0">
      <protection locked="0"/>
    </xf>
    <xf numFmtId="181" fontId="66" fillId="0" borderId="0">
      <protection locked="0"/>
    </xf>
    <xf numFmtId="181" fontId="66" fillId="0" borderId="0">
      <protection locked="0"/>
    </xf>
    <xf numFmtId="181" fontId="66" fillId="0" borderId="0">
      <protection locked="0"/>
    </xf>
    <xf numFmtId="181" fontId="66" fillId="0" borderId="0">
      <protection locked="0"/>
    </xf>
    <xf numFmtId="181" fontId="66" fillId="0" borderId="0">
      <protection locked="0"/>
    </xf>
    <xf numFmtId="181" fontId="66" fillId="0" borderId="0">
      <protection locked="0"/>
    </xf>
    <xf numFmtId="181" fontId="66" fillId="0" borderId="0">
      <protection locked="0"/>
    </xf>
    <xf numFmtId="2" fontId="4" fillId="0" borderId="0" applyFont="0" applyFill="0" applyBorder="0" applyAlignment="0" applyProtection="0"/>
    <xf numFmtId="181" fontId="75" fillId="0" borderId="0" applyNumberFormat="0" applyFill="0" applyBorder="0" applyAlignment="0" applyProtection="0"/>
    <xf numFmtId="0" fontId="46" fillId="42" borderId="0" applyNumberFormat="0" applyBorder="0" applyAlignment="0" applyProtection="0"/>
    <xf numFmtId="181" fontId="46" fillId="42" borderId="0" applyNumberFormat="0" applyBorder="0" applyAlignment="0" applyProtection="0"/>
    <xf numFmtId="181" fontId="46" fillId="42" borderId="0" applyNumberFormat="0" applyBorder="0" applyAlignment="0" applyProtection="0"/>
    <xf numFmtId="181" fontId="46" fillId="42" borderId="0" applyNumberFormat="0" applyBorder="0" applyAlignment="0" applyProtection="0"/>
    <xf numFmtId="181" fontId="46" fillId="42" borderId="0" applyNumberFormat="0" applyBorder="0" applyAlignment="0" applyProtection="0"/>
    <xf numFmtId="181" fontId="46" fillId="42" borderId="0" applyNumberFormat="0" applyBorder="0" applyAlignment="0" applyProtection="0"/>
    <xf numFmtId="181" fontId="46" fillId="42" borderId="0" applyNumberFormat="0" applyBorder="0" applyAlignment="0" applyProtection="0"/>
    <xf numFmtId="181" fontId="46" fillId="42" borderId="0" applyNumberFormat="0" applyBorder="0" applyAlignment="0" applyProtection="0"/>
    <xf numFmtId="181" fontId="46" fillId="42" borderId="0" applyNumberFormat="0" applyBorder="0" applyAlignment="0" applyProtection="0"/>
    <xf numFmtId="38" fontId="33" fillId="62" borderId="0" applyNumberFormat="0" applyBorder="0" applyAlignment="0" applyProtection="0"/>
    <xf numFmtId="181" fontId="33" fillId="62" borderId="0" applyNumberFormat="0" applyBorder="0" applyAlignment="0" applyProtection="0"/>
    <xf numFmtId="181" fontId="33" fillId="62" borderId="0" applyNumberFormat="0" applyBorder="0" applyAlignment="0" applyProtection="0"/>
    <xf numFmtId="181" fontId="76" fillId="0" borderId="0" applyNumberFormat="0" applyFill="0" applyBorder="0" applyAlignment="0" applyProtection="0"/>
    <xf numFmtId="181" fontId="76" fillId="0" borderId="0" applyNumberFormat="0" applyFill="0" applyBorder="0" applyAlignment="0" applyProtection="0"/>
    <xf numFmtId="181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81" fontId="76" fillId="0" borderId="0" applyNumberFormat="0" applyFill="0" applyBorder="0" applyAlignment="0" applyProtection="0"/>
    <xf numFmtId="181" fontId="76" fillId="0" borderId="0" applyNumberFormat="0" applyFill="0" applyBorder="0" applyAlignment="0" applyProtection="0"/>
    <xf numFmtId="181" fontId="76" fillId="0" borderId="0" applyNumberFormat="0" applyFill="0" applyBorder="0" applyAlignment="0" applyProtection="0"/>
    <xf numFmtId="181" fontId="76" fillId="0" borderId="0" applyNumberFormat="0" applyFill="0" applyBorder="0" applyAlignment="0" applyProtection="0"/>
    <xf numFmtId="181" fontId="76" fillId="0" borderId="0" applyNumberFormat="0" applyFill="0" applyBorder="0" applyAlignment="0" applyProtection="0"/>
    <xf numFmtId="181" fontId="76" fillId="0" borderId="0" applyNumberFormat="0" applyFill="0" applyBorder="0" applyAlignment="0" applyProtection="0"/>
    <xf numFmtId="0" fontId="5" fillId="63" borderId="26">
      <alignment textRotation="90" wrapText="1"/>
    </xf>
    <xf numFmtId="181" fontId="77" fillId="0" borderId="10" applyNumberFormat="0" applyAlignment="0" applyProtection="0">
      <alignment horizontal="left" vertical="center"/>
    </xf>
    <xf numFmtId="181" fontId="77" fillId="0" borderId="10" applyNumberFormat="0" applyAlignment="0" applyProtection="0">
      <alignment horizontal="left" vertical="center"/>
    </xf>
    <xf numFmtId="181" fontId="77" fillId="0" borderId="10" applyNumberFormat="0" applyAlignment="0" applyProtection="0">
      <alignment horizontal="left" vertical="center"/>
    </xf>
    <xf numFmtId="181" fontId="77" fillId="0" borderId="10" applyNumberFormat="0" applyAlignment="0" applyProtection="0">
      <alignment horizontal="left" vertical="center"/>
    </xf>
    <xf numFmtId="181" fontId="77" fillId="0" borderId="10" applyNumberFormat="0" applyAlignment="0" applyProtection="0">
      <alignment horizontal="left" vertical="center"/>
    </xf>
    <xf numFmtId="181" fontId="77" fillId="0" borderId="10" applyNumberFormat="0" applyAlignment="0" applyProtection="0">
      <alignment horizontal="left" vertical="center"/>
    </xf>
    <xf numFmtId="181" fontId="77" fillId="0" borderId="10" applyNumberFormat="0" applyAlignment="0" applyProtection="0">
      <alignment horizontal="left" vertical="center"/>
    </xf>
    <xf numFmtId="181" fontId="77" fillId="0" borderId="10" applyNumberFormat="0" applyAlignment="0" applyProtection="0">
      <alignment horizontal="left" vertical="center"/>
    </xf>
    <xf numFmtId="181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181" fontId="77" fillId="0" borderId="28">
      <alignment horizontal="left" vertical="center"/>
    </xf>
    <xf numFmtId="181" fontId="77" fillId="0" borderId="28">
      <alignment horizontal="left" vertical="center"/>
    </xf>
    <xf numFmtId="181" fontId="77" fillId="0" borderId="28">
      <alignment horizontal="left" vertical="center"/>
    </xf>
    <xf numFmtId="181" fontId="77" fillId="0" borderId="28">
      <alignment horizontal="left" vertical="center"/>
    </xf>
    <xf numFmtId="181" fontId="77" fillId="0" borderId="28">
      <alignment horizontal="left" vertical="center"/>
    </xf>
    <xf numFmtId="181" fontId="77" fillId="0" borderId="28">
      <alignment horizontal="left" vertical="center"/>
    </xf>
    <xf numFmtId="181" fontId="77" fillId="0" borderId="28">
      <alignment horizontal="left" vertical="center"/>
    </xf>
    <xf numFmtId="181" fontId="77" fillId="0" borderId="28">
      <alignment horizontal="left" vertical="center"/>
    </xf>
    <xf numFmtId="181" fontId="77" fillId="0" borderId="28">
      <alignment horizontal="left" vertical="center"/>
    </xf>
    <xf numFmtId="0" fontId="77" fillId="0" borderId="28">
      <alignment horizontal="left" vertical="center"/>
    </xf>
    <xf numFmtId="0" fontId="47" fillId="0" borderId="33" applyNumberFormat="0" applyFill="0" applyAlignment="0" applyProtection="0"/>
    <xf numFmtId="181" fontId="47" fillId="0" borderId="33" applyNumberFormat="0" applyFill="0" applyAlignment="0" applyProtection="0"/>
    <xf numFmtId="181" fontId="47" fillId="0" borderId="33" applyNumberFormat="0" applyFill="0" applyAlignment="0" applyProtection="0"/>
    <xf numFmtId="0" fontId="100" fillId="0" borderId="0" applyNumberFormat="0" applyFill="0" applyBorder="0" applyAlignment="0" applyProtection="0"/>
    <xf numFmtId="181" fontId="47" fillId="0" borderId="33" applyNumberFormat="0" applyFill="0" applyAlignment="0" applyProtection="0"/>
    <xf numFmtId="181" fontId="47" fillId="0" borderId="33" applyNumberFormat="0" applyFill="0" applyAlignment="0" applyProtection="0"/>
    <xf numFmtId="181" fontId="47" fillId="0" borderId="33" applyNumberFormat="0" applyFill="0" applyAlignment="0" applyProtection="0"/>
    <xf numFmtId="181" fontId="47" fillId="0" borderId="33" applyNumberFormat="0" applyFill="0" applyAlignment="0" applyProtection="0"/>
    <xf numFmtId="181" fontId="47" fillId="0" borderId="33" applyNumberFormat="0" applyFill="0" applyAlignment="0" applyProtection="0"/>
    <xf numFmtId="181" fontId="47" fillId="0" borderId="33" applyNumberFormat="0" applyFill="0" applyAlignment="0" applyProtection="0"/>
    <xf numFmtId="0" fontId="48" fillId="0" borderId="34" applyNumberFormat="0" applyFill="0" applyAlignment="0" applyProtection="0"/>
    <xf numFmtId="181" fontId="48" fillId="0" borderId="34" applyNumberFormat="0" applyFill="0" applyAlignment="0" applyProtection="0"/>
    <xf numFmtId="181" fontId="48" fillId="0" borderId="34" applyNumberFormat="0" applyFill="0" applyAlignment="0" applyProtection="0"/>
    <xf numFmtId="0" fontId="77" fillId="0" borderId="0" applyNumberFormat="0" applyFill="0" applyBorder="0" applyAlignment="0" applyProtection="0"/>
    <xf numFmtId="181" fontId="48" fillId="0" borderId="34" applyNumberFormat="0" applyFill="0" applyAlignment="0" applyProtection="0"/>
    <xf numFmtId="181" fontId="48" fillId="0" borderId="34" applyNumberFormat="0" applyFill="0" applyAlignment="0" applyProtection="0"/>
    <xf numFmtId="181" fontId="48" fillId="0" borderId="34" applyNumberFormat="0" applyFill="0" applyAlignment="0" applyProtection="0"/>
    <xf numFmtId="181" fontId="48" fillId="0" borderId="34" applyNumberFormat="0" applyFill="0" applyAlignment="0" applyProtection="0"/>
    <xf numFmtId="181" fontId="48" fillId="0" borderId="34" applyNumberFormat="0" applyFill="0" applyAlignment="0" applyProtection="0"/>
    <xf numFmtId="181" fontId="48" fillId="0" borderId="34" applyNumberFormat="0" applyFill="0" applyAlignment="0" applyProtection="0"/>
    <xf numFmtId="0" fontId="49" fillId="0" borderId="35" applyNumberFormat="0" applyFill="0" applyAlignment="0" applyProtection="0"/>
    <xf numFmtId="181" fontId="49" fillId="0" borderId="35" applyNumberFormat="0" applyFill="0" applyAlignment="0" applyProtection="0"/>
    <xf numFmtId="181" fontId="49" fillId="0" borderId="35" applyNumberFormat="0" applyFill="0" applyAlignment="0" applyProtection="0"/>
    <xf numFmtId="181" fontId="49" fillId="0" borderId="35" applyNumberFormat="0" applyFill="0" applyAlignment="0" applyProtection="0"/>
    <xf numFmtId="181" fontId="49" fillId="0" borderId="35" applyNumberFormat="0" applyFill="0" applyAlignment="0" applyProtection="0"/>
    <xf numFmtId="181" fontId="49" fillId="0" borderId="35" applyNumberFormat="0" applyFill="0" applyAlignment="0" applyProtection="0"/>
    <xf numFmtId="181" fontId="49" fillId="0" borderId="35" applyNumberFormat="0" applyFill="0" applyAlignment="0" applyProtection="0"/>
    <xf numFmtId="181" fontId="49" fillId="0" borderId="35" applyNumberFormat="0" applyFill="0" applyAlignment="0" applyProtection="0"/>
    <xf numFmtId="181" fontId="49" fillId="0" borderId="35" applyNumberFormat="0" applyFill="0" applyAlignment="0" applyProtection="0"/>
    <xf numFmtId="0" fontId="49" fillId="0" borderId="0" applyNumberFormat="0" applyFill="0" applyBorder="0" applyAlignment="0" applyProtection="0"/>
    <xf numFmtId="181" fontId="49" fillId="0" borderId="0" applyNumberFormat="0" applyFill="0" applyBorder="0" applyAlignment="0" applyProtection="0"/>
    <xf numFmtId="181" fontId="49" fillId="0" borderId="0" applyNumberFormat="0" applyFill="0" applyBorder="0" applyAlignment="0" applyProtection="0"/>
    <xf numFmtId="181" fontId="49" fillId="0" borderId="0" applyNumberFormat="0" applyFill="0" applyBorder="0" applyAlignment="0" applyProtection="0"/>
    <xf numFmtId="181" fontId="49" fillId="0" borderId="0" applyNumberFormat="0" applyFill="0" applyBorder="0" applyAlignment="0" applyProtection="0"/>
    <xf numFmtId="181" fontId="49" fillId="0" borderId="0" applyNumberFormat="0" applyFill="0" applyBorder="0" applyAlignment="0" applyProtection="0"/>
    <xf numFmtId="181" fontId="49" fillId="0" borderId="0" applyNumberFormat="0" applyFill="0" applyBorder="0" applyAlignment="0" applyProtection="0"/>
    <xf numFmtId="181" fontId="49" fillId="0" borderId="0" applyNumberFormat="0" applyFill="0" applyBorder="0" applyAlignment="0" applyProtection="0"/>
    <xf numFmtId="181" fontId="49" fillId="0" borderId="0" applyNumberFormat="0" applyFill="0" applyBorder="0" applyAlignment="0" applyProtection="0"/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223" fontId="66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223" fontId="66" fillId="0" borderId="0">
      <protection locked="0"/>
    </xf>
    <xf numFmtId="181" fontId="78" fillId="0" borderId="7">
      <alignment horizontal="center"/>
    </xf>
    <xf numFmtId="181" fontId="78" fillId="0" borderId="7">
      <alignment horizontal="center"/>
    </xf>
    <xf numFmtId="181" fontId="78" fillId="0" borderId="7">
      <alignment horizontal="center"/>
    </xf>
    <xf numFmtId="181" fontId="78" fillId="0" borderId="7">
      <alignment horizontal="center"/>
    </xf>
    <xf numFmtId="181" fontId="78" fillId="0" borderId="7">
      <alignment horizontal="center"/>
    </xf>
    <xf numFmtId="181" fontId="78" fillId="0" borderId="7">
      <alignment horizontal="center"/>
    </xf>
    <xf numFmtId="181" fontId="78" fillId="0" borderId="7">
      <alignment horizontal="center"/>
    </xf>
    <xf numFmtId="181" fontId="78" fillId="0" borderId="7">
      <alignment horizontal="center"/>
    </xf>
    <xf numFmtId="181" fontId="78" fillId="0" borderId="7">
      <alignment horizontal="center"/>
    </xf>
    <xf numFmtId="0" fontId="78" fillId="0" borderId="7">
      <alignment horizontal="center"/>
    </xf>
    <xf numFmtId="181" fontId="78" fillId="0" borderId="0">
      <alignment horizontal="center"/>
    </xf>
    <xf numFmtId="181" fontId="78" fillId="0" borderId="0">
      <alignment horizontal="center"/>
    </xf>
    <xf numFmtId="181" fontId="78" fillId="0" borderId="0">
      <alignment horizontal="center"/>
    </xf>
    <xf numFmtId="181" fontId="78" fillId="0" borderId="0">
      <alignment horizontal="center"/>
    </xf>
    <xf numFmtId="181" fontId="78" fillId="0" borderId="0">
      <alignment horizontal="center"/>
    </xf>
    <xf numFmtId="181" fontId="78" fillId="0" borderId="0">
      <alignment horizontal="center"/>
    </xf>
    <xf numFmtId="181" fontId="78" fillId="0" borderId="0">
      <alignment horizontal="center"/>
    </xf>
    <xf numFmtId="181" fontId="78" fillId="0" borderId="0">
      <alignment horizontal="center"/>
    </xf>
    <xf numFmtId="181" fontId="78" fillId="0" borderId="0">
      <alignment horizontal="center"/>
    </xf>
    <xf numFmtId="0" fontId="78" fillId="0" borderId="0">
      <alignment horizontal="center"/>
    </xf>
    <xf numFmtId="181" fontId="57" fillId="0" borderId="36" applyNumberFormat="0" applyFill="0" applyAlignment="0" applyProtection="0"/>
    <xf numFmtId="181" fontId="57" fillId="0" borderId="36" applyNumberFormat="0" applyFill="0" applyAlignment="0" applyProtection="0"/>
    <xf numFmtId="181" fontId="57" fillId="0" borderId="36" applyNumberFormat="0" applyFill="0" applyAlignment="0" applyProtection="0"/>
    <xf numFmtId="181" fontId="57" fillId="0" borderId="36" applyNumberFormat="0" applyFill="0" applyAlignment="0" applyProtection="0"/>
    <xf numFmtId="181" fontId="57" fillId="0" borderId="36" applyNumberFormat="0" applyFill="0" applyAlignment="0" applyProtection="0"/>
    <xf numFmtId="181" fontId="57" fillId="0" borderId="36" applyNumberFormat="0" applyFill="0" applyAlignment="0" applyProtection="0"/>
    <xf numFmtId="181" fontId="57" fillId="0" borderId="36" applyNumberFormat="0" applyFill="0" applyAlignment="0" applyProtection="0"/>
    <xf numFmtId="181" fontId="57" fillId="0" borderId="36" applyNumberFormat="0" applyFill="0" applyAlignment="0" applyProtection="0"/>
    <xf numFmtId="181" fontId="57" fillId="0" borderId="36" applyNumberFormat="0" applyFill="0" applyAlignment="0" applyProtection="0"/>
    <xf numFmtId="0" fontId="57" fillId="0" borderId="36" applyNumberFormat="0" applyFill="0" applyAlignment="0" applyProtection="0"/>
    <xf numFmtId="1" fontId="79" fillId="59" borderId="0" applyNumberFormat="0">
      <alignment horizontal="left"/>
    </xf>
    <xf numFmtId="1" fontId="79" fillId="59" borderId="0" applyNumberFormat="0">
      <alignment horizontal="left"/>
    </xf>
    <xf numFmtId="1" fontId="79" fillId="59" borderId="0" applyNumberFormat="0">
      <alignment horizontal="left"/>
    </xf>
    <xf numFmtId="181" fontId="79" fillId="59" borderId="0" applyNumberFormat="0">
      <alignment horizontal="left"/>
    </xf>
    <xf numFmtId="181" fontId="79" fillId="59" borderId="0" applyNumberFormat="0">
      <alignment horizontal="left"/>
    </xf>
    <xf numFmtId="181" fontId="79" fillId="59" borderId="0" applyNumberFormat="0">
      <alignment horizontal="left"/>
    </xf>
    <xf numFmtId="181" fontId="79" fillId="59" borderId="0" applyNumberFormat="0">
      <alignment horizontal="left"/>
    </xf>
    <xf numFmtId="181" fontId="79" fillId="59" borderId="0" applyNumberFormat="0">
      <alignment horizontal="left"/>
    </xf>
    <xf numFmtId="181" fontId="79" fillId="59" borderId="0" applyNumberFormat="0">
      <alignment horizontal="left"/>
    </xf>
    <xf numFmtId="1" fontId="79" fillId="59" borderId="0" applyNumberFormat="0">
      <alignment horizontal="left"/>
    </xf>
    <xf numFmtId="1" fontId="79" fillId="59" borderId="0" applyNumberFormat="0">
      <alignment horizontal="left"/>
    </xf>
    <xf numFmtId="181" fontId="80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/>
    <xf numFmtId="0" fontId="116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50" fillId="45" borderId="30" applyNumberFormat="0" applyAlignment="0" applyProtection="0"/>
    <xf numFmtId="10" fontId="33" fillId="64" borderId="26" applyNumberFormat="0" applyBorder="0" applyAlignment="0" applyProtection="0"/>
    <xf numFmtId="181" fontId="33" fillId="64" borderId="26" applyNumberFormat="0" applyBorder="0" applyAlignment="0" applyProtection="0"/>
    <xf numFmtId="181" fontId="33" fillId="64" borderId="26" applyNumberFormat="0" applyBorder="0" applyAlignment="0" applyProtection="0"/>
    <xf numFmtId="10" fontId="33" fillId="64" borderId="26" applyNumberFormat="0" applyBorder="0" applyAlignment="0" applyProtection="0"/>
    <xf numFmtId="10" fontId="33" fillId="9" borderId="26" applyNumberFormat="0" applyBorder="0" applyAlignment="0" applyProtection="0"/>
    <xf numFmtId="181" fontId="50" fillId="45" borderId="30" applyNumberFormat="0" applyAlignment="0" applyProtection="0"/>
    <xf numFmtId="181" fontId="50" fillId="45" borderId="30" applyNumberFormat="0" applyAlignment="0" applyProtection="0"/>
    <xf numFmtId="181" fontId="50" fillId="45" borderId="30" applyNumberFormat="0" applyAlignment="0" applyProtection="0"/>
    <xf numFmtId="181" fontId="50" fillId="45" borderId="30" applyNumberFormat="0" applyAlignment="0" applyProtection="0"/>
    <xf numFmtId="181" fontId="50" fillId="45" borderId="30" applyNumberFormat="0" applyAlignment="0" applyProtection="0"/>
    <xf numFmtId="181" fontId="50" fillId="45" borderId="30" applyNumberFormat="0" applyAlignment="0" applyProtection="0"/>
    <xf numFmtId="181" fontId="50" fillId="45" borderId="30" applyNumberFormat="0" applyAlignment="0" applyProtection="0"/>
    <xf numFmtId="181" fontId="50" fillId="45" borderId="30" applyNumberFormat="0" applyAlignment="0" applyProtection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8" fontId="4" fillId="65" borderId="0"/>
    <xf numFmtId="1" fontId="36" fillId="59" borderId="0">
      <alignment horizontal="center"/>
    </xf>
    <xf numFmtId="1" fontId="36" fillId="59" borderId="0">
      <alignment horizontal="center"/>
    </xf>
    <xf numFmtId="1" fontId="36" fillId="59" borderId="0">
      <alignment horizontal="center"/>
    </xf>
    <xf numFmtId="181" fontId="36" fillId="59" borderId="0">
      <alignment horizontal="center"/>
    </xf>
    <xf numFmtId="181" fontId="36" fillId="59" borderId="0">
      <alignment horizontal="center"/>
    </xf>
    <xf numFmtId="181" fontId="36" fillId="59" borderId="0">
      <alignment horizontal="center"/>
    </xf>
    <xf numFmtId="181" fontId="36" fillId="59" borderId="0">
      <alignment horizontal="center"/>
    </xf>
    <xf numFmtId="181" fontId="36" fillId="59" borderId="0">
      <alignment horizontal="center"/>
    </xf>
    <xf numFmtId="181" fontId="36" fillId="59" borderId="0">
      <alignment horizontal="center"/>
    </xf>
    <xf numFmtId="1" fontId="36" fillId="59" borderId="0">
      <alignment horizontal="center"/>
    </xf>
    <xf numFmtId="1" fontId="36" fillId="59" borderId="0">
      <alignment horizontal="center"/>
    </xf>
    <xf numFmtId="1" fontId="36" fillId="59" borderId="26">
      <alignment horizontal="left"/>
    </xf>
    <xf numFmtId="1" fontId="36" fillId="59" borderId="26">
      <alignment horizontal="left"/>
    </xf>
    <xf numFmtId="1" fontId="36" fillId="59" borderId="26">
      <alignment horizontal="left"/>
    </xf>
    <xf numFmtId="181" fontId="36" fillId="59" borderId="26">
      <alignment horizontal="left"/>
    </xf>
    <xf numFmtId="181" fontId="36" fillId="59" borderId="26">
      <alignment horizontal="left"/>
    </xf>
    <xf numFmtId="181" fontId="36" fillId="59" borderId="26">
      <alignment horizontal="left"/>
    </xf>
    <xf numFmtId="181" fontId="36" fillId="59" borderId="26">
      <alignment horizontal="left"/>
    </xf>
    <xf numFmtId="181" fontId="36" fillId="59" borderId="26">
      <alignment horizontal="left"/>
    </xf>
    <xf numFmtId="181" fontId="36" fillId="59" borderId="26">
      <alignment horizontal="left"/>
    </xf>
    <xf numFmtId="1" fontId="36" fillId="59" borderId="26">
      <alignment horizontal="left"/>
    </xf>
    <xf numFmtId="1" fontId="36" fillId="59" borderId="26">
      <alignment horizontal="left"/>
    </xf>
    <xf numFmtId="1" fontId="36" fillId="59" borderId="0">
      <alignment horizontal="center"/>
    </xf>
    <xf numFmtId="171" fontId="70" fillId="0" borderId="0" applyFill="0" applyBorder="0" applyAlignment="0"/>
    <xf numFmtId="165" fontId="70" fillId="0" borderId="0" applyFill="0" applyBorder="0" applyAlignment="0"/>
    <xf numFmtId="0" fontId="65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6" fontId="97" fillId="0" borderId="0" applyFill="0" applyBorder="0" applyAlignment="0"/>
    <xf numFmtId="171" fontId="70" fillId="0" borderId="0" applyFill="0" applyBorder="0" applyAlignment="0"/>
    <xf numFmtId="165" fontId="70" fillId="0" borderId="0" applyFill="0" applyBorder="0" applyAlignment="0"/>
    <xf numFmtId="0" fontId="65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211" fontId="62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6" fontId="97" fillId="0" borderId="0" applyFill="0" applyBorder="0" applyAlignment="0"/>
    <xf numFmtId="0" fontId="51" fillId="0" borderId="37" applyNumberFormat="0" applyFill="0" applyAlignment="0" applyProtection="0"/>
    <xf numFmtId="181" fontId="51" fillId="0" borderId="37" applyNumberFormat="0" applyFill="0" applyAlignment="0" applyProtection="0"/>
    <xf numFmtId="181" fontId="51" fillId="0" borderId="37" applyNumberFormat="0" applyFill="0" applyAlignment="0" applyProtection="0"/>
    <xf numFmtId="181" fontId="51" fillId="0" borderId="37" applyNumberFormat="0" applyFill="0" applyAlignment="0" applyProtection="0"/>
    <xf numFmtId="181" fontId="51" fillId="0" borderId="37" applyNumberFormat="0" applyFill="0" applyAlignment="0" applyProtection="0"/>
    <xf numFmtId="181" fontId="51" fillId="0" borderId="37" applyNumberFormat="0" applyFill="0" applyAlignment="0" applyProtection="0"/>
    <xf numFmtId="181" fontId="51" fillId="0" borderId="37" applyNumberFormat="0" applyFill="0" applyAlignment="0" applyProtection="0"/>
    <xf numFmtId="181" fontId="51" fillId="0" borderId="37" applyNumberFormat="0" applyFill="0" applyAlignment="0" applyProtection="0"/>
    <xf numFmtId="181" fontId="51" fillId="0" borderId="37" applyNumberFormat="0" applyFill="0" applyAlignment="0" applyProtection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8" fontId="4" fillId="66" borderId="0"/>
    <xf numFmtId="181" fontId="65" fillId="0" borderId="0" applyFont="0" applyFill="0" applyBorder="0" applyAlignment="0" applyProtection="0"/>
    <xf numFmtId="181" fontId="65" fillId="0" borderId="0" applyFont="0" applyFill="0" applyBorder="0" applyAlignment="0" applyProtection="0"/>
    <xf numFmtId="224" fontId="65" fillId="0" borderId="0" applyFont="0" applyFill="0" applyBorder="0" applyAlignment="0" applyProtection="0"/>
    <xf numFmtId="181" fontId="65" fillId="0" borderId="0" applyFont="0" applyFill="0" applyBorder="0" applyAlignment="0" applyProtection="0"/>
    <xf numFmtId="225" fontId="65" fillId="0" borderId="0" applyFont="0" applyFill="0" applyBorder="0" applyAlignment="0" applyProtection="0"/>
    <xf numFmtId="181" fontId="65" fillId="0" borderId="0" applyFont="0" applyFill="0" applyBorder="0" applyAlignment="0" applyProtection="0"/>
    <xf numFmtId="0" fontId="62" fillId="0" borderId="0"/>
    <xf numFmtId="4" fontId="33" fillId="0" borderId="26">
      <alignment vertical="top" wrapText="1"/>
    </xf>
    <xf numFmtId="181" fontId="33" fillId="0" borderId="26">
      <alignment vertical="top" wrapText="1"/>
    </xf>
    <xf numFmtId="181" fontId="33" fillId="0" borderId="26">
      <alignment vertical="top" wrapText="1"/>
    </xf>
    <xf numFmtId="0" fontId="52" fillId="67" borderId="0" applyNumberFormat="0" applyBorder="0" applyAlignment="0" applyProtection="0"/>
    <xf numFmtId="181" fontId="52" fillId="67" borderId="0" applyNumberFormat="0" applyBorder="0" applyAlignment="0" applyProtection="0"/>
    <xf numFmtId="181" fontId="52" fillId="67" borderId="0" applyNumberFormat="0" applyBorder="0" applyAlignment="0" applyProtection="0"/>
    <xf numFmtId="181" fontId="52" fillId="67" borderId="0" applyNumberFormat="0" applyBorder="0" applyAlignment="0" applyProtection="0"/>
    <xf numFmtId="181" fontId="52" fillId="67" borderId="0" applyNumberFormat="0" applyBorder="0" applyAlignment="0" applyProtection="0"/>
    <xf numFmtId="181" fontId="52" fillId="67" borderId="0" applyNumberFormat="0" applyBorder="0" applyAlignment="0" applyProtection="0"/>
    <xf numFmtId="181" fontId="52" fillId="67" borderId="0" applyNumberFormat="0" applyBorder="0" applyAlignment="0" applyProtection="0"/>
    <xf numFmtId="181" fontId="52" fillId="67" borderId="0" applyNumberFormat="0" applyBorder="0" applyAlignment="0" applyProtection="0"/>
    <xf numFmtId="181" fontId="52" fillId="67" borderId="0" applyNumberFormat="0" applyBorder="0" applyAlignment="0" applyProtection="0"/>
    <xf numFmtId="2" fontId="97" fillId="9" borderId="0"/>
    <xf numFmtId="181" fontId="59" fillId="0" borderId="0"/>
    <xf numFmtId="181" fontId="59" fillId="0" borderId="0"/>
    <xf numFmtId="181" fontId="59" fillId="0" borderId="0"/>
    <xf numFmtId="0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181" fontId="59" fillId="0" borderId="0"/>
    <xf numFmtId="37" fontId="81" fillId="0" borderId="0"/>
    <xf numFmtId="181" fontId="81" fillId="0" borderId="0"/>
    <xf numFmtId="181" fontId="81" fillId="0" borderId="0"/>
    <xf numFmtId="0" fontId="62" fillId="0" borderId="0"/>
    <xf numFmtId="181" fontId="4" fillId="0" borderId="0"/>
    <xf numFmtId="174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182" fontId="4" fillId="0" borderId="0"/>
    <xf numFmtId="181" fontId="4" fillId="0" borderId="0"/>
    <xf numFmtId="181" fontId="4" fillId="0" borderId="0"/>
    <xf numFmtId="0" fontId="62" fillId="0" borderId="0"/>
    <xf numFmtId="181" fontId="4" fillId="0" borderId="0"/>
    <xf numFmtId="0" fontId="62" fillId="0" borderId="0"/>
    <xf numFmtId="181" fontId="65" fillId="0" borderId="0"/>
    <xf numFmtId="181" fontId="65" fillId="0" borderId="0"/>
    <xf numFmtId="181" fontId="65" fillId="0" borderId="0"/>
    <xf numFmtId="199" fontId="4" fillId="0" borderId="0"/>
    <xf numFmtId="199" fontId="4" fillId="0" borderId="0"/>
    <xf numFmtId="226" fontId="4" fillId="0" borderId="0"/>
    <xf numFmtId="199" fontId="4" fillId="0" borderId="0"/>
    <xf numFmtId="181" fontId="65" fillId="0" borderId="0"/>
    <xf numFmtId="181" fontId="65" fillId="0" borderId="0"/>
    <xf numFmtId="199" fontId="4" fillId="0" borderId="0"/>
    <xf numFmtId="199" fontId="4" fillId="0" borderId="0"/>
    <xf numFmtId="199" fontId="4" fillId="0" borderId="0"/>
    <xf numFmtId="181" fontId="65" fillId="0" borderId="0"/>
    <xf numFmtId="181" fontId="65" fillId="0" borderId="0"/>
    <xf numFmtId="199" fontId="4" fillId="0" borderId="0"/>
    <xf numFmtId="181" fontId="65" fillId="0" borderId="0"/>
    <xf numFmtId="181" fontId="65" fillId="0" borderId="0"/>
    <xf numFmtId="199" fontId="4" fillId="0" borderId="0"/>
    <xf numFmtId="0" fontId="62" fillId="0" borderId="0"/>
    <xf numFmtId="199" fontId="4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0" fontId="40" fillId="17" borderId="24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0" fontId="40" fillId="68" borderId="38" applyNumberFormat="0" applyFon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53" fillId="60" borderId="39" applyNumberFormat="0" applyAlignment="0" applyProtection="0"/>
    <xf numFmtId="181" fontId="53" fillId="60" borderId="39" applyNumberFormat="0" applyAlignment="0" applyProtection="0"/>
    <xf numFmtId="181" fontId="53" fillId="60" borderId="39" applyNumberFormat="0" applyAlignment="0" applyProtection="0"/>
    <xf numFmtId="181" fontId="53" fillId="60" borderId="39" applyNumberFormat="0" applyAlignment="0" applyProtection="0"/>
    <xf numFmtId="181" fontId="53" fillId="60" borderId="39" applyNumberFormat="0" applyAlignment="0" applyProtection="0"/>
    <xf numFmtId="181" fontId="53" fillId="60" borderId="39" applyNumberFormat="0" applyAlignment="0" applyProtection="0"/>
    <xf numFmtId="181" fontId="53" fillId="60" borderId="39" applyNumberFormat="0" applyAlignment="0" applyProtection="0"/>
    <xf numFmtId="181" fontId="53" fillId="60" borderId="39" applyNumberFormat="0" applyAlignment="0" applyProtection="0"/>
    <xf numFmtId="181" fontId="53" fillId="60" borderId="39" applyNumberFormat="0" applyAlignment="0" applyProtection="0"/>
    <xf numFmtId="202" fontId="94" fillId="0" borderId="26" applyFont="0" applyFill="0" applyBorder="0" applyProtection="0">
      <alignment horizontal="left"/>
      <protection locked="0"/>
    </xf>
    <xf numFmtId="14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181" fontId="67" fillId="0" borderId="0">
      <alignment horizontal="center" wrapText="1"/>
      <protection locked="0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210" fontId="65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70" fillId="0" borderId="0" applyFill="0" applyBorder="0" applyAlignment="0"/>
    <xf numFmtId="165" fontId="70" fillId="0" borderId="0" applyFill="0" applyBorder="0" applyAlignment="0"/>
    <xf numFmtId="0" fontId="65" fillId="0" borderId="0" applyFill="0" applyBorder="0" applyAlignment="0"/>
    <xf numFmtId="188" fontId="4" fillId="0" borderId="0" applyFill="0" applyBorder="0" applyAlignment="0"/>
    <xf numFmtId="188" fontId="4" fillId="0" borderId="0" applyFill="0" applyBorder="0" applyAlignment="0"/>
    <xf numFmtId="206" fontId="97" fillId="0" borderId="0" applyFill="0" applyBorder="0" applyAlignment="0"/>
    <xf numFmtId="165" fontId="70" fillId="0" borderId="0" applyFill="0" applyBorder="0" applyAlignment="0"/>
    <xf numFmtId="165" fontId="70" fillId="0" borderId="0" applyFill="0" applyBorder="0" applyAlignment="0"/>
    <xf numFmtId="0" fontId="65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211" fontId="62" fillId="0" borderId="0" applyFill="0" applyBorder="0" applyAlignment="0"/>
    <xf numFmtId="188" fontId="4" fillId="0" borderId="0" applyFill="0" applyBorder="0" applyAlignment="0"/>
    <xf numFmtId="188" fontId="4" fillId="0" borderId="0" applyFill="0" applyBorder="0" applyAlignment="0"/>
    <xf numFmtId="206" fontId="97" fillId="0" borderId="0" applyFill="0" applyBorder="0" applyAlignment="0"/>
    <xf numFmtId="181" fontId="82" fillId="0" borderId="0" applyNumberFormat="0" applyFill="0" applyBorder="0" applyAlignment="0" applyProtection="0"/>
    <xf numFmtId="181" fontId="82" fillId="0" borderId="0" applyNumberFormat="0" applyFill="0" applyBorder="0" applyAlignment="0" applyProtection="0"/>
    <xf numFmtId="181" fontId="82" fillId="0" borderId="0" applyNumberFormat="0" applyFill="0" applyBorder="0" applyAlignment="0" applyProtection="0"/>
    <xf numFmtId="181" fontId="82" fillId="0" borderId="0" applyNumberFormat="0" applyFill="0" applyBorder="0" applyAlignment="0" applyProtection="0"/>
    <xf numFmtId="181" fontId="82" fillId="0" borderId="0" applyNumberFormat="0" applyFill="0" applyBorder="0" applyAlignment="0" applyProtection="0"/>
    <xf numFmtId="181" fontId="82" fillId="0" borderId="0" applyNumberFormat="0" applyFill="0" applyBorder="0" applyAlignment="0" applyProtection="0"/>
    <xf numFmtId="181" fontId="82" fillId="0" borderId="0" applyNumberFormat="0" applyFill="0" applyBorder="0" applyAlignment="0" applyProtection="0"/>
    <xf numFmtId="181" fontId="82" fillId="0" borderId="0" applyNumberFormat="0" applyFill="0" applyBorder="0" applyAlignment="0" applyProtection="0"/>
    <xf numFmtId="181" fontId="82" fillId="0" borderId="0" applyNumberFormat="0" applyFill="0" applyBorder="0" applyAlignment="0" applyProtection="0"/>
    <xf numFmtId="189" fontId="4" fillId="0" borderId="0"/>
    <xf numFmtId="189" fontId="4" fillId="0" borderId="0"/>
    <xf numFmtId="0" fontId="104" fillId="0" borderId="0"/>
    <xf numFmtId="0" fontId="105" fillId="0" borderId="9" applyNumberFormat="0" applyBorder="0" applyAlignment="0"/>
    <xf numFmtId="3" fontId="4" fillId="0" borderId="0"/>
    <xf numFmtId="181" fontId="65" fillId="0" borderId="0" applyNumberFormat="0" applyFont="0" applyFill="0" applyBorder="0" applyAlignment="0" applyProtection="0">
      <alignment horizontal="left"/>
    </xf>
    <xf numFmtId="181" fontId="65" fillId="0" borderId="0" applyNumberFormat="0" applyFont="0" applyFill="0" applyBorder="0" applyAlignment="0" applyProtection="0">
      <alignment horizontal="left"/>
    </xf>
    <xf numFmtId="181" fontId="65" fillId="0" borderId="0" applyNumberFormat="0" applyFont="0" applyFill="0" applyBorder="0" applyAlignment="0" applyProtection="0">
      <alignment horizontal="left"/>
    </xf>
    <xf numFmtId="181" fontId="65" fillId="0" borderId="0" applyNumberFormat="0" applyFont="0" applyFill="0" applyBorder="0" applyAlignment="0" applyProtection="0">
      <alignment horizontal="left"/>
    </xf>
    <xf numFmtId="181" fontId="65" fillId="0" borderId="0" applyNumberFormat="0" applyFont="0" applyFill="0" applyBorder="0" applyAlignment="0" applyProtection="0">
      <alignment horizontal="left"/>
    </xf>
    <xf numFmtId="181" fontId="65" fillId="0" borderId="0" applyNumberFormat="0" applyFont="0" applyFill="0" applyBorder="0" applyAlignment="0" applyProtection="0">
      <alignment horizontal="left"/>
    </xf>
    <xf numFmtId="181" fontId="65" fillId="0" borderId="0" applyNumberFormat="0" applyFont="0" applyFill="0" applyBorder="0" applyAlignment="0" applyProtection="0">
      <alignment horizontal="left"/>
    </xf>
    <xf numFmtId="181" fontId="65" fillId="0" borderId="0" applyNumberFormat="0" applyFont="0" applyFill="0" applyBorder="0" applyAlignment="0" applyProtection="0">
      <alignment horizontal="left"/>
    </xf>
    <xf numFmtId="181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0" fontId="69" fillId="0" borderId="7">
      <alignment horizontal="center"/>
    </xf>
    <xf numFmtId="3" fontId="65" fillId="0" borderId="0" applyFont="0" applyFill="0" applyBorder="0" applyAlignment="0" applyProtection="0"/>
    <xf numFmtId="0" fontId="65" fillId="69" borderId="0" applyNumberFormat="0" applyFont="0" applyBorder="0" applyAlignment="0" applyProtection="0"/>
    <xf numFmtId="181" fontId="83" fillId="70" borderId="0" applyNumberFormat="0" applyFont="0" applyBorder="0" applyAlignment="0">
      <alignment horizontal="center"/>
    </xf>
    <xf numFmtId="181" fontId="83" fillId="70" borderId="0" applyNumberFormat="0" applyFont="0" applyBorder="0" applyAlignment="0">
      <alignment horizontal="center"/>
    </xf>
    <xf numFmtId="181" fontId="83" fillId="70" borderId="0" applyNumberFormat="0" applyFont="0" applyBorder="0" applyAlignment="0">
      <alignment horizontal="center"/>
    </xf>
    <xf numFmtId="181" fontId="83" fillId="70" borderId="0" applyNumberFormat="0" applyFont="0" applyBorder="0" applyAlignment="0">
      <alignment horizontal="center"/>
    </xf>
    <xf numFmtId="181" fontId="83" fillId="70" borderId="0" applyNumberFormat="0" applyFont="0" applyBorder="0" applyAlignment="0">
      <alignment horizontal="center"/>
    </xf>
    <xf numFmtId="181" fontId="83" fillId="70" borderId="0" applyNumberFormat="0" applyFont="0" applyBorder="0" applyAlignment="0">
      <alignment horizontal="center"/>
    </xf>
    <xf numFmtId="181" fontId="83" fillId="70" borderId="0" applyNumberFormat="0" applyFont="0" applyBorder="0" applyAlignment="0">
      <alignment horizontal="center"/>
    </xf>
    <xf numFmtId="181" fontId="83" fillId="70" borderId="0" applyNumberFormat="0" applyFont="0" applyBorder="0" applyAlignment="0">
      <alignment horizontal="center"/>
    </xf>
    <xf numFmtId="181" fontId="83" fillId="70" borderId="0" applyNumberFormat="0" applyFont="0" applyBorder="0" applyAlignment="0">
      <alignment horizontal="center"/>
    </xf>
    <xf numFmtId="181" fontId="84" fillId="0" borderId="0" applyNumberFormat="0" applyFill="0" applyBorder="0" applyAlignment="0" applyProtection="0">
      <alignment horizontal="left"/>
    </xf>
    <xf numFmtId="181" fontId="84" fillId="0" borderId="0" applyNumberFormat="0" applyFill="0" applyBorder="0" applyAlignment="0" applyProtection="0">
      <alignment horizontal="left"/>
    </xf>
    <xf numFmtId="181" fontId="84" fillId="0" borderId="0" applyNumberFormat="0" applyFill="0" applyBorder="0" applyAlignment="0" applyProtection="0">
      <alignment horizontal="left"/>
    </xf>
    <xf numFmtId="181" fontId="84" fillId="0" borderId="0" applyNumberFormat="0" applyFill="0" applyBorder="0" applyAlignment="0" applyProtection="0">
      <alignment horizontal="left"/>
    </xf>
    <xf numFmtId="181" fontId="84" fillId="0" borderId="0" applyNumberFormat="0" applyFill="0" applyBorder="0" applyAlignment="0" applyProtection="0">
      <alignment horizontal="left"/>
    </xf>
    <xf numFmtId="181" fontId="84" fillId="0" borderId="0" applyNumberFormat="0" applyFill="0" applyBorder="0" applyAlignment="0" applyProtection="0">
      <alignment horizontal="left"/>
    </xf>
    <xf numFmtId="181" fontId="84" fillId="0" borderId="0" applyNumberFormat="0" applyFill="0" applyBorder="0" applyAlignment="0" applyProtection="0">
      <alignment horizontal="left"/>
    </xf>
    <xf numFmtId="181" fontId="84" fillId="0" borderId="0" applyNumberFormat="0" applyFill="0" applyBorder="0" applyAlignment="0" applyProtection="0">
      <alignment horizontal="left"/>
    </xf>
    <xf numFmtId="181" fontId="84" fillId="0" borderId="0" applyNumberFormat="0" applyFill="0" applyBorder="0" applyAlignment="0" applyProtection="0">
      <alignment horizontal="left"/>
    </xf>
    <xf numFmtId="227" fontId="4" fillId="0" borderId="0" applyNumberFormat="0" applyFill="0" applyBorder="0" applyAlignment="0" applyProtection="0">
      <alignment horizontal="left"/>
    </xf>
    <xf numFmtId="181" fontId="83" fillId="1" borderId="28" applyNumberFormat="0" applyFont="0" applyAlignment="0">
      <alignment horizontal="center"/>
    </xf>
    <xf numFmtId="181" fontId="83" fillId="1" borderId="28" applyNumberFormat="0" applyFont="0" applyAlignment="0">
      <alignment horizontal="center"/>
    </xf>
    <xf numFmtId="181" fontId="83" fillId="1" borderId="28" applyNumberFormat="0" applyFont="0" applyAlignment="0">
      <alignment horizontal="center"/>
    </xf>
    <xf numFmtId="181" fontId="83" fillId="1" borderId="28" applyNumberFormat="0" applyFont="0" applyAlignment="0">
      <alignment horizontal="center"/>
    </xf>
    <xf numFmtId="181" fontId="83" fillId="1" borderId="28" applyNumberFormat="0" applyFont="0" applyAlignment="0">
      <alignment horizontal="center"/>
    </xf>
    <xf numFmtId="181" fontId="83" fillId="1" borderId="28" applyNumberFormat="0" applyFont="0" applyAlignment="0">
      <alignment horizontal="center"/>
    </xf>
    <xf numFmtId="181" fontId="83" fillId="1" borderId="28" applyNumberFormat="0" applyFont="0" applyAlignment="0">
      <alignment horizontal="center"/>
    </xf>
    <xf numFmtId="181" fontId="83" fillId="1" borderId="28" applyNumberFormat="0" applyFont="0" applyAlignment="0">
      <alignment horizontal="center"/>
    </xf>
    <xf numFmtId="181" fontId="83" fillId="1" borderId="28" applyNumberFormat="0" applyFont="0" applyAlignment="0">
      <alignment horizontal="center"/>
    </xf>
    <xf numFmtId="0" fontId="106" fillId="0" borderId="0" applyNumberFormat="0" applyFill="0" applyBorder="0" applyAlignment="0" applyProtection="0"/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181" fontId="73" fillId="0" borderId="0" applyNumberFormat="0" applyFill="0" applyBorder="0" applyAlignment="0">
      <alignment horizontal="center"/>
    </xf>
    <xf numFmtId="0" fontId="4" fillId="9" borderId="0"/>
    <xf numFmtId="225" fontId="65" fillId="0" borderId="0">
      <alignment horizontal="center"/>
    </xf>
    <xf numFmtId="181" fontId="85" fillId="0" borderId="40" applyProtection="0">
      <alignment horizontal="centerContinuous"/>
    </xf>
    <xf numFmtId="181" fontId="85" fillId="0" borderId="40" applyProtection="0">
      <alignment horizontal="centerContinuous"/>
    </xf>
    <xf numFmtId="181" fontId="85" fillId="0" borderId="40" applyProtection="0">
      <alignment horizontal="centerContinuous"/>
    </xf>
    <xf numFmtId="181" fontId="85" fillId="0" borderId="40" applyProtection="0">
      <alignment horizontal="centerContinuous"/>
    </xf>
    <xf numFmtId="181" fontId="85" fillId="0" borderId="40" applyProtection="0">
      <alignment horizontal="centerContinuous"/>
    </xf>
    <xf numFmtId="181" fontId="85" fillId="0" borderId="40" applyProtection="0">
      <alignment horizontal="centerContinuous"/>
    </xf>
    <xf numFmtId="181" fontId="85" fillId="0" borderId="40" applyProtection="0">
      <alignment horizontal="centerContinuous"/>
    </xf>
    <xf numFmtId="181" fontId="85" fillId="0" borderId="40" applyProtection="0">
      <alignment horizontal="centerContinuous"/>
    </xf>
    <xf numFmtId="181" fontId="85" fillId="0" borderId="40" applyProtection="0">
      <alignment horizontal="centerContinuous"/>
    </xf>
    <xf numFmtId="0" fontId="3" fillId="0" borderId="0"/>
    <xf numFmtId="184" fontId="63" fillId="0" borderId="0"/>
    <xf numFmtId="184" fontId="63" fillId="0" borderId="0"/>
    <xf numFmtId="190" fontId="63" fillId="0" borderId="0"/>
    <xf numFmtId="0" fontId="62" fillId="0" borderId="0"/>
    <xf numFmtId="182" fontId="63" fillId="0" borderId="0"/>
    <xf numFmtId="182" fontId="63" fillId="0" borderId="0"/>
    <xf numFmtId="182" fontId="63" fillId="0" borderId="0"/>
    <xf numFmtId="182" fontId="63" fillId="0" borderId="0"/>
    <xf numFmtId="0" fontId="94" fillId="0" borderId="0"/>
    <xf numFmtId="182" fontId="63" fillId="0" borderId="0"/>
    <xf numFmtId="184" fontId="63" fillId="0" borderId="0"/>
    <xf numFmtId="184" fontId="63" fillId="0" borderId="0"/>
    <xf numFmtId="184" fontId="63" fillId="0" borderId="0"/>
    <xf numFmtId="184" fontId="63" fillId="0" borderId="0"/>
    <xf numFmtId="184" fontId="63" fillId="0" borderId="0"/>
    <xf numFmtId="184" fontId="63" fillId="0" borderId="0"/>
    <xf numFmtId="49" fontId="33" fillId="0" borderId="26" applyFill="0" applyProtection="0">
      <alignment horizontal="justify" vertical="top" wrapText="1"/>
    </xf>
    <xf numFmtId="49" fontId="33" fillId="0" borderId="26" applyFill="0" applyProtection="0">
      <alignment horizontal="justify" vertical="top" wrapText="1"/>
    </xf>
    <xf numFmtId="49" fontId="33" fillId="0" borderId="26" applyFill="0" applyProtection="0">
      <alignment horizontal="justify" vertical="top" wrapText="1"/>
    </xf>
    <xf numFmtId="49" fontId="33" fillId="0" borderId="26" applyFill="0" applyProtection="0">
      <alignment horizontal="justify" vertical="top" wrapText="1"/>
    </xf>
    <xf numFmtId="181" fontId="33" fillId="0" borderId="26" applyFill="0" applyProtection="0">
      <alignment horizontal="justify" vertical="top" wrapText="1"/>
    </xf>
    <xf numFmtId="181" fontId="33" fillId="0" borderId="26" applyFill="0" applyProtection="0">
      <alignment horizontal="justify" vertical="top" wrapText="1"/>
    </xf>
    <xf numFmtId="49" fontId="33" fillId="0" borderId="26" applyFill="0" applyProtection="0">
      <alignment horizontal="justify" vertical="top" wrapText="1"/>
    </xf>
    <xf numFmtId="49" fontId="33" fillId="0" borderId="26" applyFill="0" applyProtection="0">
      <alignment horizontal="justify" vertical="top" wrapText="1"/>
    </xf>
    <xf numFmtId="49" fontId="33" fillId="0" borderId="26" applyFill="0" applyProtection="0">
      <alignment horizontal="justify" vertical="top" wrapText="1"/>
    </xf>
    <xf numFmtId="49" fontId="33" fillId="0" borderId="26" applyFill="0" applyProtection="0">
      <alignment horizontal="justify" vertical="top" wrapText="1"/>
    </xf>
    <xf numFmtId="40" fontId="87" fillId="0" borderId="0" applyBorder="0">
      <alignment horizontal="right"/>
    </xf>
    <xf numFmtId="181" fontId="87" fillId="0" borderId="0" applyBorder="0">
      <alignment horizontal="right"/>
    </xf>
    <xf numFmtId="181" fontId="87" fillId="0" borderId="0" applyBorder="0">
      <alignment horizontal="right"/>
    </xf>
    <xf numFmtId="40" fontId="4" fillId="0" borderId="0" applyBorder="0">
      <alignment horizontal="right"/>
    </xf>
    <xf numFmtId="49" fontId="61" fillId="0" borderId="0" applyFill="0" applyBorder="0" applyAlignment="0"/>
    <xf numFmtId="181" fontId="61" fillId="0" borderId="0" applyFill="0" applyBorder="0" applyAlignment="0"/>
    <xf numFmtId="181" fontId="61" fillId="0" borderId="0" applyFill="0" applyBorder="0" applyAlignment="0"/>
    <xf numFmtId="168" fontId="4" fillId="0" borderId="0" applyFill="0" applyBorder="0" applyAlignment="0"/>
    <xf numFmtId="168" fontId="4" fillId="0" borderId="0" applyFill="0" applyBorder="0" applyAlignment="0"/>
    <xf numFmtId="228" fontId="62" fillId="0" borderId="0" applyFill="0" applyBorder="0" applyAlignment="0"/>
    <xf numFmtId="169" fontId="4" fillId="0" borderId="0" applyFill="0" applyBorder="0" applyAlignment="0"/>
    <xf numFmtId="169" fontId="4" fillId="0" borderId="0" applyFill="0" applyBorder="0" applyAlignment="0"/>
    <xf numFmtId="0" fontId="62" fillId="0" borderId="0" applyFill="0" applyBorder="0" applyAlignment="0"/>
    <xf numFmtId="181" fontId="35" fillId="0" borderId="0">
      <alignment horizontal="centerContinuous" wrapText="1"/>
    </xf>
    <xf numFmtId="181" fontId="35" fillId="0" borderId="0">
      <alignment horizontal="centerContinuous" wrapText="1"/>
    </xf>
    <xf numFmtId="181" fontId="35" fillId="0" borderId="0">
      <alignment horizontal="centerContinuous" wrapText="1"/>
    </xf>
    <xf numFmtId="181" fontId="35" fillId="0" borderId="0">
      <alignment horizontal="centerContinuous" wrapText="1"/>
    </xf>
    <xf numFmtId="181" fontId="35" fillId="0" borderId="0">
      <alignment horizontal="centerContinuous" wrapText="1"/>
    </xf>
    <xf numFmtId="181" fontId="35" fillId="0" borderId="0">
      <alignment horizontal="centerContinuous" wrapText="1"/>
    </xf>
    <xf numFmtId="181" fontId="35" fillId="0" borderId="0">
      <alignment horizontal="centerContinuous" wrapText="1"/>
    </xf>
    <xf numFmtId="181" fontId="35" fillId="0" borderId="0">
      <alignment horizontal="centerContinuous" wrapText="1"/>
    </xf>
    <xf numFmtId="181" fontId="35" fillId="0" borderId="0">
      <alignment horizontal="centerContinuous" wrapText="1"/>
    </xf>
    <xf numFmtId="0" fontId="35" fillId="0" borderId="0">
      <alignment horizontal="centerContinuous" wrapText="1"/>
    </xf>
    <xf numFmtId="0" fontId="10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81" fontId="54" fillId="0" borderId="0" applyNumberFormat="0" applyFill="0" applyBorder="0" applyAlignment="0" applyProtection="0"/>
    <xf numFmtId="181" fontId="54" fillId="0" borderId="0" applyNumberFormat="0" applyFill="0" applyBorder="0" applyAlignment="0" applyProtection="0"/>
    <xf numFmtId="181" fontId="54" fillId="0" borderId="0" applyNumberFormat="0" applyFill="0" applyBorder="0" applyAlignment="0" applyProtection="0"/>
    <xf numFmtId="181" fontId="54" fillId="0" borderId="0" applyNumberFormat="0" applyFill="0" applyBorder="0" applyAlignment="0" applyProtection="0"/>
    <xf numFmtId="181" fontId="54" fillId="0" borderId="0" applyNumberFormat="0" applyFill="0" applyBorder="0" applyAlignment="0" applyProtection="0"/>
    <xf numFmtId="181" fontId="54" fillId="0" borderId="0" applyNumberFormat="0" applyFill="0" applyBorder="0" applyAlignment="0" applyProtection="0"/>
    <xf numFmtId="181" fontId="54" fillId="0" borderId="0" applyNumberFormat="0" applyFill="0" applyBorder="0" applyAlignment="0" applyProtection="0"/>
    <xf numFmtId="181" fontId="54" fillId="0" borderId="0" applyNumberFormat="0" applyFill="0" applyBorder="0" applyAlignment="0" applyProtection="0"/>
    <xf numFmtId="0" fontId="55" fillId="0" borderId="41" applyNumberFormat="0" applyFill="0" applyAlignment="0" applyProtection="0"/>
    <xf numFmtId="181" fontId="4" fillId="0" borderId="42">
      <protection locked="0"/>
    </xf>
    <xf numFmtId="181" fontId="4" fillId="0" borderId="42">
      <protection locked="0"/>
    </xf>
    <xf numFmtId="0" fontId="4" fillId="0" borderId="43" applyNumberFormat="0" applyFont="0" applyFill="0" applyAlignment="0" applyProtection="0"/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91" fontId="65" fillId="0" borderId="0" applyFont="0" applyFill="0" applyBorder="0" applyAlignment="0" applyProtection="0"/>
    <xf numFmtId="192" fontId="65" fillId="0" borderId="0" applyFont="0" applyFill="0" applyBorder="0" applyAlignment="0" applyProtection="0"/>
    <xf numFmtId="0" fontId="107" fillId="0" borderId="7"/>
    <xf numFmtId="0" fontId="108" fillId="0" borderId="0"/>
    <xf numFmtId="0" fontId="5" fillId="0" borderId="29"/>
    <xf numFmtId="37" fontId="33" fillId="71" borderId="0" applyNumberFormat="0" applyBorder="0" applyAlignment="0" applyProtection="0"/>
    <xf numFmtId="181" fontId="33" fillId="71" borderId="0" applyNumberFormat="0" applyBorder="0" applyAlignment="0" applyProtection="0"/>
    <xf numFmtId="181" fontId="33" fillId="71" borderId="0" applyNumberFormat="0" applyBorder="0" applyAlignment="0" applyProtection="0"/>
    <xf numFmtId="37" fontId="33" fillId="0" borderId="0"/>
    <xf numFmtId="37" fontId="33" fillId="0" borderId="0"/>
    <xf numFmtId="37" fontId="33" fillId="0" borderId="0"/>
    <xf numFmtId="37" fontId="33" fillId="0" borderId="0"/>
    <xf numFmtId="37" fontId="33" fillId="0" borderId="0"/>
    <xf numFmtId="37" fontId="33" fillId="0" borderId="0"/>
    <xf numFmtId="37" fontId="33" fillId="0" borderId="0"/>
    <xf numFmtId="37" fontId="33" fillId="0" borderId="0"/>
    <xf numFmtId="181" fontId="33" fillId="0" borderId="0"/>
    <xf numFmtId="181" fontId="33" fillId="0" borderId="0"/>
    <xf numFmtId="37" fontId="33" fillId="0" borderId="0"/>
    <xf numFmtId="37" fontId="33" fillId="0" borderId="0"/>
    <xf numFmtId="3" fontId="88" fillId="0" borderId="36" applyProtection="0"/>
    <xf numFmtId="181" fontId="88" fillId="0" borderId="36" applyProtection="0"/>
    <xf numFmtId="181" fontId="88" fillId="0" borderId="36" applyProtection="0"/>
    <xf numFmtId="181" fontId="89" fillId="0" borderId="0">
      <alignment vertical="top"/>
    </xf>
    <xf numFmtId="181" fontId="89" fillId="0" borderId="0">
      <alignment vertical="top"/>
    </xf>
    <xf numFmtId="181" fontId="89" fillId="0" borderId="0">
      <alignment vertical="top"/>
    </xf>
    <xf numFmtId="181" fontId="89" fillId="0" borderId="0">
      <alignment vertical="top"/>
    </xf>
    <xf numFmtId="181" fontId="89" fillId="0" borderId="0">
      <alignment vertical="top"/>
    </xf>
    <xf numFmtId="181" fontId="89" fillId="0" borderId="0">
      <alignment vertical="top"/>
    </xf>
    <xf numFmtId="181" fontId="89" fillId="0" borderId="0">
      <alignment vertical="top"/>
    </xf>
    <xf numFmtId="181" fontId="89" fillId="0" borderId="0">
      <alignment vertical="top"/>
    </xf>
    <xf numFmtId="181" fontId="89" fillId="0" borderId="0">
      <alignment vertical="top"/>
    </xf>
    <xf numFmtId="0" fontId="89" fillId="0" borderId="0">
      <alignment vertical="top"/>
    </xf>
    <xf numFmtId="193" fontId="65" fillId="0" borderId="0" applyFont="0" applyFill="0" applyBorder="0" applyAlignment="0" applyProtection="0"/>
    <xf numFmtId="194" fontId="65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81" fontId="56" fillId="0" borderId="0" applyNumberFormat="0" applyFill="0" applyBorder="0" applyAlignment="0" applyProtection="0"/>
    <xf numFmtId="181" fontId="56" fillId="0" borderId="0" applyNumberFormat="0" applyFill="0" applyBorder="0" applyAlignment="0" applyProtection="0"/>
    <xf numFmtId="181" fontId="56" fillId="0" borderId="0" applyNumberFormat="0" applyFill="0" applyBorder="0" applyAlignment="0" applyProtection="0"/>
    <xf numFmtId="181" fontId="56" fillId="0" borderId="0" applyNumberFormat="0" applyFill="0" applyBorder="0" applyAlignment="0" applyProtection="0"/>
    <xf numFmtId="181" fontId="56" fillId="0" borderId="0" applyNumberFormat="0" applyFill="0" applyBorder="0" applyAlignment="0" applyProtection="0"/>
    <xf numFmtId="181" fontId="56" fillId="0" borderId="0" applyNumberFormat="0" applyFill="0" applyBorder="0" applyAlignment="0" applyProtection="0"/>
    <xf numFmtId="181" fontId="56" fillId="0" borderId="0" applyNumberFormat="0" applyFill="0" applyBorder="0" applyAlignment="0" applyProtection="0"/>
    <xf numFmtId="181" fontId="56" fillId="0" borderId="0" applyNumberFormat="0" applyFill="0" applyBorder="0" applyAlignment="0" applyProtection="0"/>
    <xf numFmtId="0" fontId="60" fillId="0" borderId="0"/>
    <xf numFmtId="40" fontId="109" fillId="0" borderId="0" applyFont="0" applyFill="0" applyBorder="0" applyAlignment="0" applyProtection="0"/>
    <xf numFmtId="38" fontId="109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9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110" fillId="0" borderId="0"/>
    <xf numFmtId="229" fontId="98" fillId="0" borderId="0" applyFont="0" applyFill="0" applyBorder="0" applyAlignment="0" applyProtection="0"/>
    <xf numFmtId="230" fontId="98" fillId="0" borderId="0" applyFont="0" applyFill="0" applyBorder="0" applyAlignment="0" applyProtection="0"/>
    <xf numFmtId="0" fontId="111" fillId="0" borderId="0" applyFont="0" applyFill="0" applyBorder="0" applyAlignment="0" applyProtection="0"/>
    <xf numFmtId="231" fontId="98" fillId="0" borderId="0" applyFont="0" applyFill="0" applyBorder="0" applyAlignment="0" applyProtection="0"/>
    <xf numFmtId="0" fontId="112" fillId="0" borderId="0"/>
    <xf numFmtId="41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94" fillId="0" borderId="0"/>
    <xf numFmtId="232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4" fillId="0" borderId="0"/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203" fontId="4" fillId="0" borderId="0" applyFill="0" applyBorder="0" applyAlignment="0"/>
    <xf numFmtId="203" fontId="4" fillId="0" borderId="0" applyFill="0" applyBorder="0" applyAlignment="0"/>
    <xf numFmtId="204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8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182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8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216" fontId="40" fillId="0" borderId="0" applyFont="0" applyFill="0" applyBorder="0" applyAlignment="0" applyProtection="0"/>
    <xf numFmtId="21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8" fontId="4" fillId="65" borderId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8" fontId="4" fillId="66" borderId="0"/>
    <xf numFmtId="181" fontId="4" fillId="0" borderId="0"/>
    <xf numFmtId="174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182" fontId="4" fillId="0" borderId="0"/>
    <xf numFmtId="181" fontId="4" fillId="0" borderId="0"/>
    <xf numFmtId="181" fontId="4" fillId="0" borderId="0"/>
    <xf numFmtId="181" fontId="4" fillId="0" borderId="0"/>
    <xf numFmtId="199" fontId="4" fillId="0" borderId="0"/>
    <xf numFmtId="199" fontId="4" fillId="0" borderId="0"/>
    <xf numFmtId="226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0" fontId="40" fillId="17" borderId="24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8" fontId="4" fillId="0" borderId="0" applyFill="0" applyBorder="0" applyAlignment="0"/>
    <xf numFmtId="188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8" fontId="4" fillId="0" borderId="0" applyFill="0" applyBorder="0" applyAlignment="0"/>
    <xf numFmtId="188" fontId="4" fillId="0" borderId="0" applyFill="0" applyBorder="0" applyAlignment="0"/>
    <xf numFmtId="189" fontId="4" fillId="0" borderId="0"/>
    <xf numFmtId="189" fontId="4" fillId="0" borderId="0"/>
    <xf numFmtId="3" fontId="4" fillId="0" borderId="0"/>
    <xf numFmtId="227" fontId="4" fillId="0" borderId="0" applyNumberFormat="0" applyFill="0" applyBorder="0" applyAlignment="0" applyProtection="0">
      <alignment horizontal="left"/>
    </xf>
    <xf numFmtId="40" fontId="4" fillId="0" borderId="0" applyBorder="0">
      <alignment horizontal="right"/>
    </xf>
    <xf numFmtId="168" fontId="4" fillId="0" borderId="0" applyFill="0" applyBorder="0" applyAlignment="0"/>
    <xf numFmtId="168" fontId="4" fillId="0" borderId="0" applyFill="0" applyBorder="0" applyAlignment="0"/>
    <xf numFmtId="169" fontId="4" fillId="0" borderId="0" applyFill="0" applyBorder="0" applyAlignment="0"/>
    <xf numFmtId="169" fontId="4" fillId="0" borderId="0" applyFill="0" applyBorder="0" applyAlignment="0"/>
    <xf numFmtId="181" fontId="4" fillId="0" borderId="42">
      <protection locked="0"/>
    </xf>
    <xf numFmtId="181" fontId="4" fillId="0" borderId="42">
      <protection locked="0"/>
    </xf>
    <xf numFmtId="0" fontId="4" fillId="0" borderId="43" applyNumberFormat="0" applyFont="0" applyFill="0" applyAlignment="0" applyProtection="0"/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165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0" fontId="4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7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4" fillId="61" borderId="31" applyNumberFormat="0" applyAlignment="0" applyProtection="0"/>
    <xf numFmtId="0" fontId="43" fillId="60" borderId="30" applyNumberFormat="0" applyAlignment="0" applyProtection="0"/>
    <xf numFmtId="171" fontId="4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1" fontId="4" fillId="0" borderId="0" applyFont="0" applyFill="0" applyBorder="0" applyAlignment="0" applyProtection="0"/>
    <xf numFmtId="0" fontId="42" fillId="41" borderId="0" applyNumberFormat="0" applyBorder="0" applyAlignment="0" applyProtection="0"/>
    <xf numFmtId="0" fontId="41" fillId="57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41" fillId="56" borderId="0" applyNumberFormat="0" applyBorder="0" applyAlignment="0" applyProtection="0"/>
    <xf numFmtId="0" fontId="41" fillId="55" borderId="0" applyNumberFormat="0" applyBorder="0" applyAlignment="0" applyProtection="0"/>
    <xf numFmtId="0" fontId="41" fillId="54" borderId="0" applyNumberFormat="0" applyBorder="0" applyAlignment="0" applyProtection="0"/>
    <xf numFmtId="0" fontId="41" fillId="53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41" fillId="48" borderId="0" applyNumberFormat="0" applyBorder="0" applyAlignment="0" applyProtection="0"/>
    <xf numFmtId="0" fontId="41" fillId="47" borderId="0" applyNumberFormat="0" applyBorder="0" applyAlignment="0" applyProtection="0"/>
    <xf numFmtId="0" fontId="41" fillId="50" borderId="0" applyNumberFormat="0" applyBorder="0" applyAlignment="0" applyProtection="0"/>
    <xf numFmtId="0" fontId="40" fillId="49" borderId="0" applyNumberFormat="0" applyBorder="0" applyAlignment="0" applyProtection="0"/>
    <xf numFmtId="0" fontId="40" fillId="46" borderId="0" applyNumberFormat="0" applyBorder="0" applyAlignment="0" applyProtection="0"/>
    <xf numFmtId="0" fontId="40" fillId="43" borderId="0" applyNumberFormat="0" applyBorder="0" applyAlignment="0" applyProtection="0"/>
    <xf numFmtId="0" fontId="40" fillId="48" borderId="0" applyNumberFormat="0" applyBorder="0" applyAlignment="0" applyProtection="0"/>
    <xf numFmtId="0" fontId="40" fillId="47" borderId="0" applyNumberFormat="0" applyBorder="0" applyAlignment="0" applyProtection="0"/>
    <xf numFmtId="0" fontId="7" fillId="0" borderId="0"/>
    <xf numFmtId="0" fontId="40" fillId="46" borderId="0" applyNumberFormat="0" applyBorder="0" applyAlignment="0" applyProtection="0"/>
    <xf numFmtId="0" fontId="7" fillId="0" borderId="0"/>
    <xf numFmtId="0" fontId="40" fillId="45" borderId="0" applyNumberFormat="0" applyBorder="0" applyAlignment="0" applyProtection="0"/>
    <xf numFmtId="0" fontId="40" fillId="44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1" borderId="0" applyNumberFormat="0" applyBorder="0" applyAlignment="0" applyProtection="0"/>
    <xf numFmtId="0" fontId="40" fillId="40" borderId="0" applyNumberFormat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0" applyNumberFormat="0" applyBorder="0" applyAlignment="0" applyProtection="0"/>
    <xf numFmtId="0" fontId="47" fillId="0" borderId="33" applyNumberFormat="0" applyFill="0" applyAlignment="0" applyProtection="0"/>
    <xf numFmtId="0" fontId="48" fillId="0" borderId="34" applyNumberFormat="0" applyFill="0" applyAlignment="0" applyProtection="0"/>
    <xf numFmtId="0" fontId="49" fillId="0" borderId="35" applyNumberFormat="0" applyFill="0" applyAlignment="0" applyProtection="0"/>
    <xf numFmtId="172" fontId="7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50" fillId="45" borderId="30" applyNumberFormat="0" applyAlignment="0" applyProtection="0"/>
    <xf numFmtId="0" fontId="51" fillId="0" borderId="37" applyNumberFormat="0" applyFill="0" applyAlignment="0" applyProtection="0"/>
    <xf numFmtId="0" fontId="52" fillId="67" borderId="0" applyNumberFormat="0" applyBorder="0" applyAlignment="0" applyProtection="0"/>
    <xf numFmtId="0" fontId="50" fillId="45" borderId="30" applyNumberFormat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68" borderId="38" applyNumberFormat="0" applyFont="0" applyAlignment="0" applyProtection="0"/>
    <xf numFmtId="0" fontId="53" fillId="60" borderId="39" applyNumberFormat="0" applyAlignment="0" applyProtection="0"/>
    <xf numFmtId="9" fontId="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" fillId="0" borderId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41" applyNumberFormat="0" applyFill="0" applyAlignment="0" applyProtection="0"/>
    <xf numFmtId="0" fontId="56" fillId="0" borderId="0" applyNumberFormat="0" applyFill="0" applyBorder="0" applyAlignment="0" applyProtection="0"/>
    <xf numFmtId="0" fontId="7" fillId="0" borderId="0"/>
    <xf numFmtId="171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77" fontId="4" fillId="0" borderId="0" applyFont="0" applyFill="0" applyBorder="0" applyAlignment="0" applyProtection="0"/>
    <xf numFmtId="0" fontId="50" fillId="45" borderId="30" applyNumberFormat="0" applyAlignment="0" applyProtection="0"/>
    <xf numFmtId="9" fontId="4" fillId="0" borderId="0" applyFont="0" applyFill="0" applyBorder="0" applyAlignment="0" applyProtection="0"/>
    <xf numFmtId="0" fontId="4" fillId="0" borderId="0"/>
    <xf numFmtId="0" fontId="50" fillId="45" borderId="30" applyNumberFormat="0" applyAlignment="0" applyProtection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1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7" fillId="0" borderId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215" fontId="1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63" borderId="26">
      <alignment textRotation="90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97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23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43" borderId="0" applyNumberFormat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70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68" borderId="38" applyNumberFormat="0" applyFont="0" applyAlignment="0" applyProtection="0"/>
    <xf numFmtId="0" fontId="53" fillId="60" borderId="39" applyNumberFormat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50" fillId="45" borderId="30" applyNumberFormat="0" applyAlignment="0" applyProtection="0"/>
    <xf numFmtId="0" fontId="40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9" borderId="0" applyNumberFormat="0" applyBorder="0" applyAlignment="0" applyProtection="0"/>
    <xf numFmtId="0" fontId="41" fillId="50" borderId="0" applyNumberFormat="0" applyBorder="0" applyAlignment="0" applyProtection="0"/>
    <xf numFmtId="0" fontId="41" fillId="47" borderId="0" applyNumberFormat="0" applyBorder="0" applyAlignment="0" applyProtection="0"/>
    <xf numFmtId="0" fontId="41" fillId="53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2" borderId="0" applyNumberFormat="0" applyBorder="0" applyAlignment="0" applyProtection="0"/>
    <xf numFmtId="181" fontId="66" fillId="58" borderId="27">
      <alignment horizontal="center" vertical="center"/>
    </xf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71" fillId="0" borderId="0"/>
    <xf numFmtId="184" fontId="4" fillId="0" borderId="0" applyFont="0" applyFill="0" applyBorder="0" applyAlignment="0" applyProtection="0"/>
    <xf numFmtId="171" fontId="70" fillId="0" borderId="0" applyFont="0" applyFill="0" applyBorder="0" applyAlignment="0" applyProtection="0"/>
    <xf numFmtId="17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5" fontId="115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0" fillId="0" borderId="0" applyFont="0" applyFill="0" applyBorder="0" applyAlignment="0" applyProtection="0"/>
    <xf numFmtId="171" fontId="70" fillId="0" borderId="0" applyFill="0" applyBorder="0" applyAlignment="0"/>
    <xf numFmtId="171" fontId="70" fillId="0" borderId="0" applyFill="0" applyBorder="0" applyAlignment="0"/>
    <xf numFmtId="186" fontId="63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7" fillId="0" borderId="33" applyNumberFormat="0" applyFill="0" applyAlignment="0" applyProtection="0"/>
    <xf numFmtId="0" fontId="40" fillId="47" borderId="0" applyNumberFormat="0" applyBorder="0" applyAlignment="0" applyProtection="0"/>
    <xf numFmtId="0" fontId="40" fillId="46" borderId="0" applyNumberFormat="0" applyBorder="0" applyAlignment="0" applyProtection="0"/>
    <xf numFmtId="0" fontId="41" fillId="48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4" borderId="0" applyNumberFormat="0" applyBorder="0" applyAlignment="0" applyProtection="0"/>
    <xf numFmtId="0" fontId="41" fillId="51" borderId="0" applyNumberFormat="0" applyBorder="0" applyAlignment="0" applyProtection="0"/>
    <xf numFmtId="0" fontId="41" fillId="57" borderId="0" applyNumberFormat="0" applyBorder="0" applyAlignment="0" applyProtection="0"/>
    <xf numFmtId="181" fontId="66" fillId="58" borderId="27">
      <alignment horizontal="center" vertical="center"/>
    </xf>
    <xf numFmtId="181" fontId="66" fillId="58" borderId="27">
      <alignment horizontal="center" vertical="center"/>
    </xf>
    <xf numFmtId="181" fontId="66" fillId="58" borderId="27">
      <alignment horizontal="center" vertical="center"/>
    </xf>
    <xf numFmtId="0" fontId="42" fillId="41" borderId="0" applyNumberFormat="0" applyBorder="0" applyAlignment="0" applyProtection="0"/>
    <xf numFmtId="166" fontId="69" fillId="0" borderId="29" applyAlignment="0" applyProtection="0"/>
    <xf numFmtId="181" fontId="65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181" fontId="65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71" fontId="70" fillId="0" borderId="0" applyFill="0" applyBorder="0" applyAlignment="0"/>
    <xf numFmtId="0" fontId="43" fillId="60" borderId="30" applyNumberFormat="0" applyAlignment="0" applyProtection="0"/>
    <xf numFmtId="181" fontId="71" fillId="0" borderId="0"/>
    <xf numFmtId="181" fontId="71" fillId="0" borderId="0"/>
    <xf numFmtId="181" fontId="71" fillId="0" borderId="0"/>
    <xf numFmtId="0" fontId="44" fillId="61" borderId="31" applyNumberFormat="0" applyAlignment="0" applyProtection="0"/>
    <xf numFmtId="216" fontId="40" fillId="0" borderId="0" applyFont="0" applyFill="0" applyBorder="0" applyAlignment="0" applyProtection="0"/>
    <xf numFmtId="21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63" borderId="26">
      <alignment textRotation="90" wrapText="1"/>
    </xf>
    <xf numFmtId="0" fontId="45" fillId="0" borderId="0" applyNumberFormat="0" applyFill="0" applyBorder="0" applyAlignment="0" applyProtection="0"/>
    <xf numFmtId="0" fontId="46" fillId="42" borderId="0" applyNumberFormat="0" applyBorder="0" applyAlignment="0" applyProtection="0"/>
    <xf numFmtId="0" fontId="48" fillId="0" borderId="34" applyNumberFormat="0" applyFill="0" applyAlignment="0" applyProtection="0"/>
    <xf numFmtId="0" fontId="49" fillId="0" borderId="35" applyNumberFormat="0" applyFill="0" applyAlignment="0" applyProtection="0"/>
    <xf numFmtId="0" fontId="49" fillId="0" borderId="0" applyNumberFormat="0" applyFill="0" applyBorder="0" applyAlignment="0" applyProtection="0"/>
    <xf numFmtId="0" fontId="116" fillId="0" borderId="0" applyNumberFormat="0" applyFill="0" applyBorder="0" applyAlignment="0" applyProtection="0">
      <alignment vertical="top"/>
      <protection locked="0"/>
    </xf>
    <xf numFmtId="0" fontId="50" fillId="45" borderId="30" applyNumberFormat="0" applyAlignment="0" applyProtection="0"/>
    <xf numFmtId="171" fontId="70" fillId="0" borderId="0" applyFill="0" applyBorder="0" applyAlignment="0"/>
    <xf numFmtId="0" fontId="51" fillId="0" borderId="37" applyNumberFormat="0" applyFill="0" applyAlignment="0" applyProtection="0"/>
    <xf numFmtId="0" fontId="52" fillId="67" borderId="0" applyNumberFormat="0" applyBorder="0" applyAlignment="0" applyProtection="0"/>
    <xf numFmtId="0" fontId="50" fillId="45" borderId="30" applyNumberFormat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65" fillId="0" borderId="0"/>
    <xf numFmtId="181" fontId="65" fillId="0" borderId="0"/>
    <xf numFmtId="181" fontId="65" fillId="0" borderId="0"/>
    <xf numFmtId="181" fontId="65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171" fontId="4" fillId="0" borderId="0" applyFont="0" applyFill="0" applyBorder="0" applyAlignment="0" applyProtection="0"/>
    <xf numFmtId="0" fontId="40" fillId="40" borderId="0" applyNumberFormat="0" applyBorder="0" applyAlignment="0" applyProtection="0"/>
    <xf numFmtId="0" fontId="40" fillId="48" borderId="0" applyNumberFormat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62" fillId="0" borderId="0"/>
    <xf numFmtId="40" fontId="87" fillId="0" borderId="0" applyBorder="0">
      <alignment horizontal="right"/>
    </xf>
    <xf numFmtId="0" fontId="54" fillId="0" borderId="0" applyNumberFormat="0" applyFill="0" applyBorder="0" applyAlignment="0" applyProtection="0"/>
    <xf numFmtId="0" fontId="55" fillId="0" borderId="41" applyNumberFormat="0" applyFill="0" applyAlignment="0" applyProtection="0"/>
    <xf numFmtId="0" fontId="56" fillId="0" borderId="0" applyNumberForma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63" borderId="26">
      <alignment textRotation="90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50" fillId="45" borderId="30" applyNumberFormat="0" applyAlignment="0" applyProtection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5" fillId="63" borderId="26">
      <alignment textRotation="90" wrapText="1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23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7" fillId="0" borderId="20" applyNumberFormat="0" applyFill="0" applyAlignment="0" applyProtection="0"/>
    <xf numFmtId="0" fontId="27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37" fillId="14" borderId="0" applyNumberFormat="0" applyBorder="0" applyAlignment="0" applyProtection="0"/>
    <xf numFmtId="0" fontId="28" fillId="15" borderId="21" applyNumberFormat="0" applyAlignment="0" applyProtection="0"/>
    <xf numFmtId="0" fontId="29" fillId="16" borderId="22" applyNumberFormat="0" applyAlignment="0" applyProtection="0"/>
    <xf numFmtId="0" fontId="30" fillId="16" borderId="21" applyNumberFormat="0" applyAlignment="0" applyProtection="0"/>
    <xf numFmtId="0" fontId="31" fillId="0" borderId="23" applyNumberFormat="0" applyFill="0" applyAlignment="0" applyProtection="0"/>
    <xf numFmtId="0" fontId="8" fillId="10" borderId="12" applyNumberFormat="0" applyAlignment="0" applyProtection="0"/>
    <xf numFmtId="0" fontId="13" fillId="0" borderId="0" applyNumberFormat="0" applyFill="0" applyBorder="0" applyAlignment="0" applyProtection="0"/>
    <xf numFmtId="0" fontId="7" fillId="17" borderId="24" applyNumberFormat="0" applyFont="0" applyAlignment="0" applyProtection="0"/>
    <xf numFmtId="0" fontId="32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9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7" borderId="0" applyNumberFormat="0" applyBorder="0" applyAlignment="0" applyProtection="0"/>
    <xf numFmtId="0" fontId="9" fillId="8" borderId="0" applyNumberFormat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28" fillId="15" borderId="21" applyNumberFormat="0" applyAlignment="0" applyProtection="0"/>
    <xf numFmtId="0" fontId="28" fillId="15" borderId="21" applyNumberFormat="0" applyAlignment="0" applyProtection="0"/>
    <xf numFmtId="0" fontId="28" fillId="15" borderId="21" applyNumberFormat="0" applyAlignment="0" applyProtection="0"/>
    <xf numFmtId="0" fontId="7" fillId="0" borderId="0"/>
    <xf numFmtId="0" fontId="28" fillId="15" borderId="21" applyNumberFormat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28" fillId="15" borderId="21" applyNumberFormat="0" applyAlignment="0" applyProtection="0"/>
    <xf numFmtId="0" fontId="7" fillId="0" borderId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28" fillId="15" borderId="21" applyNumberFormat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0" fontId="7" fillId="0" borderId="0"/>
    <xf numFmtId="165" fontId="7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0"/>
    <xf numFmtId="1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0" fontId="7" fillId="0" borderId="0"/>
    <xf numFmtId="0" fontId="28" fillId="15" borderId="21" applyNumberFormat="0" applyAlignment="0" applyProtection="0"/>
    <xf numFmtId="0" fontId="7" fillId="17" borderId="24" applyNumberFormat="0" applyFont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9" borderId="0" applyNumberFormat="0" applyBorder="0" applyAlignment="0" applyProtection="0"/>
    <xf numFmtId="0" fontId="7" fillId="7" borderId="0" applyNumberFormat="0" applyBorder="0" applyAlignment="0" applyProtection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0" fontId="67" fillId="0" borderId="0">
      <alignment horizontal="center" wrapText="1"/>
      <protection locked="0"/>
    </xf>
    <xf numFmtId="183" fontId="4" fillId="0" borderId="29" applyAlignment="0" applyProtection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65" fontId="70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212" fontId="62" fillId="0" borderId="0"/>
    <xf numFmtId="190" fontId="4" fillId="0" borderId="0" applyFont="0" applyFill="0" applyBorder="0" applyAlignment="0" applyProtection="0"/>
    <xf numFmtId="165" fontId="70" fillId="0" borderId="0" applyFont="0" applyFill="0" applyBorder="0" applyAlignment="0" applyProtection="0"/>
    <xf numFmtId="214" fontId="4" fillId="0" borderId="0" applyFont="0" applyFill="0" applyBorder="0" applyAlignment="0" applyProtection="0"/>
    <xf numFmtId="217" fontId="59" fillId="0" borderId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219" fontId="59" fillId="0" borderId="0"/>
    <xf numFmtId="220" fontId="59" fillId="0" borderId="0"/>
    <xf numFmtId="0" fontId="65" fillId="0" borderId="0" applyFill="0" applyBorder="0" applyAlignment="0"/>
    <xf numFmtId="188" fontId="4" fillId="0" borderId="0" applyFill="0" applyBorder="0" applyAlignment="0"/>
    <xf numFmtId="206" fontId="97" fillId="0" borderId="0" applyFill="0" applyBorder="0" applyAlignment="0"/>
    <xf numFmtId="0" fontId="65" fillId="0" borderId="0" applyFill="0" applyBorder="0" applyAlignment="0"/>
    <xf numFmtId="211" fontId="62" fillId="0" borderId="0" applyFill="0" applyBorder="0" applyAlignment="0"/>
    <xf numFmtId="188" fontId="4" fillId="0" borderId="0" applyFill="0" applyBorder="0" applyAlignment="0"/>
    <xf numFmtId="206" fontId="97" fillId="0" borderId="0" applyFill="0" applyBorder="0" applyAlignment="0"/>
    <xf numFmtId="221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5" fillId="63" borderId="26">
      <alignment textRotation="90" wrapText="1"/>
    </xf>
    <xf numFmtId="0" fontId="77" fillId="0" borderId="28">
      <alignment horizontal="left" vertical="center"/>
    </xf>
    <xf numFmtId="0" fontId="100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223" fontId="66" fillId="0" borderId="0">
      <protection locked="0"/>
    </xf>
    <xf numFmtId="223" fontId="66" fillId="0" borderId="0">
      <protection locked="0"/>
    </xf>
    <xf numFmtId="0" fontId="78" fillId="0" borderId="7">
      <alignment horizontal="center"/>
    </xf>
    <xf numFmtId="0" fontId="78" fillId="0" borderId="0">
      <alignment horizontal="center"/>
    </xf>
    <xf numFmtId="188" fontId="4" fillId="65" borderId="0"/>
    <xf numFmtId="0" fontId="65" fillId="0" borderId="0" applyFill="0" applyBorder="0" applyAlignment="0"/>
    <xf numFmtId="188" fontId="4" fillId="0" borderId="0" applyFill="0" applyBorder="0" applyAlignment="0"/>
    <xf numFmtId="206" fontId="97" fillId="0" borderId="0" applyFill="0" applyBorder="0" applyAlignment="0"/>
    <xf numFmtId="0" fontId="65" fillId="0" borderId="0" applyFill="0" applyBorder="0" applyAlignment="0"/>
    <xf numFmtId="211" fontId="62" fillId="0" borderId="0" applyFill="0" applyBorder="0" applyAlignment="0"/>
    <xf numFmtId="188" fontId="4" fillId="0" borderId="0" applyFill="0" applyBorder="0" applyAlignment="0"/>
    <xf numFmtId="206" fontId="97" fillId="0" borderId="0" applyFill="0" applyBorder="0" applyAlignment="0"/>
    <xf numFmtId="188" fontId="4" fillId="66" borderId="0"/>
    <xf numFmtId="0" fontId="59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2" fontId="4" fillId="0" borderId="0"/>
    <xf numFmtId="0" fontId="62" fillId="0" borderId="0"/>
    <xf numFmtId="0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9" fillId="0" borderId="0"/>
    <xf numFmtId="182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210" fontId="65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5" fillId="0" borderId="0" applyFill="0" applyBorder="0" applyAlignment="0"/>
    <xf numFmtId="206" fontId="97" fillId="0" borderId="0" applyFill="0" applyBorder="0" applyAlignment="0"/>
    <xf numFmtId="0" fontId="65" fillId="0" borderId="0" applyFill="0" applyBorder="0" applyAlignment="0"/>
    <xf numFmtId="211" fontId="62" fillId="0" borderId="0" applyFill="0" applyBorder="0" applyAlignment="0"/>
    <xf numFmtId="206" fontId="97" fillId="0" borderId="0" applyFill="0" applyBorder="0" applyAlignment="0"/>
    <xf numFmtId="0" fontId="104" fillId="0" borderId="0"/>
    <xf numFmtId="227" fontId="4" fillId="0" borderId="0" applyNumberFormat="0" applyFill="0" applyBorder="0" applyAlignment="0" applyProtection="0">
      <alignment horizontal="left"/>
    </xf>
    <xf numFmtId="0" fontId="94" fillId="0" borderId="0"/>
    <xf numFmtId="0" fontId="3" fillId="0" borderId="0"/>
    <xf numFmtId="40" fontId="4" fillId="0" borderId="0" applyBorder="0">
      <alignment horizontal="right"/>
    </xf>
    <xf numFmtId="228" fontId="62" fillId="0" borderId="0" applyFill="0" applyBorder="0" applyAlignment="0"/>
    <xf numFmtId="0" fontId="62" fillId="0" borderId="0" applyFill="0" applyBorder="0" applyAlignment="0"/>
    <xf numFmtId="0" fontId="35" fillId="0" borderId="0">
      <alignment horizontal="centerContinuous" wrapText="1"/>
    </xf>
    <xf numFmtId="0" fontId="4" fillId="0" borderId="43" applyNumberFormat="0" applyFont="0" applyFill="0" applyAlignment="0" applyProtection="0"/>
    <xf numFmtId="0" fontId="89" fillId="0" borderId="0">
      <alignment vertical="top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9" fontId="7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177" fontId="7" fillId="0" borderId="0" applyFont="0" applyFill="0" applyBorder="0" applyAlignment="0" applyProtection="0"/>
    <xf numFmtId="0" fontId="7" fillId="0" borderId="0"/>
    <xf numFmtId="0" fontId="28" fillId="15" borderId="21" applyNumberFormat="0" applyAlignment="0" applyProtection="0"/>
    <xf numFmtId="0" fontId="7" fillId="17" borderId="24" applyNumberFormat="0" applyFont="0" applyAlignment="0" applyProtection="0"/>
    <xf numFmtId="0" fontId="1" fillId="0" borderId="25" applyNumberFormat="0" applyFill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9" borderId="0" applyNumberFormat="0" applyBorder="0" applyAlignment="0" applyProtection="0"/>
    <xf numFmtId="0" fontId="7" fillId="7" borderId="0" applyNumberFormat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8" fillId="15" borderId="21" applyNumberFormat="0" applyAlignment="0" applyProtection="0"/>
    <xf numFmtId="0" fontId="1" fillId="0" borderId="25" applyNumberFormat="0" applyFill="0" applyAlignment="0" applyProtection="0"/>
    <xf numFmtId="0" fontId="7" fillId="0" borderId="0"/>
    <xf numFmtId="0" fontId="28" fillId="15" borderId="21" applyNumberFormat="0" applyAlignment="0" applyProtection="0"/>
    <xf numFmtId="0" fontId="7" fillId="17" borderId="24" applyNumberFormat="0" applyFont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9" borderId="0" applyNumberFormat="0" applyBorder="0" applyAlignment="0" applyProtection="0"/>
    <xf numFmtId="0" fontId="7" fillId="7" borderId="0" applyNumberFormat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70" fillId="0" borderId="0"/>
    <xf numFmtId="234" fontId="4" fillId="0" borderId="0" applyFont="0" applyFill="0" applyBorder="0" applyAlignment="0" applyProtection="0"/>
    <xf numFmtId="0" fontId="65" fillId="0" borderId="0"/>
    <xf numFmtId="235" fontId="62" fillId="0" borderId="0"/>
    <xf numFmtId="0" fontId="62" fillId="0" borderId="0"/>
    <xf numFmtId="235" fontId="62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235" fontId="62" fillId="0" borderId="0"/>
    <xf numFmtId="0" fontId="62" fillId="0" borderId="0"/>
    <xf numFmtId="235" fontId="62" fillId="0" borderId="0"/>
    <xf numFmtId="0" fontId="62" fillId="0" borderId="0"/>
    <xf numFmtId="0" fontId="62" fillId="0" borderId="0"/>
    <xf numFmtId="0" fontId="94" fillId="0" borderId="0"/>
    <xf numFmtId="0" fontId="62" fillId="0" borderId="0"/>
    <xf numFmtId="235" fontId="62" fillId="0" borderId="0"/>
    <xf numFmtId="0" fontId="62" fillId="0" borderId="0"/>
    <xf numFmtId="235" fontId="62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235" fontId="62" fillId="0" borderId="0"/>
    <xf numFmtId="0" fontId="62" fillId="0" borderId="0"/>
    <xf numFmtId="235" fontId="62" fillId="0" borderId="0"/>
    <xf numFmtId="0" fontId="62" fillId="0" borderId="0"/>
    <xf numFmtId="0" fontId="62" fillId="0" borderId="0"/>
    <xf numFmtId="235" fontId="62" fillId="0" borderId="0"/>
    <xf numFmtId="0" fontId="62" fillId="0" borderId="0"/>
    <xf numFmtId="235" fontId="62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235" fontId="62" fillId="0" borderId="0"/>
    <xf numFmtId="0" fontId="62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3" fillId="0" borderId="0"/>
    <xf numFmtId="0" fontId="3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0" fontId="94" fillId="0" borderId="0"/>
    <xf numFmtId="0" fontId="94" fillId="0" borderId="0"/>
    <xf numFmtId="0" fontId="3" fillId="0" borderId="0"/>
    <xf numFmtId="0" fontId="94" fillId="0" borderId="0"/>
    <xf numFmtId="0" fontId="3" fillId="0" borderId="0"/>
    <xf numFmtId="0" fontId="94" fillId="0" borderId="0"/>
    <xf numFmtId="0" fontId="3" fillId="0" borderId="0"/>
    <xf numFmtId="235" fontId="94" fillId="0" borderId="0"/>
    <xf numFmtId="0" fontId="94" fillId="0" borderId="0"/>
    <xf numFmtId="235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62" fillId="0" borderId="0"/>
    <xf numFmtId="0" fontId="62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5" fontId="62" fillId="0" borderId="0"/>
    <xf numFmtId="0" fontId="62" fillId="0" borderId="0"/>
    <xf numFmtId="235" fontId="62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235" fontId="62" fillId="0" borderId="0"/>
    <xf numFmtId="0" fontId="62" fillId="0" borderId="0"/>
    <xf numFmtId="235" fontId="62" fillId="0" borderId="0"/>
    <xf numFmtId="0" fontId="62" fillId="0" borderId="0"/>
    <xf numFmtId="0" fontId="62" fillId="0" borderId="0"/>
    <xf numFmtId="235" fontId="94" fillId="0" borderId="0"/>
    <xf numFmtId="0" fontId="94" fillId="0" borderId="0"/>
    <xf numFmtId="235" fontId="94" fillId="0" borderId="0"/>
    <xf numFmtId="0" fontId="94" fillId="0" borderId="0"/>
    <xf numFmtId="0" fontId="94" fillId="0" borderId="0"/>
    <xf numFmtId="0" fontId="4" fillId="0" borderId="0"/>
    <xf numFmtId="0" fontId="62" fillId="0" borderId="0"/>
    <xf numFmtId="0" fontId="94" fillId="0" borderId="0"/>
    <xf numFmtId="0" fontId="65" fillId="0" borderId="0"/>
    <xf numFmtId="0" fontId="94" fillId="0" borderId="0"/>
    <xf numFmtId="0" fontId="4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4" fillId="0" borderId="0"/>
    <xf numFmtId="0" fontId="70" fillId="0" borderId="0"/>
    <xf numFmtId="0" fontId="62" fillId="0" borderId="0"/>
    <xf numFmtId="0" fontId="94" fillId="0" borderId="0"/>
    <xf numFmtId="0" fontId="4" fillId="0" borderId="0">
      <alignment vertical="top"/>
    </xf>
    <xf numFmtId="0" fontId="70" fillId="0" borderId="0"/>
    <xf numFmtId="235" fontId="62" fillId="0" borderId="0"/>
    <xf numFmtId="0" fontId="62" fillId="0" borderId="0"/>
    <xf numFmtId="235" fontId="62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235" fontId="62" fillId="0" borderId="0"/>
    <xf numFmtId="0" fontId="62" fillId="0" borderId="0"/>
    <xf numFmtId="235" fontId="62" fillId="0" borderId="0"/>
    <xf numFmtId="0" fontId="62" fillId="0" borderId="0"/>
    <xf numFmtId="0" fontId="6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62" fillId="0" borderId="0"/>
    <xf numFmtId="0" fontId="65" fillId="0" borderId="0"/>
    <xf numFmtId="0" fontId="62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0" fontId="94" fillId="0" borderId="0"/>
    <xf numFmtId="0" fontId="94" fillId="0" borderId="0"/>
    <xf numFmtId="0" fontId="4" fillId="0" borderId="0"/>
    <xf numFmtId="0" fontId="122" fillId="0" borderId="0"/>
    <xf numFmtId="235" fontId="3" fillId="0" borderId="0"/>
    <xf numFmtId="0" fontId="70" fillId="0" borderId="0"/>
    <xf numFmtId="23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235" fontId="3" fillId="0" borderId="0"/>
    <xf numFmtId="0" fontId="3" fillId="0" borderId="0"/>
    <xf numFmtId="0" fontId="6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65" fillId="0" borderId="0"/>
    <xf numFmtId="235" fontId="123" fillId="0" borderId="0"/>
    <xf numFmtId="235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235" fontId="123" fillId="0" borderId="0"/>
    <xf numFmtId="0" fontId="123" fillId="0" borderId="0"/>
    <xf numFmtId="0" fontId="4" fillId="0" borderId="0">
      <alignment vertical="top"/>
    </xf>
    <xf numFmtId="0" fontId="94" fillId="0" borderId="0"/>
    <xf numFmtId="0" fontId="65" fillId="0" borderId="0"/>
    <xf numFmtId="0" fontId="94" fillId="0" borderId="0"/>
    <xf numFmtId="235" fontId="62" fillId="0" borderId="0"/>
    <xf numFmtId="0" fontId="62" fillId="0" borderId="0"/>
    <xf numFmtId="235" fontId="62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235" fontId="62" fillId="0" borderId="0"/>
    <xf numFmtId="0" fontId="62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94" fillId="0" borderId="0"/>
    <xf numFmtId="0" fontId="4" fillId="0" borderId="0"/>
    <xf numFmtId="0" fontId="94" fillId="0" borderId="0"/>
    <xf numFmtId="0" fontId="3" fillId="0" borderId="0"/>
    <xf numFmtId="235" fontId="4" fillId="0" borderId="0"/>
    <xf numFmtId="0" fontId="4" fillId="0" borderId="0"/>
    <xf numFmtId="235" fontId="4" fillId="0" borderId="0"/>
    <xf numFmtId="23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5" fontId="4" fillId="0" borderId="0"/>
    <xf numFmtId="235" fontId="4" fillId="0" borderId="0"/>
    <xf numFmtId="0" fontId="4" fillId="0" borderId="0"/>
    <xf numFmtId="235" fontId="4" fillId="0" borderId="0"/>
    <xf numFmtId="0" fontId="4" fillId="0" borderId="0"/>
    <xf numFmtId="235" fontId="4" fillId="0" borderId="0"/>
    <xf numFmtId="0" fontId="4" fillId="0" borderId="0"/>
    <xf numFmtId="0" fontId="4" fillId="0" borderId="0"/>
    <xf numFmtId="0" fontId="124" fillId="0" borderId="0"/>
    <xf numFmtId="0" fontId="124" fillId="0" borderId="0"/>
    <xf numFmtId="0" fontId="62" fillId="0" borderId="0"/>
    <xf numFmtId="0" fontId="70" fillId="0" borderId="0"/>
    <xf numFmtId="0" fontId="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4" fillId="0" borderId="0">
      <alignment vertical="top"/>
    </xf>
    <xf numFmtId="0" fontId="65" fillId="0" borderId="0"/>
    <xf numFmtId="0" fontId="65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5" fillId="0" borderId="0"/>
    <xf numFmtId="0" fontId="3" fillId="0" borderId="0"/>
    <xf numFmtId="235" fontId="94" fillId="0" borderId="0"/>
    <xf numFmtId="0" fontId="94" fillId="0" borderId="0"/>
    <xf numFmtId="235" fontId="94" fillId="0" borderId="0"/>
    <xf numFmtId="235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5" fontId="94" fillId="0" borderId="0"/>
    <xf numFmtId="0" fontId="94" fillId="0" borderId="0"/>
    <xf numFmtId="235" fontId="94" fillId="0" borderId="0"/>
    <xf numFmtId="0" fontId="94" fillId="0" borderId="0"/>
    <xf numFmtId="0" fontId="94" fillId="0" borderId="0"/>
    <xf numFmtId="0" fontId="70" fillId="0" borderId="0"/>
    <xf numFmtId="0" fontId="3" fillId="0" borderId="0"/>
    <xf numFmtId="235" fontId="65" fillId="0" borderId="0"/>
    <xf numFmtId="0" fontId="65" fillId="0" borderId="0"/>
    <xf numFmtId="235" fontId="65" fillId="0" borderId="0"/>
    <xf numFmtId="235" fontId="65" fillId="0" borderId="0"/>
    <xf numFmtId="235" fontId="65" fillId="0" borderId="0"/>
    <xf numFmtId="0" fontId="65" fillId="0" borderId="0"/>
    <xf numFmtId="235" fontId="65" fillId="0" borderId="0"/>
    <xf numFmtId="235" fontId="65" fillId="0" borderId="0"/>
    <xf numFmtId="235" fontId="65" fillId="0" borderId="0"/>
    <xf numFmtId="0" fontId="65" fillId="0" borderId="0"/>
    <xf numFmtId="235" fontId="65" fillId="0" borderId="0"/>
    <xf numFmtId="235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235" fontId="65" fillId="0" borderId="0"/>
    <xf numFmtId="235" fontId="65" fillId="0" borderId="0"/>
    <xf numFmtId="0" fontId="65" fillId="0" borderId="0"/>
    <xf numFmtId="235" fontId="65" fillId="0" borderId="0"/>
    <xf numFmtId="235" fontId="65" fillId="0" borderId="0"/>
    <xf numFmtId="0" fontId="65" fillId="0" borderId="0"/>
    <xf numFmtId="235" fontId="65" fillId="0" borderId="0"/>
    <xf numFmtId="0" fontId="65" fillId="0" borderId="0"/>
    <xf numFmtId="235" fontId="65" fillId="0" borderId="0"/>
    <xf numFmtId="0" fontId="65" fillId="0" borderId="0"/>
    <xf numFmtId="0" fontId="65" fillId="0" borderId="0"/>
    <xf numFmtId="0" fontId="3" fillId="0" borderId="0"/>
    <xf numFmtId="0" fontId="121" fillId="0" borderId="0"/>
    <xf numFmtId="0" fontId="65" fillId="0" borderId="0"/>
    <xf numFmtId="0" fontId="65" fillId="0" borderId="0"/>
    <xf numFmtId="0" fontId="3" fillId="0" borderId="0"/>
    <xf numFmtId="0" fontId="65" fillId="0" borderId="0"/>
    <xf numFmtId="0" fontId="124" fillId="0" borderId="0"/>
    <xf numFmtId="0" fontId="94" fillId="0" borderId="0"/>
    <xf numFmtId="235" fontId="3" fillId="0" borderId="0"/>
    <xf numFmtId="23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235" fontId="3" fillId="0" borderId="0"/>
    <xf numFmtId="0" fontId="3" fillId="0" borderId="0"/>
    <xf numFmtId="0" fontId="65" fillId="0" borderId="0"/>
    <xf numFmtId="0" fontId="65" fillId="0" borderId="0"/>
    <xf numFmtId="0" fontId="94" fillId="0" borderId="0"/>
    <xf numFmtId="0" fontId="6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top"/>
    </xf>
    <xf numFmtId="0" fontId="70" fillId="0" borderId="0"/>
    <xf numFmtId="0" fontId="62" fillId="0" borderId="0"/>
    <xf numFmtId="235" fontId="70" fillId="0" borderId="0"/>
    <xf numFmtId="0" fontId="70" fillId="0" borderId="0"/>
    <xf numFmtId="235" fontId="70" fillId="0" borderId="0"/>
    <xf numFmtId="0" fontId="70" fillId="0" borderId="0"/>
    <xf numFmtId="235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235" fontId="70" fillId="0" borderId="0"/>
    <xf numFmtId="0" fontId="70" fillId="0" borderId="0"/>
    <xf numFmtId="235" fontId="70" fillId="0" borderId="0"/>
    <xf numFmtId="0" fontId="70" fillId="0" borderId="0"/>
    <xf numFmtId="0" fontId="70" fillId="0" borderId="0"/>
    <xf numFmtId="0" fontId="94" fillId="0" borderId="0"/>
    <xf numFmtId="235" fontId="62" fillId="0" borderId="0"/>
    <xf numFmtId="0" fontId="62" fillId="0" borderId="0"/>
    <xf numFmtId="235" fontId="62" fillId="0" borderId="0"/>
    <xf numFmtId="0" fontId="62" fillId="0" borderId="0"/>
    <xf numFmtId="0" fontId="3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235" fontId="62" fillId="0" borderId="0"/>
    <xf numFmtId="0" fontId="62" fillId="0" borderId="0"/>
    <xf numFmtId="0" fontId="65" fillId="0" borderId="0"/>
    <xf numFmtId="0" fontId="65" fillId="0" borderId="0"/>
    <xf numFmtId="0" fontId="62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94" fillId="0" borderId="0"/>
    <xf numFmtId="0" fontId="3" fillId="0" borderId="0"/>
    <xf numFmtId="0" fontId="70" fillId="0" borderId="0"/>
    <xf numFmtId="235" fontId="70" fillId="0" borderId="0"/>
    <xf numFmtId="0" fontId="70" fillId="0" borderId="0"/>
    <xf numFmtId="235" fontId="70" fillId="0" borderId="0"/>
    <xf numFmtId="0" fontId="70" fillId="0" borderId="0"/>
    <xf numFmtId="235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235" fontId="70" fillId="0" borderId="0"/>
    <xf numFmtId="0" fontId="70" fillId="0" borderId="0"/>
    <xf numFmtId="235" fontId="70" fillId="0" borderId="0"/>
    <xf numFmtId="0" fontId="70" fillId="0" borderId="0"/>
    <xf numFmtId="0" fontId="70" fillId="0" borderId="0"/>
    <xf numFmtId="0" fontId="94" fillId="0" borderId="0"/>
    <xf numFmtId="0" fontId="3" fillId="0" borderId="0"/>
    <xf numFmtId="0" fontId="3" fillId="0" borderId="0"/>
    <xf numFmtId="0" fontId="62" fillId="0" borderId="0"/>
    <xf numFmtId="0" fontId="62" fillId="0" borderId="0"/>
    <xf numFmtId="0" fontId="62" fillId="0" borderId="0"/>
    <xf numFmtId="0" fontId="65" fillId="0" borderId="0"/>
    <xf numFmtId="0" fontId="121" fillId="0" borderId="0"/>
    <xf numFmtId="0" fontId="125" fillId="0" borderId="0"/>
    <xf numFmtId="0" fontId="124" fillId="0" borderId="0"/>
    <xf numFmtId="235" fontId="126" fillId="0" borderId="0"/>
    <xf numFmtId="0" fontId="126" fillId="0" borderId="0"/>
    <xf numFmtId="235" fontId="126" fillId="0" borderId="0"/>
    <xf numFmtId="235" fontId="126" fillId="0" borderId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8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40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0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8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40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1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8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40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2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8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40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8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40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4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8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40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0" fontId="127" fillId="45" borderId="0" applyNumberFormat="0" applyBorder="0" applyAlignment="0" applyProtection="0"/>
    <xf numFmtId="235" fontId="129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235" fontId="129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235" fontId="129" fillId="41" borderId="0" applyNumberFormat="0" applyBorder="0" applyAlignment="0" applyProtection="0">
      <alignment vertical="center"/>
    </xf>
    <xf numFmtId="0" fontId="128" fillId="41" borderId="0" applyNumberFormat="0" applyBorder="0" applyAlignment="0" applyProtection="0">
      <alignment vertical="center"/>
    </xf>
    <xf numFmtId="235" fontId="129" fillId="41" borderId="0" applyNumberFormat="0" applyBorder="0" applyAlignment="0" applyProtection="0">
      <alignment vertical="center"/>
    </xf>
    <xf numFmtId="0" fontId="128" fillId="41" borderId="0" applyNumberFormat="0" applyBorder="0" applyAlignment="0" applyProtection="0">
      <alignment vertical="center"/>
    </xf>
    <xf numFmtId="235" fontId="129" fillId="42" borderId="0" applyNumberFormat="0" applyBorder="0" applyAlignment="0" applyProtection="0">
      <alignment vertical="center"/>
    </xf>
    <xf numFmtId="0" fontId="128" fillId="42" borderId="0" applyNumberFormat="0" applyBorder="0" applyAlignment="0" applyProtection="0">
      <alignment vertical="center"/>
    </xf>
    <xf numFmtId="235" fontId="129" fillId="42" borderId="0" applyNumberFormat="0" applyBorder="0" applyAlignment="0" applyProtection="0">
      <alignment vertical="center"/>
    </xf>
    <xf numFmtId="0" fontId="128" fillId="42" borderId="0" applyNumberFormat="0" applyBorder="0" applyAlignment="0" applyProtection="0">
      <alignment vertical="center"/>
    </xf>
    <xf numFmtId="235" fontId="129" fillId="43" borderId="0" applyNumberFormat="0" applyBorder="0" applyAlignment="0" applyProtection="0">
      <alignment vertical="center"/>
    </xf>
    <xf numFmtId="0" fontId="128" fillId="43" borderId="0" applyNumberFormat="0" applyBorder="0" applyAlignment="0" applyProtection="0">
      <alignment vertical="center"/>
    </xf>
    <xf numFmtId="235" fontId="129" fillId="43" borderId="0" applyNumberFormat="0" applyBorder="0" applyAlignment="0" applyProtection="0">
      <alignment vertical="center"/>
    </xf>
    <xf numFmtId="0" fontId="128" fillId="43" borderId="0" applyNumberFormat="0" applyBorder="0" applyAlignment="0" applyProtection="0">
      <alignment vertical="center"/>
    </xf>
    <xf numFmtId="235" fontId="129" fillId="44" borderId="0" applyNumberFormat="0" applyBorder="0" applyAlignment="0" applyProtection="0">
      <alignment vertical="center"/>
    </xf>
    <xf numFmtId="0" fontId="128" fillId="44" borderId="0" applyNumberFormat="0" applyBorder="0" applyAlignment="0" applyProtection="0">
      <alignment vertical="center"/>
    </xf>
    <xf numFmtId="235" fontId="129" fillId="44" borderId="0" applyNumberFormat="0" applyBorder="0" applyAlignment="0" applyProtection="0">
      <alignment vertical="center"/>
    </xf>
    <xf numFmtId="0" fontId="128" fillId="44" borderId="0" applyNumberFormat="0" applyBorder="0" applyAlignment="0" applyProtection="0">
      <alignment vertical="center"/>
    </xf>
    <xf numFmtId="235" fontId="129" fillId="45" borderId="0" applyNumberFormat="0" applyBorder="0" applyAlignment="0" applyProtection="0">
      <alignment vertical="center"/>
    </xf>
    <xf numFmtId="0" fontId="128" fillId="45" borderId="0" applyNumberFormat="0" applyBorder="0" applyAlignment="0" applyProtection="0">
      <alignment vertical="center"/>
    </xf>
    <xf numFmtId="235" fontId="129" fillId="45" borderId="0" applyNumberFormat="0" applyBorder="0" applyAlignment="0" applyProtection="0">
      <alignment vertical="center"/>
    </xf>
    <xf numFmtId="0" fontId="128" fillId="45" borderId="0" applyNumberFormat="0" applyBorder="0" applyAlignment="0" applyProtection="0">
      <alignment vertical="center"/>
    </xf>
    <xf numFmtId="235" fontId="4" fillId="0" borderId="0"/>
    <xf numFmtId="0" fontId="65" fillId="0" borderId="0"/>
    <xf numFmtId="235" fontId="4" fillId="0" borderId="0"/>
    <xf numFmtId="235" fontId="4" fillId="0" borderId="0"/>
    <xf numFmtId="235" fontId="4" fillId="0" borderId="0"/>
    <xf numFmtId="0" fontId="4" fillId="0" borderId="0"/>
    <xf numFmtId="235" fontId="4" fillId="0" borderId="0"/>
    <xf numFmtId="0" fontId="4" fillId="0" borderId="0"/>
    <xf numFmtId="235" fontId="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235" fontId="4" fillId="0" borderId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8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40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8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40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7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8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40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8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8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40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3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8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40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6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8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40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0" fontId="127" fillId="49" borderId="0" applyNumberFormat="0" applyBorder="0" applyAlignment="0" applyProtection="0"/>
    <xf numFmtId="235" fontId="129" fillId="46" borderId="0" applyNumberFormat="0" applyBorder="0" applyAlignment="0" applyProtection="0">
      <alignment vertical="center"/>
    </xf>
    <xf numFmtId="0" fontId="128" fillId="46" borderId="0" applyNumberFormat="0" applyBorder="0" applyAlignment="0" applyProtection="0">
      <alignment vertical="center"/>
    </xf>
    <xf numFmtId="235" fontId="129" fillId="46" borderId="0" applyNumberFormat="0" applyBorder="0" applyAlignment="0" applyProtection="0">
      <alignment vertical="center"/>
    </xf>
    <xf numFmtId="0" fontId="128" fillId="46" borderId="0" applyNumberFormat="0" applyBorder="0" applyAlignment="0" applyProtection="0">
      <alignment vertical="center"/>
    </xf>
    <xf numFmtId="235" fontId="129" fillId="47" borderId="0" applyNumberFormat="0" applyBorder="0" applyAlignment="0" applyProtection="0">
      <alignment vertical="center"/>
    </xf>
    <xf numFmtId="0" fontId="128" fillId="47" borderId="0" applyNumberFormat="0" applyBorder="0" applyAlignment="0" applyProtection="0">
      <alignment vertical="center"/>
    </xf>
    <xf numFmtId="235" fontId="129" fillId="47" borderId="0" applyNumberFormat="0" applyBorder="0" applyAlignment="0" applyProtection="0">
      <alignment vertical="center"/>
    </xf>
    <xf numFmtId="0" fontId="128" fillId="47" borderId="0" applyNumberFormat="0" applyBorder="0" applyAlignment="0" applyProtection="0">
      <alignment vertical="center"/>
    </xf>
    <xf numFmtId="235" fontId="129" fillId="48" borderId="0" applyNumberFormat="0" applyBorder="0" applyAlignment="0" applyProtection="0">
      <alignment vertical="center"/>
    </xf>
    <xf numFmtId="0" fontId="128" fillId="48" borderId="0" applyNumberFormat="0" applyBorder="0" applyAlignment="0" applyProtection="0">
      <alignment vertical="center"/>
    </xf>
    <xf numFmtId="235" fontId="129" fillId="48" borderId="0" applyNumberFormat="0" applyBorder="0" applyAlignment="0" applyProtection="0">
      <alignment vertical="center"/>
    </xf>
    <xf numFmtId="0" fontId="128" fillId="48" borderId="0" applyNumberFormat="0" applyBorder="0" applyAlignment="0" applyProtection="0">
      <alignment vertical="center"/>
    </xf>
    <xf numFmtId="235" fontId="129" fillId="43" borderId="0" applyNumberFormat="0" applyBorder="0" applyAlignment="0" applyProtection="0">
      <alignment vertical="center"/>
    </xf>
    <xf numFmtId="0" fontId="128" fillId="43" borderId="0" applyNumberFormat="0" applyBorder="0" applyAlignment="0" applyProtection="0">
      <alignment vertical="center"/>
    </xf>
    <xf numFmtId="235" fontId="129" fillId="43" borderId="0" applyNumberFormat="0" applyBorder="0" applyAlignment="0" applyProtection="0">
      <alignment vertical="center"/>
    </xf>
    <xf numFmtId="0" fontId="128" fillId="43" borderId="0" applyNumberFormat="0" applyBorder="0" applyAlignment="0" applyProtection="0">
      <alignment vertical="center"/>
    </xf>
    <xf numFmtId="235" fontId="129" fillId="46" borderId="0" applyNumberFormat="0" applyBorder="0" applyAlignment="0" applyProtection="0">
      <alignment vertical="center"/>
    </xf>
    <xf numFmtId="0" fontId="128" fillId="46" borderId="0" applyNumberFormat="0" applyBorder="0" applyAlignment="0" applyProtection="0">
      <alignment vertical="center"/>
    </xf>
    <xf numFmtId="235" fontId="129" fillId="46" borderId="0" applyNumberFormat="0" applyBorder="0" applyAlignment="0" applyProtection="0">
      <alignment vertical="center"/>
    </xf>
    <xf numFmtId="0" fontId="128" fillId="46" borderId="0" applyNumberFormat="0" applyBorder="0" applyAlignment="0" applyProtection="0">
      <alignment vertical="center"/>
    </xf>
    <xf numFmtId="235" fontId="129" fillId="49" borderId="0" applyNumberFormat="0" applyBorder="0" applyAlignment="0" applyProtection="0">
      <alignment vertical="center"/>
    </xf>
    <xf numFmtId="0" fontId="128" fillId="49" borderId="0" applyNumberFormat="0" applyBorder="0" applyAlignment="0" applyProtection="0">
      <alignment vertical="center"/>
    </xf>
    <xf numFmtId="235" fontId="129" fillId="49" borderId="0" applyNumberFormat="0" applyBorder="0" applyAlignment="0" applyProtection="0">
      <alignment vertical="center"/>
    </xf>
    <xf numFmtId="0" fontId="128" fillId="49" borderId="0" applyNumberFormat="0" applyBorder="0" applyAlignment="0" applyProtection="0">
      <alignment vertical="center"/>
    </xf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41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50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41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41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48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41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41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41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0" fontId="130" fillId="53" borderId="0" applyNumberFormat="0" applyBorder="0" applyAlignment="0" applyProtection="0"/>
    <xf numFmtId="235" fontId="132" fillId="50" borderId="0" applyNumberFormat="0" applyBorder="0" applyAlignment="0" applyProtection="0">
      <alignment vertical="center"/>
    </xf>
    <xf numFmtId="0" fontId="131" fillId="50" borderId="0" applyNumberFormat="0" applyBorder="0" applyAlignment="0" applyProtection="0">
      <alignment vertical="center"/>
    </xf>
    <xf numFmtId="235" fontId="132" fillId="50" borderId="0" applyNumberFormat="0" applyBorder="0" applyAlignment="0" applyProtection="0">
      <alignment vertical="center"/>
    </xf>
    <xf numFmtId="0" fontId="131" fillId="50" borderId="0" applyNumberFormat="0" applyBorder="0" applyAlignment="0" applyProtection="0">
      <alignment vertical="center"/>
    </xf>
    <xf numFmtId="235" fontId="132" fillId="47" borderId="0" applyNumberFormat="0" applyBorder="0" applyAlignment="0" applyProtection="0">
      <alignment vertical="center"/>
    </xf>
    <xf numFmtId="0" fontId="131" fillId="47" borderId="0" applyNumberFormat="0" applyBorder="0" applyAlignment="0" applyProtection="0">
      <alignment vertical="center"/>
    </xf>
    <xf numFmtId="235" fontId="132" fillId="47" borderId="0" applyNumberFormat="0" applyBorder="0" applyAlignment="0" applyProtection="0">
      <alignment vertical="center"/>
    </xf>
    <xf numFmtId="0" fontId="131" fillId="47" borderId="0" applyNumberFormat="0" applyBorder="0" applyAlignment="0" applyProtection="0">
      <alignment vertical="center"/>
    </xf>
    <xf numFmtId="235" fontId="132" fillId="48" borderId="0" applyNumberFormat="0" applyBorder="0" applyAlignment="0" applyProtection="0">
      <alignment vertical="center"/>
    </xf>
    <xf numFmtId="0" fontId="131" fillId="48" borderId="0" applyNumberFormat="0" applyBorder="0" applyAlignment="0" applyProtection="0">
      <alignment vertical="center"/>
    </xf>
    <xf numFmtId="235" fontId="132" fillId="48" borderId="0" applyNumberFormat="0" applyBorder="0" applyAlignment="0" applyProtection="0">
      <alignment vertical="center"/>
    </xf>
    <xf numFmtId="0" fontId="131" fillId="48" borderId="0" applyNumberFormat="0" applyBorder="0" applyAlignment="0" applyProtection="0">
      <alignment vertical="center"/>
    </xf>
    <xf numFmtId="235" fontId="132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235" fontId="132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235" fontId="132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235" fontId="132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235" fontId="132" fillId="53" borderId="0" applyNumberFormat="0" applyBorder="0" applyAlignment="0" applyProtection="0">
      <alignment vertical="center"/>
    </xf>
    <xf numFmtId="0" fontId="131" fillId="53" borderId="0" applyNumberFormat="0" applyBorder="0" applyAlignment="0" applyProtection="0">
      <alignment vertical="center"/>
    </xf>
    <xf numFmtId="235" fontId="132" fillId="53" borderId="0" applyNumberFormat="0" applyBorder="0" applyAlignment="0" applyProtection="0">
      <alignment vertical="center"/>
    </xf>
    <xf numFmtId="0" fontId="131" fillId="53" borderId="0" applyNumberFormat="0" applyBorder="0" applyAlignment="0" applyProtection="0">
      <alignment vertical="center"/>
    </xf>
    <xf numFmtId="236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0" fontId="129" fillId="72" borderId="0" applyNumberFormat="0" applyBorder="0" applyAlignment="0" applyProtection="0"/>
    <xf numFmtId="0" fontId="129" fillId="72" borderId="0" applyNumberFormat="0" applyBorder="0" applyAlignment="0" applyProtection="0"/>
    <xf numFmtId="0" fontId="132" fillId="73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1" fillId="5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1" fillId="5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31" fillId="54" borderId="0" applyNumberFormat="0" applyBorder="0" applyAlignment="0" applyProtection="0">
      <alignment vertical="center"/>
    </xf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30" fillId="54" borderId="0" applyNumberFormat="0" applyBorder="0" applyAlignment="0" applyProtection="0"/>
    <xf numFmtId="0" fontId="129" fillId="74" borderId="0" applyNumberFormat="0" applyBorder="0" applyAlignment="0" applyProtection="0"/>
    <xf numFmtId="0" fontId="129" fillId="75" borderId="0" applyNumberFormat="0" applyBorder="0" applyAlignment="0" applyProtection="0"/>
    <xf numFmtId="0" fontId="132" fillId="76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1" fillId="55" borderId="0" applyNumberFormat="0" applyBorder="0" applyAlignment="0" applyProtection="0">
      <alignment vertical="center"/>
    </xf>
    <xf numFmtId="0" fontId="131" fillId="55" borderId="0" applyNumberFormat="0" applyBorder="0" applyAlignment="0" applyProtection="0">
      <alignment vertical="center"/>
    </xf>
    <xf numFmtId="0" fontId="131" fillId="55" borderId="0" applyNumberFormat="0" applyBorder="0" applyAlignment="0" applyProtection="0">
      <alignment vertical="center"/>
    </xf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1" fillId="55" borderId="0" applyNumberFormat="0" applyBorder="0" applyAlignment="0" applyProtection="0">
      <alignment vertical="center"/>
    </xf>
    <xf numFmtId="0" fontId="131" fillId="55" borderId="0" applyNumberFormat="0" applyBorder="0" applyAlignment="0" applyProtection="0">
      <alignment vertical="center"/>
    </xf>
    <xf numFmtId="0" fontId="131" fillId="55" borderId="0" applyNumberFormat="0" applyBorder="0" applyAlignment="0" applyProtection="0">
      <alignment vertical="center"/>
    </xf>
    <xf numFmtId="0" fontId="131" fillId="55" borderId="0" applyNumberFormat="0" applyBorder="0" applyAlignment="0" applyProtection="0">
      <alignment vertical="center"/>
    </xf>
    <xf numFmtId="0" fontId="131" fillId="55" borderId="0" applyNumberFormat="0" applyBorder="0" applyAlignment="0" applyProtection="0">
      <alignment vertical="center"/>
    </xf>
    <xf numFmtId="0" fontId="13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31" fillId="55" borderId="0" applyNumberFormat="0" applyBorder="0" applyAlignment="0" applyProtection="0">
      <alignment vertical="center"/>
    </xf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129" fillId="74" borderId="0" applyNumberFormat="0" applyBorder="0" applyAlignment="0" applyProtection="0"/>
    <xf numFmtId="0" fontId="129" fillId="77" borderId="0" applyNumberFormat="0" applyBorder="0" applyAlignment="0" applyProtection="0"/>
    <xf numFmtId="0" fontId="132" fillId="75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1" fillId="56" borderId="0" applyNumberFormat="0" applyBorder="0" applyAlignment="0" applyProtection="0">
      <alignment vertical="center"/>
    </xf>
    <xf numFmtId="0" fontId="131" fillId="56" borderId="0" applyNumberFormat="0" applyBorder="0" applyAlignment="0" applyProtection="0">
      <alignment vertical="center"/>
    </xf>
    <xf numFmtId="0" fontId="131" fillId="56" borderId="0" applyNumberFormat="0" applyBorder="0" applyAlignment="0" applyProtection="0">
      <alignment vertical="center"/>
    </xf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1" fillId="56" borderId="0" applyNumberFormat="0" applyBorder="0" applyAlignment="0" applyProtection="0">
      <alignment vertical="center"/>
    </xf>
    <xf numFmtId="0" fontId="131" fillId="56" borderId="0" applyNumberFormat="0" applyBorder="0" applyAlignment="0" applyProtection="0">
      <alignment vertical="center"/>
    </xf>
    <xf numFmtId="0" fontId="131" fillId="56" borderId="0" applyNumberFormat="0" applyBorder="0" applyAlignment="0" applyProtection="0">
      <alignment vertical="center"/>
    </xf>
    <xf numFmtId="0" fontId="131" fillId="56" borderId="0" applyNumberFormat="0" applyBorder="0" applyAlignment="0" applyProtection="0">
      <alignment vertical="center"/>
    </xf>
    <xf numFmtId="0" fontId="131" fillId="56" borderId="0" applyNumberFormat="0" applyBorder="0" applyAlignment="0" applyProtection="0">
      <alignment vertical="center"/>
    </xf>
    <xf numFmtId="0" fontId="13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31" fillId="56" borderId="0" applyNumberFormat="0" applyBorder="0" applyAlignment="0" applyProtection="0">
      <alignment vertical="center"/>
    </xf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30" fillId="56" borderId="0" applyNumberFormat="0" applyBorder="0" applyAlignment="0" applyProtection="0"/>
    <xf numFmtId="0" fontId="129" fillId="72" borderId="0" applyNumberFormat="0" applyBorder="0" applyAlignment="0" applyProtection="0"/>
    <xf numFmtId="0" fontId="129" fillId="75" borderId="0" applyNumberFormat="0" applyBorder="0" applyAlignment="0" applyProtection="0"/>
    <xf numFmtId="0" fontId="132" fillId="75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1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1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131" fillId="51" borderId="0" applyNumberFormat="0" applyBorder="0" applyAlignment="0" applyProtection="0">
      <alignment vertical="center"/>
    </xf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30" fillId="51" borderId="0" applyNumberFormat="0" applyBorder="0" applyAlignment="0" applyProtection="0"/>
    <xf numFmtId="0" fontId="129" fillId="78" borderId="0" applyNumberFormat="0" applyBorder="0" applyAlignment="0" applyProtection="0"/>
    <xf numFmtId="0" fontId="129" fillId="72" borderId="0" applyNumberFormat="0" applyBorder="0" applyAlignment="0" applyProtection="0"/>
    <xf numFmtId="0" fontId="132" fillId="73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1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1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131" fillId="52" borderId="0" applyNumberFormat="0" applyBorder="0" applyAlignment="0" applyProtection="0">
      <alignment vertical="center"/>
    </xf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30" fillId="52" borderId="0" applyNumberFormat="0" applyBorder="0" applyAlignment="0" applyProtection="0"/>
    <xf numFmtId="0" fontId="129" fillId="74" borderId="0" applyNumberFormat="0" applyBorder="0" applyAlignment="0" applyProtection="0"/>
    <xf numFmtId="0" fontId="129" fillId="79" borderId="0" applyNumberFormat="0" applyBorder="0" applyAlignment="0" applyProtection="0"/>
    <xf numFmtId="0" fontId="132" fillId="79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1" fillId="57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1" fillId="57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31" fillId="57" borderId="0" applyNumberFormat="0" applyBorder="0" applyAlignment="0" applyProtection="0">
      <alignment vertical="center"/>
    </xf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0" fontId="130" fillId="57" borderId="0" applyNumberFormat="0" applyBorder="0" applyAlignment="0" applyProtection="0"/>
    <xf numFmtId="238" fontId="4" fillId="58" borderId="27">
      <alignment horizontal="center" vertical="center"/>
    </xf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0" fontId="4" fillId="0" borderId="0"/>
    <xf numFmtId="235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235" fontId="67" fillId="0" borderId="0">
      <alignment horizontal="center" wrapText="1"/>
      <protection locked="0"/>
    </xf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23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68" borderId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5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42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0" fontId="134" fillId="41" borderId="0" applyNumberFormat="0" applyBorder="0" applyAlignment="0" applyProtection="0"/>
    <xf numFmtId="239" fontId="69" fillId="0" borderId="29" applyAlignment="0" applyProtection="0"/>
    <xf numFmtId="0" fontId="133" fillId="0" borderId="0"/>
    <xf numFmtId="0" fontId="133" fillId="0" borderId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7" fillId="60" borderId="30" applyNumberFormat="0" applyAlignment="0" applyProtection="0">
      <alignment vertical="center"/>
    </xf>
    <xf numFmtId="0" fontId="43" fillId="60" borderId="30" applyNumberFormat="0" applyAlignment="0" applyProtection="0"/>
    <xf numFmtId="0" fontId="43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43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0" fontId="136" fillId="60" borderId="30" applyNumberFormat="0" applyAlignment="0" applyProtection="0"/>
    <xf numFmtId="235" fontId="71" fillId="0" borderId="0"/>
    <xf numFmtId="0" fontId="71" fillId="0" borderId="0"/>
    <xf numFmtId="235" fontId="71" fillId="0" borderId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138" fillId="61" borderId="31" applyNumberFormat="0" applyAlignment="0" applyProtection="0">
      <alignment vertical="center"/>
    </xf>
    <xf numFmtId="0" fontId="44" fillId="61" borderId="31" applyNumberFormat="0" applyAlignment="0" applyProtection="0"/>
    <xf numFmtId="0" fontId="44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44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0" fontId="38" fillId="61" borderId="31" applyNumberFormat="0" applyAlignment="0" applyProtection="0"/>
    <xf numFmtId="43" fontId="40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240" fontId="4" fillId="0" borderId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35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235" fontId="4" fillId="0" borderId="26" applyNumberFormat="0" applyFont="0" applyFill="0" applyAlignment="0" applyProtection="0">
      <alignment horizontal="center"/>
    </xf>
    <xf numFmtId="235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235" fontId="72" fillId="0" borderId="0" applyNumberFormat="0" applyAlignment="0">
      <alignment horizontal="left"/>
    </xf>
    <xf numFmtId="0" fontId="72" fillId="0" borderId="0" applyNumberFormat="0" applyAlignment="0">
      <alignment horizontal="left"/>
    </xf>
    <xf numFmtId="235" fontId="72" fillId="0" borderId="0" applyNumberFormat="0" applyAlignment="0">
      <alignment horizontal="left"/>
    </xf>
    <xf numFmtId="235" fontId="63" fillId="0" borderId="0" applyNumberFormat="0" applyAlignment="0"/>
    <xf numFmtId="0" fontId="63" fillId="0" borderId="0" applyNumberFormat="0" applyAlignment="0"/>
    <xf numFmtId="235" fontId="63" fillId="0" borderId="0" applyNumberFormat="0" applyAlignment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2" fontId="4" fillId="0" borderId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15" fontId="65" fillId="0" borderId="0"/>
    <xf numFmtId="235" fontId="77" fillId="0" borderId="45"/>
    <xf numFmtId="235" fontId="77" fillId="0" borderId="45"/>
    <xf numFmtId="0" fontId="77" fillId="0" borderId="45"/>
    <xf numFmtId="0" fontId="77" fillId="0" borderId="45"/>
    <xf numFmtId="0" fontId="77" fillId="0" borderId="45"/>
    <xf numFmtId="235" fontId="77" fillId="0" borderId="45"/>
    <xf numFmtId="0" fontId="4" fillId="0" borderId="0"/>
    <xf numFmtId="243" fontId="4" fillId="0" borderId="0"/>
    <xf numFmtId="0" fontId="139" fillId="80" borderId="0" applyNumberFormat="0" applyBorder="0" applyAlignment="0" applyProtection="0"/>
    <xf numFmtId="0" fontId="139" fillId="81" borderId="0" applyNumberFormat="0" applyBorder="0" applyAlignment="0" applyProtection="0"/>
    <xf numFmtId="0" fontId="139" fillId="82" borderId="0" applyNumberFormat="0" applyBorder="0" applyAlignment="0" applyProtection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35" fontId="74" fillId="0" borderId="0" applyNumberFormat="0" applyAlignment="0">
      <alignment horizontal="left"/>
    </xf>
    <xf numFmtId="0" fontId="74" fillId="0" borderId="0" applyNumberFormat="0" applyAlignment="0">
      <alignment horizontal="left"/>
    </xf>
    <xf numFmtId="235" fontId="74" fillId="0" borderId="0" applyNumberFormat="0" applyAlignment="0">
      <alignment horizontal="left"/>
    </xf>
    <xf numFmtId="235" fontId="94" fillId="0" borderId="0" applyFont="0" applyFill="0" applyBorder="0" applyAlignment="0" applyProtection="0"/>
    <xf numFmtId="244" fontId="4" fillId="0" borderId="0" applyFont="0" applyFill="0" applyBorder="0" applyAlignment="0" applyProtection="0"/>
    <xf numFmtId="244" fontId="4" fillId="0" borderId="0" applyFont="0" applyFill="0" applyBorder="0" applyAlignment="0" applyProtection="0"/>
    <xf numFmtId="235" fontId="94" fillId="0" borderId="0" applyFont="0" applyFill="0" applyBorder="0" applyAlignment="0" applyProtection="0"/>
    <xf numFmtId="244" fontId="4" fillId="0" borderId="0" applyFont="0" applyFill="0" applyBorder="0" applyAlignment="0" applyProtection="0"/>
    <xf numFmtId="245" fontId="140" fillId="0" borderId="0" applyFont="0" applyFill="0" applyBorder="0" applyAlignment="0" applyProtection="0"/>
    <xf numFmtId="245" fontId="140" fillId="0" borderId="0" applyFont="0" applyFill="0" applyBorder="0" applyAlignment="0" applyProtection="0"/>
    <xf numFmtId="245" fontId="140" fillId="0" borderId="0" applyFont="0" applyFill="0" applyBorder="0" applyAlignment="0" applyProtection="0"/>
    <xf numFmtId="245" fontId="140" fillId="0" borderId="0" applyFont="0" applyFill="0" applyBorder="0" applyAlignment="0" applyProtection="0"/>
    <xf numFmtId="245" fontId="140" fillId="0" borderId="0" applyFont="0" applyFill="0" applyBorder="0" applyAlignment="0" applyProtection="0"/>
    <xf numFmtId="245" fontId="140" fillId="0" borderId="0" applyFont="0" applyFill="0" applyBorder="0" applyAlignment="0" applyProtection="0"/>
    <xf numFmtId="245" fontId="140" fillId="0" borderId="0" applyFont="0" applyFill="0" applyBorder="0" applyAlignment="0" applyProtection="0"/>
    <xf numFmtId="245" fontId="140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35" fontId="143" fillId="0" borderId="0"/>
    <xf numFmtId="235" fontId="143" fillId="0" borderId="0"/>
    <xf numFmtId="0" fontId="143" fillId="0" borderId="0"/>
    <xf numFmtId="0" fontId="143" fillId="0" borderId="0"/>
    <xf numFmtId="0" fontId="143" fillId="0" borderId="0"/>
    <xf numFmtId="235" fontId="143" fillId="0" borderId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5" fillId="42" borderId="0" applyNumberFormat="0" applyBorder="0" applyAlignment="0" applyProtection="0">
      <alignment vertical="center"/>
    </xf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46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4" fillId="42" borderId="0" applyNumberFormat="0" applyBorder="0" applyAlignment="0" applyProtection="0"/>
    <xf numFmtId="0" fontId="146" fillId="83" borderId="0">
      <alignment horizontal="center" vertical="center"/>
    </xf>
    <xf numFmtId="0" fontId="147" fillId="83" borderId="26">
      <alignment horizontal="left"/>
    </xf>
    <xf numFmtId="235" fontId="148" fillId="71" borderId="26">
      <alignment horizontal="left" vertical="center" wrapText="1" indent="1"/>
    </xf>
    <xf numFmtId="0" fontId="96" fillId="0" borderId="40" applyBorder="0">
      <alignment horizontal="left" vertical="center"/>
    </xf>
    <xf numFmtId="0" fontId="33" fillId="0" borderId="40" applyBorder="0">
      <alignment horizontal="left" vertical="center"/>
    </xf>
    <xf numFmtId="4" fontId="33" fillId="0" borderId="40" applyBorder="0">
      <alignment horizontal="left" vertical="top" wrapText="1"/>
    </xf>
    <xf numFmtId="235" fontId="76" fillId="0" borderId="0" applyNumberFormat="0" applyFill="0" applyBorder="0" applyAlignment="0" applyProtection="0"/>
    <xf numFmtId="235" fontId="76" fillId="0" borderId="0" applyNumberFormat="0" applyFill="0" applyBorder="0" applyAlignment="0" applyProtection="0"/>
    <xf numFmtId="235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235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0" fontId="77" fillId="0" borderId="10" applyNumberFormat="0" applyAlignment="0" applyProtection="0">
      <alignment horizontal="left" vertical="center"/>
    </xf>
    <xf numFmtId="235" fontId="77" fillId="0" borderId="28">
      <alignment horizontal="left" vertical="center"/>
    </xf>
    <xf numFmtId="0" fontId="77" fillId="0" borderId="28">
      <alignment horizontal="left" vertical="center"/>
    </xf>
    <xf numFmtId="235" fontId="77" fillId="0" borderId="28">
      <alignment horizontal="left" vertical="center"/>
    </xf>
    <xf numFmtId="0" fontId="77" fillId="0" borderId="28">
      <alignment horizontal="left" vertical="center"/>
    </xf>
    <xf numFmtId="0" fontId="77" fillId="0" borderId="28">
      <alignment horizontal="left" vertical="center"/>
    </xf>
    <xf numFmtId="0" fontId="77" fillId="0" borderId="28">
      <alignment horizontal="left" vertical="center"/>
    </xf>
    <xf numFmtId="0" fontId="77" fillId="0" borderId="28">
      <alignment horizontal="left" vertical="center"/>
    </xf>
    <xf numFmtId="0" fontId="77" fillId="0" borderId="28">
      <alignment horizontal="left" vertical="center"/>
    </xf>
    <xf numFmtId="0" fontId="77" fillId="0" borderId="28">
      <alignment horizontal="left" vertical="center"/>
    </xf>
    <xf numFmtId="0" fontId="77" fillId="0" borderId="28">
      <alignment horizontal="left" vertical="center"/>
    </xf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149" fillId="0" borderId="33" applyNumberFormat="0" applyFill="0" applyAlignment="0" applyProtection="0">
      <alignment vertical="center"/>
    </xf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241" fontId="4" fillId="0" borderId="0">
      <protection locked="0"/>
    </xf>
    <xf numFmtId="241" fontId="4" fillId="0" borderId="0">
      <protection locked="0"/>
    </xf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241" fontId="4" fillId="0" borderId="0">
      <protection locked="0"/>
    </xf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7" fillId="0" borderId="33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150" fillId="0" borderId="34" applyNumberFormat="0" applyFill="0" applyAlignment="0" applyProtection="0">
      <alignment vertical="center"/>
    </xf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241" fontId="4" fillId="0" borderId="0">
      <protection locked="0"/>
    </xf>
    <xf numFmtId="241" fontId="4" fillId="0" borderId="0">
      <protection locked="0"/>
    </xf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241" fontId="4" fillId="0" borderId="0">
      <protection locked="0"/>
    </xf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151" fillId="0" borderId="35" applyNumberFormat="0" applyFill="0" applyAlignment="0" applyProtection="0">
      <alignment vertical="center"/>
    </xf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35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235" fontId="152" fillId="0" borderId="0"/>
    <xf numFmtId="235" fontId="152" fillId="0" borderId="0"/>
    <xf numFmtId="0" fontId="152" fillId="0" borderId="0"/>
    <xf numFmtId="0" fontId="152" fillId="0" borderId="0"/>
    <xf numFmtId="0" fontId="152" fillId="0" borderId="0"/>
    <xf numFmtId="3" fontId="153" fillId="0" borderId="0">
      <alignment vertical="top"/>
    </xf>
    <xf numFmtId="3" fontId="153" fillId="0" borderId="0">
      <alignment vertical="top"/>
    </xf>
    <xf numFmtId="3" fontId="153" fillId="0" borderId="0">
      <alignment vertical="top"/>
    </xf>
    <xf numFmtId="3" fontId="153" fillId="0" borderId="0">
      <alignment vertical="top"/>
    </xf>
    <xf numFmtId="2" fontId="154" fillId="1" borderId="40">
      <alignment horizontal="left"/>
      <protection locked="0"/>
    </xf>
    <xf numFmtId="2" fontId="154" fillId="1" borderId="40">
      <alignment horizontal="left"/>
      <protection locked="0"/>
    </xf>
    <xf numFmtId="2" fontId="154" fillId="1" borderId="40">
      <alignment horizontal="left"/>
      <protection locked="0"/>
    </xf>
    <xf numFmtId="2" fontId="154" fillId="1" borderId="40">
      <alignment horizontal="left"/>
      <protection locked="0"/>
    </xf>
    <xf numFmtId="2" fontId="154" fillId="1" borderId="40">
      <alignment horizontal="left"/>
      <protection locked="0"/>
    </xf>
    <xf numFmtId="235" fontId="86" fillId="0" borderId="0"/>
    <xf numFmtId="235" fontId="86" fillId="0" borderId="0"/>
    <xf numFmtId="0" fontId="86" fillId="0" borderId="0"/>
    <xf numFmtId="0" fontId="86" fillId="0" borderId="0"/>
    <xf numFmtId="0" fontId="86" fillId="0" borderId="0"/>
    <xf numFmtId="235" fontId="86" fillId="0" borderId="0"/>
    <xf numFmtId="235" fontId="78" fillId="0" borderId="7">
      <alignment horizontal="center"/>
    </xf>
    <xf numFmtId="0" fontId="78" fillId="0" borderId="7">
      <alignment horizontal="center"/>
    </xf>
    <xf numFmtId="235" fontId="78" fillId="0" borderId="7">
      <alignment horizontal="center"/>
    </xf>
    <xf numFmtId="235" fontId="78" fillId="0" borderId="0">
      <alignment horizontal="center"/>
    </xf>
    <xf numFmtId="0" fontId="78" fillId="0" borderId="0">
      <alignment horizontal="center"/>
    </xf>
    <xf numFmtId="235" fontId="78" fillId="0" borderId="0">
      <alignment horizontal="center"/>
    </xf>
    <xf numFmtId="235" fontId="57" fillId="0" borderId="36" applyNumberFormat="0" applyFill="0" applyAlignment="0" applyProtection="0"/>
    <xf numFmtId="0" fontId="57" fillId="0" borderId="36" applyNumberFormat="0" applyFill="0" applyAlignment="0" applyProtection="0"/>
    <xf numFmtId="235" fontId="57" fillId="0" borderId="36" applyNumberFormat="0" applyFill="0" applyAlignment="0" applyProtection="0"/>
    <xf numFmtId="235" fontId="57" fillId="0" borderId="36" applyNumberFormat="0" applyFill="0" applyAlignment="0" applyProtection="0"/>
    <xf numFmtId="2" fontId="155" fillId="0" borderId="26">
      <alignment horizontal="center"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235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235" fontId="34" fillId="0" borderId="0" applyNumberFormat="0" applyFill="0" applyBorder="0" applyAlignment="0" applyProtection="0">
      <alignment vertical="top"/>
      <protection locked="0"/>
    </xf>
    <xf numFmtId="235" fontId="34" fillId="0" borderId="0" applyNumberFormat="0" applyFill="0" applyBorder="0" applyAlignment="0" applyProtection="0">
      <alignment vertical="top"/>
      <protection locked="0"/>
    </xf>
    <xf numFmtId="235" fontId="34" fillId="0" borderId="0" applyNumberFormat="0" applyFill="0" applyBorder="0" applyAlignment="0" applyProtection="0">
      <alignment vertical="top"/>
      <protection locked="0"/>
    </xf>
    <xf numFmtId="235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235" fontId="4" fillId="0" borderId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7" fillId="45" borderId="30" applyNumberFormat="0" applyAlignment="0" applyProtection="0">
      <alignment vertical="center"/>
    </xf>
    <xf numFmtId="0" fontId="157" fillId="45" borderId="30" applyNumberFormat="0" applyAlignment="0" applyProtection="0">
      <alignment vertical="center"/>
    </xf>
    <xf numFmtId="0" fontId="157" fillId="45" borderId="30" applyNumberFormat="0" applyAlignment="0" applyProtection="0">
      <alignment vertical="center"/>
    </xf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7" fillId="45" borderId="30" applyNumberFormat="0" applyAlignment="0" applyProtection="0">
      <alignment vertical="center"/>
    </xf>
    <xf numFmtId="0" fontId="157" fillId="45" borderId="30" applyNumberFormat="0" applyAlignment="0" applyProtection="0">
      <alignment vertical="center"/>
    </xf>
    <xf numFmtId="0" fontId="157" fillId="45" borderId="30" applyNumberFormat="0" applyAlignment="0" applyProtection="0">
      <alignment vertical="center"/>
    </xf>
    <xf numFmtId="0" fontId="157" fillId="45" borderId="30" applyNumberFormat="0" applyAlignment="0" applyProtection="0">
      <alignment vertical="center"/>
    </xf>
    <xf numFmtId="0" fontId="157" fillId="45" borderId="30" applyNumberFormat="0" applyAlignment="0" applyProtection="0">
      <alignment vertical="center"/>
    </xf>
    <xf numFmtId="0" fontId="157" fillId="45" borderId="30" applyNumberFormat="0" applyAlignment="0" applyProtection="0">
      <alignment vertical="center"/>
    </xf>
    <xf numFmtId="0" fontId="50" fillId="45" borderId="30" applyNumberFormat="0" applyAlignment="0" applyProtection="0"/>
    <xf numFmtId="0" fontId="50" fillId="45" borderId="30" applyNumberFormat="0" applyAlignment="0" applyProtection="0"/>
    <xf numFmtId="0" fontId="50" fillId="45" borderId="30" applyNumberFormat="0" applyAlignment="0" applyProtection="0"/>
    <xf numFmtId="0" fontId="50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50" fillId="45" borderId="30" applyNumberFormat="0" applyAlignment="0" applyProtection="0"/>
    <xf numFmtId="0" fontId="50" fillId="45" borderId="30" applyNumberFormat="0" applyAlignment="0" applyProtection="0"/>
    <xf numFmtId="0" fontId="157" fillId="45" borderId="30" applyNumberFormat="0" applyAlignment="0" applyProtection="0">
      <alignment vertical="center"/>
    </xf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0" fontId="156" fillId="45" borderId="30" applyNumberFormat="0" applyAlignment="0" applyProtection="0"/>
    <xf numFmtId="246" fontId="4" fillId="65" borderId="0"/>
    <xf numFmtId="247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35" fontId="158" fillId="0" borderId="0" applyNumberFormat="0" applyFill="0" applyBorder="0" applyAlignment="0" applyProtection="0">
      <alignment vertical="top"/>
      <protection locked="0"/>
    </xf>
    <xf numFmtId="235" fontId="34" fillId="0" borderId="0" applyNumberFormat="0" applyFill="0" applyBorder="0" applyAlignment="0" applyProtection="0">
      <alignment vertical="top"/>
      <protection locked="0"/>
    </xf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60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/>
    <xf numFmtId="0" fontId="51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51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0" fontId="159" fillId="0" borderId="37" applyNumberFormat="0" applyFill="0" applyAlignment="0" applyProtection="0"/>
    <xf numFmtId="246" fontId="4" fillId="66" borderId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35" fontId="62" fillId="0" borderId="0"/>
    <xf numFmtId="0" fontId="65" fillId="0" borderId="0"/>
    <xf numFmtId="235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162" fillId="67" borderId="0" applyNumberFormat="0" applyBorder="0" applyAlignment="0" applyProtection="0">
      <alignment vertical="center"/>
    </xf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52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0" fontId="161" fillId="67" borderId="0" applyNumberFormat="0" applyBorder="0" applyAlignment="0" applyProtection="0"/>
    <xf numFmtId="235" fontId="59" fillId="0" borderId="0"/>
    <xf numFmtId="0" fontId="59" fillId="0" borderId="0"/>
    <xf numFmtId="235" fontId="59" fillId="0" borderId="0"/>
    <xf numFmtId="37" fontId="81" fillId="0" borderId="0"/>
    <xf numFmtId="37" fontId="81" fillId="0" borderId="0"/>
    <xf numFmtId="37" fontId="81" fillId="0" borderId="0"/>
    <xf numFmtId="37" fontId="81" fillId="0" borderId="0"/>
    <xf numFmtId="249" fontId="4" fillId="0" borderId="0"/>
    <xf numFmtId="249" fontId="4" fillId="0" borderId="0"/>
    <xf numFmtId="249" fontId="4" fillId="0" borderId="0"/>
    <xf numFmtId="249" fontId="4" fillId="0" borderId="0"/>
    <xf numFmtId="249" fontId="4" fillId="0" borderId="0"/>
    <xf numFmtId="249" fontId="4" fillId="0" borderId="0"/>
    <xf numFmtId="235" fontId="4" fillId="0" borderId="0"/>
    <xf numFmtId="235" fontId="4" fillId="0" borderId="0"/>
    <xf numFmtId="235" fontId="4" fillId="0" borderId="0"/>
    <xf numFmtId="0" fontId="4" fillId="0" borderId="0"/>
    <xf numFmtId="235" fontId="4" fillId="0" borderId="0"/>
    <xf numFmtId="235" fontId="4" fillId="0" borderId="0"/>
    <xf numFmtId="235" fontId="4" fillId="0" borderId="0"/>
    <xf numFmtId="0" fontId="61" fillId="0" borderId="0" applyNumberFormat="0" applyBorder="0" applyProtection="0"/>
    <xf numFmtId="0" fontId="61" fillId="0" borderId="0" applyNumberFormat="0" applyBorder="0" applyProtection="0"/>
    <xf numFmtId="0" fontId="61" fillId="0" borderId="0" applyNumberFormat="0" applyBorder="0" applyProtection="0"/>
    <xf numFmtId="0" fontId="61" fillId="0" borderId="0" applyNumberFormat="0" applyBorder="0" applyProtection="0"/>
    <xf numFmtId="0" fontId="61" fillId="0" borderId="0" applyNumberFormat="0" applyBorder="0" applyProtection="0"/>
    <xf numFmtId="0" fontId="61" fillId="0" borderId="0" applyNumberFormat="0" applyBorder="0" applyProtection="0"/>
    <xf numFmtId="0" fontId="40" fillId="0" borderId="0"/>
    <xf numFmtId="0" fontId="40" fillId="0" borderId="0"/>
    <xf numFmtId="0" fontId="40" fillId="0" borderId="0"/>
    <xf numFmtId="0" fontId="61" fillId="0" borderId="0" applyNumberFormat="0" applyBorder="0" applyProtection="0"/>
    <xf numFmtId="0" fontId="4" fillId="0" borderId="0"/>
    <xf numFmtId="250" fontId="4" fillId="0" borderId="0"/>
    <xf numFmtId="235" fontId="4" fillId="0" borderId="0"/>
    <xf numFmtId="0" fontId="40" fillId="0" borderId="0"/>
    <xf numFmtId="235" fontId="4" fillId="0" borderId="0"/>
    <xf numFmtId="0" fontId="61" fillId="0" borderId="0"/>
    <xf numFmtId="235" fontId="4" fillId="0" borderId="0"/>
    <xf numFmtId="0" fontId="4" fillId="0" borderId="0"/>
    <xf numFmtId="235" fontId="4" fillId="0" borderId="0"/>
    <xf numFmtId="0" fontId="163" fillId="0" borderId="0">
      <alignment vertical="center"/>
    </xf>
    <xf numFmtId="0" fontId="98" fillId="0" borderId="0"/>
    <xf numFmtId="235" fontId="4" fillId="0" borderId="0"/>
    <xf numFmtId="0" fontId="98" fillId="0" borderId="0"/>
    <xf numFmtId="235" fontId="4" fillId="0" borderId="0"/>
    <xf numFmtId="235" fontId="4" fillId="0" borderId="0"/>
    <xf numFmtId="235" fontId="4" fillId="0" borderId="0"/>
    <xf numFmtId="0" fontId="4" fillId="0" borderId="0"/>
    <xf numFmtId="235" fontId="4" fillId="0" borderId="0"/>
    <xf numFmtId="235" fontId="4" fillId="0" borderId="0"/>
    <xf numFmtId="0" fontId="4" fillId="0" borderId="0"/>
    <xf numFmtId="235" fontId="4" fillId="0" borderId="0"/>
    <xf numFmtId="0" fontId="4" fillId="0" borderId="0"/>
    <xf numFmtId="235" fontId="4" fillId="0" borderId="0"/>
    <xf numFmtId="0" fontId="4" fillId="0" borderId="0"/>
    <xf numFmtId="0" fontId="4" fillId="0" borderId="0"/>
    <xf numFmtId="235" fontId="4" fillId="0" borderId="0"/>
    <xf numFmtId="0" fontId="4" fillId="0" borderId="0"/>
    <xf numFmtId="0" fontId="4" fillId="0" borderId="0"/>
    <xf numFmtId="0" fontId="40" fillId="0" borderId="0"/>
    <xf numFmtId="235" fontId="4" fillId="0" borderId="0"/>
    <xf numFmtId="0" fontId="40" fillId="0" borderId="0"/>
    <xf numFmtId="0" fontId="40" fillId="0" borderId="0"/>
    <xf numFmtId="0" fontId="40" fillId="0" borderId="0"/>
    <xf numFmtId="235" fontId="164" fillId="0" borderId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4" fillId="68" borderId="38" applyNumberFormat="0" applyFont="0" applyAlignment="0" applyProtection="0">
      <alignment vertical="center"/>
    </xf>
    <xf numFmtId="0" fontId="40" fillId="68" borderId="38" applyNumberFormat="0" applyFont="0" applyAlignment="0" applyProtection="0"/>
    <xf numFmtId="0" fontId="40" fillId="68" borderId="38" applyNumberFormat="0" applyFont="0" applyAlignment="0" applyProtection="0"/>
    <xf numFmtId="3" fontId="154" fillId="0" borderId="0" applyNumberFormat="0">
      <alignment horizontal="center"/>
    </xf>
    <xf numFmtId="3" fontId="154" fillId="0" borderId="0" applyNumberFormat="0">
      <alignment horizontal="center"/>
    </xf>
    <xf numFmtId="0" fontId="40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3" fontId="154" fillId="0" borderId="0" applyNumberFormat="0">
      <alignment horizontal="center"/>
    </xf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3" fontId="154" fillId="0" borderId="0" applyNumberFormat="0">
      <alignment horizontal="center"/>
    </xf>
    <xf numFmtId="3" fontId="154" fillId="0" borderId="0" applyNumberFormat="0">
      <alignment horizontal="center"/>
    </xf>
    <xf numFmtId="3" fontId="154" fillId="0" borderId="0" applyNumberFormat="0">
      <alignment horizontal="center"/>
    </xf>
    <xf numFmtId="3" fontId="154" fillId="0" borderId="0" applyNumberFormat="0">
      <alignment horizontal="center"/>
    </xf>
    <xf numFmtId="3" fontId="154" fillId="0" borderId="0" applyNumberFormat="0">
      <alignment horizontal="center"/>
    </xf>
    <xf numFmtId="3" fontId="154" fillId="0" borderId="0" applyNumberFormat="0">
      <alignment horizontal="center"/>
    </xf>
    <xf numFmtId="3" fontId="154" fillId="0" borderId="0" applyNumberFormat="0">
      <alignment horizontal="center"/>
    </xf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0" fontId="127" fillId="68" borderId="38" applyNumberFormat="0" applyFont="0" applyAlignment="0" applyProtection="0"/>
    <xf numFmtId="235" fontId="165" fillId="0" borderId="0">
      <alignment horizontal="center"/>
    </xf>
    <xf numFmtId="235" fontId="165" fillId="0" borderId="0">
      <alignment horizontal="center"/>
    </xf>
    <xf numFmtId="0" fontId="165" fillId="0" borderId="0">
      <alignment horizontal="center"/>
    </xf>
    <xf numFmtId="0" fontId="165" fillId="0" borderId="0">
      <alignment horizontal="center"/>
    </xf>
    <xf numFmtId="0" fontId="165" fillId="0" borderId="0">
      <alignment horizontal="center"/>
    </xf>
    <xf numFmtId="235" fontId="165" fillId="0" borderId="0">
      <alignment horizontal="center"/>
    </xf>
    <xf numFmtId="251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35" fontId="84" fillId="0" borderId="26">
      <alignment horizontal="centerContinuous" vertical="center" wrapText="1"/>
    </xf>
    <xf numFmtId="0" fontId="84" fillId="0" borderId="26">
      <alignment horizontal="centerContinuous" vertical="center" wrapText="1"/>
    </xf>
    <xf numFmtId="235" fontId="84" fillId="0" borderId="26">
      <alignment horizontal="centerContinuous" vertical="center" wrapText="1"/>
    </xf>
    <xf numFmtId="235" fontId="84" fillId="0" borderId="26">
      <alignment horizontal="centerContinuous" vertical="center" wrapText="1"/>
    </xf>
    <xf numFmtId="253" fontId="84" fillId="0" borderId="0">
      <alignment horizontal="left"/>
    </xf>
    <xf numFmtId="3" fontId="166" fillId="0" borderId="0">
      <alignment vertical="top"/>
    </xf>
    <xf numFmtId="3" fontId="166" fillId="0" borderId="0">
      <alignment vertical="top"/>
    </xf>
    <xf numFmtId="3" fontId="166" fillId="0" borderId="0">
      <alignment vertical="top"/>
    </xf>
    <xf numFmtId="3" fontId="166" fillId="0" borderId="0">
      <alignment vertical="top"/>
    </xf>
    <xf numFmtId="3" fontId="166" fillId="0" borderId="0">
      <alignment vertical="top"/>
    </xf>
    <xf numFmtId="0" fontId="167" fillId="0" borderId="0"/>
    <xf numFmtId="254" fontId="60" fillId="0" borderId="0" applyFont="0" applyFill="0" applyBorder="0" applyAlignment="0" applyProtection="0"/>
    <xf numFmtId="3" fontId="168" fillId="0" borderId="26" applyFont="0" applyFill="0" applyBorder="0" applyAlignment="0" applyProtection="0">
      <alignment horizontal="center" vertical="center"/>
      <protection locked="0"/>
    </xf>
    <xf numFmtId="255" fontId="60" fillId="0" borderId="0" applyFont="0" applyFill="0" applyBorder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70" fillId="60" borderId="39" applyNumberFormat="0" applyAlignment="0" applyProtection="0">
      <alignment vertical="center"/>
    </xf>
    <xf numFmtId="0" fontId="53" fillId="60" borderId="39" applyNumberFormat="0" applyAlignment="0" applyProtection="0"/>
    <xf numFmtId="0" fontId="53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53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69" fillId="60" borderId="39" applyNumberFormat="0" applyAlignment="0" applyProtection="0"/>
    <xf numFmtId="0" fontId="171" fillId="9" borderId="0"/>
    <xf numFmtId="235" fontId="70" fillId="0" borderId="26" applyFont="0" applyFill="0" applyBorder="0">
      <alignment horizontal="left"/>
      <protection locked="0"/>
    </xf>
    <xf numFmtId="202" fontId="94" fillId="0" borderId="26" applyFont="0" applyFill="0" applyBorder="0" applyProtection="0">
      <alignment horizontal="left"/>
      <protection locked="0"/>
    </xf>
    <xf numFmtId="235" fontId="70" fillId="0" borderId="26" applyFont="0" applyFill="0" applyBorder="0">
      <alignment horizontal="left"/>
      <protection locked="0"/>
    </xf>
    <xf numFmtId="235" fontId="70" fillId="0" borderId="26" applyFont="0" applyFill="0" applyBorder="0">
      <alignment horizontal="left"/>
      <protection locked="0"/>
    </xf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10" fontId="33" fillId="1" borderId="0" applyFont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57" fontId="67" fillId="0" borderId="0"/>
    <xf numFmtId="257" fontId="67" fillId="0" borderId="0"/>
    <xf numFmtId="257" fontId="67" fillId="0" borderId="0"/>
    <xf numFmtId="257" fontId="67" fillId="0" borderId="0"/>
    <xf numFmtId="0" fontId="172" fillId="0" borderId="0" applyNumberFormat="0" applyFill="0" applyBorder="0" applyAlignment="0"/>
    <xf numFmtId="257" fontId="67" fillId="0" borderId="0"/>
    <xf numFmtId="239" fontId="173" fillId="0" borderId="0"/>
    <xf numFmtId="0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235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235" fontId="65" fillId="0" borderId="0" applyNumberFormat="0" applyFont="0" applyFill="0" applyBorder="0" applyAlignment="0" applyProtection="0">
      <alignment horizontal="left"/>
    </xf>
    <xf numFmtId="235" fontId="35" fillId="0" borderId="0" applyNumberFormat="0" applyFont="0" applyFill="0" applyBorder="0" applyAlignment="0"/>
    <xf numFmtId="235" fontId="35" fillId="0" borderId="0" applyNumberFormat="0" applyFont="0" applyFill="0" applyBorder="0" applyAlignment="0"/>
    <xf numFmtId="0" fontId="35" fillId="0" borderId="0" applyNumberFormat="0" applyFont="0" applyFill="0" applyBorder="0" applyAlignment="0"/>
    <xf numFmtId="0" fontId="35" fillId="0" borderId="0" applyNumberFormat="0" applyFont="0" applyFill="0" applyBorder="0" applyAlignment="0"/>
    <xf numFmtId="0" fontId="35" fillId="0" borderId="0" applyNumberFormat="0" applyFont="0" applyFill="0" applyBorder="0" applyAlignment="0"/>
    <xf numFmtId="0" fontId="33" fillId="0" borderId="0"/>
    <xf numFmtId="227" fontId="174" fillId="0" borderId="0" applyNumberFormat="0" applyFill="0" applyBorder="0" applyAlignment="0" applyProtection="0">
      <alignment horizontal="left"/>
    </xf>
    <xf numFmtId="0" fontId="33" fillId="62" borderId="44" applyBorder="0">
      <alignment horizontal="left" vertical="center"/>
      <protection hidden="1"/>
    </xf>
    <xf numFmtId="235" fontId="65" fillId="84" borderId="0"/>
    <xf numFmtId="235" fontId="65" fillId="84" borderId="0"/>
    <xf numFmtId="0" fontId="65" fillId="84" borderId="0"/>
    <xf numFmtId="0" fontId="65" fillId="84" borderId="0"/>
    <xf numFmtId="0" fontId="65" fillId="84" borderId="0"/>
    <xf numFmtId="235" fontId="65" fillId="84" borderId="0"/>
    <xf numFmtId="0" fontId="175" fillId="0" borderId="0" applyNumberFormat="0" applyFill="0" applyBorder="0" applyAlignment="0" applyProtection="0"/>
    <xf numFmtId="225" fontId="65" fillId="0" borderId="0">
      <alignment horizontal="center"/>
    </xf>
    <xf numFmtId="225" fontId="65" fillId="0" borderId="0">
      <alignment horizontal="center"/>
    </xf>
    <xf numFmtId="225" fontId="65" fillId="0" borderId="0">
      <alignment horizontal="center"/>
    </xf>
    <xf numFmtId="225" fontId="65" fillId="0" borderId="0">
      <alignment horizontal="center"/>
    </xf>
    <xf numFmtId="235" fontId="65" fillId="0" borderId="0"/>
    <xf numFmtId="0" fontId="3" fillId="0" borderId="0"/>
    <xf numFmtId="235" fontId="65" fillId="0" borderId="0"/>
    <xf numFmtId="0" fontId="65" fillId="0" borderId="0"/>
    <xf numFmtId="0" fontId="65" fillId="0" borderId="0"/>
    <xf numFmtId="0" fontId="94" fillId="0" borderId="0"/>
    <xf numFmtId="0" fontId="121" fillId="0" borderId="0"/>
    <xf numFmtId="0" fontId="121" fillId="0" borderId="0"/>
    <xf numFmtId="0" fontId="121" fillId="0" borderId="0"/>
    <xf numFmtId="0" fontId="94" fillId="0" borderId="0"/>
    <xf numFmtId="235" fontId="65" fillId="0" borderId="0"/>
    <xf numFmtId="0" fontId="4" fillId="0" borderId="0"/>
    <xf numFmtId="40" fontId="176" fillId="0" borderId="0" applyBorder="0">
      <alignment horizontal="right"/>
    </xf>
    <xf numFmtId="176" fontId="4" fillId="0" borderId="0" applyFill="0" applyBorder="0" applyAlignment="0"/>
    <xf numFmtId="176" fontId="4" fillId="0" borderId="0" applyFill="0" applyBorder="0" applyAlignment="0"/>
    <xf numFmtId="176" fontId="4" fillId="0" borderId="0" applyFill="0" applyBorder="0" applyAlignment="0"/>
    <xf numFmtId="176" fontId="4" fillId="0" borderId="0" applyFill="0" applyBorder="0" applyAlignment="0"/>
    <xf numFmtId="176" fontId="4" fillId="0" borderId="0" applyFill="0" applyBorder="0" applyAlignment="0"/>
    <xf numFmtId="176" fontId="4" fillId="0" borderId="0" applyFill="0" applyBorder="0" applyAlignment="0"/>
    <xf numFmtId="176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35" fontId="35" fillId="0" borderId="0">
      <alignment horizontal="centerContinuous" wrapText="1"/>
    </xf>
    <xf numFmtId="0" fontId="35" fillId="0" borderId="0">
      <alignment horizontal="centerContinuous" wrapText="1"/>
    </xf>
    <xf numFmtId="235" fontId="35" fillId="0" borderId="0">
      <alignment horizontal="centerContinuous" wrapText="1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235" fontId="178" fillId="59" borderId="0">
      <alignment horizontal="left" vertical="top"/>
      <protection locked="0"/>
    </xf>
    <xf numFmtId="235" fontId="179" fillId="59" borderId="9">
      <alignment horizontal="left" vertical="top"/>
      <protection locked="0"/>
    </xf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1" fillId="63" borderId="10" applyProtection="0">
      <protection hidden="1"/>
    </xf>
    <xf numFmtId="0" fontId="55" fillId="0" borderId="41" applyNumberFormat="0" applyFill="0" applyAlignment="0" applyProtection="0"/>
    <xf numFmtId="0" fontId="55" fillId="0" borderId="41" applyNumberFormat="0" applyFill="0" applyAlignment="0" applyProtection="0"/>
    <xf numFmtId="241" fontId="4" fillId="0" borderId="43">
      <protection locked="0"/>
    </xf>
    <xf numFmtId="241" fontId="4" fillId="0" borderId="43">
      <protection locked="0"/>
    </xf>
    <xf numFmtId="0" fontId="55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241" fontId="4" fillId="0" borderId="43">
      <protection locked="0"/>
    </xf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0" fontId="180" fillId="0" borderId="41" applyNumberFormat="0" applyFill="0" applyAlignment="0" applyProtection="0"/>
    <xf numFmtId="235" fontId="107" fillId="0" borderId="7"/>
    <xf numFmtId="0" fontId="107" fillId="0" borderId="7"/>
    <xf numFmtId="235" fontId="107" fillId="0" borderId="7"/>
    <xf numFmtId="235" fontId="107" fillId="0" borderId="7"/>
    <xf numFmtId="235" fontId="108" fillId="0" borderId="0"/>
    <xf numFmtId="0" fontId="108" fillId="0" borderId="0"/>
    <xf numFmtId="235" fontId="108" fillId="0" borderId="0"/>
    <xf numFmtId="235" fontId="108" fillId="0" borderId="0"/>
    <xf numFmtId="234" fontId="4" fillId="0" borderId="0" applyFont="0" applyFill="0" applyBorder="0" applyAlignment="0" applyProtection="0"/>
    <xf numFmtId="253" fontId="84" fillId="0" borderId="0">
      <alignment horizontal="left"/>
    </xf>
    <xf numFmtId="258" fontId="4" fillId="0" borderId="0" applyFont="0" applyFill="0" applyBorder="0" applyAlignment="0" applyProtection="0"/>
    <xf numFmtId="235" fontId="153" fillId="0" borderId="46"/>
    <xf numFmtId="0" fontId="153" fillId="0" borderId="46"/>
    <xf numFmtId="235" fontId="153" fillId="0" borderId="46"/>
    <xf numFmtId="0" fontId="153" fillId="0" borderId="46"/>
    <xf numFmtId="0" fontId="153" fillId="0" borderId="46"/>
    <xf numFmtId="0" fontId="153" fillId="0" borderId="46"/>
    <xf numFmtId="0" fontId="153" fillId="0" borderId="46"/>
    <xf numFmtId="0" fontId="153" fillId="0" borderId="46"/>
    <xf numFmtId="0" fontId="153" fillId="0" borderId="46"/>
    <xf numFmtId="0" fontId="153" fillId="0" borderId="46"/>
    <xf numFmtId="0" fontId="153" fillId="0" borderId="46"/>
    <xf numFmtId="0" fontId="153" fillId="0" borderId="46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8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94" fillId="0" borderId="0"/>
    <xf numFmtId="0" fontId="98" fillId="0" borderId="0">
      <alignment vertical="center"/>
    </xf>
    <xf numFmtId="235" fontId="62" fillId="0" borderId="0"/>
    <xf numFmtId="235" fontId="184" fillId="67" borderId="0" applyNumberFormat="0" applyBorder="0" applyAlignment="0" applyProtection="0">
      <alignment vertical="center"/>
    </xf>
    <xf numFmtId="0" fontId="162" fillId="67" borderId="0" applyNumberFormat="0" applyBorder="0" applyAlignment="0" applyProtection="0">
      <alignment vertical="center"/>
    </xf>
    <xf numFmtId="235" fontId="184" fillId="67" borderId="0" applyNumberFormat="0" applyBorder="0" applyAlignment="0" applyProtection="0">
      <alignment vertical="center"/>
    </xf>
    <xf numFmtId="0" fontId="162" fillId="67" borderId="0" applyNumberFormat="0" applyBorder="0" applyAlignment="0" applyProtection="0">
      <alignment vertical="center"/>
    </xf>
    <xf numFmtId="235" fontId="98" fillId="68" borderId="38" applyNumberFormat="0" applyFont="0" applyAlignment="0" applyProtection="0">
      <alignment vertical="center"/>
    </xf>
    <xf numFmtId="0" fontId="4" fillId="68" borderId="38" applyNumberFormat="0" applyFont="0" applyAlignment="0" applyProtection="0">
      <alignment vertical="center"/>
    </xf>
    <xf numFmtId="235" fontId="98" fillId="68" borderId="38" applyNumberFormat="0" applyFont="0" applyAlignment="0" applyProtection="0">
      <alignment vertical="center"/>
    </xf>
    <xf numFmtId="235" fontId="98" fillId="68" borderId="38" applyNumberFormat="0" applyFont="0" applyAlignment="0" applyProtection="0">
      <alignment vertical="center"/>
    </xf>
    <xf numFmtId="43" fontId="183" fillId="0" borderId="0" applyFont="0" applyFill="0" applyBorder="0" applyAlignment="0" applyProtection="0"/>
    <xf numFmtId="235" fontId="139" fillId="0" borderId="41" applyNumberFormat="0" applyFill="0" applyAlignment="0" applyProtection="0">
      <alignment vertical="center"/>
    </xf>
    <xf numFmtId="0" fontId="185" fillId="0" borderId="41" applyNumberFormat="0" applyFill="0" applyAlignment="0" applyProtection="0">
      <alignment vertical="center"/>
    </xf>
    <xf numFmtId="235" fontId="139" fillId="0" borderId="41" applyNumberFormat="0" applyFill="0" applyAlignment="0" applyProtection="0">
      <alignment vertical="center"/>
    </xf>
    <xf numFmtId="235" fontId="139" fillId="0" borderId="41" applyNumberFormat="0" applyFill="0" applyAlignment="0" applyProtection="0">
      <alignment vertical="center"/>
    </xf>
    <xf numFmtId="235" fontId="186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235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3" borderId="0" applyNumberFormat="0" applyBorder="0" applyAlignment="0" applyProtection="0">
      <alignment vertical="center"/>
    </xf>
    <xf numFmtId="0" fontId="186" fillId="43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7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86" fillId="43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86" fillId="43" borderId="0" applyNumberFormat="0" applyBorder="0" applyAlignment="0" applyProtection="0">
      <alignment vertical="center"/>
    </xf>
    <xf numFmtId="0" fontId="186" fillId="43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86" fillId="43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235" fontId="186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86" fillId="41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0" fontId="186" fillId="43" borderId="0" applyNumberFormat="0" applyBorder="0" applyAlignment="0" applyProtection="0">
      <alignment vertical="center"/>
    </xf>
    <xf numFmtId="0" fontId="186" fillId="43" borderId="0" applyNumberFormat="0" applyBorder="0" applyAlignment="0" applyProtection="0">
      <alignment vertical="center"/>
    </xf>
    <xf numFmtId="0" fontId="135" fillId="41" borderId="0" applyNumberFormat="0" applyBorder="0" applyAlignment="0" applyProtection="0">
      <alignment vertical="center"/>
    </xf>
    <xf numFmtId="235" fontId="188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235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4" borderId="0" applyNumberFormat="0" applyBorder="0" applyAlignment="0" applyProtection="0">
      <alignment vertical="center"/>
    </xf>
    <xf numFmtId="0" fontId="188" fillId="44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9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88" fillId="44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88" fillId="44" borderId="0" applyNumberFormat="0" applyBorder="0" applyAlignment="0" applyProtection="0">
      <alignment vertical="center"/>
    </xf>
    <xf numFmtId="0" fontId="188" fillId="44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88" fillId="44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235" fontId="188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88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88" fillId="44" borderId="0" applyNumberFormat="0" applyBorder="0" applyAlignment="0" applyProtection="0">
      <alignment vertical="center"/>
    </xf>
    <xf numFmtId="0" fontId="188" fillId="44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235" fontId="62" fillId="0" borderId="0"/>
    <xf numFmtId="0" fontId="98" fillId="0" borderId="0"/>
    <xf numFmtId="0" fontId="94" fillId="0" borderId="0"/>
    <xf numFmtId="235" fontId="4" fillId="0" borderId="0"/>
    <xf numFmtId="235" fontId="177" fillId="0" borderId="0" applyNumberFormat="0" applyFill="0" applyBorder="0" applyAlignment="0" applyProtection="0">
      <alignment vertical="center"/>
    </xf>
    <xf numFmtId="235" fontId="149" fillId="0" borderId="33" applyNumberFormat="0" applyFill="0" applyAlignment="0" applyProtection="0">
      <alignment vertical="center"/>
    </xf>
    <xf numFmtId="0" fontId="149" fillId="0" borderId="33" applyNumberFormat="0" applyFill="0" applyAlignment="0" applyProtection="0">
      <alignment vertical="center"/>
    </xf>
    <xf numFmtId="235" fontId="149" fillId="0" borderId="33" applyNumberFormat="0" applyFill="0" applyAlignment="0" applyProtection="0">
      <alignment vertical="center"/>
    </xf>
    <xf numFmtId="235" fontId="149" fillId="0" borderId="33" applyNumberFormat="0" applyFill="0" applyAlignment="0" applyProtection="0">
      <alignment vertical="center"/>
    </xf>
    <xf numFmtId="235" fontId="177" fillId="0" borderId="0" applyNumberFormat="0" applyFill="0" applyBorder="0" applyAlignment="0" applyProtection="0">
      <alignment vertical="center"/>
    </xf>
    <xf numFmtId="235" fontId="177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235" fontId="150" fillId="0" borderId="34" applyNumberFormat="0" applyFill="0" applyAlignment="0" applyProtection="0">
      <alignment vertical="center"/>
    </xf>
    <xf numFmtId="0" fontId="150" fillId="0" borderId="34" applyNumberFormat="0" applyFill="0" applyAlignment="0" applyProtection="0">
      <alignment vertical="center"/>
    </xf>
    <xf numFmtId="235" fontId="150" fillId="0" borderId="34" applyNumberFormat="0" applyFill="0" applyAlignment="0" applyProtection="0">
      <alignment vertical="center"/>
    </xf>
    <xf numFmtId="235" fontId="150" fillId="0" borderId="34" applyNumberFormat="0" applyFill="0" applyAlignment="0" applyProtection="0">
      <alignment vertical="center"/>
    </xf>
    <xf numFmtId="235" fontId="151" fillId="0" borderId="35" applyNumberFormat="0" applyFill="0" applyAlignment="0" applyProtection="0">
      <alignment vertical="center"/>
    </xf>
    <xf numFmtId="0" fontId="151" fillId="0" borderId="35" applyNumberFormat="0" applyFill="0" applyAlignment="0" applyProtection="0">
      <alignment vertical="center"/>
    </xf>
    <xf numFmtId="235" fontId="151" fillId="0" borderId="35" applyNumberFormat="0" applyFill="0" applyAlignment="0" applyProtection="0">
      <alignment vertical="center"/>
    </xf>
    <xf numFmtId="235" fontId="151" fillId="0" borderId="35" applyNumberFormat="0" applyFill="0" applyAlignment="0" applyProtection="0">
      <alignment vertical="center"/>
    </xf>
    <xf numFmtId="235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235" fontId="151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235" fontId="177" fillId="0" borderId="0" applyNumberFormat="0" applyFill="0" applyBorder="0" applyAlignment="0" applyProtection="0">
      <alignment vertical="center"/>
    </xf>
    <xf numFmtId="235" fontId="177" fillId="0" borderId="0" applyNumberFormat="0" applyFill="0" applyBorder="0" applyAlignment="0" applyProtection="0">
      <alignment vertical="center"/>
    </xf>
    <xf numFmtId="235" fontId="177" fillId="0" borderId="0" applyNumberFormat="0" applyFill="0" applyBorder="0" applyAlignment="0" applyProtection="0">
      <alignment vertical="center"/>
    </xf>
    <xf numFmtId="235" fontId="177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235" fontId="94" fillId="0" borderId="0"/>
    <xf numFmtId="0" fontId="94" fillId="0" borderId="0"/>
    <xf numFmtId="235" fontId="94" fillId="0" borderId="0"/>
    <xf numFmtId="235" fontId="94" fillId="0" borderId="0"/>
    <xf numFmtId="235" fontId="190" fillId="61" borderId="31" applyNumberFormat="0" applyAlignment="0" applyProtection="0">
      <alignment vertical="center"/>
    </xf>
    <xf numFmtId="0" fontId="138" fillId="61" borderId="31" applyNumberFormat="0" applyAlignment="0" applyProtection="0">
      <alignment vertical="center"/>
    </xf>
    <xf numFmtId="235" fontId="190" fillId="61" borderId="31" applyNumberFormat="0" applyAlignment="0" applyProtection="0">
      <alignment vertical="center"/>
    </xf>
    <xf numFmtId="235" fontId="190" fillId="61" borderId="31" applyNumberFormat="0" applyAlignment="0" applyProtection="0">
      <alignment vertical="center"/>
    </xf>
    <xf numFmtId="235" fontId="191" fillId="60" borderId="30" applyNumberFormat="0" applyAlignment="0" applyProtection="0">
      <alignment vertical="center"/>
    </xf>
    <xf numFmtId="0" fontId="137" fillId="60" borderId="30" applyNumberFormat="0" applyAlignment="0" applyProtection="0">
      <alignment vertical="center"/>
    </xf>
    <xf numFmtId="235" fontId="191" fillId="60" borderId="30" applyNumberFormat="0" applyAlignment="0" applyProtection="0">
      <alignment vertical="center"/>
    </xf>
    <xf numFmtId="235" fontId="191" fillId="60" borderId="30" applyNumberFormat="0" applyAlignment="0" applyProtection="0">
      <alignment vertical="center"/>
    </xf>
    <xf numFmtId="235" fontId="19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235" fontId="19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235" fontId="193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235" fontId="193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top"/>
      <protection locked="0"/>
    </xf>
    <xf numFmtId="235" fontId="132" fillId="5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235" fontId="132" fillId="54" borderId="0" applyNumberFormat="0" applyBorder="0" applyAlignment="0" applyProtection="0">
      <alignment vertical="center"/>
    </xf>
    <xf numFmtId="0" fontId="131" fillId="54" borderId="0" applyNumberFormat="0" applyBorder="0" applyAlignment="0" applyProtection="0">
      <alignment vertical="center"/>
    </xf>
    <xf numFmtId="235" fontId="132" fillId="55" borderId="0" applyNumberFormat="0" applyBorder="0" applyAlignment="0" applyProtection="0">
      <alignment vertical="center"/>
    </xf>
    <xf numFmtId="0" fontId="131" fillId="55" borderId="0" applyNumberFormat="0" applyBorder="0" applyAlignment="0" applyProtection="0">
      <alignment vertical="center"/>
    </xf>
    <xf numFmtId="235" fontId="132" fillId="55" borderId="0" applyNumberFormat="0" applyBorder="0" applyAlignment="0" applyProtection="0">
      <alignment vertical="center"/>
    </xf>
    <xf numFmtId="0" fontId="131" fillId="55" borderId="0" applyNumberFormat="0" applyBorder="0" applyAlignment="0" applyProtection="0">
      <alignment vertical="center"/>
    </xf>
    <xf numFmtId="235" fontId="132" fillId="56" borderId="0" applyNumberFormat="0" applyBorder="0" applyAlignment="0" applyProtection="0">
      <alignment vertical="center"/>
    </xf>
    <xf numFmtId="0" fontId="131" fillId="56" borderId="0" applyNumberFormat="0" applyBorder="0" applyAlignment="0" applyProtection="0">
      <alignment vertical="center"/>
    </xf>
    <xf numFmtId="235" fontId="132" fillId="56" borderId="0" applyNumberFormat="0" applyBorder="0" applyAlignment="0" applyProtection="0">
      <alignment vertical="center"/>
    </xf>
    <xf numFmtId="0" fontId="131" fillId="56" borderId="0" applyNumberFormat="0" applyBorder="0" applyAlignment="0" applyProtection="0">
      <alignment vertical="center"/>
    </xf>
    <xf numFmtId="235" fontId="132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235" fontId="132" fillId="51" borderId="0" applyNumberFormat="0" applyBorder="0" applyAlignment="0" applyProtection="0">
      <alignment vertical="center"/>
    </xf>
    <xf numFmtId="0" fontId="131" fillId="51" borderId="0" applyNumberFormat="0" applyBorder="0" applyAlignment="0" applyProtection="0">
      <alignment vertical="center"/>
    </xf>
    <xf numFmtId="235" fontId="132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235" fontId="132" fillId="52" borderId="0" applyNumberFormat="0" applyBorder="0" applyAlignment="0" applyProtection="0">
      <alignment vertical="center"/>
    </xf>
    <xf numFmtId="0" fontId="131" fillId="52" borderId="0" applyNumberFormat="0" applyBorder="0" applyAlignment="0" applyProtection="0">
      <alignment vertical="center"/>
    </xf>
    <xf numFmtId="235" fontId="132" fillId="57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235" fontId="132" fillId="57" borderId="0" applyNumberFormat="0" applyBorder="0" applyAlignment="0" applyProtection="0">
      <alignment vertical="center"/>
    </xf>
    <xf numFmtId="0" fontId="131" fillId="57" borderId="0" applyNumberFormat="0" applyBorder="0" applyAlignment="0" applyProtection="0">
      <alignment vertical="center"/>
    </xf>
    <xf numFmtId="235" fontId="195" fillId="45" borderId="30" applyNumberFormat="0" applyAlignment="0" applyProtection="0">
      <alignment vertical="center"/>
    </xf>
    <xf numFmtId="0" fontId="157" fillId="45" borderId="30" applyNumberFormat="0" applyAlignment="0" applyProtection="0">
      <alignment vertical="center"/>
    </xf>
    <xf numFmtId="235" fontId="195" fillId="45" borderId="30" applyNumberFormat="0" applyAlignment="0" applyProtection="0">
      <alignment vertical="center"/>
    </xf>
    <xf numFmtId="235" fontId="195" fillId="45" borderId="30" applyNumberFormat="0" applyAlignment="0" applyProtection="0">
      <alignment vertical="center"/>
    </xf>
    <xf numFmtId="235" fontId="196" fillId="60" borderId="39" applyNumberFormat="0" applyAlignment="0" applyProtection="0">
      <alignment vertical="center"/>
    </xf>
    <xf numFmtId="0" fontId="170" fillId="60" borderId="39" applyNumberFormat="0" applyAlignment="0" applyProtection="0">
      <alignment vertical="center"/>
    </xf>
    <xf numFmtId="235" fontId="196" fillId="60" borderId="39" applyNumberFormat="0" applyAlignment="0" applyProtection="0">
      <alignment vertical="center"/>
    </xf>
    <xf numFmtId="235" fontId="196" fillId="60" borderId="39" applyNumberFormat="0" applyAlignment="0" applyProtection="0">
      <alignment vertical="center"/>
    </xf>
    <xf numFmtId="235" fontId="197" fillId="0" borderId="37" applyNumberFormat="0" applyFill="0" applyAlignment="0" applyProtection="0">
      <alignment vertical="center"/>
    </xf>
    <xf numFmtId="0" fontId="160" fillId="0" borderId="37" applyNumberFormat="0" applyFill="0" applyAlignment="0" applyProtection="0">
      <alignment vertical="center"/>
    </xf>
    <xf numFmtId="235" fontId="197" fillId="0" borderId="37" applyNumberFormat="0" applyFill="0" applyAlignment="0" applyProtection="0">
      <alignment vertical="center"/>
    </xf>
    <xf numFmtId="235" fontId="197" fillId="0" borderId="37" applyNumberFormat="0" applyFill="0" applyAlignment="0" applyProtection="0">
      <alignment vertical="center"/>
    </xf>
    <xf numFmtId="235" fontId="4" fillId="0" borderId="0"/>
    <xf numFmtId="235" fontId="4" fillId="0" borderId="0"/>
    <xf numFmtId="0" fontId="98" fillId="0" borderId="0"/>
    <xf numFmtId="235" fontId="4" fillId="0" borderId="0"/>
    <xf numFmtId="249" fontId="4" fillId="0" borderId="0"/>
    <xf numFmtId="235" fontId="76" fillId="0" borderId="0" applyNumberFormat="0" applyFill="0" applyBorder="0" applyAlignment="0" applyProtection="0"/>
    <xf numFmtId="238" fontId="4" fillId="58" borderId="27">
      <alignment horizontal="center" vertical="center"/>
    </xf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7" fontId="4" fillId="0" borderId="0" applyFill="0" applyBorder="0" applyAlignment="0"/>
    <xf numFmtId="6" fontId="4" fillId="0" borderId="0" applyFill="0" applyBorder="0" applyAlignment="0"/>
    <xf numFmtId="8" fontId="4" fillId="0" borderId="0" applyFill="0" applyBorder="0" applyAlignment="0"/>
    <xf numFmtId="7" fontId="4" fillId="0" borderId="0" applyFill="0" applyBorder="0" applyAlignment="0"/>
    <xf numFmtId="8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71" fillId="0" borderId="0"/>
    <xf numFmtId="235" fontId="71" fillId="0" borderId="0"/>
    <xf numFmtId="235" fontId="71" fillId="0" borderId="0"/>
    <xf numFmtId="0" fontId="71" fillId="0" borderId="0"/>
    <xf numFmtId="235" fontId="71" fillId="0" borderId="0"/>
    <xf numFmtId="6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235" fontId="71" fillId="0" borderId="0"/>
    <xf numFmtId="0" fontId="71" fillId="0" borderId="0"/>
    <xf numFmtId="235" fontId="71" fillId="0" borderId="0"/>
    <xf numFmtId="6" fontId="4" fillId="0" borderId="0" applyFill="0" applyBorder="0" applyAlignment="0"/>
    <xf numFmtId="8" fontId="4" fillId="0" borderId="0" applyFill="0" applyBorder="0" applyAlignment="0"/>
    <xf numFmtId="7" fontId="4" fillId="0" borderId="0" applyFill="0" applyBorder="0" applyAlignment="0"/>
    <xf numFmtId="6" fontId="4" fillId="0" borderId="0" applyFill="0" applyBorder="0" applyAlignment="0"/>
    <xf numFmtId="0" fontId="4" fillId="0" borderId="0" applyFill="0" applyBorder="0" applyAlignment="0"/>
    <xf numFmtId="238" fontId="4" fillId="58" borderId="27">
      <alignment horizontal="center" vertical="center"/>
    </xf>
    <xf numFmtId="235" fontId="76" fillId="0" borderId="0" applyNumberFormat="0" applyFill="0" applyBorder="0" applyAlignment="0" applyProtection="0"/>
    <xf numFmtId="235" fontId="76" fillId="0" borderId="0" applyNumberFormat="0" applyFill="0" applyBorder="0" applyAlignment="0" applyProtection="0"/>
    <xf numFmtId="249" fontId="4" fillId="0" borderId="0"/>
    <xf numFmtId="249" fontId="4" fillId="0" borderId="0"/>
    <xf numFmtId="235" fontId="4" fillId="0" borderId="0"/>
    <xf numFmtId="0" fontId="98" fillId="0" borderId="0"/>
    <xf numFmtId="235" fontId="4" fillId="0" borderId="0"/>
    <xf numFmtId="0" fontId="98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4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0" borderId="0"/>
    <xf numFmtId="0" fontId="118" fillId="0" borderId="0" applyNumberFormat="0" applyFill="0" applyBorder="0" applyAlignment="0" applyProtection="0">
      <alignment vertical="top"/>
      <protection locked="0"/>
    </xf>
    <xf numFmtId="165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228" fontId="62" fillId="0" borderId="0" applyFill="0" applyBorder="0" applyAlignment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18" fillId="0" borderId="0" applyNumberFormat="0" applyFill="0" applyBorder="0" applyAlignment="0" applyProtection="0">
      <alignment vertical="top"/>
      <protection locked="0"/>
    </xf>
    <xf numFmtId="165" fontId="7" fillId="0" borderId="0" applyFont="0" applyFill="0" applyBorder="0" applyAlignment="0" applyProtection="0"/>
    <xf numFmtId="0" fontId="62" fillId="0" borderId="0" applyFill="0" applyBorder="0" applyAlignment="0"/>
    <xf numFmtId="206" fontId="97" fillId="0" borderId="0" applyFill="0" applyBorder="0" applyAlignment="0"/>
    <xf numFmtId="211" fontId="62" fillId="0" borderId="0" applyFill="0" applyBorder="0" applyAlignment="0"/>
    <xf numFmtId="206" fontId="97" fillId="0" borderId="0" applyFill="0" applyBorder="0" applyAlignment="0"/>
    <xf numFmtId="0" fontId="65" fillId="0" borderId="0" applyFill="0" applyBorder="0" applyAlignment="0"/>
    <xf numFmtId="206" fontId="97" fillId="0" borderId="0" applyFill="0" applyBorder="0" applyAlignment="0"/>
    <xf numFmtId="0" fontId="65" fillId="0" borderId="0" applyFill="0" applyBorder="0" applyAlignment="0"/>
    <xf numFmtId="211" fontId="62" fillId="0" borderId="0" applyFill="0" applyBorder="0" applyAlignment="0"/>
    <xf numFmtId="206" fontId="97" fillId="0" borderId="0" applyFill="0" applyBorder="0" applyAlignment="0"/>
    <xf numFmtId="2" fontId="4" fillId="0" borderId="0" applyFont="0" applyFill="0" applyBorder="0" applyAlignment="0" applyProtection="0"/>
    <xf numFmtId="0" fontId="65" fillId="0" borderId="0" applyFill="0" applyBorder="0" applyAlignment="0"/>
    <xf numFmtId="206" fontId="97" fillId="0" borderId="0" applyFill="0" applyBorder="0" applyAlignment="0"/>
    <xf numFmtId="0" fontId="65" fillId="0" borderId="0" applyFill="0" applyBorder="0" applyAlignment="0"/>
    <xf numFmtId="211" fontId="62" fillId="0" borderId="0" applyFill="0" applyBorder="0" applyAlignment="0"/>
    <xf numFmtId="206" fontId="97" fillId="0" borderId="0" applyFill="0" applyBorder="0" applyAlignment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206" fontId="97" fillId="0" borderId="0" applyFill="0" applyBorder="0" applyAlignment="0"/>
    <xf numFmtId="211" fontId="62" fillId="0" borderId="0" applyFill="0" applyBorder="0" applyAlignment="0"/>
    <xf numFmtId="206" fontId="9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06" fontId="97" fillId="0" borderId="0" applyFill="0" applyBorder="0" applyAlignment="0"/>
    <xf numFmtId="211" fontId="62" fillId="0" borderId="0" applyFill="0" applyBorder="0" applyAlignment="0"/>
    <xf numFmtId="206" fontId="97" fillId="0" borderId="0" applyFill="0" applyBorder="0" applyAlignment="0"/>
    <xf numFmtId="228" fontId="62" fillId="0" borderId="0" applyFill="0" applyBorder="0" applyAlignment="0"/>
    <xf numFmtId="0" fontId="62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5" fillId="0" borderId="0" applyFill="0" applyBorder="0" applyAlignment="0"/>
    <xf numFmtId="206" fontId="97" fillId="0" borderId="0" applyFill="0" applyBorder="0" applyAlignment="0"/>
    <xf numFmtId="0" fontId="65" fillId="0" borderId="0" applyFill="0" applyBorder="0" applyAlignment="0"/>
    <xf numFmtId="211" fontId="62" fillId="0" borderId="0" applyFill="0" applyBorder="0" applyAlignment="0"/>
    <xf numFmtId="206" fontId="97" fillId="0" borderId="0" applyFill="0" applyBorder="0" applyAlignment="0"/>
    <xf numFmtId="228" fontId="62" fillId="0" borderId="0" applyFill="0" applyBorder="0" applyAlignment="0"/>
    <xf numFmtId="0" fontId="62" fillId="0" borderId="0" applyFill="0" applyBorder="0" applyAlignment="0"/>
    <xf numFmtId="197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206" fontId="97" fillId="0" borderId="0" applyFill="0" applyBorder="0" applyAlignment="0"/>
    <xf numFmtId="211" fontId="62" fillId="0" borderId="0" applyFill="0" applyBorder="0" applyAlignment="0"/>
    <xf numFmtId="206" fontId="97" fillId="0" borderId="0" applyFill="0" applyBorder="0" applyAlignment="0"/>
    <xf numFmtId="211" fontId="62" fillId="0" borderId="0" applyFill="0" applyBorder="0" applyAlignment="0"/>
    <xf numFmtId="2" fontId="4" fillId="0" borderId="0" applyFont="0" applyFill="0" applyBorder="0" applyAlignment="0" applyProtection="0"/>
    <xf numFmtId="211" fontId="62" fillId="0" borderId="0" applyFill="0" applyBorder="0" applyAlignment="0"/>
    <xf numFmtId="0" fontId="4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121" fillId="0" borderId="0"/>
    <xf numFmtId="0" fontId="7" fillId="0" borderId="0"/>
    <xf numFmtId="0" fontId="7" fillId="0" borderId="0"/>
    <xf numFmtId="0" fontId="4" fillId="0" borderId="0"/>
    <xf numFmtId="171" fontId="4" fillId="0" borderId="0" applyFont="0" applyFill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43" borderId="0" applyNumberFormat="0" applyBorder="0" applyAlignment="0" applyProtection="0"/>
    <xf numFmtId="0" fontId="40" fillId="46" borderId="0" applyNumberFormat="0" applyBorder="0" applyAlignment="0" applyProtection="0"/>
    <xf numFmtId="0" fontId="40" fillId="49" borderId="0" applyNumberFormat="0" applyBorder="0" applyAlignment="0" applyProtection="0"/>
    <xf numFmtId="0" fontId="41" fillId="50" borderId="0" applyNumberFormat="0" applyBorder="0" applyAlignment="0" applyProtection="0"/>
    <xf numFmtId="0" fontId="41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7" borderId="0" applyNumberFormat="0" applyBorder="0" applyAlignment="0" applyProtection="0"/>
    <xf numFmtId="0" fontId="42" fillId="41" borderId="0" applyNumberFormat="0" applyBorder="0" applyAlignment="0" applyProtection="0"/>
    <xf numFmtId="0" fontId="43" fillId="60" borderId="30" applyNumberFormat="0" applyAlignment="0" applyProtection="0"/>
    <xf numFmtId="0" fontId="44" fillId="61" borderId="31" applyNumberFormat="0" applyAlignment="0" applyProtection="0"/>
    <xf numFmtId="177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0" applyNumberFormat="0" applyBorder="0" applyAlignment="0" applyProtection="0"/>
    <xf numFmtId="0" fontId="47" fillId="0" borderId="33" applyNumberFormat="0" applyFill="0" applyAlignment="0" applyProtection="0"/>
    <xf numFmtId="0" fontId="48" fillId="0" borderId="34" applyNumberFormat="0" applyFill="0" applyAlignment="0" applyProtection="0"/>
    <xf numFmtId="0" fontId="49" fillId="0" borderId="35" applyNumberFormat="0" applyFill="0" applyAlignment="0" applyProtection="0"/>
    <xf numFmtId="0" fontId="49" fillId="0" borderId="0" applyNumberFormat="0" applyFill="0" applyBorder="0" applyAlignment="0" applyProtection="0"/>
    <xf numFmtId="0" fontId="50" fillId="45" borderId="30" applyNumberFormat="0" applyAlignment="0" applyProtection="0"/>
    <xf numFmtId="0" fontId="51" fillId="0" borderId="37" applyNumberFormat="0" applyFill="0" applyAlignment="0" applyProtection="0"/>
    <xf numFmtId="0" fontId="52" fillId="6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68" borderId="38" applyNumberFormat="0" applyFont="0" applyAlignment="0" applyProtection="0"/>
    <xf numFmtId="0" fontId="53" fillId="60" borderId="39" applyNumberFormat="0" applyAlignment="0" applyProtection="0"/>
    <xf numFmtId="0" fontId="54" fillId="0" borderId="0" applyNumberFormat="0" applyFill="0" applyBorder="0" applyAlignment="0" applyProtection="0"/>
    <xf numFmtId="0" fontId="55" fillId="0" borderId="41" applyNumberFormat="0" applyFill="0" applyAlignment="0" applyProtection="0"/>
    <xf numFmtId="0" fontId="5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17" borderId="24" applyNumberFormat="0" applyFont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9" borderId="0" applyNumberFormat="0" applyBorder="0" applyAlignment="0" applyProtection="0"/>
    <xf numFmtId="0" fontId="7" fillId="7" borderId="0" applyNumberFormat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7" fillId="0" borderId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7" borderId="24" applyNumberFormat="0" applyFont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9" borderId="0" applyNumberFormat="0" applyBorder="0" applyAlignment="0" applyProtection="0"/>
    <xf numFmtId="0" fontId="7" fillId="7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7" fillId="17" borderId="24" applyNumberFormat="0" applyFont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9" borderId="0" applyNumberFormat="0" applyBorder="0" applyAlignment="0" applyProtection="0"/>
    <xf numFmtId="0" fontId="7" fillId="7" borderId="0" applyNumberFormat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7" fillId="0" borderId="0"/>
    <xf numFmtId="0" fontId="7" fillId="17" borderId="24" applyNumberFormat="0" applyFont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9" borderId="0" applyNumberFormat="0" applyBorder="0" applyAlignment="0" applyProtection="0"/>
    <xf numFmtId="0" fontId="7" fillId="7" borderId="0" applyNumberFormat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17" borderId="24" applyNumberFormat="0" applyFont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4" fillId="0" borderId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7" borderId="0" applyNumberFormat="0" applyBorder="0" applyAlignment="0" applyProtection="0"/>
    <xf numFmtId="177" fontId="4" fillId="0" borderId="0" applyFont="0" applyFill="0" applyBorder="0" applyAlignment="0" applyProtection="0"/>
    <xf numFmtId="0" fontId="50" fillId="45" borderId="30" applyNumberFormat="0" applyAlignment="0" applyProtection="0"/>
    <xf numFmtId="0" fontId="4" fillId="68" borderId="38" applyNumberFormat="0" applyFont="0" applyAlignment="0" applyProtection="0"/>
    <xf numFmtId="172" fontId="4" fillId="0" borderId="0" applyFont="0" applyFill="0" applyBorder="0" applyAlignment="0" applyProtection="0"/>
    <xf numFmtId="0" fontId="4" fillId="0" borderId="0"/>
    <xf numFmtId="0" fontId="4" fillId="0" borderId="0"/>
    <xf numFmtId="177" fontId="4" fillId="0" borderId="0" applyFont="0" applyFill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7" borderId="0" applyNumberFormat="0" applyBorder="0" applyAlignment="0" applyProtection="0"/>
    <xf numFmtId="172" fontId="4" fillId="0" borderId="0" applyFont="0" applyFill="0" applyBorder="0" applyAlignment="0" applyProtection="0"/>
    <xf numFmtId="0" fontId="41" fillId="52" borderId="0" applyNumberFormat="0" applyBorder="0" applyAlignment="0" applyProtection="0"/>
    <xf numFmtId="177" fontId="4" fillId="0" borderId="0" applyFont="0" applyFill="0" applyBorder="0" applyAlignment="0" applyProtection="0"/>
    <xf numFmtId="0" fontId="50" fillId="45" borderId="30" applyNumberFormat="0" applyAlignment="0" applyProtection="0"/>
    <xf numFmtId="0" fontId="41" fillId="57" borderId="0" applyNumberFormat="0" applyBorder="0" applyAlignment="0" applyProtection="0"/>
    <xf numFmtId="0" fontId="4" fillId="68" borderId="38" applyNumberFormat="0" applyFont="0" applyAlignment="0" applyProtection="0"/>
    <xf numFmtId="177" fontId="4" fillId="0" borderId="0" applyFont="0" applyFill="0" applyBorder="0" applyAlignment="0" applyProtection="0"/>
    <xf numFmtId="0" fontId="4" fillId="0" borderId="0"/>
    <xf numFmtId="0" fontId="41" fillId="54" borderId="0" applyNumberFormat="0" applyBorder="0" applyAlignment="0" applyProtection="0"/>
    <xf numFmtId="0" fontId="41" fillId="51" borderId="0" applyNumberFormat="0" applyBorder="0" applyAlignment="0" applyProtection="0"/>
    <xf numFmtId="0" fontId="41" fillId="57" borderId="0" applyNumberFormat="0" applyBorder="0" applyAlignment="0" applyProtection="0"/>
    <xf numFmtId="0" fontId="50" fillId="45" borderId="30" applyNumberFormat="0" applyAlignment="0" applyProtection="0"/>
    <xf numFmtId="0" fontId="50" fillId="45" borderId="30" applyNumberFormat="0" applyAlignment="0" applyProtection="0"/>
    <xf numFmtId="172" fontId="4" fillId="0" borderId="0" applyFont="0" applyFill="0" applyBorder="0" applyAlignment="0" applyProtection="0"/>
    <xf numFmtId="0" fontId="4" fillId="68" borderId="38" applyNumberFormat="0" applyFont="0" applyAlignment="0" applyProtection="0"/>
    <xf numFmtId="0" fontId="41" fillId="54" borderId="0" applyNumberFormat="0" applyBorder="0" applyAlignment="0" applyProtection="0"/>
    <xf numFmtId="0" fontId="50" fillId="45" borderId="30" applyNumberFormat="0" applyAlignment="0" applyProtection="0"/>
    <xf numFmtId="0" fontId="4" fillId="0" borderId="0"/>
    <xf numFmtId="0" fontId="41" fillId="56" borderId="0" applyNumberFormat="0" applyBorder="0" applyAlignment="0" applyProtection="0"/>
    <xf numFmtId="0" fontId="50" fillId="45" borderId="30" applyNumberFormat="0" applyAlignment="0" applyProtection="0"/>
    <xf numFmtId="172" fontId="4" fillId="0" borderId="0" applyFont="0" applyFill="0" applyBorder="0" applyAlignment="0" applyProtection="0"/>
    <xf numFmtId="0" fontId="4" fillId="68" borderId="38" applyNumberFormat="0" applyFont="0" applyAlignment="0" applyProtection="0"/>
    <xf numFmtId="177" fontId="4" fillId="0" borderId="0" applyFont="0" applyFill="0" applyBorder="0" applyAlignment="0" applyProtection="0"/>
    <xf numFmtId="0" fontId="41" fillId="52" borderId="0" applyNumberFormat="0" applyBorder="0" applyAlignment="0" applyProtection="0"/>
    <xf numFmtId="0" fontId="4" fillId="68" borderId="38" applyNumberFormat="0" applyFont="0" applyAlignment="0" applyProtection="0"/>
    <xf numFmtId="0" fontId="41" fillId="55" borderId="0" applyNumberFormat="0" applyBorder="0" applyAlignment="0" applyProtection="0"/>
    <xf numFmtId="172" fontId="4" fillId="0" borderId="0" applyFont="0" applyFill="0" applyBorder="0" applyAlignment="0" applyProtection="0"/>
    <xf numFmtId="0" fontId="41" fillId="56" borderId="0" applyNumberFormat="0" applyBorder="0" applyAlignment="0" applyProtection="0"/>
    <xf numFmtId="0" fontId="4" fillId="68" borderId="38" applyNumberFormat="0" applyFont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" fillId="68" borderId="38" applyNumberFormat="0" applyFont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7" borderId="0" applyNumberFormat="0" applyBorder="0" applyAlignment="0" applyProtection="0"/>
    <xf numFmtId="0" fontId="50" fillId="45" borderId="30" applyNumberFormat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172" fontId="4" fillId="0" borderId="0" applyFont="0" applyFill="0" applyBorder="0" applyAlignment="0" applyProtection="0"/>
    <xf numFmtId="0" fontId="41" fillId="52" borderId="0" applyNumberFormat="0" applyBorder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1" borderId="0" applyNumberFormat="0" applyBorder="0" applyAlignment="0" applyProtection="0"/>
    <xf numFmtId="0" fontId="41" fillId="55" borderId="0" applyNumberFormat="0" applyBorder="0" applyAlignment="0" applyProtection="0"/>
    <xf numFmtId="172" fontId="4" fillId="0" borderId="0" applyFont="0" applyFill="0" applyBorder="0" applyAlignment="0" applyProtection="0"/>
    <xf numFmtId="0" fontId="41" fillId="56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4" fillId="68" borderId="38" applyNumberFormat="0" applyFont="0" applyAlignment="0" applyProtection="0"/>
    <xf numFmtId="0" fontId="41" fillId="57" borderId="0" applyNumberFormat="0" applyBorder="0" applyAlignment="0" applyProtection="0"/>
    <xf numFmtId="0" fontId="50" fillId="45" borderId="30" applyNumberFormat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41" fillId="56" borderId="0" applyNumberFormat="0" applyBorder="0" applyAlignment="0" applyProtection="0"/>
    <xf numFmtId="0" fontId="4" fillId="0" borderId="0"/>
    <xf numFmtId="0" fontId="41" fillId="51" borderId="0" applyNumberFormat="0" applyBorder="0" applyAlignment="0" applyProtection="0"/>
    <xf numFmtId="0" fontId="4" fillId="0" borderId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41" fillId="54" borderId="0" applyNumberFormat="0" applyBorder="0" applyAlignment="0" applyProtection="0"/>
    <xf numFmtId="177" fontId="4" fillId="0" borderId="0" applyFont="0" applyFill="0" applyBorder="0" applyAlignment="0" applyProtection="0"/>
    <xf numFmtId="0" fontId="41" fillId="54" borderId="0" applyNumberFormat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5" borderId="0" applyNumberFormat="0" applyBorder="0" applyAlignment="0" applyProtection="0"/>
    <xf numFmtId="0" fontId="4" fillId="0" borderId="0"/>
    <xf numFmtId="235" fontId="4" fillId="0" borderId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7" borderId="0" applyNumberFormat="0" applyBorder="0" applyAlignment="0" applyProtection="0"/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203" fontId="4" fillId="0" borderId="0" applyFill="0" applyBorder="0" applyAlignment="0"/>
    <xf numFmtId="203" fontId="4" fillId="0" borderId="0" applyFill="0" applyBorder="0" applyAlignment="0"/>
    <xf numFmtId="204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8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182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8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0" fontId="41" fillId="5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56" borderId="0" applyNumberFormat="0" applyBorder="0" applyAlignment="0" applyProtection="0"/>
    <xf numFmtId="0" fontId="4" fillId="0" borderId="0"/>
    <xf numFmtId="0" fontId="4" fillId="0" borderId="0"/>
    <xf numFmtId="177" fontId="4" fillId="0" borderId="0" applyFont="0" applyFill="0" applyBorder="0" applyAlignment="0" applyProtection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0" fontId="4" fillId="68" borderId="38" applyNumberFormat="0" applyFont="0" applyAlignment="0" applyProtection="0"/>
    <xf numFmtId="167" fontId="4" fillId="0" borderId="0" applyFill="0" applyBorder="0" applyAlignment="0"/>
    <xf numFmtId="16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50" fillId="45" borderId="30" applyNumberFormat="0" applyAlignment="0" applyProtection="0"/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0" fontId="50" fillId="45" borderId="30" applyNumberFormat="0" applyAlignment="0" applyProtection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8" fontId="4" fillId="65" borderId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8" fontId="4" fillId="66" borderId="0"/>
    <xf numFmtId="181" fontId="4" fillId="0" borderId="0"/>
    <xf numFmtId="174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182" fontId="4" fillId="0" borderId="0"/>
    <xf numFmtId="181" fontId="4" fillId="0" borderId="0"/>
    <xf numFmtId="181" fontId="4" fillId="0" borderId="0"/>
    <xf numFmtId="181" fontId="4" fillId="0" borderId="0"/>
    <xf numFmtId="199" fontId="4" fillId="0" borderId="0"/>
    <xf numFmtId="199" fontId="4" fillId="0" borderId="0"/>
    <xf numFmtId="226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8" fontId="4" fillId="0" borderId="0" applyFill="0" applyBorder="0" applyAlignment="0"/>
    <xf numFmtId="188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8" fontId="4" fillId="0" borderId="0" applyFill="0" applyBorder="0" applyAlignment="0"/>
    <xf numFmtId="188" fontId="4" fillId="0" borderId="0" applyFill="0" applyBorder="0" applyAlignment="0"/>
    <xf numFmtId="189" fontId="4" fillId="0" borderId="0"/>
    <xf numFmtId="189" fontId="4" fillId="0" borderId="0"/>
    <xf numFmtId="3" fontId="4" fillId="0" borderId="0"/>
    <xf numFmtId="227" fontId="4" fillId="0" borderId="0" applyNumberFormat="0" applyFill="0" applyBorder="0" applyAlignment="0" applyProtection="0">
      <alignment horizontal="left"/>
    </xf>
    <xf numFmtId="0" fontId="4" fillId="0" borderId="0"/>
    <xf numFmtId="40" fontId="4" fillId="0" borderId="0" applyBorder="0">
      <alignment horizontal="right"/>
    </xf>
    <xf numFmtId="168" fontId="4" fillId="0" borderId="0" applyFill="0" applyBorder="0" applyAlignment="0"/>
    <xf numFmtId="168" fontId="4" fillId="0" borderId="0" applyFill="0" applyBorder="0" applyAlignment="0"/>
    <xf numFmtId="169" fontId="4" fillId="0" borderId="0" applyFill="0" applyBorder="0" applyAlignment="0"/>
    <xf numFmtId="169" fontId="4" fillId="0" borderId="0" applyFill="0" applyBorder="0" applyAlignment="0"/>
    <xf numFmtId="181" fontId="4" fillId="0" borderId="42">
      <protection locked="0"/>
    </xf>
    <xf numFmtId="181" fontId="4" fillId="0" borderId="42">
      <protection locked="0"/>
    </xf>
    <xf numFmtId="0" fontId="4" fillId="0" borderId="43" applyNumberFormat="0" applyFont="0" applyFill="0" applyAlignment="0" applyProtection="0"/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0" fontId="4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4" fillId="0" borderId="0"/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200" fontId="4" fillId="58" borderId="27">
      <alignment horizontal="center" vertical="center"/>
    </xf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183" fontId="4" fillId="0" borderId="29" applyAlignment="0" applyProtection="0"/>
    <xf numFmtId="203" fontId="4" fillId="0" borderId="0" applyFill="0" applyBorder="0" applyAlignment="0"/>
    <xf numFmtId="203" fontId="4" fillId="0" borderId="0" applyFill="0" applyBorder="0" applyAlignment="0"/>
    <xf numFmtId="204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8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182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20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99" fontId="4" fillId="0" borderId="0" applyFill="0" applyBorder="0" applyAlignment="0"/>
    <xf numFmtId="199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6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8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05" fontId="4" fillId="0" borderId="0" applyFill="0" applyBorder="0" applyAlignment="0"/>
    <xf numFmtId="205" fontId="4" fillId="0" borderId="0" applyFill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0" borderId="0">
      <protection locked="0"/>
    </xf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1" fontId="4" fillId="65" borderId="0"/>
    <xf numFmtId="188" fontId="4" fillId="65" borderId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8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1" fontId="4" fillId="66" borderId="0"/>
    <xf numFmtId="188" fontId="4" fillId="66" borderId="0"/>
    <xf numFmtId="181" fontId="4" fillId="0" borderId="0"/>
    <xf numFmtId="174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0" fontId="4" fillId="0" borderId="0"/>
    <xf numFmtId="181" fontId="4" fillId="0" borderId="0"/>
    <xf numFmtId="181" fontId="4" fillId="0" borderId="0"/>
    <xf numFmtId="182" fontId="4" fillId="0" borderId="0"/>
    <xf numFmtId="181" fontId="4" fillId="0" borderId="0"/>
    <xf numFmtId="181" fontId="4" fillId="0" borderId="0"/>
    <xf numFmtId="181" fontId="4" fillId="0" borderId="0"/>
    <xf numFmtId="199" fontId="4" fillId="0" borderId="0"/>
    <xf numFmtId="199" fontId="4" fillId="0" borderId="0"/>
    <xf numFmtId="226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19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81" fontId="4" fillId="68" borderId="38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0" fillId="45" borderId="3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8" fontId="4" fillId="0" borderId="0" applyFill="0" applyBorder="0" applyAlignment="0"/>
    <xf numFmtId="188" fontId="4" fillId="0" borderId="0" applyFill="0" applyBorder="0" applyAlignment="0"/>
    <xf numFmtId="167" fontId="4" fillId="0" borderId="0" applyFill="0" applyBorder="0" applyAlignment="0"/>
    <xf numFmtId="167" fontId="4" fillId="0" borderId="0" applyFill="0" applyBorder="0" applyAlignment="0"/>
    <xf numFmtId="188" fontId="4" fillId="0" borderId="0" applyFill="0" applyBorder="0" applyAlignment="0"/>
    <xf numFmtId="188" fontId="4" fillId="0" borderId="0" applyFill="0" applyBorder="0" applyAlignment="0"/>
    <xf numFmtId="189" fontId="4" fillId="0" borderId="0"/>
    <xf numFmtId="189" fontId="4" fillId="0" borderId="0"/>
    <xf numFmtId="3" fontId="4" fillId="0" borderId="0"/>
    <xf numFmtId="227" fontId="4" fillId="0" borderId="0" applyNumberFormat="0" applyFill="0" applyBorder="0" applyAlignment="0" applyProtection="0">
      <alignment horizontal="left"/>
    </xf>
    <xf numFmtId="40" fontId="4" fillId="0" borderId="0" applyBorder="0">
      <alignment horizontal="right"/>
    </xf>
    <xf numFmtId="168" fontId="4" fillId="0" borderId="0" applyFill="0" applyBorder="0" applyAlignment="0"/>
    <xf numFmtId="168" fontId="4" fillId="0" borderId="0" applyFill="0" applyBorder="0" applyAlignment="0"/>
    <xf numFmtId="169" fontId="4" fillId="0" borderId="0" applyFill="0" applyBorder="0" applyAlignment="0"/>
    <xf numFmtId="169" fontId="4" fillId="0" borderId="0" applyFill="0" applyBorder="0" applyAlignment="0"/>
    <xf numFmtId="181" fontId="4" fillId="0" borderId="42">
      <protection locked="0"/>
    </xf>
    <xf numFmtId="181" fontId="4" fillId="0" borderId="42">
      <protection locked="0"/>
    </xf>
    <xf numFmtId="0" fontId="4" fillId="0" borderId="43" applyNumberFormat="0" applyFont="0" applyFill="0" applyAlignment="0" applyProtection="0"/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81" fontId="4" fillId="0" borderId="42">
      <protection locked="0"/>
    </xf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56" borderId="0" applyNumberFormat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68" borderId="38" applyNumberFormat="0" applyFont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1" fillId="55" borderId="0" applyNumberFormat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1" fillId="57" borderId="0" applyNumberFormat="0" applyBorder="0" applyAlignment="0" applyProtection="0"/>
    <xf numFmtId="0" fontId="4" fillId="68" borderId="38" applyNumberFormat="0" applyFont="0" applyAlignment="0" applyProtection="0"/>
    <xf numFmtId="9" fontId="4" fillId="0" borderId="0" applyFont="0" applyFill="0" applyBorder="0" applyAlignment="0" applyProtection="0"/>
    <xf numFmtId="0" fontId="41" fillId="57" borderId="0" applyNumberFormat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235" fontId="4" fillId="0" borderId="0"/>
    <xf numFmtId="0" fontId="41" fillId="55" borderId="0" applyNumberFormat="0" applyBorder="0" applyAlignment="0" applyProtection="0"/>
    <xf numFmtId="0" fontId="41" fillId="54" borderId="0" applyNumberFormat="0" applyBorder="0" applyAlignment="0" applyProtection="0"/>
    <xf numFmtId="0" fontId="50" fillId="45" borderId="30" applyNumberFormat="0" applyAlignment="0" applyProtection="0"/>
    <xf numFmtId="0" fontId="41" fillId="56" borderId="0" applyNumberFormat="0" applyBorder="0" applyAlignment="0" applyProtection="0"/>
    <xf numFmtId="172" fontId="4" fillId="0" borderId="0" applyFont="0" applyFill="0" applyBorder="0" applyAlignment="0" applyProtection="0"/>
    <xf numFmtId="0" fontId="41" fillId="56" borderId="0" applyNumberFormat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4" fillId="0" borderId="0"/>
    <xf numFmtId="197" fontId="4" fillId="0" borderId="0" applyFont="0" applyFill="0" applyBorder="0" applyAlignment="0" applyProtection="0"/>
    <xf numFmtId="23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8" borderId="38" applyNumberFormat="0" applyFont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81" fontId="4" fillId="0" borderId="0" applyFill="0" applyBorder="0" applyAlignment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1" fillId="54" borderId="0" applyNumberFormat="0" applyBorder="0" applyAlignment="0" applyProtection="0"/>
    <xf numFmtId="177" fontId="4" fillId="0" borderId="0" applyFont="0" applyFill="0" applyBorder="0" applyAlignment="0" applyProtection="0"/>
    <xf numFmtId="0" fontId="4" fillId="68" borderId="38" applyNumberFormat="0" applyFont="0" applyAlignment="0" applyProtection="0"/>
    <xf numFmtId="0" fontId="41" fillId="57" borderId="0" applyNumberFormat="0" applyBorder="0" applyAlignment="0" applyProtection="0"/>
    <xf numFmtId="0" fontId="41" fillId="55" borderId="0" applyNumberFormat="0" applyBorder="0" applyAlignment="0" applyProtection="0"/>
    <xf numFmtId="0" fontId="4" fillId="0" borderId="0"/>
    <xf numFmtId="197" fontId="4" fillId="0" borderId="0" applyFont="0" applyFill="0" applyBorder="0" applyAlignment="0" applyProtection="0"/>
    <xf numFmtId="0" fontId="41" fillId="51" borderId="0" applyNumberFormat="0" applyBorder="0" applyAlignment="0" applyProtection="0"/>
    <xf numFmtId="0" fontId="50" fillId="45" borderId="30" applyNumberFormat="0" applyAlignment="0" applyProtection="0"/>
    <xf numFmtId="0" fontId="50" fillId="45" borderId="30" applyNumberFormat="0" applyAlignment="0" applyProtection="0"/>
    <xf numFmtId="0" fontId="41" fillId="52" borderId="0" applyNumberFormat="0" applyBorder="0" applyAlignment="0" applyProtection="0"/>
    <xf numFmtId="0" fontId="41" fillId="56" borderId="0" applyNumberFormat="0" applyBorder="0" applyAlignment="0" applyProtection="0"/>
    <xf numFmtId="0" fontId="4" fillId="68" borderId="38" applyNumberFormat="0" applyFont="0" applyAlignment="0" applyProtection="0"/>
    <xf numFmtId="0" fontId="41" fillId="52" borderId="0" applyNumberFormat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233" fontId="4" fillId="0" borderId="0" applyFont="0" applyFill="0" applyBorder="0" applyAlignment="0" applyProtection="0"/>
    <xf numFmtId="0" fontId="41" fillId="51" borderId="0" applyNumberFormat="0" applyBorder="0" applyAlignment="0" applyProtection="0"/>
    <xf numFmtId="197" fontId="4" fillId="0" borderId="0" applyFont="0" applyFill="0" applyBorder="0" applyAlignment="0" applyProtection="0"/>
    <xf numFmtId="0" fontId="4" fillId="0" borderId="0"/>
    <xf numFmtId="1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78" fontId="4" fillId="0" borderId="0"/>
    <xf numFmtId="19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/>
    <xf numFmtId="235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0" fontId="41" fillId="55" borderId="0" applyNumberFormat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4" fillId="0" borderId="0" applyFont="0" applyFill="0" applyBorder="0" applyAlignment="0" applyProtection="0"/>
    <xf numFmtId="0" fontId="4" fillId="0" borderId="0"/>
    <xf numFmtId="172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1" fillId="54" borderId="0" applyNumberFormat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68" borderId="38" applyNumberFormat="0" applyFon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1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235" fontId="4" fillId="0" borderId="0"/>
    <xf numFmtId="0" fontId="4" fillId="0" borderId="0"/>
    <xf numFmtId="235" fontId="4" fillId="0" borderId="0"/>
    <xf numFmtId="23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5" fontId="4" fillId="0" borderId="0"/>
    <xf numFmtId="235" fontId="4" fillId="0" borderId="0"/>
    <xf numFmtId="0" fontId="4" fillId="0" borderId="0"/>
    <xf numFmtId="235" fontId="4" fillId="0" borderId="0"/>
    <xf numFmtId="0" fontId="4" fillId="0" borderId="0"/>
    <xf numFmtId="235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235" fontId="4" fillId="0" borderId="0"/>
    <xf numFmtId="235" fontId="4" fillId="0" borderId="0"/>
    <xf numFmtId="235" fontId="4" fillId="0" borderId="0"/>
    <xf numFmtId="235" fontId="4" fillId="0" borderId="0"/>
    <xf numFmtId="0" fontId="4" fillId="0" borderId="0"/>
    <xf numFmtId="235" fontId="4" fillId="0" borderId="0"/>
    <xf numFmtId="172" fontId="4" fillId="0" borderId="0" applyFont="0" applyFill="0" applyBorder="0" applyAlignment="0" applyProtection="0"/>
    <xf numFmtId="0" fontId="41" fillId="55" borderId="0" applyNumberFormat="0" applyBorder="0" applyAlignment="0" applyProtection="0"/>
    <xf numFmtId="0" fontId="41" fillId="52" borderId="0" applyNumberFormat="0" applyBorder="0" applyAlignment="0" applyProtection="0"/>
    <xf numFmtId="238" fontId="4" fillId="58" borderId="27">
      <alignment horizontal="center" vertical="center"/>
    </xf>
    <xf numFmtId="0" fontId="4" fillId="0" borderId="0"/>
    <xf numFmtId="23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3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240" fontId="4" fillId="0" borderId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35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235" fontId="4" fillId="0" borderId="26" applyNumberFormat="0" applyFont="0" applyFill="0" applyAlignment="0" applyProtection="0">
      <alignment horizontal="center"/>
    </xf>
    <xf numFmtId="235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0" fontId="4" fillId="0" borderId="26" applyNumberFormat="0" applyFont="0" applyFill="0" applyAlignment="0" applyProtection="0">
      <alignment horizontal="center"/>
    </xf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2" fontId="4" fillId="0" borderId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0" fontId="4" fillId="0" borderId="0"/>
    <xf numFmtId="243" fontId="4" fillId="0" borderId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44" fontId="4" fillId="0" borderId="0" applyFont="0" applyFill="0" applyBorder="0" applyAlignment="0" applyProtection="0"/>
    <xf numFmtId="244" fontId="4" fillId="0" borderId="0" applyFont="0" applyFill="0" applyBorder="0" applyAlignment="0" applyProtection="0"/>
    <xf numFmtId="244" fontId="4" fillId="0" borderId="0" applyFont="0" applyFill="0" applyBorder="0" applyAlignment="0" applyProtection="0"/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1" fontId="4" fillId="0" borderId="0">
      <protection locked="0"/>
    </xf>
    <xf numFmtId="246" fontId="4" fillId="65" borderId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46" fontId="4" fillId="66" borderId="0"/>
    <xf numFmtId="249" fontId="4" fillId="0" borderId="0"/>
    <xf numFmtId="249" fontId="4" fillId="0" borderId="0"/>
    <xf numFmtId="249" fontId="4" fillId="0" borderId="0"/>
    <xf numFmtId="249" fontId="4" fillId="0" borderId="0"/>
    <xf numFmtId="249" fontId="4" fillId="0" borderId="0"/>
    <xf numFmtId="249" fontId="4" fillId="0" borderId="0"/>
    <xf numFmtId="235" fontId="4" fillId="0" borderId="0"/>
    <xf numFmtId="235" fontId="4" fillId="0" borderId="0"/>
    <xf numFmtId="235" fontId="4" fillId="0" borderId="0"/>
    <xf numFmtId="0" fontId="4" fillId="0" borderId="0"/>
    <xf numFmtId="235" fontId="4" fillId="0" borderId="0"/>
    <xf numFmtId="235" fontId="4" fillId="0" borderId="0"/>
    <xf numFmtId="250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0" fontId="4" fillId="0" borderId="0"/>
    <xf numFmtId="235" fontId="4" fillId="0" borderId="0"/>
    <xf numFmtId="0" fontId="4" fillId="0" borderId="0"/>
    <xf numFmtId="0" fontId="4" fillId="0" borderId="0"/>
    <xf numFmtId="235" fontId="4" fillId="0" borderId="0"/>
    <xf numFmtId="0" fontId="4" fillId="68" borderId="38" applyNumberFormat="0" applyFont="0" applyAlignment="0" applyProtection="0">
      <alignment vertical="center"/>
    </xf>
    <xf numFmtId="0" fontId="4" fillId="68" borderId="38" applyNumberFormat="0" applyFont="0" applyAlignment="0" applyProtection="0"/>
    <xf numFmtId="0" fontId="41" fillId="57" borderId="0" applyNumberFormat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256" fontId="4" fillId="0" borderId="0" applyFont="0" applyFill="0" applyBorder="0" applyAlignment="0" applyProtection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35" fontId="4" fillId="0" borderId="0" applyFill="0" applyBorder="0" applyAlignment="0"/>
    <xf numFmtId="235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0" fontId="4" fillId="0" borderId="0"/>
    <xf numFmtId="176" fontId="4" fillId="0" borderId="0" applyFill="0" applyBorder="0" applyAlignment="0"/>
    <xf numFmtId="176" fontId="4" fillId="0" borderId="0" applyFill="0" applyBorder="0" applyAlignment="0"/>
    <xf numFmtId="176" fontId="4" fillId="0" borderId="0" applyFill="0" applyBorder="0" applyAlignment="0"/>
    <xf numFmtId="176" fontId="4" fillId="0" borderId="0" applyFill="0" applyBorder="0" applyAlignment="0"/>
    <xf numFmtId="176" fontId="4" fillId="0" borderId="0" applyFill="0" applyBorder="0" applyAlignment="0"/>
    <xf numFmtId="176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03" fontId="4" fillId="0" borderId="0" applyFill="0" applyBorder="0" applyAlignment="0"/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41" fontId="4" fillId="0" borderId="43">
      <protection locked="0"/>
    </xf>
    <xf numFmtId="234" fontId="4" fillId="0" borderId="0" applyFont="0" applyFill="0" applyBorder="0" applyAlignment="0" applyProtection="0"/>
    <xf numFmtId="0" fontId="4" fillId="68" borderId="38" applyNumberFormat="0" applyFont="0" applyAlignment="0" applyProtection="0">
      <alignment vertical="center"/>
    </xf>
    <xf numFmtId="171" fontId="4" fillId="0" borderId="0" applyFont="0" applyFill="0" applyBorder="0" applyAlignment="0" applyProtection="0"/>
    <xf numFmtId="0" fontId="41" fillId="54" borderId="0" applyNumberFormat="0" applyBorder="0" applyAlignment="0" applyProtection="0"/>
    <xf numFmtId="171" fontId="4" fillId="0" borderId="0" applyFont="0" applyFill="0" applyBorder="0" applyAlignment="0" applyProtection="0"/>
    <xf numFmtId="235" fontId="4" fillId="0" borderId="0"/>
    <xf numFmtId="235" fontId="4" fillId="0" borderId="0"/>
    <xf numFmtId="235" fontId="4" fillId="0" borderId="0"/>
    <xf numFmtId="249" fontId="4" fillId="0" borderId="0"/>
    <xf numFmtId="238" fontId="4" fillId="58" borderId="27">
      <alignment horizontal="center" vertical="center"/>
    </xf>
    <xf numFmtId="0" fontId="4" fillId="0" borderId="0" applyFill="0" applyBorder="0" applyAlignment="0"/>
    <xf numFmtId="0" fontId="4" fillId="0" borderId="0" applyFill="0" applyBorder="0" applyAlignment="0"/>
    <xf numFmtId="6" fontId="4" fillId="0" borderId="0" applyFill="0" applyBorder="0" applyAlignment="0"/>
    <xf numFmtId="7" fontId="4" fillId="0" borderId="0" applyFill="0" applyBorder="0" applyAlignment="0"/>
    <xf numFmtId="6" fontId="4" fillId="0" borderId="0" applyFill="0" applyBorder="0" applyAlignment="0"/>
    <xf numFmtId="8" fontId="4" fillId="0" borderId="0" applyFill="0" applyBorder="0" applyAlignment="0"/>
    <xf numFmtId="7" fontId="4" fillId="0" borderId="0" applyFill="0" applyBorder="0" applyAlignment="0"/>
    <xf numFmtId="8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ill="0" applyBorder="0" applyAlignment="0"/>
    <xf numFmtId="8" fontId="4" fillId="0" borderId="0" applyFill="0" applyBorder="0" applyAlignment="0"/>
    <xf numFmtId="7" fontId="4" fillId="0" borderId="0" applyFill="0" applyBorder="0" applyAlignment="0"/>
    <xf numFmtId="6" fontId="4" fillId="0" borderId="0" applyFill="0" applyBorder="0" applyAlignment="0"/>
    <xf numFmtId="0" fontId="4" fillId="0" borderId="0" applyFill="0" applyBorder="0" applyAlignment="0"/>
    <xf numFmtId="238" fontId="4" fillId="58" borderId="27">
      <alignment horizontal="center" vertical="center"/>
    </xf>
    <xf numFmtId="249" fontId="4" fillId="0" borderId="0"/>
    <xf numFmtId="249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5" fontId="4" fillId="0" borderId="0"/>
    <xf numFmtId="234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0" fontId="41" fillId="56" borderId="0" applyNumberFormat="0" applyBorder="0" applyAlignment="0" applyProtection="0"/>
    <xf numFmtId="2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4" fillId="0" borderId="0"/>
    <xf numFmtId="19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197" fontId="4" fillId="0" borderId="0" applyFont="0" applyFill="0" applyBorder="0" applyAlignment="0" applyProtection="0"/>
    <xf numFmtId="0" fontId="4" fillId="0" borderId="0"/>
    <xf numFmtId="0" fontId="50" fillId="45" borderId="30" applyNumberFormat="0" applyAlignment="0" applyProtection="0"/>
    <xf numFmtId="0" fontId="41" fillId="52" borderId="0" applyNumberFormat="0" applyBorder="0" applyAlignment="0" applyProtection="0"/>
    <xf numFmtId="0" fontId="41" fillId="57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235" fontId="4" fillId="0" borderId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177" fontId="4" fillId="0" borderId="0" applyFont="0" applyFill="0" applyBorder="0" applyAlignment="0" applyProtection="0"/>
    <xf numFmtId="235" fontId="4" fillId="0" borderId="0"/>
    <xf numFmtId="235" fontId="4" fillId="0" borderId="0"/>
    <xf numFmtId="171" fontId="4" fillId="0" borderId="0" applyFont="0" applyFill="0" applyBorder="0" applyAlignment="0" applyProtection="0"/>
    <xf numFmtId="0" fontId="41" fillId="51" borderId="0" applyNumberFormat="0" applyBorder="0" applyAlignment="0" applyProtection="0"/>
    <xf numFmtId="177" fontId="4" fillId="0" borderId="0" applyFont="0" applyFill="0" applyBorder="0" applyAlignment="0" applyProtection="0"/>
    <xf numFmtId="0" fontId="4" fillId="0" borderId="0"/>
    <xf numFmtId="177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1" fillId="54" borderId="0" applyNumberFormat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1" fillId="51" borderId="0" applyNumberFormat="0" applyBorder="0" applyAlignment="0" applyProtection="0"/>
    <xf numFmtId="235" fontId="4" fillId="0" borderId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7" borderId="0" applyNumberFormat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1" fillId="55" borderId="0" applyNumberFormat="0" applyBorder="0" applyAlignment="0" applyProtection="0"/>
    <xf numFmtId="0" fontId="50" fillId="45" borderId="30" applyNumberFormat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" fillId="68" borderId="38" applyNumberFormat="0" applyFont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" fillId="0" borderId="0"/>
    <xf numFmtId="171" fontId="4" fillId="0" borderId="0" applyFont="0" applyFill="0" applyBorder="0" applyAlignment="0" applyProtection="0"/>
    <xf numFmtId="0" fontId="4" fillId="0" borderId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1" fillId="57" borderId="0" applyNumberFormat="0" applyBorder="0" applyAlignment="0" applyProtection="0"/>
    <xf numFmtId="0" fontId="41" fillId="51" borderId="0" applyNumberFormat="0" applyBorder="0" applyAlignment="0" applyProtection="0"/>
    <xf numFmtId="0" fontId="41" fillId="57" borderId="0" applyNumberFormat="0" applyBorder="0" applyAlignment="0" applyProtection="0"/>
    <xf numFmtId="0" fontId="4" fillId="0" borderId="0"/>
    <xf numFmtId="177" fontId="4" fillId="0" borderId="0" applyFont="0" applyFill="0" applyBorder="0" applyAlignment="0" applyProtection="0"/>
    <xf numFmtId="0" fontId="41" fillId="55" borderId="0" applyNumberFormat="0" applyBorder="0" applyAlignment="0" applyProtection="0"/>
    <xf numFmtId="0" fontId="50" fillId="45" borderId="30" applyNumberFormat="0" applyAlignment="0" applyProtection="0"/>
    <xf numFmtId="0" fontId="4" fillId="68" borderId="38" applyNumberFormat="0" applyFont="0" applyAlignment="0" applyProtection="0"/>
    <xf numFmtId="0" fontId="41" fillId="54" borderId="0" applyNumberFormat="0" applyBorder="0" applyAlignment="0" applyProtection="0"/>
    <xf numFmtId="0" fontId="4" fillId="68" borderId="38" applyNumberFormat="0" applyFont="0" applyAlignment="0" applyProtection="0"/>
    <xf numFmtId="0" fontId="50" fillId="45" borderId="30" applyNumberFormat="0" applyAlignment="0" applyProtection="0"/>
    <xf numFmtId="172" fontId="4" fillId="0" borderId="0" applyFont="0" applyFill="0" applyBorder="0" applyAlignment="0" applyProtection="0"/>
    <xf numFmtId="0" fontId="41" fillId="56" borderId="0" applyNumberFormat="0" applyBorder="0" applyAlignment="0" applyProtection="0"/>
    <xf numFmtId="0" fontId="41" fillId="54" borderId="0" applyNumberFormat="0" applyBorder="0" applyAlignment="0" applyProtection="0"/>
    <xf numFmtId="0" fontId="41" fillId="57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177" fontId="4" fillId="0" borderId="0" applyFont="0" applyFill="0" applyBorder="0" applyAlignment="0" applyProtection="0"/>
    <xf numFmtId="0" fontId="41" fillId="57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1" borderId="0" applyNumberFormat="0" applyBorder="0" applyAlignment="0" applyProtection="0"/>
    <xf numFmtId="0" fontId="50" fillId="45" borderId="30" applyNumberFormat="0" applyAlignment="0" applyProtection="0"/>
    <xf numFmtId="0" fontId="4" fillId="68" borderId="38" applyNumberFormat="0" applyFont="0" applyAlignment="0" applyProtection="0"/>
    <xf numFmtId="0" fontId="41" fillId="55" borderId="0" applyNumberFormat="0" applyBorder="0" applyAlignment="0" applyProtection="0"/>
    <xf numFmtId="0" fontId="41" fillId="54" borderId="0" applyNumberFormat="0" applyBorder="0" applyAlignment="0" applyProtection="0"/>
    <xf numFmtId="172" fontId="4" fillId="0" borderId="0" applyFont="0" applyFill="0" applyBorder="0" applyAlignment="0" applyProtection="0"/>
    <xf numFmtId="235" fontId="4" fillId="0" borderId="0"/>
    <xf numFmtId="0" fontId="41" fillId="56" borderId="0" applyNumberFormat="0" applyBorder="0" applyAlignment="0" applyProtection="0"/>
    <xf numFmtId="235" fontId="4" fillId="0" borderId="0"/>
    <xf numFmtId="235" fontId="4" fillId="0" borderId="0"/>
    <xf numFmtId="0" fontId="41" fillId="52" borderId="0" applyNumberFormat="0" applyBorder="0" applyAlignment="0" applyProtection="0"/>
    <xf numFmtId="0" fontId="4" fillId="68" borderId="38" applyNumberFormat="0" applyFont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50" fillId="45" borderId="30" applyNumberFormat="0" applyAlignment="0" applyProtection="0"/>
    <xf numFmtId="235" fontId="4" fillId="0" borderId="0"/>
    <xf numFmtId="177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118" fillId="0" borderId="0" applyNumberFormat="0" applyFill="0" applyBorder="0" applyAlignment="0" applyProtection="0">
      <alignment vertical="top"/>
      <protection locked="0"/>
    </xf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97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3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211" fontId="62" fillId="0" borderId="0" applyFill="0" applyBorder="0" applyAlignment="0"/>
    <xf numFmtId="211" fontId="62" fillId="0" borderId="0" applyFill="0" applyBorder="0" applyAlignment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7" borderId="2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206" fontId="97" fillId="0" borderId="0" applyFill="0" applyBorder="0" applyAlignment="0"/>
    <xf numFmtId="211" fontId="62" fillId="0" borderId="0" applyFill="0" applyBorder="0" applyAlignment="0"/>
    <xf numFmtId="206" fontId="97" fillId="0" borderId="0" applyFill="0" applyBorder="0" applyAlignment="0"/>
    <xf numFmtId="228" fontId="62" fillId="0" borderId="0" applyFill="0" applyBorder="0" applyAlignment="0"/>
    <xf numFmtId="0" fontId="62" fillId="0" borderId="0" applyFill="0" applyBorder="0" applyAlignment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26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81" fontId="68" fillId="59" borderId="48">
      <alignment horizontal="center"/>
    </xf>
    <xf numFmtId="181" fontId="68" fillId="59" borderId="48">
      <alignment horizontal="center"/>
    </xf>
    <xf numFmtId="181" fontId="68" fillId="59" borderId="48">
      <alignment horizontal="center"/>
    </xf>
    <xf numFmtId="181" fontId="68" fillId="59" borderId="48">
      <alignment horizontal="center"/>
    </xf>
    <xf numFmtId="181" fontId="68" fillId="59" borderId="48">
      <alignment horizontal="center"/>
    </xf>
    <xf numFmtId="18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" fontId="68" fillId="59" borderId="48">
      <alignment horizontal="center"/>
    </xf>
    <xf numFmtId="166" fontId="69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9" fontId="69" fillId="0" borderId="49" applyAlignment="0" applyProtection="0"/>
    <xf numFmtId="183" fontId="4" fillId="0" borderId="49" applyAlignment="0" applyProtection="0"/>
    <xf numFmtId="0" fontId="43" fillId="60" borderId="50" applyNumberFormat="0" applyAlignment="0" applyProtection="0"/>
    <xf numFmtId="181" fontId="43" fillId="60" borderId="50" applyNumberFormat="0" applyAlignment="0" applyProtection="0"/>
    <xf numFmtId="181" fontId="43" fillId="60" borderId="50" applyNumberFormat="0" applyAlignment="0" applyProtection="0"/>
    <xf numFmtId="181" fontId="43" fillId="60" borderId="50" applyNumberFormat="0" applyAlignment="0" applyProtection="0"/>
    <xf numFmtId="181" fontId="43" fillId="60" borderId="50" applyNumberFormat="0" applyAlignment="0" applyProtection="0"/>
    <xf numFmtId="181" fontId="43" fillId="60" borderId="50" applyNumberFormat="0" applyAlignment="0" applyProtection="0"/>
    <xf numFmtId="181" fontId="43" fillId="60" borderId="50" applyNumberFormat="0" applyAlignment="0" applyProtection="0"/>
    <xf numFmtId="181" fontId="43" fillId="60" borderId="50" applyNumberFormat="0" applyAlignment="0" applyProtection="0"/>
    <xf numFmtId="181" fontId="43" fillId="60" borderId="50" applyNumberFormat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77" fillId="0" borderId="48">
      <alignment horizontal="left" vertical="center"/>
    </xf>
    <xf numFmtId="181" fontId="77" fillId="0" borderId="48">
      <alignment horizontal="left" vertical="center"/>
    </xf>
    <xf numFmtId="181" fontId="77" fillId="0" borderId="48">
      <alignment horizontal="left" vertical="center"/>
    </xf>
    <xf numFmtId="181" fontId="77" fillId="0" borderId="48">
      <alignment horizontal="left" vertical="center"/>
    </xf>
    <xf numFmtId="181" fontId="77" fillId="0" borderId="48">
      <alignment horizontal="left" vertical="center"/>
    </xf>
    <xf numFmtId="181" fontId="77" fillId="0" borderId="48">
      <alignment horizontal="left" vertical="center"/>
    </xf>
    <xf numFmtId="181" fontId="77" fillId="0" borderId="48">
      <alignment horizontal="left" vertical="center"/>
    </xf>
    <xf numFmtId="181" fontId="77" fillId="0" borderId="48">
      <alignment horizontal="left" vertical="center"/>
    </xf>
    <xf numFmtId="181" fontId="77" fillId="0" borderId="48">
      <alignment horizontal="left" vertical="center"/>
    </xf>
    <xf numFmtId="0" fontId="77" fillId="0" borderId="48">
      <alignment horizontal="left" vertical="center"/>
    </xf>
    <xf numFmtId="0" fontId="50" fillId="45" borderId="50" applyNumberFormat="0" applyAlignment="0" applyProtection="0"/>
    <xf numFmtId="181" fontId="50" fillId="45" borderId="50" applyNumberFormat="0" applyAlignment="0" applyProtection="0"/>
    <xf numFmtId="181" fontId="50" fillId="45" borderId="50" applyNumberFormat="0" applyAlignment="0" applyProtection="0"/>
    <xf numFmtId="181" fontId="50" fillId="45" borderId="50" applyNumberFormat="0" applyAlignment="0" applyProtection="0"/>
    <xf numFmtId="181" fontId="50" fillId="45" borderId="50" applyNumberFormat="0" applyAlignment="0" applyProtection="0"/>
    <xf numFmtId="181" fontId="50" fillId="45" borderId="50" applyNumberFormat="0" applyAlignment="0" applyProtection="0"/>
    <xf numFmtId="181" fontId="50" fillId="45" borderId="50" applyNumberFormat="0" applyAlignment="0" applyProtection="0"/>
    <xf numFmtId="181" fontId="50" fillId="45" borderId="50" applyNumberFormat="0" applyAlignment="0" applyProtection="0"/>
    <xf numFmtId="181" fontId="50" fillId="45" borderId="50" applyNumberFormat="0" applyAlignment="0" applyProtection="0"/>
    <xf numFmtId="0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0" fontId="40" fillId="68" borderId="51" applyNumberFormat="0" applyFont="0" applyAlignment="0" applyProtection="0"/>
    <xf numFmtId="0" fontId="53" fillId="60" borderId="52" applyNumberFormat="0" applyAlignment="0" applyProtection="0"/>
    <xf numFmtId="181" fontId="53" fillId="60" borderId="52" applyNumberFormat="0" applyAlignment="0" applyProtection="0"/>
    <xf numFmtId="181" fontId="53" fillId="60" borderId="52" applyNumberFormat="0" applyAlignment="0" applyProtection="0"/>
    <xf numFmtId="181" fontId="53" fillId="60" borderId="52" applyNumberFormat="0" applyAlignment="0" applyProtection="0"/>
    <xf numFmtId="181" fontId="53" fillId="60" borderId="52" applyNumberFormat="0" applyAlignment="0" applyProtection="0"/>
    <xf numFmtId="181" fontId="53" fillId="60" borderId="52" applyNumberFormat="0" applyAlignment="0" applyProtection="0"/>
    <xf numFmtId="181" fontId="53" fillId="60" borderId="52" applyNumberFormat="0" applyAlignment="0" applyProtection="0"/>
    <xf numFmtId="181" fontId="53" fillId="60" borderId="52" applyNumberFormat="0" applyAlignment="0" applyProtection="0"/>
    <xf numFmtId="181" fontId="53" fillId="60" borderId="52" applyNumberFormat="0" applyAlignment="0" applyProtection="0"/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81" fontId="83" fillId="1" borderId="48" applyNumberFormat="0" applyFont="0" applyAlignment="0">
      <alignment horizontal="center"/>
    </xf>
    <xf numFmtId="181" fontId="83" fillId="1" borderId="48" applyNumberFormat="0" applyFont="0" applyAlignment="0">
      <alignment horizontal="center"/>
    </xf>
    <xf numFmtId="181" fontId="83" fillId="1" borderId="48" applyNumberFormat="0" applyFont="0" applyAlignment="0">
      <alignment horizontal="center"/>
    </xf>
    <xf numFmtId="181" fontId="83" fillId="1" borderId="48" applyNumberFormat="0" applyFont="0" applyAlignment="0">
      <alignment horizontal="center"/>
    </xf>
    <xf numFmtId="181" fontId="83" fillId="1" borderId="48" applyNumberFormat="0" applyFont="0" applyAlignment="0">
      <alignment horizontal="center"/>
    </xf>
    <xf numFmtId="181" fontId="83" fillId="1" borderId="48" applyNumberFormat="0" applyFont="0" applyAlignment="0">
      <alignment horizontal="center"/>
    </xf>
    <xf numFmtId="181" fontId="83" fillId="1" borderId="48" applyNumberFormat="0" applyFont="0" applyAlignment="0">
      <alignment horizontal="center"/>
    </xf>
    <xf numFmtId="181" fontId="83" fillId="1" borderId="48" applyNumberFormat="0" applyFont="0" applyAlignment="0">
      <alignment horizontal="center"/>
    </xf>
    <xf numFmtId="181" fontId="83" fillId="1" borderId="48" applyNumberFormat="0" applyFont="0" applyAlignment="0">
      <alignment horizontal="center"/>
    </xf>
    <xf numFmtId="181" fontId="85" fillId="0" borderId="53" applyProtection="0">
      <alignment horizontal="centerContinuous"/>
    </xf>
    <xf numFmtId="181" fontId="85" fillId="0" borderId="53" applyProtection="0">
      <alignment horizontal="centerContinuous"/>
    </xf>
    <xf numFmtId="181" fontId="85" fillId="0" borderId="53" applyProtection="0">
      <alignment horizontal="centerContinuous"/>
    </xf>
    <xf numFmtId="181" fontId="85" fillId="0" borderId="53" applyProtection="0">
      <alignment horizontal="centerContinuous"/>
    </xf>
    <xf numFmtId="181" fontId="85" fillId="0" borderId="53" applyProtection="0">
      <alignment horizontal="centerContinuous"/>
    </xf>
    <xf numFmtId="181" fontId="85" fillId="0" borderId="53" applyProtection="0">
      <alignment horizontal="centerContinuous"/>
    </xf>
    <xf numFmtId="181" fontId="85" fillId="0" borderId="53" applyProtection="0">
      <alignment horizontal="centerContinuous"/>
    </xf>
    <xf numFmtId="181" fontId="85" fillId="0" borderId="53" applyProtection="0">
      <alignment horizontal="centerContinuous"/>
    </xf>
    <xf numFmtId="181" fontId="85" fillId="0" borderId="53" applyProtection="0">
      <alignment horizontal="centerContinuous"/>
    </xf>
    <xf numFmtId="0" fontId="55" fillId="0" borderId="54" applyNumberFormat="0" applyFill="0" applyAlignment="0" applyProtection="0"/>
    <xf numFmtId="0" fontId="5" fillId="0" borderId="49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0" fontId="43" fillId="60" borderId="50" applyNumberFormat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53" fillId="60" borderId="52" applyNumberFormat="0" applyAlignment="0" applyProtection="0"/>
    <xf numFmtId="0" fontId="55" fillId="0" borderId="54" applyNumberFormat="0" applyFill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77" fillId="0" borderId="56">
      <alignment horizontal="left"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" fontId="68" fillId="59" borderId="56">
      <alignment horizontal="center"/>
    </xf>
    <xf numFmtId="43" fontId="7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" fillId="68" borderId="51" applyNumberFormat="0" applyFont="0" applyAlignment="0" applyProtection="0"/>
    <xf numFmtId="0" fontId="53" fillId="60" borderId="52" applyNumberFormat="0" applyAlignment="0" applyProtection="0"/>
    <xf numFmtId="0" fontId="50" fillId="45" borderId="50" applyNumberFormat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69" fillId="0" borderId="49" applyAlignment="0" applyProtection="0"/>
    <xf numFmtId="0" fontId="43" fillId="60" borderId="50" applyNumberFormat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5" fillId="0" borderId="54" applyNumberFormat="0" applyFill="0" applyAlignment="0" applyProtection="0"/>
    <xf numFmtId="0" fontId="77" fillId="0" borderId="56">
      <alignment horizontal="left" vertical="center"/>
    </xf>
    <xf numFmtId="181" fontId="83" fillId="1" borderId="56" applyNumberFormat="0" applyFont="0" applyAlignment="0">
      <alignment horizontal="center"/>
    </xf>
    <xf numFmtId="0" fontId="77" fillId="0" borderId="56">
      <alignment horizontal="left" vertical="center"/>
    </xf>
    <xf numFmtId="0" fontId="50" fillId="45" borderId="50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68" fillId="59" borderId="56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68" fillId="59" borderId="56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" fontId="68" fillId="59" borderId="56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77" fillId="0" borderId="56">
      <alignment horizontal="left"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83" fillId="1" borderId="56" applyNumberFormat="0" applyFont="0" applyAlignment="0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7" fillId="0" borderId="56">
      <alignment horizontal="left"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83" fillId="1" borderId="56" applyNumberFormat="0" applyFont="0" applyAlignment="0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77" fillId="0" borderId="56">
      <alignment horizontal="left" vertical="center"/>
    </xf>
    <xf numFmtId="1" fontId="68" fillId="59" borderId="56">
      <alignment horizontal="center"/>
    </xf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7" fillId="0" borderId="56">
      <alignment horizontal="left" vertical="center"/>
    </xf>
    <xf numFmtId="181" fontId="77" fillId="0" borderId="56">
      <alignment horizontal="left" vertical="center"/>
    </xf>
    <xf numFmtId="181" fontId="77" fillId="0" borderId="56">
      <alignment horizontal="left" vertical="center"/>
    </xf>
    <xf numFmtId="1" fontId="68" fillId="59" borderId="56">
      <alignment horizontal="center"/>
    </xf>
    <xf numFmtId="181" fontId="68" fillId="59" borderId="56">
      <alignment horizontal="center"/>
    </xf>
    <xf numFmtId="239" fontId="69" fillId="0" borderId="49" applyAlignment="0" applyProtection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7" fillId="60" borderId="50" applyNumberFormat="0" applyAlignment="0" applyProtection="0">
      <alignment vertical="center"/>
    </xf>
    <xf numFmtId="0" fontId="43" fillId="60" borderId="50" applyNumberFormat="0" applyAlignment="0" applyProtection="0"/>
    <xf numFmtId="0" fontId="43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43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0" fontId="136" fillId="60" borderId="50" applyNumberFormat="0" applyAlignment="0" applyProtection="0"/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96" fillId="0" borderId="53" applyBorder="0">
      <alignment horizontal="left" vertical="center"/>
    </xf>
    <xf numFmtId="0" fontId="33" fillId="0" borderId="53" applyBorder="0">
      <alignment horizontal="left" vertical="center"/>
    </xf>
    <xf numFmtId="4" fontId="33" fillId="0" borderId="53" applyBorder="0">
      <alignment horizontal="left" vertical="top" wrapText="1"/>
    </xf>
    <xf numFmtId="235" fontId="77" fillId="0" borderId="48">
      <alignment horizontal="left" vertical="center"/>
    </xf>
    <xf numFmtId="0" fontId="77" fillId="0" borderId="48">
      <alignment horizontal="left" vertical="center"/>
    </xf>
    <xf numFmtId="235" fontId="77" fillId="0" borderId="48">
      <alignment horizontal="left" vertical="center"/>
    </xf>
    <xf numFmtId="0" fontId="77" fillId="0" borderId="48">
      <alignment horizontal="left" vertical="center"/>
    </xf>
    <xf numFmtId="0" fontId="77" fillId="0" borderId="48">
      <alignment horizontal="left" vertical="center"/>
    </xf>
    <xf numFmtId="0" fontId="77" fillId="0" borderId="48">
      <alignment horizontal="left" vertical="center"/>
    </xf>
    <xf numFmtId="0" fontId="77" fillId="0" borderId="48">
      <alignment horizontal="left" vertical="center"/>
    </xf>
    <xf numFmtId="0" fontId="77" fillId="0" borderId="48">
      <alignment horizontal="left" vertical="center"/>
    </xf>
    <xf numFmtId="0" fontId="77" fillId="0" borderId="48">
      <alignment horizontal="left" vertical="center"/>
    </xf>
    <xf numFmtId="0" fontId="77" fillId="0" borderId="48">
      <alignment horizontal="left" vertical="center"/>
    </xf>
    <xf numFmtId="2" fontId="154" fillId="1" borderId="53">
      <alignment horizontal="left"/>
      <protection locked="0"/>
    </xf>
    <xf numFmtId="2" fontId="154" fillId="1" borderId="53">
      <alignment horizontal="left"/>
      <protection locked="0"/>
    </xf>
    <xf numFmtId="2" fontId="154" fillId="1" borderId="53">
      <alignment horizontal="left"/>
      <protection locked="0"/>
    </xf>
    <xf numFmtId="2" fontId="154" fillId="1" borderId="53">
      <alignment horizontal="left"/>
      <protection locked="0"/>
    </xf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7" fillId="45" borderId="50" applyNumberFormat="0" applyAlignment="0" applyProtection="0">
      <alignment vertical="center"/>
    </xf>
    <xf numFmtId="0" fontId="157" fillId="45" borderId="50" applyNumberFormat="0" applyAlignment="0" applyProtection="0">
      <alignment vertical="center"/>
    </xf>
    <xf numFmtId="0" fontId="157" fillId="45" borderId="50" applyNumberFormat="0" applyAlignment="0" applyProtection="0">
      <alignment vertical="center"/>
    </xf>
    <xf numFmtId="0" fontId="156" fillId="45" borderId="50" applyNumberFormat="0" applyAlignment="0" applyProtection="0"/>
    <xf numFmtId="0" fontId="156" fillId="45" borderId="50" applyNumberFormat="0" applyAlignment="0" applyProtection="0"/>
    <xf numFmtId="0" fontId="157" fillId="45" borderId="50" applyNumberFormat="0" applyAlignment="0" applyProtection="0">
      <alignment vertical="center"/>
    </xf>
    <xf numFmtId="0" fontId="157" fillId="45" borderId="50" applyNumberFormat="0" applyAlignment="0" applyProtection="0">
      <alignment vertical="center"/>
    </xf>
    <xf numFmtId="0" fontId="157" fillId="45" borderId="50" applyNumberFormat="0" applyAlignment="0" applyProtection="0">
      <alignment vertical="center"/>
    </xf>
    <xf numFmtId="0" fontId="157" fillId="45" borderId="50" applyNumberFormat="0" applyAlignment="0" applyProtection="0">
      <alignment vertical="center"/>
    </xf>
    <xf numFmtId="0" fontId="157" fillId="45" borderId="50" applyNumberFormat="0" applyAlignment="0" applyProtection="0">
      <alignment vertical="center"/>
    </xf>
    <xf numFmtId="0" fontId="157" fillId="45" borderId="50" applyNumberFormat="0" applyAlignment="0" applyProtection="0">
      <alignment vertical="center"/>
    </xf>
    <xf numFmtId="0" fontId="50" fillId="45" borderId="50" applyNumberFormat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157" fillId="45" borderId="50" applyNumberFormat="0" applyAlignment="0" applyProtection="0">
      <alignment vertical="center"/>
    </xf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0" fontId="156" fillId="45" borderId="50" applyNumberFormat="0" applyAlignment="0" applyProtection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4" fillId="68" borderId="51" applyNumberFormat="0" applyFont="0" applyAlignment="0" applyProtection="0">
      <alignment vertical="center"/>
    </xf>
    <xf numFmtId="0" fontId="40" fillId="68" borderId="51" applyNumberFormat="0" applyFont="0" applyAlignment="0" applyProtection="0"/>
    <xf numFmtId="0" fontId="40" fillId="68" borderId="51" applyNumberFormat="0" applyFont="0" applyAlignment="0" applyProtection="0"/>
    <xf numFmtId="0" fontId="40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27" fillId="68" borderId="51" applyNumberFormat="0" applyFon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70" fillId="60" borderId="52" applyNumberFormat="0" applyAlignment="0" applyProtection="0">
      <alignment vertical="center"/>
    </xf>
    <xf numFmtId="0" fontId="53" fillId="60" borderId="52" applyNumberFormat="0" applyAlignment="0" applyProtection="0"/>
    <xf numFmtId="0" fontId="53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53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0" fontId="169" fillId="60" borderId="52" applyNumberFormat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33" fillId="62" borderId="55" applyBorder="0">
      <alignment horizontal="left" vertical="center"/>
      <protection hidden="1"/>
    </xf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55" fillId="0" borderId="54" applyNumberFormat="0" applyFill="0" applyAlignment="0" applyProtection="0"/>
    <xf numFmtId="0" fontId="55" fillId="0" borderId="54" applyNumberFormat="0" applyFill="0" applyAlignment="0" applyProtection="0"/>
    <xf numFmtId="0" fontId="55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0" fontId="180" fillId="0" borderId="54" applyNumberFormat="0" applyFill="0" applyAlignment="0" applyProtection="0"/>
    <xf numFmtId="235" fontId="98" fillId="68" borderId="51" applyNumberFormat="0" applyFont="0" applyAlignment="0" applyProtection="0">
      <alignment vertical="center"/>
    </xf>
    <xf numFmtId="0" fontId="4" fillId="68" borderId="51" applyNumberFormat="0" applyFont="0" applyAlignment="0" applyProtection="0">
      <alignment vertical="center"/>
    </xf>
    <xf numFmtId="235" fontId="98" fillId="68" borderId="51" applyNumberFormat="0" applyFont="0" applyAlignment="0" applyProtection="0">
      <alignment vertical="center"/>
    </xf>
    <xf numFmtId="235" fontId="139" fillId="0" borderId="54" applyNumberFormat="0" applyFill="0" applyAlignment="0" applyProtection="0">
      <alignment vertical="center"/>
    </xf>
    <xf numFmtId="0" fontId="185" fillId="0" borderId="54" applyNumberFormat="0" applyFill="0" applyAlignment="0" applyProtection="0">
      <alignment vertical="center"/>
    </xf>
    <xf numFmtId="235" fontId="139" fillId="0" borderId="54" applyNumberFormat="0" applyFill="0" applyAlignment="0" applyProtection="0">
      <alignment vertical="center"/>
    </xf>
    <xf numFmtId="235" fontId="191" fillId="60" borderId="50" applyNumberFormat="0" applyAlignment="0" applyProtection="0">
      <alignment vertical="center"/>
    </xf>
    <xf numFmtId="0" fontId="137" fillId="60" borderId="50" applyNumberFormat="0" applyAlignment="0" applyProtection="0">
      <alignment vertical="center"/>
    </xf>
    <xf numFmtId="235" fontId="191" fillId="60" borderId="50" applyNumberFormat="0" applyAlignment="0" applyProtection="0">
      <alignment vertical="center"/>
    </xf>
    <xf numFmtId="44" fontId="7" fillId="0" borderId="0" applyFont="0" applyFill="0" applyBorder="0" applyAlignment="0" applyProtection="0"/>
    <xf numFmtId="235" fontId="195" fillId="45" borderId="50" applyNumberFormat="0" applyAlignment="0" applyProtection="0">
      <alignment vertical="center"/>
    </xf>
    <xf numFmtId="0" fontId="157" fillId="45" borderId="50" applyNumberFormat="0" applyAlignment="0" applyProtection="0">
      <alignment vertical="center"/>
    </xf>
    <xf numFmtId="235" fontId="195" fillId="45" borderId="50" applyNumberFormat="0" applyAlignment="0" applyProtection="0">
      <alignment vertical="center"/>
    </xf>
    <xf numFmtId="235" fontId="196" fillId="60" borderId="52" applyNumberFormat="0" applyAlignment="0" applyProtection="0">
      <alignment vertical="center"/>
    </xf>
    <xf numFmtId="0" fontId="170" fillId="60" borderId="52" applyNumberFormat="0" applyAlignment="0" applyProtection="0">
      <alignment vertical="center"/>
    </xf>
    <xf numFmtId="235" fontId="196" fillId="60" borderId="52" applyNumberFormat="0" applyAlignment="0" applyProtection="0">
      <alignment vertical="center"/>
    </xf>
    <xf numFmtId="6" fontId="4" fillId="0" borderId="0" applyFill="0" applyBorder="0" applyAlignment="0"/>
    <xf numFmtId="7" fontId="4" fillId="0" borderId="0" applyFill="0" applyBorder="0" applyAlignment="0"/>
    <xf numFmtId="6" fontId="4" fillId="0" borderId="0" applyFill="0" applyBorder="0" applyAlignment="0"/>
    <xf numFmtId="8" fontId="4" fillId="0" borderId="0" applyFill="0" applyBorder="0" applyAlignment="0"/>
    <xf numFmtId="7" fontId="4" fillId="0" borderId="0" applyFill="0" applyBorder="0" applyAlignment="0"/>
    <xf numFmtId="8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ill="0" applyBorder="0" applyAlignment="0"/>
    <xf numFmtId="8" fontId="4" fillId="0" borderId="0" applyFill="0" applyBorder="0" applyAlignment="0"/>
    <xf numFmtId="7" fontId="4" fillId="0" borderId="0" applyFill="0" applyBorder="0" applyAlignment="0"/>
    <xf numFmtId="6" fontId="4" fillId="0" borderId="0" applyFill="0" applyBorder="0" applyAlignment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60" borderId="50" applyNumberForma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53" fillId="60" borderId="52" applyNumberFormat="0" applyAlignment="0" applyProtection="0"/>
    <xf numFmtId="0" fontId="55" fillId="0" borderId="54" applyNumberFormat="0" applyFill="0" applyAlignment="0" applyProtection="0"/>
    <xf numFmtId="181" fontId="83" fillId="1" borderId="56" applyNumberFormat="0" applyFont="0" applyAlignment="0">
      <alignment horizontal="center"/>
    </xf>
    <xf numFmtId="0" fontId="77" fillId="0" borderId="56">
      <alignment horizontal="left" vertical="center"/>
    </xf>
    <xf numFmtId="0" fontId="77" fillId="0" borderId="56">
      <alignment horizontal="left" vertical="center"/>
    </xf>
    <xf numFmtId="181" fontId="83" fillId="1" borderId="56" applyNumberFormat="0" applyFont="0" applyAlignment="0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" fontId="68" fillId="59" borderId="56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35" fontId="77" fillId="0" borderId="56">
      <alignment horizontal="left" vertical="center"/>
    </xf>
    <xf numFmtId="181" fontId="83" fillId="1" borderId="56" applyNumberFormat="0" applyFont="0" applyAlignment="0">
      <alignment horizontal="center"/>
    </xf>
    <xf numFmtId="0" fontId="77" fillId="0" borderId="56">
      <alignment horizontal="left" vertical="center"/>
    </xf>
    <xf numFmtId="0" fontId="77" fillId="0" borderId="56">
      <alignment horizontal="left" vertical="center"/>
    </xf>
    <xf numFmtId="181" fontId="83" fillId="1" borderId="56" applyNumberFormat="0" applyFont="0" applyAlignment="0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68" fillId="59" borderId="56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68" fillId="59" borderId="56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" fontId="68" fillId="59" borderId="56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83" fillId="1" borderId="56" applyNumberFormat="0" applyFont="0" applyAlignment="0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35" fontId="77" fillId="0" borderId="56">
      <alignment horizontal="left" vertical="center"/>
    </xf>
    <xf numFmtId="181" fontId="77" fillId="0" borderId="56">
      <alignment horizontal="left"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83" fillId="1" borderId="56" applyNumberFormat="0" applyFont="0" applyAlignment="0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77" fillId="0" borderId="56">
      <alignment horizontal="left" vertical="center"/>
    </xf>
    <xf numFmtId="1" fontId="68" fillId="59" borderId="56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77" fillId="0" borderId="56">
      <alignment horizontal="left" vertical="center"/>
    </xf>
    <xf numFmtId="181" fontId="77" fillId="0" borderId="56">
      <alignment horizontal="left" vertical="center"/>
    </xf>
    <xf numFmtId="1" fontId="68" fillId="59" borderId="56">
      <alignment horizontal="center"/>
    </xf>
    <xf numFmtId="181" fontId="68" fillId="59" borderId="56">
      <alignment horizont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4" fillId="68" borderId="51" applyNumberFormat="0" applyFont="0" applyAlignment="0" applyProtection="0"/>
    <xf numFmtId="0" fontId="4" fillId="68" borderId="51" applyNumberFormat="0" applyFont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183" fontId="4" fillId="0" borderId="49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181" fontId="4" fillId="68" borderId="51" applyNumberFormat="0" applyFont="0" applyAlignment="0" applyProtection="0"/>
    <xf numFmtId="0" fontId="50" fillId="45" borderId="50" applyNumberFormat="0" applyAlignment="0" applyProtection="0"/>
    <xf numFmtId="181" fontId="77" fillId="0" borderId="56">
      <alignment horizontal="left" vertic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1" fontId="68" fillId="59" borderId="56">
      <alignment horizontal="center"/>
    </xf>
    <xf numFmtId="0" fontId="4" fillId="68" borderId="51" applyNumberFormat="0" applyFont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43" fontId="4" fillId="0" borderId="0" applyFont="0" applyFill="0" applyBorder="0" applyAlignment="0" applyProtection="0"/>
    <xf numFmtId="0" fontId="4" fillId="68" borderId="51" applyNumberFormat="0" applyFont="0" applyAlignment="0" applyProtection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7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8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2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4" fillId="68" borderId="51" applyNumberFormat="0" applyFont="0" applyAlignment="0" applyProtection="0">
      <alignment vertical="center"/>
    </xf>
    <xf numFmtId="0" fontId="4" fillId="68" borderId="51" applyNumberFormat="0" applyFont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44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0" fontId="4" fillId="68" borderId="51" applyNumberFormat="0" applyFont="0" applyAlignment="0" applyProtection="0">
      <alignment vertical="center"/>
    </xf>
    <xf numFmtId="6" fontId="4" fillId="0" borderId="0" applyFill="0" applyBorder="0" applyAlignment="0"/>
    <xf numFmtId="7" fontId="4" fillId="0" borderId="0" applyFill="0" applyBorder="0" applyAlignment="0"/>
    <xf numFmtId="6" fontId="4" fillId="0" borderId="0" applyFill="0" applyBorder="0" applyAlignment="0"/>
    <xf numFmtId="8" fontId="4" fillId="0" borderId="0" applyFill="0" applyBorder="0" applyAlignment="0"/>
    <xf numFmtId="7" fontId="4" fillId="0" borderId="0" applyFill="0" applyBorder="0" applyAlignment="0"/>
    <xf numFmtId="8" fontId="4" fillId="0" borderId="0" applyFill="0" applyBorder="0" applyAlignment="0"/>
    <xf numFmtId="6" fontId="4" fillId="0" borderId="0" applyFill="0" applyBorder="0" applyAlignment="0"/>
    <xf numFmtId="6" fontId="4" fillId="0" borderId="0" applyFill="0" applyBorder="0" applyAlignment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ill="0" applyBorder="0" applyAlignment="0"/>
    <xf numFmtId="8" fontId="4" fillId="0" borderId="0" applyFill="0" applyBorder="0" applyAlignment="0"/>
    <xf numFmtId="7" fontId="4" fillId="0" borderId="0" applyFill="0" applyBorder="0" applyAlignment="0"/>
    <xf numFmtId="6" fontId="4" fillId="0" borderId="0" applyFill="0" applyBorder="0" applyAlignment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0" fontId="50" fillId="45" borderId="50" applyNumberFormat="0" applyAlignment="0" applyProtection="0"/>
    <xf numFmtId="0" fontId="4" fillId="68" borderId="51" applyNumberFormat="0" applyFont="0" applyAlignment="0" applyProtection="0"/>
    <xf numFmtId="0" fontId="4" fillId="68" borderId="51" applyNumberFormat="0" applyFont="0" applyAlignment="0" applyProtection="0"/>
    <xf numFmtId="0" fontId="50" fillId="45" borderId="50" applyNumberFormat="0" applyAlignment="0" applyProtection="0"/>
    <xf numFmtId="43" fontId="7" fillId="0" borderId="0" applyFont="0" applyFill="0" applyBorder="0" applyAlignment="0" applyProtection="0"/>
  </cellStyleXfs>
  <cellXfs count="25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1" applyFill="1"/>
    <xf numFmtId="0" fontId="10" fillId="2" borderId="0" xfId="1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11" fillId="2" borderId="0" xfId="2" applyFont="1" applyFill="1" applyAlignment="1">
      <alignment vertical="top"/>
    </xf>
    <xf numFmtId="0" fontId="11" fillId="2" borderId="0" xfId="0" applyFont="1" applyFill="1" applyAlignment="1">
      <alignment vertical="top"/>
    </xf>
    <xf numFmtId="0" fontId="7" fillId="2" borderId="0" xfId="0" applyFont="1" applyFill="1"/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left"/>
    </xf>
    <xf numFmtId="0" fontId="11" fillId="2" borderId="0" xfId="4" applyFont="1" applyFill="1" applyAlignment="1">
      <alignment horizontal="left" vertical="center"/>
    </xf>
    <xf numFmtId="0" fontId="11" fillId="0" borderId="0" xfId="0" applyFont="1"/>
    <xf numFmtId="44" fontId="7" fillId="2" borderId="0" xfId="5" applyFont="1" applyFill="1"/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2" fillId="2" borderId="0" xfId="0" applyFont="1" applyFill="1" applyAlignment="1">
      <alignment horizontal="left" vertical="center"/>
    </xf>
    <xf numFmtId="0" fontId="7" fillId="0" borderId="0" xfId="0" applyFont="1"/>
    <xf numFmtId="0" fontId="15" fillId="0" borderId="0" xfId="1" applyFont="1" applyBorder="1" applyAlignment="1">
      <alignment vertical="center"/>
    </xf>
    <xf numFmtId="0" fontId="12" fillId="2" borderId="0" xfId="0" applyFont="1" applyFill="1"/>
    <xf numFmtId="0" fontId="11" fillId="2" borderId="0" xfId="0" applyFont="1" applyFill="1"/>
    <xf numFmtId="0" fontId="21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24" fillId="12" borderId="0" xfId="4" applyFont="1" applyFill="1" applyAlignment="1">
      <alignment horizontal="center" vertical="center" wrapText="1"/>
    </xf>
    <xf numFmtId="0" fontId="24" fillId="12" borderId="0" xfId="4" applyFont="1" applyFill="1" applyAlignment="1">
      <alignment horizontal="center" vertical="center"/>
    </xf>
    <xf numFmtId="0" fontId="17" fillId="2" borderId="0" xfId="0" applyFont="1" applyFill="1"/>
    <xf numFmtId="0" fontId="24" fillId="2" borderId="0" xfId="4" applyFont="1" applyFill="1" applyAlignment="1">
      <alignment horizontal="center" vertical="center" wrapText="1"/>
    </xf>
    <xf numFmtId="0" fontId="23" fillId="2" borderId="0" xfId="0" applyFont="1" applyFill="1" applyAlignment="1">
      <alignment vertical="center"/>
    </xf>
    <xf numFmtId="0" fontId="8" fillId="2" borderId="0" xfId="0" applyFont="1" applyFill="1" applyAlignment="1">
      <alignment horizontal="left"/>
    </xf>
    <xf numFmtId="0" fontId="10" fillId="2" borderId="0" xfId="1" applyFont="1" applyFill="1" applyBorder="1" applyAlignment="1"/>
    <xf numFmtId="0" fontId="1" fillId="2" borderId="0" xfId="0" applyFont="1" applyFill="1" applyAlignment="1">
      <alignment vertical="top"/>
    </xf>
    <xf numFmtId="0" fontId="23" fillId="0" borderId="0" xfId="0" applyFont="1" applyAlignment="1">
      <alignment vertical="center"/>
    </xf>
    <xf numFmtId="0" fontId="1" fillId="0" borderId="0" xfId="0" applyFont="1"/>
    <xf numFmtId="173" fontId="7" fillId="2" borderId="0" xfId="0" applyNumberFormat="1" applyFont="1" applyFill="1" applyAlignment="1">
      <alignment vertical="top"/>
    </xf>
    <xf numFmtId="0" fontId="7" fillId="13" borderId="0" xfId="0" applyFont="1" applyFill="1" applyAlignment="1">
      <alignment vertical="top" wrapText="1"/>
    </xf>
    <xf numFmtId="0" fontId="20" fillId="0" borderId="0" xfId="13" applyFill="1" applyBorder="1" applyAlignment="1">
      <alignment vertical="top"/>
    </xf>
    <xf numFmtId="0" fontId="12" fillId="9" borderId="0" xfId="0" applyFont="1" applyFill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23" fillId="0" borderId="17" xfId="0" applyFont="1" applyBorder="1" applyAlignment="1">
      <alignment horizontal="center"/>
    </xf>
    <xf numFmtId="0" fontId="200" fillId="2" borderId="0" xfId="0" applyFont="1" applyFill="1"/>
    <xf numFmtId="0" fontId="201" fillId="2" borderId="0" xfId="0" applyFont="1" applyFill="1"/>
    <xf numFmtId="0" fontId="202" fillId="2" borderId="0" xfId="1" applyFont="1" applyFill="1"/>
    <xf numFmtId="0" fontId="203" fillId="2" borderId="0" xfId="0" applyFont="1" applyFill="1"/>
    <xf numFmtId="0" fontId="204" fillId="2" borderId="0" xfId="0" applyFont="1" applyFill="1"/>
    <xf numFmtId="0" fontId="200" fillId="0" borderId="0" xfId="0" applyFont="1"/>
    <xf numFmtId="0" fontId="202" fillId="2" borderId="0" xfId="1" applyFont="1" applyFill="1" applyBorder="1"/>
    <xf numFmtId="44" fontId="203" fillId="2" borderId="0" xfId="5" applyFont="1" applyFill="1"/>
    <xf numFmtId="0" fontId="203" fillId="0" borderId="0" xfId="0" applyFont="1"/>
    <xf numFmtId="175" fontId="8" fillId="12" borderId="15" xfId="15" applyNumberFormat="1" applyFill="1" applyBorder="1" applyAlignment="1">
      <alignment horizontal="left" vertical="center"/>
    </xf>
    <xf numFmtId="0" fontId="11" fillId="2" borderId="0" xfId="2" applyFont="1" applyFill="1"/>
    <xf numFmtId="0" fontId="12" fillId="2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2" fillId="2" borderId="0" xfId="1" applyFill="1" applyBorder="1" applyAlignment="1"/>
    <xf numFmtId="0" fontId="8" fillId="12" borderId="12" xfId="15" applyFill="1"/>
    <xf numFmtId="0" fontId="11" fillId="2" borderId="0" xfId="2" applyFont="1" applyFill="1" applyAlignment="1">
      <alignment horizontal="left" vertical="center"/>
    </xf>
    <xf numFmtId="0" fontId="12" fillId="2" borderId="0" xfId="2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11" fillId="0" borderId="0" xfId="4" applyFont="1" applyAlignment="1">
      <alignment horizontal="left" vertical="center" wrapText="1"/>
    </xf>
    <xf numFmtId="0" fontId="12" fillId="0" borderId="0" xfId="2" applyFont="1" applyAlignment="1">
      <alignment horizontal="left"/>
    </xf>
    <xf numFmtId="0" fontId="12" fillId="9" borderId="0" xfId="0" applyFont="1" applyFill="1" applyAlignment="1">
      <alignment vertical="top"/>
    </xf>
    <xf numFmtId="0" fontId="207" fillId="0" borderId="0" xfId="0" applyFont="1"/>
    <xf numFmtId="0" fontId="11" fillId="9" borderId="0" xfId="0" applyFont="1" applyFill="1" applyAlignment="1">
      <alignment vertical="top"/>
    </xf>
    <xf numFmtId="0" fontId="12" fillId="0" borderId="0" xfId="0" applyFont="1" applyAlignment="1">
      <alignment vertical="top"/>
    </xf>
    <xf numFmtId="175" fontId="1" fillId="2" borderId="0" xfId="5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08" fillId="0" borderId="0" xfId="0" applyFont="1"/>
    <xf numFmtId="0" fontId="13" fillId="0" borderId="0" xfId="0" applyFont="1"/>
    <xf numFmtId="0" fontId="12" fillId="0" borderId="0" xfId="2" applyFont="1" applyAlignment="1">
      <alignment horizontal="center"/>
    </xf>
    <xf numFmtId="49" fontId="11" fillId="9" borderId="0" xfId="0" applyNumberFormat="1" applyFont="1" applyFill="1" applyAlignment="1">
      <alignment vertical="top"/>
    </xf>
    <xf numFmtId="175" fontId="12" fillId="0" borderId="0" xfId="0" applyNumberFormat="1" applyFont="1" applyAlignment="1">
      <alignment horizontal="left" vertical="center"/>
    </xf>
    <xf numFmtId="175" fontId="205" fillId="4" borderId="3" xfId="0" applyNumberFormat="1" applyFont="1" applyFill="1" applyBorder="1" applyAlignment="1">
      <alignment horizontal="left" vertical="center"/>
    </xf>
    <xf numFmtId="175" fontId="205" fillId="4" borderId="8" xfId="0" applyNumberFormat="1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09" fillId="0" borderId="0" xfId="0" applyFont="1" applyAlignment="1">
      <alignment horizontal="left" vertical="center"/>
    </xf>
    <xf numFmtId="0" fontId="209" fillId="0" borderId="0" xfId="0" applyFont="1"/>
    <xf numFmtId="0" fontId="11" fillId="0" borderId="0" xfId="2" applyFont="1"/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2" fillId="0" borderId="0" xfId="1" applyFill="1" applyBorder="1" applyAlignment="1"/>
    <xf numFmtId="0" fontId="11" fillId="0" borderId="0" xfId="4" applyFont="1" applyAlignment="1">
      <alignment horizontal="left" vertical="center"/>
    </xf>
    <xf numFmtId="174" fontId="11" fillId="0" borderId="0" xfId="16" applyFont="1" applyAlignment="1">
      <alignment vertical="center"/>
    </xf>
    <xf numFmtId="175" fontId="1" fillId="2" borderId="0" xfId="5" applyNumberFormat="1" applyFont="1" applyFill="1" applyBorder="1" applyAlignment="1">
      <alignment horizontal="left" vertical="center"/>
    </xf>
    <xf numFmtId="0" fontId="12" fillId="0" borderId="0" xfId="4" applyFont="1"/>
    <xf numFmtId="0" fontId="12" fillId="0" borderId="0" xfId="4" applyFont="1" applyAlignment="1">
      <alignment horizontal="center"/>
    </xf>
    <xf numFmtId="0" fontId="206" fillId="0" borderId="0" xfId="12" applyFont="1" applyFill="1" applyAlignment="1"/>
    <xf numFmtId="0" fontId="12" fillId="0" borderId="0" xfId="0" applyFont="1" applyAlignment="1">
      <alignment horizontal="left" vertical="center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175" fontId="0" fillId="2" borderId="0" xfId="0" applyNumberFormat="1" applyFill="1" applyAlignment="1">
      <alignment horizontal="center"/>
    </xf>
    <xf numFmtId="175" fontId="12" fillId="0" borderId="0" xfId="2" applyNumberFormat="1" applyFont="1" applyAlignment="1">
      <alignment horizontal="left"/>
    </xf>
    <xf numFmtId="0" fontId="1" fillId="0" borderId="0" xfId="14" applyFont="1" applyFill="1"/>
    <xf numFmtId="175" fontId="23" fillId="0" borderId="16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175" fontId="1" fillId="2" borderId="0" xfId="5" applyNumberFormat="1" applyFont="1" applyFill="1" applyAlignment="1">
      <alignment horizontal="left"/>
    </xf>
    <xf numFmtId="175" fontId="11" fillId="2" borderId="0" xfId="2" applyNumberFormat="1" applyFont="1" applyFill="1" applyAlignment="1">
      <alignment horizontal="left"/>
    </xf>
    <xf numFmtId="175" fontId="1" fillId="0" borderId="0" xfId="0" applyNumberFormat="1" applyFont="1" applyAlignment="1">
      <alignment horizontal="left"/>
    </xf>
    <xf numFmtId="0" fontId="8" fillId="2" borderId="0" xfId="4" applyFont="1" applyFill="1" applyAlignment="1">
      <alignment horizontal="center" vertical="center" wrapText="1"/>
    </xf>
    <xf numFmtId="0" fontId="8" fillId="2" borderId="0" xfId="4" applyFont="1" applyFill="1" applyAlignment="1">
      <alignment horizontal="center" vertical="center"/>
    </xf>
    <xf numFmtId="0" fontId="8" fillId="2" borderId="0" xfId="4" applyFont="1" applyFill="1" applyAlignment="1">
      <alignment horizontal="left" vertical="center" wrapText="1"/>
    </xf>
    <xf numFmtId="0" fontId="210" fillId="0" borderId="0" xfId="0" applyFont="1" applyAlignment="1">
      <alignment horizontal="center" vertical="center" wrapText="1"/>
    </xf>
    <xf numFmtId="0" fontId="11" fillId="2" borderId="0" xfId="19" applyFont="1" applyFill="1" applyAlignment="1">
      <alignment horizontal="left" vertical="top" wrapText="1"/>
    </xf>
    <xf numFmtId="0" fontId="11" fillId="0" borderId="0" xfId="19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3" fillId="0" borderId="16" xfId="0" applyFont="1" applyBorder="1" applyAlignment="1">
      <alignment horizontal="center"/>
    </xf>
    <xf numFmtId="44" fontId="0" fillId="0" borderId="0" xfId="5" applyFont="1" applyBorder="1"/>
    <xf numFmtId="0" fontId="23" fillId="3" borderId="11" xfId="0" applyFont="1" applyFill="1" applyBorder="1" applyAlignment="1">
      <alignment horizontal="center" vertical="center"/>
    </xf>
    <xf numFmtId="0" fontId="200" fillId="85" borderId="0" xfId="0" applyFont="1" applyFill="1"/>
    <xf numFmtId="44" fontId="24" fillId="12" borderId="0" xfId="5" applyFont="1" applyFill="1" applyAlignment="1">
      <alignment horizontal="center" vertical="center" wrapText="1"/>
    </xf>
    <xf numFmtId="1" fontId="1" fillId="86" borderId="0" xfId="5" applyNumberFormat="1" applyFont="1" applyFill="1" applyAlignment="1">
      <alignment horizontal="center"/>
    </xf>
    <xf numFmtId="44" fontId="1" fillId="86" borderId="0" xfId="0" applyNumberFormat="1" applyFont="1" applyFill="1"/>
    <xf numFmtId="44" fontId="203" fillId="86" borderId="0" xfId="0" applyNumberFormat="1" applyFont="1" applyFill="1"/>
    <xf numFmtId="10" fontId="1" fillId="86" borderId="0" xfId="30423" applyNumberFormat="1" applyFont="1" applyFill="1"/>
    <xf numFmtId="44" fontId="203" fillId="86" borderId="0" xfId="5" applyFont="1" applyFill="1"/>
    <xf numFmtId="0" fontId="23" fillId="0" borderId="0" xfId="0" applyFont="1" applyAlignment="1">
      <alignment horizontal="center"/>
    </xf>
    <xf numFmtId="175" fontId="23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/>
    </xf>
    <xf numFmtId="0" fontId="204" fillId="86" borderId="0" xfId="0" applyFont="1" applyFill="1"/>
    <xf numFmtId="0" fontId="200" fillId="86" borderId="0" xfId="0" applyFont="1" applyFill="1"/>
    <xf numFmtId="44" fontId="203" fillId="85" borderId="0" xfId="5" applyFont="1" applyFill="1"/>
    <xf numFmtId="0" fontId="11" fillId="2" borderId="0" xfId="4" applyFont="1" applyFill="1" applyAlignment="1">
      <alignment horizontal="left" vertical="center" wrapText="1"/>
    </xf>
    <xf numFmtId="0" fontId="12" fillId="0" borderId="0" xfId="2" applyFont="1"/>
    <xf numFmtId="174" fontId="12" fillId="0" borderId="0" xfId="16" applyFont="1" applyAlignment="1">
      <alignment vertical="center" wrapText="1"/>
    </xf>
    <xf numFmtId="0" fontId="23" fillId="3" borderId="11" xfId="0" applyFont="1" applyFill="1" applyBorder="1" applyAlignment="1">
      <alignment vertical="center"/>
    </xf>
    <xf numFmtId="0" fontId="12" fillId="2" borderId="0" xfId="2" applyFont="1" applyFill="1"/>
    <xf numFmtId="0" fontId="8" fillId="12" borderId="13" xfId="15" applyFill="1" applyBorder="1"/>
    <xf numFmtId="0" fontId="24" fillId="12" borderId="53" xfId="4" applyFont="1" applyFill="1" applyBorder="1" applyAlignment="1">
      <alignment horizontal="center" vertical="center" wrapText="1"/>
    </xf>
    <xf numFmtId="0" fontId="24" fillId="12" borderId="57" xfId="4" applyFont="1" applyFill="1" applyBorder="1" applyAlignment="1">
      <alignment horizontal="center" vertical="center" wrapText="1"/>
    </xf>
    <xf numFmtId="0" fontId="214" fillId="2" borderId="0" xfId="0" applyFont="1" applyFill="1"/>
    <xf numFmtId="0" fontId="209" fillId="2" borderId="0" xfId="2" applyFont="1" applyFill="1" applyAlignment="1">
      <alignment horizontal="left" vertical="center"/>
    </xf>
    <xf numFmtId="0" fontId="209" fillId="0" borderId="0" xfId="0" applyFont="1" applyAlignment="1">
      <alignment horizontal="left"/>
    </xf>
    <xf numFmtId="0" fontId="215" fillId="0" borderId="0" xfId="0" applyFont="1"/>
    <xf numFmtId="0" fontId="14" fillId="0" borderId="0" xfId="0" applyFont="1"/>
    <xf numFmtId="0" fontId="18" fillId="0" borderId="0" xfId="0" applyFont="1" applyAlignment="1">
      <alignment horizontal="left" vertical="center" wrapText="1"/>
    </xf>
    <xf numFmtId="0" fontId="215" fillId="2" borderId="0" xfId="0" applyFont="1" applyFill="1"/>
    <xf numFmtId="0" fontId="14" fillId="0" borderId="0" xfId="4" applyFont="1" applyAlignment="1">
      <alignment horizontal="left"/>
    </xf>
    <xf numFmtId="0" fontId="216" fillId="0" borderId="0" xfId="4" applyFont="1" applyAlignment="1">
      <alignment horizontal="left"/>
    </xf>
    <xf numFmtId="0" fontId="217" fillId="0" borderId="0" xfId="0" applyFont="1" applyAlignment="1">
      <alignment horizontal="left" vertical="center" wrapText="1"/>
    </xf>
    <xf numFmtId="0" fontId="218" fillId="0" borderId="0" xfId="0" applyFont="1" applyAlignment="1">
      <alignment horizontal="left" vertical="center" wrapText="1"/>
    </xf>
    <xf numFmtId="0" fontId="218" fillId="0" borderId="0" xfId="0" applyFont="1"/>
    <xf numFmtId="0" fontId="11" fillId="0" borderId="0" xfId="0" applyFont="1" applyAlignment="1">
      <alignment wrapText="1"/>
    </xf>
    <xf numFmtId="0" fontId="209" fillId="0" borderId="0" xfId="0" applyFont="1" applyAlignment="1">
      <alignment horizontal="center"/>
    </xf>
    <xf numFmtId="0" fontId="209" fillId="0" borderId="16" xfId="0" applyFont="1" applyBorder="1"/>
    <xf numFmtId="0" fontId="219" fillId="0" borderId="0" xfId="0" applyFont="1" applyAlignment="1">
      <alignment horizontal="center"/>
    </xf>
    <xf numFmtId="0" fontId="15" fillId="2" borderId="0" xfId="1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09" fillId="0" borderId="0" xfId="0" applyFont="1" applyAlignment="1">
      <alignment wrapText="1"/>
    </xf>
    <xf numFmtId="0" fontId="12" fillId="0" borderId="0" xfId="12" applyFont="1" applyFill="1" applyAlignment="1">
      <alignment horizontal="left" vertical="center"/>
    </xf>
    <xf numFmtId="0" fontId="205" fillId="4" borderId="1" xfId="0" applyFont="1" applyFill="1" applyBorder="1" applyAlignment="1">
      <alignment horizontal="center" vertical="center" wrapText="1"/>
    </xf>
    <xf numFmtId="0" fontId="205" fillId="4" borderId="2" xfId="0" applyFont="1" applyFill="1" applyBorder="1" applyAlignment="1">
      <alignment horizontal="center" vertical="center" wrapText="1"/>
    </xf>
    <xf numFmtId="0" fontId="205" fillId="4" borderId="6" xfId="0" applyFont="1" applyFill="1" applyBorder="1" applyAlignment="1">
      <alignment horizontal="center" vertical="center" wrapText="1"/>
    </xf>
    <xf numFmtId="0" fontId="205" fillId="4" borderId="7" xfId="0" applyFont="1" applyFill="1" applyBorder="1" applyAlignment="1">
      <alignment horizontal="center" vertical="center" wrapText="1"/>
    </xf>
    <xf numFmtId="0" fontId="209" fillId="0" borderId="16" xfId="0" applyFont="1" applyBorder="1" applyAlignment="1">
      <alignment horizontal="center"/>
    </xf>
    <xf numFmtId="0" fontId="8" fillId="12" borderId="13" xfId="15" applyFill="1" applyBorder="1" applyAlignment="1">
      <alignment horizontal="center"/>
    </xf>
    <xf numFmtId="0" fontId="8" fillId="12" borderId="14" xfId="15" applyFill="1" applyBorder="1" applyAlignment="1">
      <alignment horizontal="center"/>
    </xf>
    <xf numFmtId="0" fontId="224" fillId="2" borderId="0" xfId="0" applyFont="1" applyFill="1" applyAlignment="1">
      <alignment vertical="top"/>
    </xf>
    <xf numFmtId="0" fontId="209" fillId="0" borderId="0" xfId="0" applyFont="1" applyAlignment="1">
      <alignment vertical="top"/>
    </xf>
    <xf numFmtId="15" fontId="8" fillId="12" borderId="12" xfId="15" applyNumberFormat="1" applyFill="1"/>
    <xf numFmtId="0" fontId="218" fillId="0" borderId="0" xfId="4" applyFont="1" applyAlignment="1">
      <alignment horizontal="left"/>
    </xf>
    <xf numFmtId="0" fontId="12" fillId="87" borderId="0" xfId="4" applyFont="1" applyFill="1"/>
    <xf numFmtId="0" fontId="0" fillId="2" borderId="0" xfId="0" applyFill="1" applyAlignment="1">
      <alignment vertical="top"/>
    </xf>
    <xf numFmtId="0" fontId="209" fillId="0" borderId="17" xfId="0" applyFont="1" applyBorder="1" applyAlignment="1">
      <alignment horizontal="center"/>
    </xf>
    <xf numFmtId="0" fontId="209" fillId="2" borderId="0" xfId="0" applyFont="1" applyFill="1" applyAlignment="1">
      <alignment horizontal="center"/>
    </xf>
    <xf numFmtId="0" fontId="226" fillId="2" borderId="0" xfId="0" applyFont="1" applyFill="1"/>
    <xf numFmtId="0" fontId="228" fillId="2" borderId="0" xfId="0" applyFont="1" applyFill="1"/>
    <xf numFmtId="0" fontId="226" fillId="0" borderId="0" xfId="0" applyFont="1"/>
    <xf numFmtId="0" fontId="209" fillId="9" borderId="0" xfId="0" applyFont="1" applyFill="1" applyAlignment="1">
      <alignment vertical="top"/>
    </xf>
    <xf numFmtId="0" fontId="24" fillId="12" borderId="48" xfId="4" applyFont="1" applyFill="1" applyBorder="1" applyAlignment="1">
      <alignment horizontal="center" vertical="center"/>
    </xf>
    <xf numFmtId="0" fontId="24" fillId="12" borderId="48" xfId="4" applyFont="1" applyFill="1" applyBorder="1" applyAlignment="1">
      <alignment horizontal="center" vertical="center" wrapText="1"/>
    </xf>
    <xf numFmtId="44" fontId="24" fillId="12" borderId="48" xfId="5" applyFont="1" applyFill="1" applyBorder="1" applyAlignment="1">
      <alignment horizontal="center" vertical="center" wrapText="1"/>
    </xf>
    <xf numFmtId="261" fontId="0" fillId="0" borderId="0" xfId="0" applyNumberFormat="1"/>
    <xf numFmtId="259" fontId="0" fillId="0" borderId="0" xfId="0" applyNumberFormat="1"/>
    <xf numFmtId="0" fontId="229" fillId="0" borderId="0" xfId="0" applyFont="1" applyAlignment="1">
      <alignment vertical="center"/>
    </xf>
    <xf numFmtId="0" fontId="230" fillId="0" borderId="0" xfId="0" applyFont="1" applyAlignment="1">
      <alignment vertical="center"/>
    </xf>
    <xf numFmtId="0" fontId="231" fillId="0" borderId="0" xfId="0" applyFont="1" applyAlignment="1">
      <alignment vertical="center"/>
    </xf>
    <xf numFmtId="0" fontId="232" fillId="0" borderId="0" xfId="0" applyFont="1"/>
    <xf numFmtId="0" fontId="208" fillId="0" borderId="0" xfId="4" applyFont="1"/>
    <xf numFmtId="0" fontId="232" fillId="0" borderId="0" xfId="0" applyFont="1" applyAlignment="1">
      <alignment horizontal="left" vertical="center"/>
    </xf>
    <xf numFmtId="0" fontId="200" fillId="2" borderId="0" xfId="0" applyFont="1" applyFill="1" applyAlignment="1">
      <alignment horizontal="right"/>
    </xf>
    <xf numFmtId="0" fontId="8" fillId="12" borderId="0" xfId="15" applyFill="1" applyBorder="1" applyAlignment="1">
      <alignment horizontal="right"/>
    </xf>
    <xf numFmtId="0" fontId="209" fillId="0" borderId="0" xfId="4" applyFont="1"/>
    <xf numFmtId="0" fontId="209" fillId="2" borderId="0" xfId="0" applyFont="1" applyFill="1" applyAlignment="1">
      <alignment horizontal="left" vertical="center"/>
    </xf>
    <xf numFmtId="0" fontId="8" fillId="12" borderId="47" xfId="15" applyFill="1" applyBorder="1" applyAlignment="1">
      <alignment horizontal="center"/>
    </xf>
    <xf numFmtId="0" fontId="8" fillId="12" borderId="0" xfId="15" applyFill="1" applyBorder="1" applyAlignment="1">
      <alignment horizontal="center"/>
    </xf>
    <xf numFmtId="0" fontId="205" fillId="4" borderId="0" xfId="0" applyFont="1" applyFill="1" applyAlignment="1">
      <alignment horizontal="center" vertical="center" wrapText="1"/>
    </xf>
    <xf numFmtId="0" fontId="205" fillId="4" borderId="4" xfId="0" applyFont="1" applyFill="1" applyBorder="1" applyAlignment="1">
      <alignment horizontal="left" vertical="center" wrapText="1"/>
    </xf>
    <xf numFmtId="0" fontId="205" fillId="4" borderId="0" xfId="0" applyFont="1" applyFill="1" applyAlignment="1">
      <alignment horizontal="left" vertical="center" wrapText="1"/>
    </xf>
    <xf numFmtId="44" fontId="200" fillId="2" borderId="0" xfId="0" applyNumberFormat="1" applyFont="1" applyFill="1"/>
    <xf numFmtId="0" fontId="8" fillId="12" borderId="47" xfId="15" applyFill="1" applyBorder="1" applyAlignment="1"/>
    <xf numFmtId="0" fontId="8" fillId="12" borderId="0" xfId="15" applyFill="1" applyBorder="1" applyAlignment="1"/>
    <xf numFmtId="0" fontId="205" fillId="4" borderId="2" xfId="0" applyFont="1" applyFill="1" applyBorder="1" applyAlignment="1">
      <alignment vertical="center" wrapText="1"/>
    </xf>
    <xf numFmtId="0" fontId="205" fillId="4" borderId="7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21" fillId="11" borderId="1" xfId="1" applyFont="1" applyFill="1" applyBorder="1" applyAlignment="1">
      <alignment horizontal="center" vertical="center"/>
    </xf>
    <xf numFmtId="0" fontId="221" fillId="11" borderId="2" xfId="1" applyFont="1" applyFill="1" applyBorder="1" applyAlignment="1">
      <alignment horizontal="center" vertical="center"/>
    </xf>
    <xf numFmtId="0" fontId="221" fillId="11" borderId="3" xfId="1" applyFont="1" applyFill="1" applyBorder="1" applyAlignment="1">
      <alignment horizontal="center" vertical="center"/>
    </xf>
    <xf numFmtId="0" fontId="221" fillId="11" borderId="4" xfId="1" applyFont="1" applyFill="1" applyBorder="1" applyAlignment="1">
      <alignment horizontal="center" vertical="center"/>
    </xf>
    <xf numFmtId="0" fontId="221" fillId="11" borderId="0" xfId="1" applyFont="1" applyFill="1" applyBorder="1" applyAlignment="1">
      <alignment horizontal="center" vertical="center"/>
    </xf>
    <xf numFmtId="0" fontId="221" fillId="11" borderId="5" xfId="1" applyFont="1" applyFill="1" applyBorder="1" applyAlignment="1">
      <alignment horizontal="center" vertical="center"/>
    </xf>
    <xf numFmtId="0" fontId="221" fillId="11" borderId="6" xfId="1" applyFont="1" applyFill="1" applyBorder="1" applyAlignment="1">
      <alignment horizontal="center" vertical="center"/>
    </xf>
    <xf numFmtId="0" fontId="221" fillId="11" borderId="7" xfId="1" applyFont="1" applyFill="1" applyBorder="1" applyAlignment="1">
      <alignment horizontal="center" vertical="center"/>
    </xf>
    <xf numFmtId="0" fontId="221" fillId="11" borderId="8" xfId="1" applyFont="1" applyFill="1" applyBorder="1" applyAlignment="1">
      <alignment horizontal="center" vertical="center"/>
    </xf>
    <xf numFmtId="0" fontId="8" fillId="12" borderId="47" xfId="15" applyFill="1" applyBorder="1" applyAlignment="1">
      <alignment horizontal="center"/>
    </xf>
    <xf numFmtId="0" fontId="8" fillId="12" borderId="0" xfId="15" applyFill="1" applyBorder="1" applyAlignment="1">
      <alignment horizontal="center"/>
    </xf>
    <xf numFmtId="0" fontId="8" fillId="12" borderId="47" xfId="15" applyFill="1" applyBorder="1" applyAlignment="1">
      <alignment horizontal="left"/>
    </xf>
    <xf numFmtId="0" fontId="8" fillId="12" borderId="0" xfId="15" applyFill="1" applyBorder="1" applyAlignment="1">
      <alignment horizontal="left"/>
    </xf>
    <xf numFmtId="0" fontId="234" fillId="12" borderId="53" xfId="1" applyFont="1" applyFill="1" applyBorder="1" applyAlignment="1">
      <alignment horizontal="center"/>
    </xf>
    <xf numFmtId="0" fontId="234" fillId="12" borderId="48" xfId="1" applyFont="1" applyFill="1" applyBorder="1" applyAlignment="1">
      <alignment horizontal="center"/>
    </xf>
    <xf numFmtId="0" fontId="205" fillId="4" borderId="2" xfId="0" applyFont="1" applyFill="1" applyBorder="1" applyAlignment="1">
      <alignment horizontal="center" vertical="center" wrapText="1"/>
    </xf>
    <xf numFmtId="0" fontId="205" fillId="4" borderId="7" xfId="0" applyFont="1" applyFill="1" applyBorder="1" applyAlignment="1">
      <alignment horizontal="center" vertical="center" wrapText="1"/>
    </xf>
    <xf numFmtId="0" fontId="205" fillId="4" borderId="4" xfId="0" applyFont="1" applyFill="1" applyBorder="1" applyAlignment="1">
      <alignment horizontal="center" vertical="center" wrapText="1"/>
    </xf>
    <xf numFmtId="0" fontId="205" fillId="4" borderId="0" xfId="0" applyFont="1" applyFill="1" applyAlignment="1">
      <alignment horizontal="center" vertical="center" wrapText="1"/>
    </xf>
    <xf numFmtId="0" fontId="205" fillId="4" borderId="1" xfId="0" applyFont="1" applyFill="1" applyBorder="1" applyAlignment="1">
      <alignment horizontal="center" vertical="center" wrapText="1"/>
    </xf>
    <xf numFmtId="0" fontId="205" fillId="4" borderId="4" xfId="0" applyFont="1" applyFill="1" applyBorder="1" applyAlignment="1">
      <alignment horizontal="left" vertical="center" wrapText="1"/>
    </xf>
    <xf numFmtId="0" fontId="233" fillId="12" borderId="53" xfId="1" applyFont="1" applyFill="1" applyBorder="1" applyAlignment="1">
      <alignment horizontal="center"/>
    </xf>
    <xf numFmtId="0" fontId="233" fillId="12" borderId="48" xfId="1" applyFont="1" applyFill="1" applyBorder="1" applyAlignment="1">
      <alignment horizontal="center"/>
    </xf>
    <xf numFmtId="0" fontId="205" fillId="4" borderId="0" xfId="0" applyFont="1" applyFill="1" applyAlignment="1">
      <alignment horizontal="left" vertical="center" wrapText="1"/>
    </xf>
    <xf numFmtId="0" fontId="205" fillId="4" borderId="2" xfId="0" applyFont="1" applyFill="1" applyBorder="1" applyAlignment="1">
      <alignment horizontal="center" vertical="center"/>
    </xf>
    <xf numFmtId="0" fontId="205" fillId="4" borderId="7" xfId="0" applyFont="1" applyFill="1" applyBorder="1" applyAlignment="1">
      <alignment horizontal="center" vertical="center"/>
    </xf>
    <xf numFmtId="0" fontId="22" fillId="11" borderId="1" xfId="1" applyFont="1" applyFill="1" applyBorder="1" applyAlignment="1">
      <alignment horizontal="center" vertical="center"/>
    </xf>
    <xf numFmtId="0" fontId="22" fillId="11" borderId="2" xfId="1" applyFont="1" applyFill="1" applyBorder="1" applyAlignment="1">
      <alignment horizontal="center" vertical="center"/>
    </xf>
    <xf numFmtId="0" fontId="22" fillId="11" borderId="3" xfId="1" applyFont="1" applyFill="1" applyBorder="1" applyAlignment="1">
      <alignment horizontal="center" vertical="center"/>
    </xf>
    <xf numFmtId="0" fontId="22" fillId="11" borderId="4" xfId="1" applyFont="1" applyFill="1" applyBorder="1" applyAlignment="1">
      <alignment horizontal="center" vertical="center"/>
    </xf>
    <xf numFmtId="0" fontId="22" fillId="11" borderId="0" xfId="1" applyFont="1" applyFill="1" applyBorder="1" applyAlignment="1">
      <alignment horizontal="center" vertical="center"/>
    </xf>
    <xf numFmtId="0" fontId="22" fillId="11" borderId="5" xfId="1" applyFont="1" applyFill="1" applyBorder="1" applyAlignment="1">
      <alignment horizontal="center" vertical="center"/>
    </xf>
    <xf numFmtId="0" fontId="22" fillId="11" borderId="6" xfId="1" applyFont="1" applyFill="1" applyBorder="1" applyAlignment="1">
      <alignment horizontal="center" vertical="center"/>
    </xf>
    <xf numFmtId="0" fontId="22" fillId="11" borderId="7" xfId="1" applyFont="1" applyFill="1" applyBorder="1" applyAlignment="1">
      <alignment horizontal="center" vertical="center"/>
    </xf>
    <xf numFmtId="0" fontId="22" fillId="11" borderId="8" xfId="1" applyFont="1" applyFill="1" applyBorder="1" applyAlignment="1">
      <alignment horizontal="center" vertical="center"/>
    </xf>
    <xf numFmtId="0" fontId="205" fillId="4" borderId="3" xfId="0" applyFont="1" applyFill="1" applyBorder="1" applyAlignment="1">
      <alignment horizontal="center" vertical="center"/>
    </xf>
    <xf numFmtId="0" fontId="205" fillId="4" borderId="8" xfId="0" applyFont="1" applyFill="1" applyBorder="1" applyAlignment="1">
      <alignment horizontal="center" vertical="center"/>
    </xf>
    <xf numFmtId="0" fontId="211" fillId="4" borderId="1" xfId="0" applyFont="1" applyFill="1" applyBorder="1" applyAlignment="1">
      <alignment horizontal="center" vertical="center"/>
    </xf>
    <xf numFmtId="0" fontId="211" fillId="4" borderId="2" xfId="0" applyFont="1" applyFill="1" applyBorder="1" applyAlignment="1">
      <alignment horizontal="center" vertical="center"/>
    </xf>
    <xf numFmtId="0" fontId="211" fillId="4" borderId="3" xfId="0" applyFont="1" applyFill="1" applyBorder="1" applyAlignment="1">
      <alignment horizontal="center" vertical="center"/>
    </xf>
    <xf numFmtId="0" fontId="211" fillId="4" borderId="6" xfId="0" applyFont="1" applyFill="1" applyBorder="1" applyAlignment="1">
      <alignment horizontal="center" vertical="center"/>
    </xf>
    <xf numFmtId="0" fontId="211" fillId="4" borderId="7" xfId="0" applyFont="1" applyFill="1" applyBorder="1" applyAlignment="1">
      <alignment horizontal="center" vertical="center"/>
    </xf>
    <xf numFmtId="0" fontId="211" fillId="4" borderId="8" xfId="0" applyFont="1" applyFill="1" applyBorder="1" applyAlignment="1">
      <alignment horizontal="center" vertical="center"/>
    </xf>
    <xf numFmtId="0" fontId="8" fillId="2" borderId="0" xfId="15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15" applyFill="1" applyBorder="1" applyAlignment="1">
      <alignment horizontal="center"/>
    </xf>
    <xf numFmtId="0" fontId="213" fillId="4" borderId="0" xfId="0" applyFont="1" applyFill="1" applyAlignment="1">
      <alignment horizontal="center" vertical="center" wrapText="1"/>
    </xf>
  </cellXfs>
  <cellStyles count="32908">
    <cellStyle name=" 1" xfId="13969" xr:uid="{2D73C64D-AB3D-467C-85CD-6C7D69C8D611}"/>
    <cellStyle name="_x000d__x000a_JournalTemplate=C:\COMFO\CTALK\JOURSTD.TPL_x000d__x000a_LbStateAddress=3 3 0 251 1 89 2 311_x000d__x000a_LbStateJou" xfId="10473" xr:uid="{8CFBAAED-4CF6-4D2C-948C-1758D0D66B05}"/>
    <cellStyle name="??" xfId="36" xr:uid="{309C6DDB-6BDB-4AAE-8DE4-A7649A4BAAD5}"/>
    <cellStyle name="?? [0.00]_PRODUCT DETAIL Q1" xfId="37" xr:uid="{1BE4BC2C-4EDF-4658-BB2F-5CA55FEEAC3C}"/>
    <cellStyle name="?? [0]_??" xfId="38" xr:uid="{DF5A07CA-D925-46F6-BE6B-980C124803B7}"/>
    <cellStyle name="?? 10" xfId="39" xr:uid="{783C9CCE-4F01-49C0-93AD-AD077493D044}"/>
    <cellStyle name="?? 10 2" xfId="40" xr:uid="{11233132-B1B9-4CC2-AD16-6916A5D52589}"/>
    <cellStyle name="?? 10 2 2" xfId="3229" xr:uid="{37C2C0C9-3C3A-4022-B588-E4AB031F5748}"/>
    <cellStyle name="?? 10 2 2 2" xfId="27661" xr:uid="{6853C2CB-D1BC-4455-B493-7CF80574D535}"/>
    <cellStyle name="?? 10 2 3" xfId="26218" xr:uid="{0CD76AF9-6D4F-4902-A98A-38E51D4FEF6C}"/>
    <cellStyle name="?? 10 3" xfId="41" xr:uid="{3F0F7E9C-9BAD-4DB1-8003-531A4EC3258B}"/>
    <cellStyle name="?? 10 3 2" xfId="3230" xr:uid="{33AAD035-10C0-42EB-A3A1-867BBB1E8E0F}"/>
    <cellStyle name="?? 10 3 2 2" xfId="27662" xr:uid="{AA3839A9-8AD8-4183-8D22-DB196BCDEF34}"/>
    <cellStyle name="?? 10 3 3" xfId="26219" xr:uid="{F363A171-F1BD-42D2-8426-B64696A8F306}"/>
    <cellStyle name="?? 10 4" xfId="42" xr:uid="{455F2194-DDCD-48FF-90A3-3DB061A0171D}"/>
    <cellStyle name="?? 10 4 2" xfId="3231" xr:uid="{D684AE14-A856-42AB-BA89-CE27A8F77EF4}"/>
    <cellStyle name="?? 10 4 2 2" xfId="27663" xr:uid="{8BE8DC31-72C6-4237-B9FF-8C344EDC7327}"/>
    <cellStyle name="?? 10 4 3" xfId="26220" xr:uid="{C4E4B6CB-1131-49C3-A159-6D9747721643}"/>
    <cellStyle name="?? 10 5" xfId="3228" xr:uid="{0C2CD012-A79E-49D8-BDBD-70CD25CB035F}"/>
    <cellStyle name="?? 10 5 2" xfId="27660" xr:uid="{13F9B8DB-E62E-4674-8954-1854E48801E0}"/>
    <cellStyle name="?? 10 6" xfId="7539" xr:uid="{BD6ECC70-0205-4301-B26C-FC2C4DC63402}"/>
    <cellStyle name="?? 10 6 2" xfId="29321" xr:uid="{2241C17F-200D-45F7-BA13-23E061F11772}"/>
    <cellStyle name="?? 10 7" xfId="26217" xr:uid="{898A362C-A012-42C2-BF23-FA918C9D72B9}"/>
    <cellStyle name="?? 10_Accessories" xfId="11117" xr:uid="{A8392B24-03B6-4A1B-987B-C70FDEF41899}"/>
    <cellStyle name="?? 100" xfId="43" xr:uid="{D1DCD4AA-6B41-4116-B9B3-D23AC96C129E}"/>
    <cellStyle name="?? 100 2" xfId="3232" xr:uid="{3EF8A5CD-4EFD-47C8-96E2-79E03A7AD132}"/>
    <cellStyle name="?? 100 2 2" xfId="27664" xr:uid="{AC59A24E-60D0-44E5-8566-7F347C9FF39A}"/>
    <cellStyle name="?? 100 3" xfId="26221" xr:uid="{608A98C1-F155-434C-B9F6-A5865DDD0718}"/>
    <cellStyle name="?? 101" xfId="44" xr:uid="{728522F2-8DA6-4E93-BD6C-CDAC0874468E}"/>
    <cellStyle name="?? 101 2" xfId="3233" xr:uid="{5BEE9D5D-E646-4A7E-A18D-D563A77DDD38}"/>
    <cellStyle name="?? 101 2 2" xfId="27665" xr:uid="{96065F85-FBD5-4D02-9818-8CAD747D106C}"/>
    <cellStyle name="?? 101 3" xfId="26222" xr:uid="{DD9F72A6-13AD-4897-9CB3-3520BBBE6352}"/>
    <cellStyle name="?? 102" xfId="45" xr:uid="{61148447-B102-4F3E-B1BE-54F5DE6F650D}"/>
    <cellStyle name="?? 102 2" xfId="3234" xr:uid="{2BF94B53-8072-4C84-935D-1B511E5C40D1}"/>
    <cellStyle name="?? 102 2 2" xfId="27666" xr:uid="{AD19E8B6-B7AD-493B-A78E-A577A5DFF3CD}"/>
    <cellStyle name="?? 102 3" xfId="26223" xr:uid="{E5A65966-A243-4E97-876F-8AF7C0483C59}"/>
    <cellStyle name="?? 103" xfId="46" xr:uid="{BC021216-055A-47B6-9FF7-B783A2F04310}"/>
    <cellStyle name="?? 103 2" xfId="3235" xr:uid="{6F8AF982-D0D7-4A33-B40F-D51525C68168}"/>
    <cellStyle name="?? 103 2 2" xfId="27667" xr:uid="{3987E879-1831-4907-8A85-2C1BB4609086}"/>
    <cellStyle name="?? 103 3" xfId="26224" xr:uid="{360225B9-076B-4CDF-92DD-430CB94243B6}"/>
    <cellStyle name="?? 104" xfId="47" xr:uid="{98FAED89-0508-4C0A-8A3C-F4973CACD2AE}"/>
    <cellStyle name="?? 104 2" xfId="3236" xr:uid="{D2E7A3FB-97E9-4F7E-94C4-784FB2B58068}"/>
    <cellStyle name="?? 104 2 2" xfId="27668" xr:uid="{9D6E0334-7526-4A2A-B5BF-0C0E76E098A6}"/>
    <cellStyle name="?? 104 3" xfId="26225" xr:uid="{59660F41-5D79-46AA-8B27-7C3850C74155}"/>
    <cellStyle name="?? 105" xfId="48" xr:uid="{FBF4E224-CC1F-484F-8BD3-2B3B7DC9D236}"/>
    <cellStyle name="?? 105 2" xfId="3237" xr:uid="{0C8C3601-4622-423B-AB21-4F53F24020BE}"/>
    <cellStyle name="?? 105 2 2" xfId="27669" xr:uid="{49D4C1AA-FF88-469D-8588-1390E56B8DD8}"/>
    <cellStyle name="?? 105 3" xfId="26226" xr:uid="{1F0EFB0D-8F65-4B86-9811-BEC48299FEB6}"/>
    <cellStyle name="?? 106" xfId="49" xr:uid="{5EAE9688-70EB-4222-9190-E6F606400831}"/>
    <cellStyle name="?? 106 2" xfId="3238" xr:uid="{AA20323F-3ADD-412D-81A0-0B50E5B251FE}"/>
    <cellStyle name="?? 106 2 2" xfId="27670" xr:uid="{BDF5EB11-A604-4EFE-AEE8-8B3CC262EEDB}"/>
    <cellStyle name="?? 106 3" xfId="26227" xr:uid="{5D4B42AE-9DD7-4F58-90EC-3B2E25D3FA3D}"/>
    <cellStyle name="?? 107" xfId="50" xr:uid="{D256DA8B-991E-4D85-B0B8-BB224C02657C}"/>
    <cellStyle name="?? 107 2" xfId="3239" xr:uid="{88914F2A-0ADF-47A5-AA82-2C2EB0358DAC}"/>
    <cellStyle name="?? 107 2 2" xfId="27671" xr:uid="{114A36EF-3267-4060-B5C6-B7C9BC8296DA}"/>
    <cellStyle name="?? 107 3" xfId="26228" xr:uid="{7A2F92DF-CA08-47C2-9A46-297E885FA1E9}"/>
    <cellStyle name="?? 108" xfId="51" xr:uid="{E42B227F-6C52-48E0-9A86-817167B0D8CD}"/>
    <cellStyle name="?? 108 2" xfId="3240" xr:uid="{AE926A96-8056-446F-B9C9-E8BFAD5DF6EF}"/>
    <cellStyle name="?? 108 2 2" xfId="27672" xr:uid="{D3B4184F-371B-4D64-8DF8-A86550CF9035}"/>
    <cellStyle name="?? 108 3" xfId="26229" xr:uid="{B03A37F0-A0D7-4D95-8AC2-E2339BB5B9C4}"/>
    <cellStyle name="?? 109" xfId="52" xr:uid="{57F6544C-14FD-455E-9472-57AC32AED181}"/>
    <cellStyle name="?? 109 2" xfId="3241" xr:uid="{D2E404C0-BB9F-43D4-9B5E-35A14A17E2F1}"/>
    <cellStyle name="?? 109 2 2" xfId="27673" xr:uid="{1B5571EE-7037-4C7E-92E7-84B6AAF1785C}"/>
    <cellStyle name="?? 109 3" xfId="26230" xr:uid="{27544259-3693-4082-A686-35D916CD5EEE}"/>
    <cellStyle name="?? 11" xfId="53" xr:uid="{27BC32DF-A2B9-4A6E-99C8-810FF3F00A6F}"/>
    <cellStyle name="?? 11 2" xfId="54" xr:uid="{440A7D4C-23F6-422E-A116-09CCC22696FB}"/>
    <cellStyle name="?? 11 2 2" xfId="3243" xr:uid="{BFE78505-03E3-4011-BE8C-A19165350559}"/>
    <cellStyle name="?? 11 2 2 2" xfId="27675" xr:uid="{08D0B898-34F3-4E74-A232-E2732DD89B17}"/>
    <cellStyle name="?? 11 2 3" xfId="26232" xr:uid="{918276AA-1EBD-4427-B1AB-C47FB9E454B2}"/>
    <cellStyle name="?? 11 3" xfId="55" xr:uid="{4BB2D1BB-A843-435C-B24F-D8699F9EE1A3}"/>
    <cellStyle name="?? 11 3 2" xfId="3244" xr:uid="{36FF1F73-90D6-4932-94F6-7E7660895D5F}"/>
    <cellStyle name="?? 11 3 2 2" xfId="27676" xr:uid="{1C700794-1E5A-4DE1-AE47-28BCAB34E101}"/>
    <cellStyle name="?? 11 3 3" xfId="26233" xr:uid="{822C3354-570E-45BA-8A82-B8EEC1095152}"/>
    <cellStyle name="?? 11 4" xfId="56" xr:uid="{39D1C99C-8491-4FFD-AC7D-89F282A51263}"/>
    <cellStyle name="?? 11 4 2" xfId="3245" xr:uid="{BA6DFBFB-E6B9-4F22-BC24-EA608C88771E}"/>
    <cellStyle name="?? 11 4 2 2" xfId="27677" xr:uid="{69213EB8-9BF8-4A18-8850-BC311BB95D45}"/>
    <cellStyle name="?? 11 4 3" xfId="26234" xr:uid="{E45F06FD-7F4D-4E4C-9CFB-F1E7E0C90EF4}"/>
    <cellStyle name="?? 11 5" xfId="3242" xr:uid="{CDA0AD4E-7935-4E2C-9380-DA6C442F4044}"/>
    <cellStyle name="?? 11 5 2" xfId="27674" xr:uid="{F060F469-35AF-42DC-BB45-5D0ADD70662B}"/>
    <cellStyle name="?? 11 6" xfId="7540" xr:uid="{216A4320-B062-41F0-A206-FAD4A50BA624}"/>
    <cellStyle name="?? 11 6 2" xfId="29322" xr:uid="{4CD1BF55-8273-49C6-BE02-BE3AEE85C198}"/>
    <cellStyle name="?? 11 7" xfId="26231" xr:uid="{F36B2066-57B7-4EBB-88EA-DF4E95C83A1A}"/>
    <cellStyle name="?? 11_Accessories" xfId="11118" xr:uid="{E2DF21FD-AF81-48E6-835F-7219F42E58AB}"/>
    <cellStyle name="?? 110" xfId="57" xr:uid="{B024845A-ED37-4BE6-9944-A2279450AB87}"/>
    <cellStyle name="?? 110 2" xfId="3246" xr:uid="{89CA5CC5-D893-4529-B0C8-5A0124F00469}"/>
    <cellStyle name="?? 110 2 2" xfId="27678" xr:uid="{8AE54473-3471-40A0-BE98-DC18F6067743}"/>
    <cellStyle name="?? 110 3" xfId="26235" xr:uid="{BFC68909-B88E-42CB-A751-11EDF04322E8}"/>
    <cellStyle name="?? 111" xfId="58" xr:uid="{BC29FA06-5305-4F7A-9D22-B86A385428E0}"/>
    <cellStyle name="?? 111 2" xfId="3247" xr:uid="{E57772F1-A9DD-4257-B347-23930A67F413}"/>
    <cellStyle name="?? 111 2 2" xfId="27679" xr:uid="{C281E379-9AA0-42CD-944F-DE04C9E274CD}"/>
    <cellStyle name="?? 111 3" xfId="26236" xr:uid="{B1AAE0B0-36E2-4AC3-AE68-B094A6065791}"/>
    <cellStyle name="?? 112" xfId="59" xr:uid="{1BC93813-8EF3-485D-BB20-C1B3697451E2}"/>
    <cellStyle name="?? 112 2" xfId="3248" xr:uid="{61147845-B6CE-4A82-8CE4-E629B4EEC697}"/>
    <cellStyle name="?? 112 2 2" xfId="27680" xr:uid="{8A12DC15-F790-4CE4-945D-A0E5A1029A3B}"/>
    <cellStyle name="?? 112 3" xfId="26237" xr:uid="{D5FC84A1-5311-4389-904A-692801236AF2}"/>
    <cellStyle name="?? 113" xfId="60" xr:uid="{1E75897F-88B0-4876-B6E1-218EC39E87F4}"/>
    <cellStyle name="?? 113 2" xfId="3249" xr:uid="{E7EA5329-D585-4980-97F5-0D201937EC58}"/>
    <cellStyle name="?? 113 2 2" xfId="27681" xr:uid="{2F7F600A-3FFB-4CC9-96C5-F55A4F89B601}"/>
    <cellStyle name="?? 113 3" xfId="26238" xr:uid="{39FAD1B0-2DD2-4BCF-B3C3-E98027EC6B94}"/>
    <cellStyle name="?? 114" xfId="61" xr:uid="{A4278733-83B0-474C-97BB-9A45B2A5D99C}"/>
    <cellStyle name="?? 114 2" xfId="3250" xr:uid="{D4666234-9F71-4996-900D-48AF78C13A95}"/>
    <cellStyle name="?? 114 2 2" xfId="27682" xr:uid="{7B56B1D8-E665-401C-A4EB-D92D3564102D}"/>
    <cellStyle name="?? 114 3" xfId="26239" xr:uid="{2EFF88AA-5AF2-4E93-B744-87998E9E6EB8}"/>
    <cellStyle name="?? 115" xfId="62" xr:uid="{B5487CE5-97E1-424F-B31C-4EF402F1FC14}"/>
    <cellStyle name="?? 115 2" xfId="3251" xr:uid="{293F39FB-6041-4034-B435-ECD0236A9A30}"/>
    <cellStyle name="?? 115 2 2" xfId="27683" xr:uid="{4E0E0675-C616-46CA-A0E2-EB2250118957}"/>
    <cellStyle name="?? 115 3" xfId="26240" xr:uid="{7A1B2D44-EC95-4EC2-8257-5CB40D059D4C}"/>
    <cellStyle name="?? 116" xfId="63" xr:uid="{30864E72-CE2A-414A-95EB-A3D61A3BDDC2}"/>
    <cellStyle name="?? 116 2" xfId="3252" xr:uid="{C84A8995-1FAB-4987-ACD1-A979F339C266}"/>
    <cellStyle name="?? 116 2 2" xfId="27684" xr:uid="{A8D8C927-0514-4D36-8EAA-AA23DE3230AA}"/>
    <cellStyle name="?? 116 3" xfId="26241" xr:uid="{41E4BA1C-9C49-4CE5-B069-B802D9314460}"/>
    <cellStyle name="?? 117" xfId="64" xr:uid="{3CB0C62A-541E-4FD8-BDD1-247B1E575F38}"/>
    <cellStyle name="?? 117 2" xfId="3253" xr:uid="{589FE3D5-6A53-4C1F-95F6-284858B84E3C}"/>
    <cellStyle name="?? 117 2 2" xfId="27685" xr:uid="{6CBBC0F0-740F-487D-8F5C-987DE5B88646}"/>
    <cellStyle name="?? 117 3" xfId="26242" xr:uid="{7B4EF2B1-0E9D-4178-B3C3-13088514809D}"/>
    <cellStyle name="?? 118" xfId="65" xr:uid="{F2F34FF0-6147-47A7-8F50-8337C6ADB034}"/>
    <cellStyle name="?? 118 2" xfId="3254" xr:uid="{ABC8B7E3-C880-4DFE-B8CD-56528FFD067D}"/>
    <cellStyle name="?? 118 2 2" xfId="27686" xr:uid="{E1764D50-EBF8-4C51-BD06-ED4AE101B597}"/>
    <cellStyle name="?? 118 3" xfId="26243" xr:uid="{159CE450-1EBC-49D7-A9C4-AE5D1C66AEEA}"/>
    <cellStyle name="?? 119" xfId="66" xr:uid="{74BBE6F7-62AD-413F-BA92-E72B7303D7F4}"/>
    <cellStyle name="?? 119 2" xfId="3255" xr:uid="{CF88D78F-4ED5-494C-B996-1694DF31B205}"/>
    <cellStyle name="?? 119 2 2" xfId="27687" xr:uid="{B40E696F-F07C-4FAE-9E4E-D6A130510124}"/>
    <cellStyle name="?? 119 3" xfId="26244" xr:uid="{036785A4-516A-455F-B647-D1103167979F}"/>
    <cellStyle name="?? 12" xfId="67" xr:uid="{81BBA2BA-F76A-4049-973C-4F5D10EB258A}"/>
    <cellStyle name="?? 12 2" xfId="68" xr:uid="{BE5F5727-A19F-47AC-BED3-1A9E74B8F44D}"/>
    <cellStyle name="?? 12 2 2" xfId="3257" xr:uid="{22EE026D-A75B-4460-8F26-633F60F17018}"/>
    <cellStyle name="?? 12 2 2 2" xfId="27689" xr:uid="{F5A8C30D-87E6-4D3E-A17F-50640196996D}"/>
    <cellStyle name="?? 12 2 3" xfId="26246" xr:uid="{2D2A0DAC-4E77-4EC6-8038-CBCDE4F3E17D}"/>
    <cellStyle name="?? 12 3" xfId="69" xr:uid="{AA9741F1-D16F-42D3-BC67-B2E546031111}"/>
    <cellStyle name="?? 12 3 2" xfId="3258" xr:uid="{C4BA45BC-0864-4CC7-A202-A6654749B208}"/>
    <cellStyle name="?? 12 3 2 2" xfId="27690" xr:uid="{E691E8AF-7D04-494B-94E4-D04131CD8CE8}"/>
    <cellStyle name="?? 12 3 3" xfId="26247" xr:uid="{7EAE8C12-F124-403E-9233-2F3B0D788C47}"/>
    <cellStyle name="?? 12 4" xfId="3256" xr:uid="{1D936E5B-B269-407D-8DE0-E442EACA1886}"/>
    <cellStyle name="?? 12 4 2" xfId="27688" xr:uid="{5DE77046-CB3C-4A50-8B37-0CB73A7BB33B}"/>
    <cellStyle name="?? 12 5" xfId="26245" xr:uid="{A51D9052-7C60-43C7-B2A6-531B84AF1854}"/>
    <cellStyle name="?? 120" xfId="70" xr:uid="{EB7BF755-488E-4A4B-9F86-199D0255F8BF}"/>
    <cellStyle name="?? 120 2" xfId="3259" xr:uid="{CE2E5878-D25A-44B7-BE28-9A7C1041DB09}"/>
    <cellStyle name="?? 120 2 2" xfId="27691" xr:uid="{A46A798B-D44F-46FC-A71E-62C4C54D23B3}"/>
    <cellStyle name="?? 120 3" xfId="26248" xr:uid="{8956053A-F7C0-4857-98AC-4049144A25B6}"/>
    <cellStyle name="?? 121" xfId="71" xr:uid="{91DDAB8B-01D6-4478-AE12-DB0DE0443B99}"/>
    <cellStyle name="?? 121 2" xfId="3260" xr:uid="{561BEA98-4187-4950-8400-E1A05F01D511}"/>
    <cellStyle name="?? 121 2 2" xfId="27692" xr:uid="{3C96A4B2-E2D8-4D0D-B181-056BCBE6F366}"/>
    <cellStyle name="?? 121 3" xfId="26249" xr:uid="{EED6816C-1DFF-4AA5-8926-538E045DDFA0}"/>
    <cellStyle name="?? 122" xfId="72" xr:uid="{124721D5-4CC4-4E02-A91C-3BEEEFA13E76}"/>
    <cellStyle name="?? 122 2" xfId="3261" xr:uid="{EF44C611-69DF-476A-8672-B3070882AECC}"/>
    <cellStyle name="?? 122 2 2" xfId="27693" xr:uid="{D0C3C9AE-4984-4DA4-8922-A7D68BFBD5D8}"/>
    <cellStyle name="?? 122 3" xfId="26250" xr:uid="{B850DD50-5D75-43D6-BB86-A7AB37F5A539}"/>
    <cellStyle name="?? 123" xfId="73" xr:uid="{88D8F819-67B9-41EB-9F27-2B78381A10BD}"/>
    <cellStyle name="?? 123 2" xfId="3262" xr:uid="{3CC2BAE4-6B0C-431D-8CDB-C36F5FF79188}"/>
    <cellStyle name="?? 123 2 2" xfId="27694" xr:uid="{882A8971-E15B-40CD-8420-34348D39F5D9}"/>
    <cellStyle name="?? 123 3" xfId="26251" xr:uid="{49F9FCF4-09CC-471E-A882-12D4AE684D0C}"/>
    <cellStyle name="?? 124" xfId="74" xr:uid="{9EE6E416-7B56-4077-96F4-3A428960C054}"/>
    <cellStyle name="?? 124 2" xfId="3263" xr:uid="{2AF7F883-AB62-455C-AFD9-25C04D5C9C79}"/>
    <cellStyle name="?? 124 2 2" xfId="27695" xr:uid="{EF3F530B-C03A-491D-974D-C59200CB43A8}"/>
    <cellStyle name="?? 124 3" xfId="26252" xr:uid="{A6C81F9D-0755-4C96-AEDA-4DD9C336D4B7}"/>
    <cellStyle name="?? 125" xfId="75" xr:uid="{FC76D050-786C-423B-B70C-96697BA6603C}"/>
    <cellStyle name="?? 125 2" xfId="3264" xr:uid="{75BBC7B9-5D1E-41C8-BE2C-30B22E252E2E}"/>
    <cellStyle name="?? 125 2 2" xfId="27696" xr:uid="{8923231A-7C60-4DC1-9816-AED437292CB2}"/>
    <cellStyle name="?? 125 3" xfId="26253" xr:uid="{4D7D32FF-F6A1-4225-B60C-91118C27FB20}"/>
    <cellStyle name="?? 126" xfId="76" xr:uid="{D0F7F427-A006-40F7-A91E-B2164EAE10B0}"/>
    <cellStyle name="?? 126 2" xfId="3265" xr:uid="{01E0F48F-C17E-4AFC-B7F3-E15E74445BB7}"/>
    <cellStyle name="?? 126 2 2" xfId="27697" xr:uid="{B5901AAC-1580-4E7C-B622-CF412383425D}"/>
    <cellStyle name="?? 126 3" xfId="26254" xr:uid="{0E9A2706-5590-40AB-B156-9A3A0D826BB0}"/>
    <cellStyle name="?? 127" xfId="3227" xr:uid="{B45A9B6B-3DDE-4032-BE57-2A965D5A2DD3}"/>
    <cellStyle name="?? 127 2" xfId="10788" xr:uid="{EB442E2E-AAB8-4D01-B333-8A840FCBC164}"/>
    <cellStyle name="?? 127 2 2" xfId="29439" xr:uid="{7C6E993A-3B1C-433B-8E05-130AF5DC9092}"/>
    <cellStyle name="?? 127 3" xfId="27659" xr:uid="{5D6A8008-C16F-45ED-A323-12B5C1070FCA}"/>
    <cellStyle name="?? 128" xfId="4737" xr:uid="{993E8652-B00E-4012-980A-ECD4B56EC8E8}"/>
    <cellStyle name="?? 128 2" xfId="10789" xr:uid="{9E090ED6-9438-4398-B9F2-0FDCBDD0DBB8}"/>
    <cellStyle name="?? 128 2 2" xfId="29440" xr:uid="{C45D7DBE-364F-47F5-A09E-A9B93A10DAFA}"/>
    <cellStyle name="?? 128 3" xfId="29075" xr:uid="{CACC1CE0-7C4C-4B50-9FA4-1B0667A946D0}"/>
    <cellStyle name="?? 129" xfId="4739" xr:uid="{DE882D78-F8BF-499B-BF65-3B3D6D007C5E}"/>
    <cellStyle name="?? 129 2" xfId="10790" xr:uid="{09EE542D-0DDC-4044-BFE7-4823880461CD}"/>
    <cellStyle name="?? 129 2 2" xfId="29441" xr:uid="{0206E45B-15D0-41FB-9C93-9CC15D9DF4BA}"/>
    <cellStyle name="?? 129 3" xfId="29077" xr:uid="{4C2111B2-6D14-4543-871C-E46C4BA59B20}"/>
    <cellStyle name="?? 13" xfId="77" xr:uid="{F8BF9C1D-2278-43B6-A045-AC40BC6891AB}"/>
    <cellStyle name="?? 13 2" xfId="78" xr:uid="{A564569A-CFA3-461F-B1AC-10AD84F9BD9D}"/>
    <cellStyle name="?? 13 2 2" xfId="3267" xr:uid="{F842820D-EBEE-496A-A5FC-E3D47C63A151}"/>
    <cellStyle name="?? 13 2 2 2" xfId="27699" xr:uid="{A0AFA2AB-B514-4BF3-9578-E05E4CFD6B7A}"/>
    <cellStyle name="?? 13 2 3" xfId="26256" xr:uid="{CB82676F-546F-490C-8CB2-8D3D3BA96351}"/>
    <cellStyle name="?? 13 3" xfId="79" xr:uid="{8C3365D9-BDF7-4A93-9216-EAC6F4AE4B7B}"/>
    <cellStyle name="?? 13 3 2" xfId="3268" xr:uid="{39D226D5-9E69-456C-89CA-BE0EFB8D8317}"/>
    <cellStyle name="?? 13 3 2 2" xfId="27700" xr:uid="{E663C03B-67EB-45F5-AFF1-C8AC97469DEF}"/>
    <cellStyle name="?? 13 3 3" xfId="26257" xr:uid="{0752C10B-AD1A-4991-9F0E-6F80AA822A4E}"/>
    <cellStyle name="?? 13 4" xfId="3266" xr:uid="{78742D6B-AF87-42C6-878D-F13021C8B973}"/>
    <cellStyle name="?? 13 4 2" xfId="27698" xr:uid="{B13E94C7-27C5-4ACA-B7C6-8880628AC3D5}"/>
    <cellStyle name="?? 13 5" xfId="26255" xr:uid="{3CA34D7A-C372-4B75-A03D-67565F3604ED}"/>
    <cellStyle name="?? 130" xfId="4741" xr:uid="{9571BFEC-9372-4AD5-A025-7DDEFA814DA0}"/>
    <cellStyle name="?? 130 2" xfId="10791" xr:uid="{5BF6DF43-45CA-4B06-9434-56A5A12359F2}"/>
    <cellStyle name="?? 130 2 2" xfId="29442" xr:uid="{6DBC564A-71BA-40D5-91FC-893E3356346A}"/>
    <cellStyle name="?? 130 3" xfId="29079" xr:uid="{936F0EEA-B4FA-43A8-8A54-B374A1675222}"/>
    <cellStyle name="?? 131" xfId="4743" xr:uid="{31AC69EA-9A5B-4E7E-AB9E-BAC212CD2ED0}"/>
    <cellStyle name="?? 131 2" xfId="10792" xr:uid="{36BE5C36-F686-4EF8-81B4-31AD92EDC928}"/>
    <cellStyle name="?? 131 2 2" xfId="29443" xr:uid="{8E600705-A1F0-415F-A6F5-5C56B695245D}"/>
    <cellStyle name="?? 131 3" xfId="29081" xr:uid="{525E23CF-F5BE-4C4C-856A-94755AE60E10}"/>
    <cellStyle name="?? 132" xfId="4745" xr:uid="{66841F76-5F66-432B-BD7C-7467AD8F058C}"/>
    <cellStyle name="?? 132 2" xfId="10793" xr:uid="{15BB1884-51E1-42EB-8D69-F4C648CCCB91}"/>
    <cellStyle name="?? 132 2 2" xfId="29444" xr:uid="{8334AB90-9B68-46D2-9976-C2B5C3FFD2D6}"/>
    <cellStyle name="?? 132 3" xfId="29083" xr:uid="{8D4AB2D3-B39F-4671-939A-7F1F736A08D8}"/>
    <cellStyle name="?? 133" xfId="4760" xr:uid="{F2DFDBCA-E634-4BF9-BB74-90E51228D9EF}"/>
    <cellStyle name="?? 133 2" xfId="10794" xr:uid="{78EEB28A-AE70-40A6-A73C-44A2C052B43F}"/>
    <cellStyle name="?? 133 2 2" xfId="29445" xr:uid="{F5355F51-CC78-48A4-901B-FDEE10A5D2BE}"/>
    <cellStyle name="?? 133 3" xfId="29087" xr:uid="{5562539F-6290-4476-A606-4DA14DBCDAB7}"/>
    <cellStyle name="?? 134" xfId="4792" xr:uid="{A66FF159-37C8-4E6C-818A-A0C076FCC257}"/>
    <cellStyle name="?? 134 2" xfId="10795" xr:uid="{465DDF17-EFE5-4128-B884-16B0C02D6A8E}"/>
    <cellStyle name="?? 134 2 2" xfId="29446" xr:uid="{1CB70F17-713E-4AFA-93CB-E3E0FABD4F7E}"/>
    <cellStyle name="?? 134 3" xfId="29092" xr:uid="{40580DD8-ECF4-40E3-9A3A-BEB4B137EE40}"/>
    <cellStyle name="?? 135" xfId="4841" xr:uid="{814968E0-EBE3-47D1-A73F-58C0EC34A952}"/>
    <cellStyle name="?? 135 2" xfId="10796" xr:uid="{B21B1C92-4CA1-479E-BF5C-5C4378EC613B}"/>
    <cellStyle name="?? 135 2 2" xfId="29447" xr:uid="{5E4A4B5D-9A2B-4390-8F5B-10D94DF25954}"/>
    <cellStyle name="?? 135 3" xfId="29100" xr:uid="{B9736DDE-E315-4B3E-A1C2-CADB5562FAF6}"/>
    <cellStyle name="?? 136" xfId="4959" xr:uid="{AA002A87-8B90-4E6C-AF5E-F5B17E0EE887}"/>
    <cellStyle name="?? 136 2" xfId="10797" xr:uid="{88C49E98-4537-48C0-86A2-127A8938AE29}"/>
    <cellStyle name="?? 136 2 2" xfId="29448" xr:uid="{BF6982BD-BC94-4455-9179-17723D0F98A1}"/>
    <cellStyle name="?? 136 3" xfId="29116" xr:uid="{AB2BC105-F1C2-4DCB-8DF0-1EBFC393A647}"/>
    <cellStyle name="?? 137" xfId="4797" xr:uid="{491E5326-7744-4E54-9C74-3D363498143B}"/>
    <cellStyle name="?? 137 2" xfId="10798" xr:uid="{3502CDD8-0F89-4E19-A5C7-10650D47C620}"/>
    <cellStyle name="?? 137 2 2" xfId="29449" xr:uid="{8517C29A-AB78-46A0-B2E4-B4EA61770696}"/>
    <cellStyle name="?? 137 3" xfId="29094" xr:uid="{A36CE581-581F-40AC-A93C-EC150F866AA7}"/>
    <cellStyle name="?? 138" xfId="4990" xr:uid="{C0CFE9AD-4CCE-4592-ACB3-362F41BA8DCE}"/>
    <cellStyle name="?? 138 2" xfId="10799" xr:uid="{30C5ECE4-91C4-4301-86B5-CE96D95720CC}"/>
    <cellStyle name="?? 138 2 2" xfId="29450" xr:uid="{A83CBEBA-0907-477D-AC03-31EE3D7CB12A}"/>
    <cellStyle name="?? 138 3" xfId="29121" xr:uid="{CDD1F595-80E4-45CC-B2F2-C7282AC8478F}"/>
    <cellStyle name="?? 139" xfId="4964" xr:uid="{67AB55DE-D94E-4015-BFFB-B78ED4A4989F}"/>
    <cellStyle name="?? 139 2" xfId="10800" xr:uid="{7151F195-2A52-46F7-9FBF-13D8EE39EA80}"/>
    <cellStyle name="?? 139 2 2" xfId="29451" xr:uid="{1F5309FF-2B64-48DF-AA78-26A49001FBC0}"/>
    <cellStyle name="?? 139 3" xfId="29117" xr:uid="{ACD62E90-0491-49E4-9702-11266E7312A4}"/>
    <cellStyle name="?? 14" xfId="80" xr:uid="{D5121B55-3798-41D7-8D4B-C10BC277932B}"/>
    <cellStyle name="?? 14 2" xfId="81" xr:uid="{92A6A51D-8A11-44E3-B1CD-8A8BFD5938E3}"/>
    <cellStyle name="?? 14 2 2" xfId="3270" xr:uid="{B91DBD56-7A50-4744-B4D5-EDD78363D633}"/>
    <cellStyle name="?? 14 2 2 2" xfId="27702" xr:uid="{ACEC3BDE-7D99-407C-93F8-8595EB820D98}"/>
    <cellStyle name="?? 14 2 3" xfId="26259" xr:uid="{C030803A-89BE-46C6-AE23-AC2252C5D03A}"/>
    <cellStyle name="?? 14 3" xfId="82" xr:uid="{20991CD2-2AD6-4F69-A2E0-00F41987A178}"/>
    <cellStyle name="?? 14 3 2" xfId="3271" xr:uid="{561F9999-FDE5-47D8-914F-D687E2062CF1}"/>
    <cellStyle name="?? 14 3 2 2" xfId="27703" xr:uid="{30D6607A-13DD-47BC-B54E-B99D9AFFE146}"/>
    <cellStyle name="?? 14 3 3" xfId="26260" xr:uid="{4DF5404E-1D0F-4C77-9B9D-8BD690B42A14}"/>
    <cellStyle name="?? 14 4" xfId="3269" xr:uid="{924F3BBF-B181-4A08-9192-8CF6BA5342AD}"/>
    <cellStyle name="?? 14 4 2" xfId="27701" xr:uid="{FD0C27BB-9AA2-42DB-8574-F61FC58C56D5}"/>
    <cellStyle name="?? 14 5" xfId="26258" xr:uid="{EF5A5835-2725-4390-8EAA-7E554B312883}"/>
    <cellStyle name="?? 140" xfId="5032" xr:uid="{6F50F9F8-1D4F-4704-B3FC-1D4A9F9E8827}"/>
    <cellStyle name="?? 140 2" xfId="10801" xr:uid="{7315DC05-8AFE-4212-AAB8-40A57370B5D1}"/>
    <cellStyle name="?? 140 2 2" xfId="29452" xr:uid="{D2FDD039-A739-44D6-A074-611148AB5863}"/>
    <cellStyle name="?? 140 3" xfId="29122" xr:uid="{0E2F3EA6-BFB4-4B22-A1E5-8DECEE16C8EB}"/>
    <cellStyle name="?? 141" xfId="4954" xr:uid="{47161343-D8B1-4BCA-B099-364D1FE4F159}"/>
    <cellStyle name="?? 141 2" xfId="10802" xr:uid="{A3874BA3-5349-46F2-8529-8E101271BCD7}"/>
    <cellStyle name="?? 141 2 2" xfId="29453" xr:uid="{A8E95594-CE9A-45DC-ACF7-6324179515B6}"/>
    <cellStyle name="?? 141 3" xfId="29115" xr:uid="{605BE015-7B70-4BBE-855D-CC0C7810F1F7}"/>
    <cellStyle name="?? 142" xfId="4973" xr:uid="{821B49AC-43B1-4830-8BEE-49D659F3B85E}"/>
    <cellStyle name="?? 142 2" xfId="10803" xr:uid="{8CF2F681-5029-4F85-9DFE-188607AF8AED}"/>
    <cellStyle name="?? 142 2 2" xfId="29454" xr:uid="{D8B59640-2E1E-43F0-BEA7-9F77055F2A68}"/>
    <cellStyle name="?? 142 3" xfId="29120" xr:uid="{D41299B8-5CA8-4456-8F9B-B3E37E41F7B3}"/>
    <cellStyle name="?? 143" xfId="4834" xr:uid="{77EA9601-2B61-4F9D-B65F-17A1B586CC3B}"/>
    <cellStyle name="?? 143 2" xfId="10804" xr:uid="{D896A655-C655-4C62-B542-A7A74155F111}"/>
    <cellStyle name="?? 143 2 2" xfId="29455" xr:uid="{2F5DCE84-DCE5-478F-8BD7-0CDC2D449C25}"/>
    <cellStyle name="?? 143 3" xfId="29096" xr:uid="{331D8924-F0C1-4C8D-B365-49536D8B239A}"/>
    <cellStyle name="?? 144" xfId="4909" xr:uid="{DB392F81-D1A3-4516-93B5-39BEE5CC3035}"/>
    <cellStyle name="?? 144 2" xfId="10805" xr:uid="{63CA9AAA-639A-431E-B17C-0F32C49889E1}"/>
    <cellStyle name="?? 144 2 2" xfId="29456" xr:uid="{D4C51117-97ED-4984-96D4-4A0B972DB73D}"/>
    <cellStyle name="?? 144 3" xfId="29110" xr:uid="{18643DC6-B40F-4966-A934-B953DC7A582D}"/>
    <cellStyle name="?? 145" xfId="4837" xr:uid="{A41558C5-8695-4BEA-8B2A-02F25E15A64D}"/>
    <cellStyle name="?? 145 2" xfId="10806" xr:uid="{BB9AB94F-38A0-4852-8C6E-DD8364220D90}"/>
    <cellStyle name="?? 145 2 2" xfId="29457" xr:uid="{AE7DE7DF-4E9D-41AA-B124-8AFB01151B0D}"/>
    <cellStyle name="?? 145 3" xfId="29098" xr:uid="{36EEE501-5653-4BC1-A60F-C49F2D598404}"/>
    <cellStyle name="?? 146" xfId="4800" xr:uid="{BE24348D-A5BB-42E3-B090-ED34A14583C0}"/>
    <cellStyle name="?? 146 2" xfId="10807" xr:uid="{A14D103A-E41F-4C15-A691-05659B6E6EAA}"/>
    <cellStyle name="?? 146 2 2" xfId="29458" xr:uid="{6E77894F-072F-49C6-A729-95EBA8E933FA}"/>
    <cellStyle name="?? 146 3" xfId="29095" xr:uid="{0E893717-F778-41D0-B1AD-95900D3E40E4}"/>
    <cellStyle name="?? 147" xfId="4971" xr:uid="{EAE08DF3-5171-4F5F-B3A2-5F2D2E5F5768}"/>
    <cellStyle name="?? 147 2" xfId="10808" xr:uid="{7B646B0D-49DF-4839-A5FB-44F23FA8A77A}"/>
    <cellStyle name="?? 147 2 2" xfId="29459" xr:uid="{61F73769-5E61-484F-BC6A-20545AB425E0}"/>
    <cellStyle name="?? 147 3" xfId="29119" xr:uid="{62093600-D1AD-46CD-B1D9-86DF0DC7ED9F}"/>
    <cellStyle name="?? 148" xfId="5068" xr:uid="{C8C9EE3A-8B54-4241-AC5D-B82A70335317}"/>
    <cellStyle name="?? 148 2" xfId="10809" xr:uid="{1C0C8741-1D91-4F63-8CFA-9A4B367DE09B}"/>
    <cellStyle name="?? 148 2 2" xfId="29460" xr:uid="{7C31A331-3E65-4D06-B3A7-FAD8D929041B}"/>
    <cellStyle name="?? 148 3" xfId="29132" xr:uid="{F60B88BD-2F49-4231-A09D-FE64DA7A5795}"/>
    <cellStyle name="?? 149" xfId="5156" xr:uid="{AF1FB991-014B-4AFC-B35C-EF08C49C3FEE}"/>
    <cellStyle name="?? 149 2" xfId="10810" xr:uid="{96BB7867-8192-4F00-A8ED-5BE743426FC2}"/>
    <cellStyle name="?? 149 2 2" xfId="29461" xr:uid="{85D29D40-54A9-4A77-8162-45507BF0F79A}"/>
    <cellStyle name="?? 149 3" xfId="29174" xr:uid="{CE637687-F154-4A26-B18D-C0ADB90FF4B3}"/>
    <cellStyle name="?? 15" xfId="83" xr:uid="{70562553-23D6-4248-8E6D-930DA7D9F4CD}"/>
    <cellStyle name="?? 15 2" xfId="84" xr:uid="{6AC4C9D1-128D-4259-B6E7-4AE981DBF5F4}"/>
    <cellStyle name="?? 15 2 2" xfId="3273" xr:uid="{039D783C-335B-4975-B84E-6A87A3A60952}"/>
    <cellStyle name="?? 15 2 2 2" xfId="27705" xr:uid="{FFB9A469-3A45-46DA-B885-450EA4B78D1A}"/>
    <cellStyle name="?? 15 2 3" xfId="26262" xr:uid="{D88B8EE7-1B31-4C86-B611-36D7F80104DE}"/>
    <cellStyle name="?? 15 3" xfId="85" xr:uid="{D962C274-229A-47D1-B3E5-8A128DCB10FD}"/>
    <cellStyle name="?? 15 3 2" xfId="3274" xr:uid="{BFA8966F-61F6-4E16-AD6D-9B9EAE6E423E}"/>
    <cellStyle name="?? 15 3 2 2" xfId="27706" xr:uid="{08FF8EF7-03B7-40AA-BF61-50F661AE395A}"/>
    <cellStyle name="?? 15 3 3" xfId="26263" xr:uid="{1F06C6E0-4B9C-4526-8A11-DA5873CB1F14}"/>
    <cellStyle name="?? 15 4" xfId="3272" xr:uid="{F3A6F6D9-160F-48A5-8F88-72B79E098C89}"/>
    <cellStyle name="?? 15 4 2" xfId="27704" xr:uid="{61E6F20B-9968-4BA3-934F-56F365487831}"/>
    <cellStyle name="?? 15 5" xfId="26261" xr:uid="{D66D9627-7BEE-479B-8350-AD7BF818A75E}"/>
    <cellStyle name="?? 150" xfId="5089" xr:uid="{30ECB6F9-97FC-4B20-ADB8-2E93CCF2D81F}"/>
    <cellStyle name="?? 150 2" xfId="10811" xr:uid="{A71BB96D-0992-4690-8D69-1D80706CA142}"/>
    <cellStyle name="?? 150 2 2" xfId="29462" xr:uid="{9108F1C4-1A59-4FD0-B87D-A5968628514F}"/>
    <cellStyle name="?? 150 3" xfId="29153" xr:uid="{3551ABE4-9F11-4D18-B847-599A34655862}"/>
    <cellStyle name="?? 151" xfId="5079" xr:uid="{25DD77C5-D77F-405A-B079-538F229195FF}"/>
    <cellStyle name="?? 151 2" xfId="10812" xr:uid="{178C5CD4-4DBF-4248-A04F-50975AE0348A}"/>
    <cellStyle name="?? 151 2 2" xfId="29463" xr:uid="{29C0707C-4697-468F-A32E-34556CBFFEE0}"/>
    <cellStyle name="?? 151 3" xfId="29143" xr:uid="{DCB678FF-F177-490D-9210-1D59C34FB9F0}"/>
    <cellStyle name="?? 152" xfId="5085" xr:uid="{0DE0399A-6B14-4207-AAD4-B0EB2A136E57}"/>
    <cellStyle name="?? 152 2" xfId="10813" xr:uid="{349A3B65-2035-44FF-B1BD-40FB029C31DA}"/>
    <cellStyle name="?? 152 2 2" xfId="29464" xr:uid="{3787EF1F-24E6-40CE-898E-5EC74389A02C}"/>
    <cellStyle name="?? 152 3" xfId="29149" xr:uid="{F070403E-4BA8-4A38-BCF6-72BD6C86E9FC}"/>
    <cellStyle name="?? 153" xfId="5182" xr:uid="{460F3E0F-A610-4FC7-A8AD-E0A44FD064FE}"/>
    <cellStyle name="?? 153 2" xfId="10814" xr:uid="{EF203791-9AB9-43F0-A35C-D2260A073430}"/>
    <cellStyle name="?? 153 2 2" xfId="29465" xr:uid="{E168F3C6-04E4-4496-9F94-39AA06C5E5EA}"/>
    <cellStyle name="?? 153 3" xfId="29188" xr:uid="{6A0FB2B6-4EC7-4980-9BBA-BCDF1DF23A2B}"/>
    <cellStyle name="?? 154" xfId="5071" xr:uid="{D9491D35-62F9-42F0-90EA-C0AD6422226D}"/>
    <cellStyle name="?? 154 2" xfId="10815" xr:uid="{83B8ADFD-ED25-4460-BED4-37432D387F8E}"/>
    <cellStyle name="?? 154 2 2" xfId="29466" xr:uid="{0EF594CF-31BF-4BF3-A413-3F76E804EF00}"/>
    <cellStyle name="?? 154 3" xfId="29135" xr:uid="{900195F7-57EC-4A86-8D3A-EAB1DAED2CD7}"/>
    <cellStyle name="?? 155" xfId="5153" xr:uid="{2F4461E9-A5B0-45F0-B6D3-429F233B2117}"/>
    <cellStyle name="?? 155 2" xfId="10816" xr:uid="{E58C0CDA-6C2A-42D0-9307-0DB98C6569C5}"/>
    <cellStyle name="?? 155 2 2" xfId="29467" xr:uid="{246267AC-0926-47F5-A4E1-027410692356}"/>
    <cellStyle name="?? 155 3" xfId="29171" xr:uid="{10CDD26A-B654-4DA4-A4F6-8FD27D825E55}"/>
    <cellStyle name="?? 156" xfId="5091" xr:uid="{50F83952-93D4-4816-B5E0-50EEFC21A350}"/>
    <cellStyle name="?? 156 2" xfId="10817" xr:uid="{7759F23B-9DA3-4968-B283-C451B98EBE9D}"/>
    <cellStyle name="?? 156 2 2" xfId="29468" xr:uid="{DB45003D-7B25-43D4-A859-8F83C0EAE91C}"/>
    <cellStyle name="?? 156 3" xfId="29155" xr:uid="{B95B2B82-AF29-4A4B-A56C-8552ED63DCF1}"/>
    <cellStyle name="?? 157" xfId="5077" xr:uid="{71E3CAD3-C16C-4FB9-BDB9-835E57424782}"/>
    <cellStyle name="?? 157 2" xfId="10818" xr:uid="{BF3E1C2E-4754-4121-9EC1-40C1B57E5D77}"/>
    <cellStyle name="?? 157 2 2" xfId="29469" xr:uid="{F55F6857-6114-45CC-9270-4024F66C37E4}"/>
    <cellStyle name="?? 157 3" xfId="29141" xr:uid="{967CB19B-EA54-4514-A70F-B37FF2F9F1DB}"/>
    <cellStyle name="?? 158" xfId="5131" xr:uid="{99359312-DC6F-453F-997F-EE8BBB9C8C18}"/>
    <cellStyle name="?? 158 2" xfId="10819" xr:uid="{B1D8F1DF-DA08-4E23-BA4B-DE23B311E557}"/>
    <cellStyle name="?? 158 2 2" xfId="29470" xr:uid="{D0266320-9BCA-4C81-BB61-071ED8B4712A}"/>
    <cellStyle name="?? 158 3" xfId="29166" xr:uid="{A4E29AE0-A5C7-4902-95E7-5CE838F7DC13}"/>
    <cellStyle name="?? 159" xfId="5070" xr:uid="{37FCE15A-E300-4CD1-9524-64109C65D3BE}"/>
    <cellStyle name="?? 159 2" xfId="10820" xr:uid="{8C12DE2E-CFB1-410F-AC14-C29BEE58BE09}"/>
    <cellStyle name="?? 159 2 2" xfId="29471" xr:uid="{59C5ABD0-CB6A-4CD4-83BD-40CE216DED96}"/>
    <cellStyle name="?? 159 3" xfId="29134" xr:uid="{BB80977C-FA8A-4DC7-BD13-3306784B03F6}"/>
    <cellStyle name="?? 16" xfId="86" xr:uid="{7AA52A25-F17B-4DBB-89A2-C72DE6726533}"/>
    <cellStyle name="?? 16 2" xfId="87" xr:uid="{898EDC71-B291-4FDF-A228-65FECDA32337}"/>
    <cellStyle name="?? 16 2 2" xfId="3276" xr:uid="{3058F89E-F517-4598-AE24-188B4FCA4165}"/>
    <cellStyle name="?? 16 2 2 2" xfId="27708" xr:uid="{487C4CE9-5E60-4E59-BEE7-9C0C96241ADA}"/>
    <cellStyle name="?? 16 2 3" xfId="26265" xr:uid="{83690D87-8C50-46F5-87A5-A3F713CBBE45}"/>
    <cellStyle name="?? 16 3" xfId="88" xr:uid="{1F96BA0A-2F10-4394-AC15-5AD399A1CCA1}"/>
    <cellStyle name="?? 16 3 2" xfId="3277" xr:uid="{193890C4-3900-4577-A93A-14D928754C13}"/>
    <cellStyle name="?? 16 3 2 2" xfId="27709" xr:uid="{74A18AC7-6963-4E92-8091-4D5288C55316}"/>
    <cellStyle name="?? 16 3 3" xfId="26266" xr:uid="{2317EA0F-6F79-4A45-BF55-B3D410C47AF1}"/>
    <cellStyle name="?? 16 4" xfId="3275" xr:uid="{B26D3AA5-6DA7-48F7-B15B-18AC82847F63}"/>
    <cellStyle name="?? 16 4 2" xfId="27707" xr:uid="{0609D46E-A490-4937-AB83-ADFC0A483AA3}"/>
    <cellStyle name="?? 16 5" xfId="26264" xr:uid="{60310570-2D4C-4CB8-BBA9-5F924429CBCC}"/>
    <cellStyle name="?? 160" xfId="5224" xr:uid="{707DAAF9-5514-44FC-8179-7D3F8F34B4D2}"/>
    <cellStyle name="?? 160 2" xfId="10821" xr:uid="{BB8E670B-84EF-4591-ADB0-7451C705372B}"/>
    <cellStyle name="?? 160 2 2" xfId="29472" xr:uid="{5761DED6-D0C9-4569-8A30-95C7E8393E19}"/>
    <cellStyle name="?? 160 3" xfId="29193" xr:uid="{AE04290F-42C2-43B6-898C-69BD5FAD7428}"/>
    <cellStyle name="?? 161" xfId="5354" xr:uid="{DD383784-9F38-46B5-8FB0-9C398EA78CD6}"/>
    <cellStyle name="?? 161 2" xfId="10822" xr:uid="{7D774641-7EB8-4122-853F-B19CDA26E4AC}"/>
    <cellStyle name="?? 161 2 2" xfId="29473" xr:uid="{131B416D-1A0B-4480-954A-DF7301267BEE}"/>
    <cellStyle name="?? 161 3" xfId="29197" xr:uid="{0100E9F5-9D7B-443E-B897-E984A49BE5C2}"/>
    <cellStyle name="?? 162" xfId="5154" xr:uid="{6896AA1E-2EAE-463E-9EF5-85D8987731D7}"/>
    <cellStyle name="?? 162 2" xfId="10823" xr:uid="{D29534AB-0C8B-4EF7-934C-9AC702F768C5}"/>
    <cellStyle name="?? 162 2 2" xfId="29474" xr:uid="{D35FECEA-9B8F-45EF-A4BA-7D885E5D469D}"/>
    <cellStyle name="?? 162 3" xfId="29172" xr:uid="{1D375D5B-D816-457B-9C31-4B6DB2F04F0B}"/>
    <cellStyle name="?? 163" xfId="5090" xr:uid="{840A1786-73F5-455F-8ABE-85FB55095F79}"/>
    <cellStyle name="?? 163 2" xfId="10824" xr:uid="{EB157BCC-4D92-47A1-9D7A-2BAAF2803C2C}"/>
    <cellStyle name="?? 163 2 2" xfId="29475" xr:uid="{FF4E0D55-ADF6-432F-A34F-40405226DE02}"/>
    <cellStyle name="?? 163 3" xfId="29154" xr:uid="{FA0BDC2A-389B-4176-9EE3-1614DAF90C92}"/>
    <cellStyle name="?? 164" xfId="5174" xr:uid="{3F8467AB-F307-489C-806B-7963FBC1A23E}"/>
    <cellStyle name="?? 164 2" xfId="10825" xr:uid="{7360CBF0-A1E2-4DFE-BD01-3B6FF8904700}"/>
    <cellStyle name="?? 164 2 2" xfId="29476" xr:uid="{D4448CEA-35FA-4DE9-94D2-4F99F3FBB3E6}"/>
    <cellStyle name="?? 164 3" xfId="29187" xr:uid="{493030A8-75D1-4844-9DA4-9D3956021872}"/>
    <cellStyle name="?? 165" xfId="5132" xr:uid="{2807E9C8-E651-4DDE-A38A-30DEEF43A0FD}"/>
    <cellStyle name="?? 165 2" xfId="10826" xr:uid="{03F4CF08-9193-42F2-8E69-E2083BDA852D}"/>
    <cellStyle name="?? 165 2 2" xfId="29477" xr:uid="{40ABE95B-603E-453E-91EC-B022B0FA5FB9}"/>
    <cellStyle name="?? 165 3" xfId="29167" xr:uid="{9F5287FD-5C9F-496E-AE29-F767C1E6E52D}"/>
    <cellStyle name="?? 166" xfId="5450" xr:uid="{95E4B316-AB44-454A-B8CF-6B8AEE4430BA}"/>
    <cellStyle name="?? 166 2" xfId="10827" xr:uid="{BF52643A-6254-40A1-9AB8-C792F7EF4E9B}"/>
    <cellStyle name="?? 166 2 2" xfId="29478" xr:uid="{3BD5A3B5-19A6-4FC9-B7B1-51F20DE7B370}"/>
    <cellStyle name="?? 166 3" xfId="29202" xr:uid="{2F8E69D1-A9D9-4B0B-958B-2E589567208D}"/>
    <cellStyle name="?? 167" xfId="5217" xr:uid="{D9B53423-FA23-41CE-BBA3-F6014CC58E59}"/>
    <cellStyle name="?? 167 2" xfId="10828" xr:uid="{45594883-1716-48C0-88B3-1EA8B5002983}"/>
    <cellStyle name="?? 167 2 2" xfId="29479" xr:uid="{B8C524D0-377A-4148-8503-800FFF36F6C4}"/>
    <cellStyle name="?? 167 3" xfId="29191" xr:uid="{1E03F5B7-CC71-4B91-B726-9A3A6C697701}"/>
    <cellStyle name="?? 168" xfId="5451" xr:uid="{08AB7F80-26C5-45B6-872F-8DB5C4A5F1B1}"/>
    <cellStyle name="?? 168 2" xfId="10829" xr:uid="{0E2F5329-50E5-4D73-9690-493D3016CA7F}"/>
    <cellStyle name="?? 168 2 2" xfId="29480" xr:uid="{43BF93C7-E8D0-45E2-9758-4BCB0E9871A3}"/>
    <cellStyle name="?? 168 3" xfId="29203" xr:uid="{522083D8-516F-4EA6-80C0-23E9A22D7AD1}"/>
    <cellStyle name="?? 169" xfId="5364" xr:uid="{42085CEA-9CBF-4FEE-A2B4-308A56640449}"/>
    <cellStyle name="?? 169 2" xfId="10830" xr:uid="{FE82DC1B-023B-4B59-B8BA-9C15B108D228}"/>
    <cellStyle name="?? 169 2 2" xfId="29481" xr:uid="{C5C826E3-9ABF-4DAB-98F9-B6EEA1D375FC}"/>
    <cellStyle name="?? 169 3" xfId="29198" xr:uid="{E75331D9-AD81-4C69-8CC2-9E591CA81FFE}"/>
    <cellStyle name="?? 17" xfId="89" xr:uid="{416B16D6-C7B7-4FE1-923B-4D52E6E24981}"/>
    <cellStyle name="?? 17 2" xfId="90" xr:uid="{CDDD7ECE-C614-4ED7-8371-37A1F7124159}"/>
    <cellStyle name="?? 17 2 2" xfId="3279" xr:uid="{328B0CAA-751C-499F-8743-717A791A0D41}"/>
    <cellStyle name="?? 17 2 2 2" xfId="27711" xr:uid="{E4C0AF14-D21E-4041-9B19-5CA2CD2399CE}"/>
    <cellStyle name="?? 17 2 3" xfId="26268" xr:uid="{C3B5E5A8-2D01-4E00-A715-B25699E0D4AB}"/>
    <cellStyle name="?? 17 3" xfId="91" xr:uid="{0F9769EF-472B-4991-8DAF-B2DF12CD2D4A}"/>
    <cellStyle name="?? 17 3 2" xfId="3280" xr:uid="{C78E9070-3D89-47CE-85B4-6EDF9AC2464C}"/>
    <cellStyle name="?? 17 3 2 2" xfId="27712" xr:uid="{64E17907-4410-431F-82AD-F62280FCD1A2}"/>
    <cellStyle name="?? 17 3 3" xfId="26269" xr:uid="{EA2A835A-97BB-444F-9049-FA4B9D0D7DE8}"/>
    <cellStyle name="?? 17 4" xfId="3278" xr:uid="{EDE53574-9824-4FD9-8038-1A88128A0FDF}"/>
    <cellStyle name="?? 17 4 2" xfId="27710" xr:uid="{DD3C6B58-2B23-4BD2-9F5B-BE8EEB88D8CA}"/>
    <cellStyle name="?? 17 5" xfId="26267" xr:uid="{C7E552CC-0FE2-4B6A-90DF-1AFEA294BEA2}"/>
    <cellStyle name="?? 170" xfId="5160" xr:uid="{C023E2CE-7111-4FED-B903-ABB37ABBE2AA}"/>
    <cellStyle name="?? 170 2" xfId="10831" xr:uid="{3A82AF05-ECC8-4C23-B798-FE7B8505ABD6}"/>
    <cellStyle name="?? 170 2 2" xfId="29482" xr:uid="{E3BED239-0DF2-481C-B65A-71028A8636F8}"/>
    <cellStyle name="?? 170 3" xfId="29179" xr:uid="{0752E831-838D-4CAF-AF59-E48103EF23C2}"/>
    <cellStyle name="?? 171" xfId="5223" xr:uid="{81EB4305-4DD1-4CFB-98F3-EC304265D7AF}"/>
    <cellStyle name="?? 171 2" xfId="10832" xr:uid="{98C80E7B-5FBB-425D-AFF4-0CEBBA81F5C1}"/>
    <cellStyle name="?? 171 2 2" xfId="29483" xr:uid="{1891A9FD-BE5A-4056-A3FD-103F53B40ECC}"/>
    <cellStyle name="?? 171 3" xfId="29192" xr:uid="{6BA1639B-8421-4630-A073-835DF9D0B4B9}"/>
    <cellStyle name="?? 172" xfId="5453" xr:uid="{772AFDDE-35A6-4C64-B494-8F3A2A1BD3E8}"/>
    <cellStyle name="?? 172 2" xfId="10833" xr:uid="{85F67B9D-B53A-4E41-9A10-09C8C0B49E6C}"/>
    <cellStyle name="?? 172 2 2" xfId="29484" xr:uid="{94B20B88-3DAF-4224-B0D3-C2207BB84E63}"/>
    <cellStyle name="?? 172 3" xfId="29205" xr:uid="{AECA08E5-1B97-4D34-AB04-032E1DF7E3E6}"/>
    <cellStyle name="?? 173" xfId="5529" xr:uid="{BDCA4B1F-073D-4700-82FE-DA9F99381E75}"/>
    <cellStyle name="?? 173 2" xfId="10834" xr:uid="{8C213532-944E-4249-B0E8-278DE778C690}"/>
    <cellStyle name="?? 173 2 2" xfId="29485" xr:uid="{F29F5D6C-AB8C-4B97-87EF-DA090FE3F6D6}"/>
    <cellStyle name="?? 173 3" xfId="29236" xr:uid="{1899DC39-7CC9-441E-9C15-B56DEFB1AAE2}"/>
    <cellStyle name="?? 174" xfId="5534" xr:uid="{67EA904A-B301-481F-BF1D-D0613E2F3DF3}"/>
    <cellStyle name="?? 174 2" xfId="10835" xr:uid="{7C4E9D38-4AC0-44D3-9681-757A4A5FC478}"/>
    <cellStyle name="?? 174 2 2" xfId="29486" xr:uid="{DC84E8A1-A37A-46ED-972F-1C318AC1FA41}"/>
    <cellStyle name="?? 174 3" xfId="29241" xr:uid="{539439F1-708A-439E-BD03-0036FD68EB26}"/>
    <cellStyle name="?? 175" xfId="5464" xr:uid="{113BDED9-D96D-47F2-AD47-D33157922909}"/>
    <cellStyle name="?? 175 2" xfId="10836" xr:uid="{E1F3B07F-4950-4D15-B0DD-451C47CD4493}"/>
    <cellStyle name="?? 175 2 2" xfId="29487" xr:uid="{EF573963-887A-4042-9BD8-A97FCF6700C9}"/>
    <cellStyle name="?? 175 3" xfId="29216" xr:uid="{DDEE9B2F-AC7A-4B34-8795-F82AFD29AAD4}"/>
    <cellStyle name="?? 176" xfId="5458" xr:uid="{AE5522C9-DB15-445F-8E8C-AAC28DA51F7E}"/>
    <cellStyle name="?? 176 2" xfId="10837" xr:uid="{27571FA8-06E9-4DBF-B0AA-F5813E3A7F8D}"/>
    <cellStyle name="?? 176 2 2" xfId="29488" xr:uid="{26E69C2F-5703-479D-96A2-2BF002A39AEA}"/>
    <cellStyle name="?? 176 3" xfId="29210" xr:uid="{7C318362-1ECC-41CB-B752-45C45A90A0CA}"/>
    <cellStyle name="?? 177" xfId="5545" xr:uid="{818E0893-9A8A-4347-AA53-2FAEAFEE20F1}"/>
    <cellStyle name="?? 177 2" xfId="10838" xr:uid="{891DDAED-3319-4638-8ACD-59323AEA5663}"/>
    <cellStyle name="?? 177 2 2" xfId="29489" xr:uid="{88CB4E1D-3876-47E2-81EC-E11241F47E94}"/>
    <cellStyle name="?? 177 3" xfId="29252" xr:uid="{68716E09-E6CD-46E1-8C9E-A86BF9A9673D}"/>
    <cellStyle name="?? 178" xfId="5459" xr:uid="{E57CE411-2591-4EF1-BEC4-B72213D63C95}"/>
    <cellStyle name="?? 178 2" xfId="10839" xr:uid="{F2D09927-1901-43A0-BF2D-00215A682AD7}"/>
    <cellStyle name="?? 178 2 2" xfId="29490" xr:uid="{10B398C7-5795-453C-B03E-15154E26BDDE}"/>
    <cellStyle name="?? 178 3" xfId="29211" xr:uid="{A3E40C9C-5F1B-405A-AA6F-580B3342B767}"/>
    <cellStyle name="?? 179" xfId="5507" xr:uid="{E06FBC12-1DBA-4556-B82B-1FC023D94323}"/>
    <cellStyle name="?? 179 2" xfId="10840" xr:uid="{C0F7CB98-BA10-4952-AAE4-BFF85908AD55}"/>
    <cellStyle name="?? 179 2 2" xfId="29491" xr:uid="{EC1DB787-D44C-46C0-AB33-7EC36E7EBB4E}"/>
    <cellStyle name="?? 179 3" xfId="29231" xr:uid="{0E7CFFB2-E3B6-4372-A975-8832F7363DED}"/>
    <cellStyle name="?? 18" xfId="92" xr:uid="{812C457E-F486-4772-8366-B4BBA9A404CF}"/>
    <cellStyle name="?? 18 2" xfId="93" xr:uid="{9955DD9A-81F7-41C8-9178-63C114A7E1D1}"/>
    <cellStyle name="?? 18 2 2" xfId="3282" xr:uid="{18B83720-745A-4AC2-AF16-5C6A8E7EC76D}"/>
    <cellStyle name="?? 18 2 2 2" xfId="27714" xr:uid="{D236E226-2805-47E1-B911-27DC28DB2A07}"/>
    <cellStyle name="?? 18 2 3" xfId="26271" xr:uid="{8D2B631B-6F41-4D86-9B40-032FE5FA1508}"/>
    <cellStyle name="?? 18 3" xfId="94" xr:uid="{4F9AB531-1E1A-470F-9A53-33E40407D088}"/>
    <cellStyle name="?? 18 3 2" xfId="3283" xr:uid="{960B2363-962F-4915-B387-14ABBED97B15}"/>
    <cellStyle name="?? 18 3 2 2" xfId="27715" xr:uid="{19F776DA-1A69-4213-8503-65D250675D38}"/>
    <cellStyle name="?? 18 3 3" xfId="26272" xr:uid="{226BBBA2-49ED-4414-96B2-741A97E6F2BE}"/>
    <cellStyle name="?? 18 4" xfId="3281" xr:uid="{B367E779-CD44-44FB-8935-F746E170E969}"/>
    <cellStyle name="?? 18 4 2" xfId="27713" xr:uid="{CE0C7B76-7DE0-40A7-83CD-7CE3F49B82A4}"/>
    <cellStyle name="?? 18 5" xfId="26270" xr:uid="{729EF452-41CE-4C8E-A0E1-502AF1611F26}"/>
    <cellStyle name="?? 180" xfId="5564" xr:uid="{5B07F977-6157-4599-827E-FDBDA2120883}"/>
    <cellStyle name="?? 180 2" xfId="10841" xr:uid="{16E88F54-A9B3-450D-9984-DB5D0078B602}"/>
    <cellStyle name="?? 180 2 2" xfId="29492" xr:uid="{DAAC8759-BF22-4A48-82DE-B601812379E0}"/>
    <cellStyle name="?? 180 3" xfId="29257" xr:uid="{0E8C4775-9885-4C9C-B30D-D8C9A590FF63}"/>
    <cellStyle name="?? 181" xfId="5456" xr:uid="{55C525DB-C396-4132-9ED5-9946A59C5DAF}"/>
    <cellStyle name="?? 181 2" xfId="10842" xr:uid="{7C5556E3-8C99-4BA1-9D29-A203DF72A1B5}"/>
    <cellStyle name="?? 181 2 2" xfId="29493" xr:uid="{3F9DB188-9802-4339-B5B6-2019A236107F}"/>
    <cellStyle name="?? 181 3" xfId="29208" xr:uid="{0F607ED3-F9D3-4BEE-899C-00B7978185B4}"/>
    <cellStyle name="?? 182" xfId="5539" xr:uid="{CBB11E97-8EC2-42B1-95AC-35360D41FB33}"/>
    <cellStyle name="?? 182 2" xfId="10843" xr:uid="{4CFA883A-54FE-472F-BC15-A0EB2028489D}"/>
    <cellStyle name="?? 182 2 2" xfId="29494" xr:uid="{1B4AFAE2-ADBA-46B4-84FC-8C63C7EFE5F3}"/>
    <cellStyle name="?? 182 3" xfId="29246" xr:uid="{403A12FF-9746-40EB-916D-AA4F08C8FD7F}"/>
    <cellStyle name="?? 183" xfId="5490" xr:uid="{1095BAA0-B154-45CD-A66A-6433E89945D5}"/>
    <cellStyle name="?? 183 2" xfId="10844" xr:uid="{C9D8CE33-1720-4459-AB4C-12259F38F337}"/>
    <cellStyle name="?? 183 2 2" xfId="29495" xr:uid="{FC986168-9B9D-417C-8850-626CD4E659DF}"/>
    <cellStyle name="?? 183 3" xfId="29229" xr:uid="{0D2EFCC7-C93B-43BC-90B2-4271A21FC8ED}"/>
    <cellStyle name="?? 184" xfId="5538" xr:uid="{E746460D-CB84-4D05-8101-CD62C86ED342}"/>
    <cellStyle name="?? 184 2" xfId="10845" xr:uid="{BCD39D46-70C1-47B0-93C3-BA8D153AA414}"/>
    <cellStyle name="?? 184 2 2" xfId="29496" xr:uid="{781C4D02-1220-4AEC-945B-93DA99FE6CF3}"/>
    <cellStyle name="?? 184 3" xfId="29245" xr:uid="{A7C16748-A20D-4B63-BD1F-459652A25DCD}"/>
    <cellStyle name="?? 185" xfId="5571" xr:uid="{C637EEEA-F0EA-4FC8-A50E-98B0769D1B18}"/>
    <cellStyle name="?? 185 2" xfId="11043" xr:uid="{BC07F601-5025-47CF-AFFF-FE7EB84427A2}"/>
    <cellStyle name="?? 185 2 2" xfId="29499" xr:uid="{82DE96E6-548C-498B-AAA3-A2819193E1EE}"/>
    <cellStyle name="?? 185 3" xfId="29258" xr:uid="{4E9BB593-943A-4A9B-9E66-234A81593ED8}"/>
    <cellStyle name="?? 186" xfId="5467" xr:uid="{AEA6572F-BFC8-41B4-B7E3-8F4B2AC8D20B}"/>
    <cellStyle name="?? 186 2" xfId="11098" xr:uid="{708571E0-7595-46BA-82F7-8EA25AB20967}"/>
    <cellStyle name="?? 186 2 2" xfId="29501" xr:uid="{BB209EAE-348A-4686-A8C9-4D76CA6FAB8D}"/>
    <cellStyle name="?? 186 3" xfId="29219" xr:uid="{12F70FBB-5B83-438B-BF00-4F7CE54661DF}"/>
    <cellStyle name="?? 187" xfId="6151" xr:uid="{B7F0FCEA-B382-4EE4-B457-3E8D28322FAD}"/>
    <cellStyle name="?? 187 2" xfId="29277" xr:uid="{5C8C3218-B79C-4D25-BEFE-60C9815B573A}"/>
    <cellStyle name="?? 188" xfId="5497" xr:uid="{F39FADEC-42A3-4F13-904E-12B1BB6E2BBF}"/>
    <cellStyle name="?? 188 2" xfId="29230" xr:uid="{5D1D8569-7F42-4F6F-9B11-7AB492302CC4}"/>
    <cellStyle name="?? 189" xfId="5465" xr:uid="{5FE77C9F-F741-4B3E-A0A4-BD6B5A30699B}"/>
    <cellStyle name="?? 189 2" xfId="29217" xr:uid="{AF2C53B9-F1EC-4575-9486-9DA10B460777}"/>
    <cellStyle name="?? 19" xfId="95" xr:uid="{CA46950D-4981-44DE-84F9-1C4718395D81}"/>
    <cellStyle name="?? 19 2" xfId="96" xr:uid="{B6B929AD-DB4A-4041-BA13-85C3A7AF70B4}"/>
    <cellStyle name="?? 19 2 2" xfId="3285" xr:uid="{694FCFDA-AD4A-459D-A212-FDABC49D61A9}"/>
    <cellStyle name="?? 19 2 2 2" xfId="27717" xr:uid="{1A15EB8E-0E32-465E-9AFB-966D00797E86}"/>
    <cellStyle name="?? 19 2 3" xfId="26274" xr:uid="{238F0558-91CD-41C7-9396-5EA651522C96}"/>
    <cellStyle name="?? 19 3" xfId="97" xr:uid="{0A625FBB-1F2F-47E4-A684-F7A3CA99464B}"/>
    <cellStyle name="?? 19 3 2" xfId="3286" xr:uid="{9AC6D21E-0B8C-4B74-9248-F67834064096}"/>
    <cellStyle name="?? 19 3 2 2" xfId="27718" xr:uid="{63110993-0AEF-472E-9CA4-D6789E033E5F}"/>
    <cellStyle name="?? 19 3 3" xfId="26275" xr:uid="{9F0A3EE1-8B37-4569-B600-6788EC6DB6B2}"/>
    <cellStyle name="?? 19 4" xfId="3284" xr:uid="{154F0015-60AE-4705-8F7E-5FB219858D80}"/>
    <cellStyle name="?? 19 4 2" xfId="27716" xr:uid="{F63866BC-5A15-4071-9689-A8CE93ED961F}"/>
    <cellStyle name="?? 19 5" xfId="26273" xr:uid="{587DC0B8-1733-4F75-BB9E-C6FF84DF3DD2}"/>
    <cellStyle name="?? 190" xfId="5531" xr:uid="{6CFA3076-2FC1-48F5-8586-03743618775E}"/>
    <cellStyle name="?? 190 2" xfId="29238" xr:uid="{BD1D7BDE-ADA9-468A-AE66-5E7A07C3AD17}"/>
    <cellStyle name="?? 191" xfId="5550" xr:uid="{83852665-F0D1-433B-86E0-3521810EAADF}"/>
    <cellStyle name="?? 191 2" xfId="29254" xr:uid="{EFEBF8C4-F775-4D80-9BCD-34235E0A4415}"/>
    <cellStyle name="?? 192" xfId="5556" xr:uid="{6F89CDCC-2C88-4B0B-A676-3E621778F2FD}"/>
    <cellStyle name="?? 192 2" xfId="29256" xr:uid="{EB151450-1F41-4B04-900A-2B5598592A9C}"/>
    <cellStyle name="?? 193" xfId="5461" xr:uid="{EECFE639-B090-4D5F-9BCB-1B9C48DD8BB4}"/>
    <cellStyle name="?? 193 2" xfId="29213" xr:uid="{AD303DD6-DA62-49FE-9CFE-2DEB4522AE56}"/>
    <cellStyle name="?? 194" xfId="5532" xr:uid="{4E4C32AA-B848-4EA8-82F1-C1AEA8507BB2}"/>
    <cellStyle name="?? 194 2" xfId="29239" xr:uid="{8C5EEF17-B81F-46A2-99E0-FFDCEB959EA5}"/>
    <cellStyle name="?? 195" xfId="5654" xr:uid="{71DC2991-94AC-4611-BCCA-0B6A9AE869B1}"/>
    <cellStyle name="?? 195 2" xfId="29267" xr:uid="{CFED364C-D514-4944-819A-76AEB9D566C8}"/>
    <cellStyle name="?? 196" xfId="5541" xr:uid="{39BF641B-C241-47AD-B50C-C84682265C87}"/>
    <cellStyle name="?? 196 2" xfId="29248" xr:uid="{798A5A54-3DB5-464A-8718-F15BAF6EBC79}"/>
    <cellStyle name="?? 197" xfId="6157" xr:uid="{307FBEEC-55B7-4061-BF17-F6688602FF42}"/>
    <cellStyle name="?? 197 2" xfId="29283" xr:uid="{C1243D2D-E1D1-4258-95DC-0C8C0E7F7651}"/>
    <cellStyle name="?? 198" xfId="6208" xr:uid="{4062FFB6-D4B9-448C-A2DE-8F6999FBD9B8}"/>
    <cellStyle name="?? 198 2" xfId="29288" xr:uid="{2803199E-14A3-4430-ADF8-64635201240D}"/>
    <cellStyle name="?? 199" xfId="6158" xr:uid="{2148EA7A-7C46-430F-BB76-2F54D384B1E5}"/>
    <cellStyle name="?? 199 2" xfId="29284" xr:uid="{40747028-C289-4542-AF3D-C4023AC9AC65}"/>
    <cellStyle name="?? 2" xfId="98" xr:uid="{03D4CD63-737B-45DE-8A1C-A232C03D3273}"/>
    <cellStyle name="?? 2 2" xfId="99" xr:uid="{82205017-3CF4-4BF7-9270-FC6DA698E857}"/>
    <cellStyle name="?? 2 2 2" xfId="3288" xr:uid="{D2F5D91A-DA51-4F7E-BF90-1977FCFACAEB}"/>
    <cellStyle name="?? 2 2 2 2" xfId="27720" xr:uid="{36817913-C7BC-49D2-B5FE-96C1A6B43B4A}"/>
    <cellStyle name="?? 2 2 3" xfId="26277" xr:uid="{F893707B-7105-46A6-80AA-969E89C2286C}"/>
    <cellStyle name="?? 2 3" xfId="100" xr:uid="{92D4F95B-EFF0-4EAF-8579-D658B5FB4134}"/>
    <cellStyle name="?? 2 3 2" xfId="3289" xr:uid="{6D06FD96-0742-491B-94E7-360800804E16}"/>
    <cellStyle name="?? 2 3 2 2" xfId="27721" xr:uid="{CB75A1A0-1037-4EDF-A7C0-4ABED4C52EFC}"/>
    <cellStyle name="?? 2 3 3" xfId="26278" xr:uid="{C5B12293-B7AC-4AAF-8CDF-805561CFEAB0}"/>
    <cellStyle name="?? 2 4" xfId="101" xr:uid="{7BF05F2F-AE7E-4F07-BEE9-972B6D042EED}"/>
    <cellStyle name="?? 2 4 2" xfId="3290" xr:uid="{FB7E2E2F-5F24-4CDB-95AC-DB8F64B6DAA8}"/>
    <cellStyle name="?? 2 4 2 2" xfId="27722" xr:uid="{DAF69743-D9B6-4D69-BD44-77E9B2C7B798}"/>
    <cellStyle name="?? 2 4 3" xfId="26279" xr:uid="{C1C3891A-9875-46D9-9F11-E80E98538BE9}"/>
    <cellStyle name="?? 2 5" xfId="3287" xr:uid="{27C5B3DA-9CA2-484B-BB77-066E3D6849D0}"/>
    <cellStyle name="?? 2 5 2" xfId="27719" xr:uid="{47F7C3BD-E249-47C7-BB63-F60C36CB6FFD}"/>
    <cellStyle name="?? 2 6" xfId="7509" xr:uid="{E6F8B732-1679-4FD5-A266-424A29AF131B}"/>
    <cellStyle name="?? 2 6 2" xfId="29304" xr:uid="{599E6C6A-CD44-4369-8BEF-097139B6252D}"/>
    <cellStyle name="?? 2 7" xfId="26276" xr:uid="{ADE5E18C-1725-4671-A1FB-6C7CCDA4A4A4}"/>
    <cellStyle name="?? 2_Accessories" xfId="11119" xr:uid="{BD015787-38D6-4389-A324-F5F3A361CADD}"/>
    <cellStyle name="?? 20" xfId="102" xr:uid="{85403424-1B51-4EE5-A600-865827BC518E}"/>
    <cellStyle name="?? 20 2" xfId="103" xr:uid="{D0F12C92-5526-4CAB-9135-14D4E0065A7A}"/>
    <cellStyle name="?? 20 2 2" xfId="3292" xr:uid="{58E037EB-0760-44A8-A234-16EA5325A894}"/>
    <cellStyle name="?? 20 2 2 2" xfId="27724" xr:uid="{020232A4-8A4F-42C8-A001-1EC28AA23EF0}"/>
    <cellStyle name="?? 20 2 3" xfId="26281" xr:uid="{F441A150-309F-415B-95A2-C267588CD606}"/>
    <cellStyle name="?? 20 3" xfId="104" xr:uid="{85F9994B-58EA-42BE-8211-54CADFECC13D}"/>
    <cellStyle name="?? 20 3 2" xfId="3293" xr:uid="{8F3D93B3-4FA9-4BD7-B0A2-E8872893A486}"/>
    <cellStyle name="?? 20 3 2 2" xfId="27725" xr:uid="{482F6D8E-2858-4900-ADC5-B12C0ADC85B7}"/>
    <cellStyle name="?? 20 3 3" xfId="26282" xr:uid="{6D4C0A91-7150-4607-8B15-C0C6409E9307}"/>
    <cellStyle name="?? 20 4" xfId="3291" xr:uid="{8CAF8514-0675-49B1-8AA3-46CF10847C1B}"/>
    <cellStyle name="?? 20 4 2" xfId="27723" xr:uid="{85A79DB9-8CBF-4680-AC46-B155692C0620}"/>
    <cellStyle name="?? 20 5" xfId="26280" xr:uid="{C7298F38-570D-4187-9920-5F7BA245C873}"/>
    <cellStyle name="?? 200" xfId="6160" xr:uid="{9D1A0E0D-2FC7-4876-9E8D-A5B306252968}"/>
    <cellStyle name="?? 200 2" xfId="29286" xr:uid="{31355326-9EBC-4A09-9EAD-F27123AB0A5A}"/>
    <cellStyle name="?? 201" xfId="7538" xr:uid="{09B6D176-3E28-447D-96C7-4B1567F04BA8}"/>
    <cellStyle name="?? 201 2" xfId="29320" xr:uid="{09622061-1B29-4DD2-A16C-1E98E081F5FC}"/>
    <cellStyle name="?? 202" xfId="7694" xr:uid="{54CE2D82-DC1A-41E9-B859-9545540EF975}"/>
    <cellStyle name="?? 202 2" xfId="29369" xr:uid="{47A0ACB6-168C-4160-A3CD-3BA5D094169A}"/>
    <cellStyle name="?? 203" xfId="10176" xr:uid="{5D74A0E8-4FE1-4C6D-873B-A733AE925D0F}"/>
    <cellStyle name="?? 203 2" xfId="29386" xr:uid="{4202BF00-C909-4486-B538-B81E39448A4F}"/>
    <cellStyle name="?? 204" xfId="10181" xr:uid="{5CA56E43-200C-4308-AA79-138D7937A9CC}"/>
    <cellStyle name="?? 204 2" xfId="29391" xr:uid="{03A68A4A-905F-45C5-B5C3-2D176CACCD89}"/>
    <cellStyle name="?? 205" xfId="7431" xr:uid="{B4149FAB-203F-4793-9157-8A687619F223}"/>
    <cellStyle name="?? 205 2" xfId="29299" xr:uid="{0EFFD1DA-0423-462B-803A-68B386A17BAA}"/>
    <cellStyle name="?? 206" xfId="7487" xr:uid="{8E7C8ACE-1A8B-4786-8023-35EB53DAE555}"/>
    <cellStyle name="?? 206 2" xfId="29300" xr:uid="{BD6ACF53-9DAB-4DD4-B74E-8A1D410AAD22}"/>
    <cellStyle name="?? 207" xfId="8283" xr:uid="{DC6F61B3-4B2F-4E38-A07D-7B269EF894E5}"/>
    <cellStyle name="?? 207 2" xfId="29378" xr:uid="{29C6C6AE-9097-4C87-B941-13E3262C79FE}"/>
    <cellStyle name="?? 208" xfId="10189" xr:uid="{80DC0C49-3B26-416D-8130-D20877400C0A}"/>
    <cellStyle name="?? 208 2" xfId="29396" xr:uid="{30620893-52F4-4E24-829B-8D6FC405D0D9}"/>
    <cellStyle name="?? 209" xfId="7498" xr:uid="{FE68600F-34C4-4B76-8412-496BD6F8947C}"/>
    <cellStyle name="?? 209 2" xfId="29302" xr:uid="{E779ACB1-AA55-40E9-82E8-2386D85472D4}"/>
    <cellStyle name="?? 21" xfId="105" xr:uid="{B9C4EF90-66D1-4DFB-83B9-92FFE8BA7FBD}"/>
    <cellStyle name="?? 21 2" xfId="106" xr:uid="{2DC13BAB-2B7C-4BFC-A62C-103882D39574}"/>
    <cellStyle name="?? 21 2 2" xfId="3295" xr:uid="{DB4BCE8F-A4E5-4538-96D0-650CF2B910A1}"/>
    <cellStyle name="?? 21 2 2 2" xfId="27727" xr:uid="{6AD69E70-F42C-4EC1-A334-9DD39EC2FA3C}"/>
    <cellStyle name="?? 21 2 3" xfId="26284" xr:uid="{D7067DD1-A67F-4090-BB9E-35B2CFEE33CB}"/>
    <cellStyle name="?? 21 3" xfId="107" xr:uid="{E3D9759E-1EFC-41BA-A37B-F70FF5246061}"/>
    <cellStyle name="?? 21 3 2" xfId="3296" xr:uid="{5EFC7B9F-CF43-4F6D-936B-F4EC4A875A0B}"/>
    <cellStyle name="?? 21 3 2 2" xfId="27728" xr:uid="{9A293DE0-97EE-4987-9990-01FC362E9A32}"/>
    <cellStyle name="?? 21 3 3" xfId="26285" xr:uid="{4E34B5FA-D117-442B-B8B0-9CBD0A953433}"/>
    <cellStyle name="?? 21 4" xfId="3294" xr:uid="{E1F6E4AB-F88B-4859-865E-8FB5B7CCA2CD}"/>
    <cellStyle name="?? 21 4 2" xfId="27726" xr:uid="{AD95E439-8EA3-4E46-B0AD-0794D39AC999}"/>
    <cellStyle name="?? 21 5" xfId="26283" xr:uid="{D75F1F18-7D6E-4D45-9751-4B511F94E3DF}"/>
    <cellStyle name="?? 210" xfId="10190" xr:uid="{DADDD316-4E52-430C-94AA-99523108BBC5}"/>
    <cellStyle name="?? 210 2" xfId="29397" xr:uid="{04FDC0FB-6C9B-49D7-A1BE-66DC5D0226F1}"/>
    <cellStyle name="?? 211" xfId="10188" xr:uid="{CD77CBD6-091A-4D49-B286-497A42BA09C3}"/>
    <cellStyle name="?? 211 2" xfId="29395" xr:uid="{E4F11260-1DBA-492B-B33B-567845B9D65D}"/>
    <cellStyle name="?? 212" xfId="10191" xr:uid="{194DCD8D-3E69-46BD-B491-A59D027086F4}"/>
    <cellStyle name="?? 212 2" xfId="29398" xr:uid="{334A2DFB-9CE4-4EA6-82FD-1CADA7E7C491}"/>
    <cellStyle name="?? 213" xfId="10192" xr:uid="{17D7F8D6-4EC0-468B-B3DE-5BD9B863F0E5}"/>
    <cellStyle name="?? 213 2" xfId="29399" xr:uid="{8F432168-11E0-4945-BEAA-CA99448FCC8B}"/>
    <cellStyle name="?? 214" xfId="10193" xr:uid="{0A0C6FB3-2F03-486B-8439-4637BE15D869}"/>
    <cellStyle name="?? 214 2" xfId="29400" xr:uid="{BA953452-CE44-4714-9203-BF38E00A6DD6}"/>
    <cellStyle name="?? 215" xfId="10194" xr:uid="{4338F4E3-5F67-4DF3-A616-83E7E9434822}"/>
    <cellStyle name="?? 215 2" xfId="29401" xr:uid="{0FB61560-5D8A-454F-945E-418BB56C43A7}"/>
    <cellStyle name="?? 216" xfId="10195" xr:uid="{651A894D-823B-4A80-B397-BB8367597A18}"/>
    <cellStyle name="?? 216 2" xfId="29402" xr:uid="{B3B6E0D0-B8D3-4D32-A2C9-9163149278F2}"/>
    <cellStyle name="?? 217" xfId="10196" xr:uid="{7BC58FEF-6756-4919-9B6E-F4987F8FC32F}"/>
    <cellStyle name="?? 217 2" xfId="29403" xr:uid="{1B26E0C3-85C8-4EFD-9495-9DA6CA226873}"/>
    <cellStyle name="?? 218" xfId="10197" xr:uid="{24BC897E-8108-416F-B94C-848329E58D9E}"/>
    <cellStyle name="?? 218 2" xfId="29404" xr:uid="{E7DF313E-E87F-481E-8FC7-1ED631459336}"/>
    <cellStyle name="?? 219" xfId="10198" xr:uid="{3AD1707C-37B9-4993-9DD1-73D8876A3504}"/>
    <cellStyle name="?? 219 2" xfId="29405" xr:uid="{8057CBE6-B6E2-4451-986A-D648C310FA70}"/>
    <cellStyle name="?? 22" xfId="108" xr:uid="{98B62126-84DA-4A81-8FA4-40C54D4268B2}"/>
    <cellStyle name="?? 22 2" xfId="109" xr:uid="{5F5E4819-9539-42DF-8C1B-D03CCF96B5EB}"/>
    <cellStyle name="?? 22 2 2" xfId="3298" xr:uid="{CB46AD9E-6042-44D9-944C-9A504D026A1A}"/>
    <cellStyle name="?? 22 2 2 2" xfId="27730" xr:uid="{4FF77604-D888-4DE9-8016-73F245161734}"/>
    <cellStyle name="?? 22 2 3" xfId="26287" xr:uid="{20720672-B329-4AE5-91D5-6178255266D7}"/>
    <cellStyle name="?? 22 3" xfId="110" xr:uid="{CA769E67-C0EC-4FFF-A93E-438FD258BCA6}"/>
    <cellStyle name="?? 22 3 2" xfId="3299" xr:uid="{76B21820-A5CE-4557-8117-9508889FD670}"/>
    <cellStyle name="?? 22 3 2 2" xfId="27731" xr:uid="{AC16BC45-3B47-48EF-8735-DD2355A2C1FD}"/>
    <cellStyle name="?? 22 3 3" xfId="26288" xr:uid="{28B3DF85-CD27-4289-901D-5495B8860AF8}"/>
    <cellStyle name="?? 22 4" xfId="3297" xr:uid="{F31267B8-CCAB-4722-B575-13148C846E2E}"/>
    <cellStyle name="?? 22 4 2" xfId="27729" xr:uid="{9150EE41-2270-4615-B5A6-24526AD93864}"/>
    <cellStyle name="?? 22 5" xfId="26286" xr:uid="{A8A4A4DD-B391-418B-AB76-B07532672A6A}"/>
    <cellStyle name="?? 220" xfId="10199" xr:uid="{BCEB7658-BEB1-41F1-A615-EA416CD4C1FC}"/>
    <cellStyle name="?? 220 2" xfId="29406" xr:uid="{3ED2FCBC-ED52-41BC-A327-62BCB1D2DB23}"/>
    <cellStyle name="?? 221" xfId="10200" xr:uid="{373290D0-0DD8-4D38-ACA9-08ADA1F8D634}"/>
    <cellStyle name="?? 221 2" xfId="29407" xr:uid="{26680869-21A6-4530-9D50-9187349DDFBA}"/>
    <cellStyle name="?? 222" xfId="10201" xr:uid="{F9FC4784-46FB-436E-B31A-CB5B94E8BA0A}"/>
    <cellStyle name="?? 222 2" xfId="29408" xr:uid="{2D59BB68-A04A-4AB6-8809-640B34A883E0}"/>
    <cellStyle name="?? 223" xfId="10202" xr:uid="{6C04E9C5-66F8-4039-8B6D-2058C9021CE8}"/>
    <cellStyle name="?? 223 2" xfId="29409" xr:uid="{2551D207-AC4D-483B-9EE3-EE067BDDDA4D}"/>
    <cellStyle name="?? 224" xfId="10203" xr:uid="{036F9A0C-2A04-49A6-8E40-661960E0C58C}"/>
    <cellStyle name="?? 224 2" xfId="29410" xr:uid="{F6C85BEA-C4B9-47A2-88D7-3112412B67FE}"/>
    <cellStyle name="?? 225" xfId="10204" xr:uid="{0E2A125D-8CC5-438C-8BA5-876433C80C5B}"/>
    <cellStyle name="?? 225 2" xfId="29411" xr:uid="{488A0244-9F69-463B-9302-7B979EAE2643}"/>
    <cellStyle name="?? 226" xfId="10205" xr:uid="{47736346-E713-43BA-869E-20377090B7A1}"/>
    <cellStyle name="?? 226 2" xfId="29412" xr:uid="{A910358C-D806-4239-9A45-8EC785D88839}"/>
    <cellStyle name="?? 227" xfId="10206" xr:uid="{8FB2CB23-B81B-4244-BD23-C18B886FFB15}"/>
    <cellStyle name="?? 227 2" xfId="29413" xr:uid="{F6A04F04-4CFE-4231-944E-6FF7C9218141}"/>
    <cellStyle name="?? 228" xfId="10207" xr:uid="{BB822B5D-B229-4A12-9925-8CAA4EE0ABEF}"/>
    <cellStyle name="?? 228 2" xfId="29414" xr:uid="{D3C008D5-CCD7-4505-9C65-C3D9C18152B0}"/>
    <cellStyle name="?? 229" xfId="10208" xr:uid="{DFC0FD39-0E9C-4CF0-B360-6BE3FB4D773E}"/>
    <cellStyle name="?? 229 2" xfId="29415" xr:uid="{DCF893A5-9CB8-4918-BCD9-6A29678B4C5D}"/>
    <cellStyle name="?? 23" xfId="111" xr:uid="{CF5782F3-E4A6-4D39-AD6A-0B952BAE508E}"/>
    <cellStyle name="?? 23 2" xfId="112" xr:uid="{5DB5361E-F969-49D1-B9B8-9813F0B0FFD6}"/>
    <cellStyle name="?? 23 2 2" xfId="3301" xr:uid="{E894A0C8-C64D-47AE-8435-5CC981D1FDCD}"/>
    <cellStyle name="?? 23 2 2 2" xfId="27733" xr:uid="{4F2971EB-B379-4BDE-9AC6-C7AC970671EB}"/>
    <cellStyle name="?? 23 2 3" xfId="26290" xr:uid="{D2EB4CAB-1AD6-4CC0-942A-3E41C0D98728}"/>
    <cellStyle name="?? 23 3" xfId="113" xr:uid="{1FF22515-9B18-45A9-8F0F-8A43EDF610BC}"/>
    <cellStyle name="?? 23 3 2" xfId="3302" xr:uid="{BC069AFF-3240-4E0F-A9E4-5B1E77FC17AA}"/>
    <cellStyle name="?? 23 3 2 2" xfId="27734" xr:uid="{0AE29E98-2A3F-4C22-992F-6A5DCC5CF8B6}"/>
    <cellStyle name="?? 23 3 3" xfId="26291" xr:uid="{9D032144-07AC-4F19-949E-09B21715741D}"/>
    <cellStyle name="?? 23 4" xfId="3300" xr:uid="{5199BC5D-A893-49B0-B824-3D73BDA4AA95}"/>
    <cellStyle name="?? 23 4 2" xfId="27732" xr:uid="{1EA74585-614C-4226-BD3A-1C2450C8CBCE}"/>
    <cellStyle name="?? 23 5" xfId="26289" xr:uid="{A60217DE-FB01-4731-BB29-EA6CEBB0E9ED}"/>
    <cellStyle name="?? 230" xfId="10209" xr:uid="{67563AB7-729C-4E57-943A-04C00F564831}"/>
    <cellStyle name="?? 230 2" xfId="29416" xr:uid="{EA33EBC7-9B55-47B8-A8ED-32AE8A77E989}"/>
    <cellStyle name="?? 231" xfId="10401" xr:uid="{0B3ECF50-4EA2-4543-B3C5-8DE5B0421E76}"/>
    <cellStyle name="?? 231 2" xfId="29419" xr:uid="{D47E943E-93B9-4BFE-A8C2-DBD2F8045737}"/>
    <cellStyle name="?? 232" xfId="10492" xr:uid="{1AC8F1FA-0C6F-42B7-9526-01F5F9766747}"/>
    <cellStyle name="?? 232 2" xfId="29425" xr:uid="{4636B83F-1633-4C46-BD3C-DA451D4696B1}"/>
    <cellStyle name="?? 233" xfId="10622" xr:uid="{D4F4D5AD-B5AB-4A5F-A7A4-A8B89E195C4E}"/>
    <cellStyle name="?? 233 2" xfId="29429" xr:uid="{D74ECE47-C3A4-48CF-9038-25AC6BF1C9E5}"/>
    <cellStyle name="?? 234" xfId="10703" xr:uid="{D02D20E7-DBD3-44C8-9B0B-7D3B13E3A09E}"/>
    <cellStyle name="?? 234 2" xfId="29433" xr:uid="{84751F05-93AE-4B48-BD0B-0641E53757F1}"/>
    <cellStyle name="?? 235" xfId="10685" xr:uid="{BE0735B8-C023-4BAC-B04B-59465FBDB9E2}"/>
    <cellStyle name="?? 235 2" xfId="29432" xr:uid="{A5B878BE-5F64-40C0-9B50-5672F7D43ACB}"/>
    <cellStyle name="?? 236" xfId="10638" xr:uid="{DE6D6ED9-1576-4C1C-90DF-85CEBE56D869}"/>
    <cellStyle name="?? 236 2" xfId="29430" xr:uid="{38DD7142-5795-4397-8884-39A9E1AE03D7}"/>
    <cellStyle name="?? 237" xfId="10709" xr:uid="{20184002-DC27-484C-9886-34077AC03D99}"/>
    <cellStyle name="?? 237 2" xfId="29434" xr:uid="{D82554E0-0536-4643-8E29-FE159570A9EB}"/>
    <cellStyle name="?? 238" xfId="10640" xr:uid="{79C78CE1-84E9-4141-854C-7D4EC37ABDA8}"/>
    <cellStyle name="?? 238 2" xfId="29431" xr:uid="{F3D881FF-E1A4-46D5-AEAC-4793EEF2C94C}"/>
    <cellStyle name="?? 239" xfId="10723" xr:uid="{920AB670-5316-4CF5-9DA7-CD3FC4CD9E80}"/>
    <cellStyle name="?? 239 2" xfId="29437" xr:uid="{60F6C522-7E51-4214-B559-287B97359F6E}"/>
    <cellStyle name="?? 24" xfId="114" xr:uid="{6C329DCD-1F10-49C9-84F3-8AF46F6EADA1}"/>
    <cellStyle name="?? 24 2" xfId="115" xr:uid="{DE4DCF44-8A92-4B1E-942A-40FE3CC65B4A}"/>
    <cellStyle name="?? 24 2 2" xfId="3304" xr:uid="{6CAECA46-5B05-4E62-95AE-67C6C52B72C0}"/>
    <cellStyle name="?? 24 2 2 2" xfId="27736" xr:uid="{F7F2657B-1854-4856-9ADA-A8B052DE3F09}"/>
    <cellStyle name="?? 24 2 3" xfId="26293" xr:uid="{CCEFDAAC-FB93-4997-89EF-83ABCE5C1CAE}"/>
    <cellStyle name="?? 24 3" xfId="116" xr:uid="{21674417-E4B7-4568-972A-5769FAA61BA4}"/>
    <cellStyle name="?? 24 3 2" xfId="3305" xr:uid="{A57674AD-940F-4402-BC3F-0CBF74128BF8}"/>
    <cellStyle name="?? 24 3 2 2" xfId="27737" xr:uid="{A1B3465C-8966-441F-AB22-935815321890}"/>
    <cellStyle name="?? 24 3 3" xfId="26294" xr:uid="{5776661D-C154-45C7-B9A0-BD5DD49488FF}"/>
    <cellStyle name="?? 24 4" xfId="3303" xr:uid="{2C7CEA9B-B3EC-42B4-A4D2-1D8F7966D4F5}"/>
    <cellStyle name="?? 24 4 2" xfId="27735" xr:uid="{2D19EDE6-EBC9-45D8-B631-C3A9F4CB85B4}"/>
    <cellStyle name="?? 24 5" xfId="26292" xr:uid="{8041592F-A6BA-42D3-9283-2C450F64CC80}"/>
    <cellStyle name="?? 240" xfId="11709" xr:uid="{04B21832-9B1E-4F25-861B-42AD21A592C4}"/>
    <cellStyle name="?? 240 2" xfId="29519" xr:uid="{6DFD1A38-F169-4B90-8FEC-C7B20D40CA86}"/>
    <cellStyle name="?? 241" xfId="11738" xr:uid="{51304DCB-35E6-4279-AF66-9C134D88C555}"/>
    <cellStyle name="?? 241 2" xfId="29542" xr:uid="{D4A82EE5-635F-4445-B0FB-922923C7717E}"/>
    <cellStyle name="?? 242" xfId="11803" xr:uid="{AD9423BE-44B3-4E4D-A670-E6EA8A8A3006}"/>
    <cellStyle name="?? 242 2" xfId="29549" xr:uid="{D6A78041-E9BC-4681-A667-0B92A88E6A3A}"/>
    <cellStyle name="?? 243" xfId="11713" xr:uid="{613F4B7C-CA88-45A6-910E-612C9097B724}"/>
    <cellStyle name="?? 243 2" xfId="29523" xr:uid="{B0861047-08B9-4E51-BA17-684C1BEC759E}"/>
    <cellStyle name="?? 244" xfId="13899" xr:uid="{E0162565-DC64-493E-B2D3-B4416028F656}"/>
    <cellStyle name="?? 244 2" xfId="29600" xr:uid="{AB081ED6-E1E0-4ED1-ABCA-916A21CECB36}"/>
    <cellStyle name="?? 245" xfId="13900" xr:uid="{15313421-F5EF-4A9B-BAA7-F2E4BBA4539C}"/>
    <cellStyle name="?? 245 2" xfId="29601" xr:uid="{12C48391-C103-407F-A5E2-6FA4BC814082}"/>
    <cellStyle name="?? 246" xfId="13893" xr:uid="{1B809405-9CB3-4DF8-A710-0B9D266BD416}"/>
    <cellStyle name="?? 246 2" xfId="29594" xr:uid="{4A21E8AC-EFF0-4144-884E-72E5FBAC5E6F}"/>
    <cellStyle name="?? 247" xfId="13894" xr:uid="{36464E92-E02C-47F1-B3FA-BE288AF59EE0}"/>
    <cellStyle name="?? 247 2" xfId="29595" xr:uid="{F673E7DB-A754-4AF6-B040-5E5BB99A0B26}"/>
    <cellStyle name="?? 248" xfId="11892" xr:uid="{280B41E4-C879-4411-B8E2-54F696F28B2B}"/>
    <cellStyle name="?? 248 2" xfId="29557" xr:uid="{BC178294-0135-4CD0-9054-2AA83F63F8B8}"/>
    <cellStyle name="?? 249" xfId="11724" xr:uid="{64A6E8B1-8B07-48BD-869A-9A57686BDB6A}"/>
    <cellStyle name="?? 249 2" xfId="29532" xr:uid="{CC4B6C5A-AD56-42C3-A769-81233F7E669A}"/>
    <cellStyle name="?? 25" xfId="117" xr:uid="{05C1AD78-CAC1-4FC2-BCD2-C712C72930AD}"/>
    <cellStyle name="?? 25 2" xfId="118" xr:uid="{E1DB14C8-69D7-4372-90EB-2683C6F9A85E}"/>
    <cellStyle name="?? 25 2 2" xfId="3307" xr:uid="{54489765-3AFD-4397-A127-1C2DDCFFD613}"/>
    <cellStyle name="?? 25 2 2 2" xfId="27739" xr:uid="{AC29A50A-7E99-4111-B5FA-E6453355C503}"/>
    <cellStyle name="?? 25 2 3" xfId="26296" xr:uid="{F8C12A7B-FD3A-4A5B-ADF1-2FC7B99CB570}"/>
    <cellStyle name="?? 25 3" xfId="119" xr:uid="{C5A65A46-EB18-4095-A0FC-A38FBD310046}"/>
    <cellStyle name="?? 25 3 2" xfId="3308" xr:uid="{39C046A0-6F45-4B1C-AF35-48DFFE20E03A}"/>
    <cellStyle name="?? 25 3 2 2" xfId="27740" xr:uid="{BB47F2FF-AB8C-43BE-9209-4687441B2BE4}"/>
    <cellStyle name="?? 25 3 3" xfId="26297" xr:uid="{D06BD88F-C2D5-4156-8D9F-B30FCC38D8DE}"/>
    <cellStyle name="?? 25 4" xfId="3306" xr:uid="{901E2089-20E5-41EE-BCB5-B737A8572C6C}"/>
    <cellStyle name="?? 25 4 2" xfId="27738" xr:uid="{02752C9C-F605-40CF-AD47-1BEC47D48E58}"/>
    <cellStyle name="?? 25 5" xfId="26295" xr:uid="{F5738C3E-46BB-4848-9D5C-0E73FE80E071}"/>
    <cellStyle name="?? 250" xfId="11802" xr:uid="{375EF1C4-EB86-478A-93BC-1D88B3F68176}"/>
    <cellStyle name="?? 250 2" xfId="29548" xr:uid="{F8C22AFF-3F89-4A16-9FB8-616AE217FAA7}"/>
    <cellStyle name="?? 251" xfId="13970" xr:uid="{7EA9DD59-BD5B-49F4-963A-788DA068C684}"/>
    <cellStyle name="?? 251 2" xfId="29616" xr:uid="{F1F49EF3-A6C8-461C-89C4-4023E3CE9F17}"/>
    <cellStyle name="?? 252" xfId="16445" xr:uid="{E5D8FD18-7E64-4D02-A998-DC6F26028354}"/>
    <cellStyle name="?? 252 2" xfId="30136" xr:uid="{5556A1CD-787F-4B06-AFF4-DEE0CBFF6868}"/>
    <cellStyle name="?? 253" xfId="16730" xr:uid="{1A199E24-851F-4614-B2A4-B3847E65656E}"/>
    <cellStyle name="?? 253 2" xfId="30173" xr:uid="{6DF29807-C85A-46DC-9411-BFEFAE678793}"/>
    <cellStyle name="?? 254" xfId="16731" xr:uid="{AAE393E1-3FE9-48AD-A2C5-9272BC5579C4}"/>
    <cellStyle name="?? 254 2" xfId="30174" xr:uid="{D4E32801-072E-4BC7-8E65-152731344A72}"/>
    <cellStyle name="?? 255" xfId="17116" xr:uid="{C313E900-0A6E-4102-9F3B-065906E6DB23}"/>
    <cellStyle name="?? 255 2" xfId="30177" xr:uid="{C027043E-0AE8-4A6F-9304-30928326A4D2}"/>
    <cellStyle name="?? 256" xfId="17227" xr:uid="{04F8ACC2-3B34-4680-A554-5F0B868734CF}"/>
    <cellStyle name="?? 256 2" xfId="30184" xr:uid="{0C201C91-8272-446C-B72C-C983E7958BCF}"/>
    <cellStyle name="?? 257" xfId="17205" xr:uid="{9CF29731-ADA8-4821-A96F-71CF418CA6DA}"/>
    <cellStyle name="?? 257 2" xfId="30181" xr:uid="{5335B37A-1688-4ED1-928A-8E703E408B63}"/>
    <cellStyle name="?? 258" xfId="26216" xr:uid="{D29B5DE5-8B84-4CCD-942A-3B1914B21065}"/>
    <cellStyle name="?? 259" xfId="30140" xr:uid="{808F7C7E-2274-4076-A6AB-667271BED45A}"/>
    <cellStyle name="?? 26" xfId="120" xr:uid="{044E065E-AB03-4151-8153-CCC83B504829}"/>
    <cellStyle name="?? 26 2" xfId="121" xr:uid="{EAC1FD39-86A2-42EC-AD65-068A394F5362}"/>
    <cellStyle name="?? 26 2 2" xfId="3310" xr:uid="{AE058464-D04D-4913-BAC2-7011987F5F86}"/>
    <cellStyle name="?? 26 2 2 2" xfId="27742" xr:uid="{10A296C1-730F-423B-8066-8020610D086C}"/>
    <cellStyle name="?? 26 2 3" xfId="26299" xr:uid="{CB453B1D-9A1A-4380-AA85-5D9259A17032}"/>
    <cellStyle name="?? 26 3" xfId="122" xr:uid="{C9072806-6DF0-48B7-BE57-F7053A98FA31}"/>
    <cellStyle name="?? 26 3 2" xfId="3311" xr:uid="{F8904B98-0F0A-4919-9EF7-7BC030321193}"/>
    <cellStyle name="?? 26 3 2 2" xfId="27743" xr:uid="{499DF8BF-DB3E-4EEC-9D0B-638401D73075}"/>
    <cellStyle name="?? 26 3 3" xfId="26300" xr:uid="{57333BBC-631B-4BC1-A233-93B4B7657793}"/>
    <cellStyle name="?? 26 4" xfId="3309" xr:uid="{D8A1C0C7-8F05-4FF2-BE35-31A85049162E}"/>
    <cellStyle name="?? 26 4 2" xfId="27741" xr:uid="{3B8BBB71-9289-446B-B465-6CAF3D34769E}"/>
    <cellStyle name="?? 26 5" xfId="26298" xr:uid="{C52DB870-1458-4539-84A2-8074E7BE4906}"/>
    <cellStyle name="?? 260" xfId="30205" xr:uid="{B65AD192-E430-45C4-801B-D6C100B00072}"/>
    <cellStyle name="?? 261" xfId="30138" xr:uid="{98B36664-417F-47FE-8F8B-F7830F4DE2A2}"/>
    <cellStyle name="?? 262" xfId="30204" xr:uid="{44423E14-8A8E-49CE-AC0E-383ACEC4DA9F}"/>
    <cellStyle name="?? 263" xfId="30193" xr:uid="{7DD228C0-C261-407D-80DB-6F8ECDC07426}"/>
    <cellStyle name="?? 264" xfId="30198" xr:uid="{D7879C18-0059-4D65-B52A-E430981765F9}"/>
    <cellStyle name="?? 265" xfId="30208" xr:uid="{89E826EE-96C8-4F88-932F-6D78A1965FD6}"/>
    <cellStyle name="?? 266" xfId="30268" xr:uid="{D168344C-5BAD-4A26-BEB4-826272AE8306}"/>
    <cellStyle name="?? 267" xfId="30230" xr:uid="{D7FBEAC5-7784-4493-996B-A6DBA996342F}"/>
    <cellStyle name="?? 268" xfId="30267" xr:uid="{6CF3A563-6BF2-43E6-8AC1-28FD94759DF0}"/>
    <cellStyle name="?? 269" xfId="30210" xr:uid="{5A361A8F-6307-4647-B763-59D92037C0B8}"/>
    <cellStyle name="?? 27" xfId="123" xr:uid="{B1E857D4-56C0-4673-B54A-23EB07BD77B2}"/>
    <cellStyle name="?? 27 2" xfId="124" xr:uid="{B9147E00-7F99-4BA6-9C22-86E257947376}"/>
    <cellStyle name="?? 27 2 2" xfId="3313" xr:uid="{159DFC4A-67C8-4DAD-999A-DD3E56D05FEF}"/>
    <cellStyle name="?? 27 2 2 2" xfId="27745" xr:uid="{F00D470B-49D8-448D-AB6D-72E7A3370A44}"/>
    <cellStyle name="?? 27 2 3" xfId="26302" xr:uid="{4CAD258A-84CB-4902-9898-395C98A25115}"/>
    <cellStyle name="?? 27 3" xfId="125" xr:uid="{D9D582CD-8B2A-46AE-AA58-36476634AE1F}"/>
    <cellStyle name="?? 27 3 2" xfId="3314" xr:uid="{4D471A74-2E53-4E07-A12E-4583B22839AD}"/>
    <cellStyle name="?? 27 3 2 2" xfId="27746" xr:uid="{FBBE9387-0E15-4F32-BACE-27D52C6E3FC4}"/>
    <cellStyle name="?? 27 3 3" xfId="26303" xr:uid="{71814085-AA72-485E-89FC-D666A61984B9}"/>
    <cellStyle name="?? 27 4" xfId="3312" xr:uid="{B90CABAD-8103-48BD-880F-877C2630F6E1}"/>
    <cellStyle name="?? 27 4 2" xfId="27744" xr:uid="{94EFA74A-72FE-4296-A2A8-9396560A8BA0}"/>
    <cellStyle name="?? 27 5" xfId="26301" xr:uid="{884AD335-2170-4A26-98BF-59320C3EF9FA}"/>
    <cellStyle name="?? 270" xfId="17241" xr:uid="{94B24783-5EB9-44E5-BCB9-348647DFCA62}"/>
    <cellStyle name="?? 271" xfId="30287" xr:uid="{CDB8EAAD-9347-4364-9346-4B5A0866AB38}"/>
    <cellStyle name="?? 28" xfId="126" xr:uid="{49AC2F71-2E9B-49B5-8CB1-933FEC99C4B0}"/>
    <cellStyle name="?? 28 2" xfId="127" xr:uid="{C0430DEE-781A-47CD-A750-7DB63CBCE461}"/>
    <cellStyle name="?? 28 2 2" xfId="3316" xr:uid="{E95AF33D-2AE4-4F1F-B001-DA1A65AB96D3}"/>
    <cellStyle name="?? 28 2 2 2" xfId="27748" xr:uid="{30A14613-5B7B-41A3-98F9-16A0A4BC461C}"/>
    <cellStyle name="?? 28 2 3" xfId="26305" xr:uid="{D5CAD94E-F373-4869-9965-76B0C710DF70}"/>
    <cellStyle name="?? 28 3" xfId="128" xr:uid="{0CABB0A2-FAB3-49B6-8010-06AB3611A78A}"/>
    <cellStyle name="?? 28 3 2" xfId="3317" xr:uid="{AAC81A9A-F925-447C-9930-94275808889A}"/>
    <cellStyle name="?? 28 3 2 2" xfId="27749" xr:uid="{AE15D82B-1AFD-4333-A5B0-DC83B6CB8DD8}"/>
    <cellStyle name="?? 28 3 3" xfId="26306" xr:uid="{063AC0A5-69D1-4895-8763-606F1F753DB8}"/>
    <cellStyle name="?? 28 4" xfId="3315" xr:uid="{786A8C60-60F1-479C-986F-C30423190C8F}"/>
    <cellStyle name="?? 28 4 2" xfId="27747" xr:uid="{F7D6F51B-FDC9-4822-BB0B-3590860B885C}"/>
    <cellStyle name="?? 28 5" xfId="26304" xr:uid="{41C8B89A-4668-4EF1-996A-0FB9EBB49587}"/>
    <cellStyle name="?? 29" xfId="129" xr:uid="{9A0A3389-6A68-4E28-B775-E7744FFC4F9D}"/>
    <cellStyle name="?? 29 2" xfId="130" xr:uid="{64411DB4-1B8A-4EAA-B88A-2943A00CE27F}"/>
    <cellStyle name="?? 29 2 2" xfId="3319" xr:uid="{653BAFA2-2FD6-4F5E-A6B3-02FE2E914C9B}"/>
    <cellStyle name="?? 29 2 2 2" xfId="27751" xr:uid="{53BE6CD2-500C-4A9A-9B51-33BD5C6AE940}"/>
    <cellStyle name="?? 29 2 3" xfId="26308" xr:uid="{9427F6C2-C600-495B-ABA4-32F0574DF6EC}"/>
    <cellStyle name="?? 29 3" xfId="131" xr:uid="{02F4187E-D1D6-40E2-8BDB-34EFCABA60C7}"/>
    <cellStyle name="?? 29 3 2" xfId="3320" xr:uid="{6BA17D52-AD0B-4886-A645-1098FFFB18F1}"/>
    <cellStyle name="?? 29 3 2 2" xfId="27752" xr:uid="{6FDDEC7A-29F0-48BB-AE25-9CD9C27E8304}"/>
    <cellStyle name="?? 29 3 3" xfId="26309" xr:uid="{1326A26C-1514-4B3F-A985-FBBA6B663F08}"/>
    <cellStyle name="?? 29 4" xfId="3318" xr:uid="{C18C9823-E7C9-4192-B563-AA1C127A6AB4}"/>
    <cellStyle name="?? 29 4 2" xfId="27750" xr:uid="{ABD05A7F-B08A-4D73-98F4-92EF19D592BB}"/>
    <cellStyle name="?? 29 5" xfId="26307" xr:uid="{72E6FCB8-8ED1-4708-ABA5-B3364D00EFCF}"/>
    <cellStyle name="?? 3" xfId="132" xr:uid="{491C87A8-621A-4EFD-A899-546DE222C1CE}"/>
    <cellStyle name="?? 3 2" xfId="133" xr:uid="{5C63C052-C040-42E6-953D-95F7A052A942}"/>
    <cellStyle name="?? 3 2 2" xfId="3322" xr:uid="{8C0BB346-0C45-42C3-B55B-E44A22B43953}"/>
    <cellStyle name="?? 3 2 2 2" xfId="27754" xr:uid="{E0CC126E-2AC9-4EED-8A31-6D3535CA566F}"/>
    <cellStyle name="?? 3 2 3" xfId="26311" xr:uid="{C79927D6-D6EB-4A86-9BFB-F82069447BCF}"/>
    <cellStyle name="?? 3 3" xfId="134" xr:uid="{457FA156-0A73-4DCF-A9A4-090354AE996F}"/>
    <cellStyle name="?? 3 3 2" xfId="3323" xr:uid="{04DFE6E4-EB78-4DF1-A7FA-6E3C0D7B32E7}"/>
    <cellStyle name="?? 3 3 2 2" xfId="27755" xr:uid="{A33A2E06-6F02-4D81-A031-55177D50B614}"/>
    <cellStyle name="?? 3 3 3" xfId="26312" xr:uid="{BA6B78AA-B8F9-441A-8B36-2A4043827A11}"/>
    <cellStyle name="?? 3 4" xfId="135" xr:uid="{D572ACDC-C190-4F2D-A336-4F723945897E}"/>
    <cellStyle name="?? 3 4 2" xfId="3324" xr:uid="{29F0D3C5-828D-4410-B547-DEC522E44E07}"/>
    <cellStyle name="?? 3 4 2 2" xfId="27756" xr:uid="{138BEFDB-5656-4602-BA1D-6E10E1A588A1}"/>
    <cellStyle name="?? 3 4 3" xfId="26313" xr:uid="{18E1810B-3205-4845-9BB7-625E0816C84D}"/>
    <cellStyle name="?? 3 5" xfId="3321" xr:uid="{D7F2D31E-2601-4E40-9980-202C499FA23E}"/>
    <cellStyle name="?? 3 5 2" xfId="27753" xr:uid="{C991C062-7696-4317-AFEF-2AE2C4A17B2B}"/>
    <cellStyle name="?? 3 6" xfId="7664" xr:uid="{E5E06611-9D73-481F-A67F-9D6BA45FFF97}"/>
    <cellStyle name="?? 3 6 2" xfId="29363" xr:uid="{84EAFD04-5154-4FD6-961E-C9C9B481E405}"/>
    <cellStyle name="?? 3 7" xfId="26310" xr:uid="{5E949278-F596-42CC-93CC-E9C20B8AB9A4}"/>
    <cellStyle name="?? 3_Accessories" xfId="11120" xr:uid="{48EE91CD-5837-44E0-8CF5-D9EFE014537E}"/>
    <cellStyle name="?? 30" xfId="136" xr:uid="{0409358B-9DA4-41FA-99CF-0D5F322E1CA2}"/>
    <cellStyle name="?? 30 2" xfId="137" xr:uid="{A01E6E40-BDC5-44C3-9D5D-B8A9710429F2}"/>
    <cellStyle name="?? 30 2 2" xfId="3326" xr:uid="{6240AAC7-5DC3-4B33-A890-D652BCCB626F}"/>
    <cellStyle name="?? 30 2 2 2" xfId="27758" xr:uid="{9204C9AC-1DD4-4A5C-B659-4A37FE44D587}"/>
    <cellStyle name="?? 30 2 3" xfId="26315" xr:uid="{174CF065-DC56-48EC-A681-02B38006CDC0}"/>
    <cellStyle name="?? 30 3" xfId="138" xr:uid="{154CBEE1-038E-4DBE-BD6A-172A141F143E}"/>
    <cellStyle name="?? 30 3 2" xfId="3327" xr:uid="{DC9A67F0-BE6C-4226-9D64-D2B64EC15199}"/>
    <cellStyle name="?? 30 3 2 2" xfId="27759" xr:uid="{A02E163B-D1F2-449C-93AF-B915E2F6C44C}"/>
    <cellStyle name="?? 30 3 3" xfId="26316" xr:uid="{C98A5982-7020-42F6-988B-4B8E23055B1E}"/>
    <cellStyle name="?? 30 4" xfId="3325" xr:uid="{F120849D-A9E0-49D2-BE36-B2C7050EF185}"/>
    <cellStyle name="?? 30 4 2" xfId="27757" xr:uid="{050417B7-19B9-4826-ADBA-EF762C60C24B}"/>
    <cellStyle name="?? 30 5" xfId="26314" xr:uid="{C7C218A2-5632-478C-BAD2-2A4457A7D75C}"/>
    <cellStyle name="?? 31" xfId="139" xr:uid="{999A64DE-3CF1-400D-8DF9-CF019E83E20E}"/>
    <cellStyle name="?? 31 2" xfId="140" xr:uid="{0CD4A176-7241-4BAA-BB28-80527955C707}"/>
    <cellStyle name="?? 31 2 2" xfId="3329" xr:uid="{D489F90F-125E-4BC2-864B-6957195F6781}"/>
    <cellStyle name="?? 31 2 2 2" xfId="27761" xr:uid="{88A5D250-045D-47D8-9FEF-82D5308AEB95}"/>
    <cellStyle name="?? 31 2 3" xfId="26318" xr:uid="{F0D1F97C-8829-4724-9C7C-3D3DFC213A00}"/>
    <cellStyle name="?? 31 3" xfId="141" xr:uid="{D7D51946-9B95-44C3-9F8D-91865A77BB8E}"/>
    <cellStyle name="?? 31 3 2" xfId="3330" xr:uid="{AE5B5351-5629-4B3A-BFFA-C911F176CC93}"/>
    <cellStyle name="?? 31 3 2 2" xfId="27762" xr:uid="{3AAB226D-B8A5-4538-84D0-62AD4FC41E73}"/>
    <cellStyle name="?? 31 3 3" xfId="26319" xr:uid="{B0AF84AC-B1F5-442C-8D19-BEF7B2BE5EC0}"/>
    <cellStyle name="?? 31 4" xfId="3328" xr:uid="{5A6EA5E6-C046-44A4-83CD-AE1AA5FFB5F2}"/>
    <cellStyle name="?? 31 4 2" xfId="27760" xr:uid="{FE67CD24-5247-4E42-B7A9-53ADD26B4099}"/>
    <cellStyle name="?? 31 5" xfId="26317" xr:uid="{1D86F3F4-8946-459F-85B6-BBDF3DB7BF6F}"/>
    <cellStyle name="?? 32" xfId="142" xr:uid="{575DC2DB-53C5-4D12-81D0-245796869F0B}"/>
    <cellStyle name="?? 32 2" xfId="143" xr:uid="{693BA993-DB2C-4C01-A43B-01A0FBC886A6}"/>
    <cellStyle name="?? 32 2 2" xfId="3332" xr:uid="{6DF88221-365D-43D6-87B2-8198EB4A74A7}"/>
    <cellStyle name="?? 32 2 2 2" xfId="27764" xr:uid="{E3DD8B7F-8F9F-41CB-81D7-8684983E2257}"/>
    <cellStyle name="?? 32 2 3" xfId="26321" xr:uid="{31939480-98C0-4560-ADF0-12B8A1963AAC}"/>
    <cellStyle name="?? 32 3" xfId="144" xr:uid="{14197CD7-49B8-4A6E-8999-4D018A590402}"/>
    <cellStyle name="?? 32 3 2" xfId="3333" xr:uid="{AAFFBF6E-03F8-46B5-89F5-99900E432021}"/>
    <cellStyle name="?? 32 3 2 2" xfId="27765" xr:uid="{51AD5128-77EF-42DD-9D38-7A0C9DBF2C4B}"/>
    <cellStyle name="?? 32 3 3" xfId="26322" xr:uid="{4F596FC7-01C8-42CC-A325-B6A0D8E91A2C}"/>
    <cellStyle name="?? 32 4" xfId="3331" xr:uid="{987E1803-B359-49BB-9060-E1EDC4D50822}"/>
    <cellStyle name="?? 32 4 2" xfId="27763" xr:uid="{2F7BAEB9-3BC4-4EDF-83D5-8B3E4148698D}"/>
    <cellStyle name="?? 32 5" xfId="26320" xr:uid="{9AAAEED9-FAF4-4D2E-92F3-3F24F1933043}"/>
    <cellStyle name="?? 33" xfId="145" xr:uid="{4122D861-5DB8-4A80-BC8C-1E194648E6CC}"/>
    <cellStyle name="?? 33 2" xfId="3334" xr:uid="{BAFC3924-85B6-4335-9CC7-AEFDA54685EE}"/>
    <cellStyle name="?? 33 2 2" xfId="27766" xr:uid="{3537775A-DB07-4079-9DFC-C128224E7639}"/>
    <cellStyle name="?? 33 3" xfId="26323" xr:uid="{9D65BA68-1C2F-4588-84E3-B0B715970036}"/>
    <cellStyle name="?? 34" xfId="146" xr:uid="{735A291F-CF23-474D-8ADE-260B17D79946}"/>
    <cellStyle name="?? 34 2" xfId="3335" xr:uid="{F4CBACE7-2863-4B9B-80CD-678F3E2A0A30}"/>
    <cellStyle name="?? 34 2 2" xfId="27767" xr:uid="{5CCD98ED-0AA8-4A59-A012-5E42E9DB13F2}"/>
    <cellStyle name="?? 34 3" xfId="26324" xr:uid="{6DF1F424-97C8-444C-95DC-1BB0C3F0070C}"/>
    <cellStyle name="?? 35" xfId="147" xr:uid="{DAA2E42A-6B9C-4003-B608-D6120BBC89AE}"/>
    <cellStyle name="?? 35 2" xfId="3336" xr:uid="{810F351C-C11F-4116-B0CF-03314550848D}"/>
    <cellStyle name="?? 35 2 2" xfId="27768" xr:uid="{1B300139-8632-454F-8B28-24F3DFC3C240}"/>
    <cellStyle name="?? 35 3" xfId="26325" xr:uid="{CD428749-B30C-4227-B5B1-EA09C9288042}"/>
    <cellStyle name="?? 36" xfId="148" xr:uid="{8B8CF5B4-9D85-469E-B326-F3355C10F7D8}"/>
    <cellStyle name="?? 36 2" xfId="3337" xr:uid="{AB674259-46E8-45E2-8962-05797CCEB90A}"/>
    <cellStyle name="?? 36 2 2" xfId="27769" xr:uid="{62031ABA-D6FB-4BE6-87F1-4D0FB2C038C9}"/>
    <cellStyle name="?? 36 3" xfId="26326" xr:uid="{4FB2DD5A-610A-452E-94E6-A936B0B2A31D}"/>
    <cellStyle name="?? 37" xfId="149" xr:uid="{CEF5F3AB-F6A2-4129-8429-EF3CB0F99D12}"/>
    <cellStyle name="?? 37 2" xfId="3338" xr:uid="{6DBFC8A7-BB70-4D8E-84CF-9564A6764B57}"/>
    <cellStyle name="?? 37 2 2" xfId="27770" xr:uid="{22C99099-483E-4A1B-9678-65D544D84F23}"/>
    <cellStyle name="?? 37 3" xfId="26327" xr:uid="{2C79F9CE-93C2-49C4-AF26-445BFBB57FE6}"/>
    <cellStyle name="?? 38" xfId="150" xr:uid="{9B9033A8-4EFE-409A-AF85-292FC42A7D20}"/>
    <cellStyle name="?? 38 2" xfId="3339" xr:uid="{927A002B-6B34-4947-A56C-D48CA9BEC175}"/>
    <cellStyle name="?? 38 2 2" xfId="27771" xr:uid="{D09934A9-19D1-45B3-B8A2-EB6C5BB16161}"/>
    <cellStyle name="?? 38 3" xfId="26328" xr:uid="{DB45F85B-F168-4CB4-AC25-D83FBC7CE933}"/>
    <cellStyle name="?? 39" xfId="151" xr:uid="{32D9526B-000E-4C13-97C0-3C7518FC21F3}"/>
    <cellStyle name="?? 39 2" xfId="3340" xr:uid="{194E65CE-9F62-4850-BD2F-30247EBB12CD}"/>
    <cellStyle name="?? 39 2 2" xfId="27772" xr:uid="{10FE5885-7D2A-4949-8840-EEBDB8D7E558}"/>
    <cellStyle name="?? 39 3" xfId="26329" xr:uid="{57E5A6AC-69B0-4A8C-8657-14B9A906F190}"/>
    <cellStyle name="?? 4" xfId="152" xr:uid="{B1BBEB14-483E-477A-A709-A74FBC20418A}"/>
    <cellStyle name="?? 4 2" xfId="153" xr:uid="{73503CCD-DAAE-42B0-B9B3-169AEF3A1285}"/>
    <cellStyle name="?? 4 2 2" xfId="3342" xr:uid="{D55FC572-723D-46DC-8BD8-E5BD4A7BF887}"/>
    <cellStyle name="?? 4 2 2 2" xfId="27774" xr:uid="{56B8AAC7-34E1-4D53-920C-AB28ECA297F4}"/>
    <cellStyle name="?? 4 2 3" xfId="26331" xr:uid="{9C692EFF-041C-444E-9869-EAB7ABEEAEBC}"/>
    <cellStyle name="?? 4 3" xfId="154" xr:uid="{2CEC41A4-067B-4968-AA15-002655DFA107}"/>
    <cellStyle name="?? 4 3 2" xfId="3343" xr:uid="{F395FA9A-5072-45A3-8B4D-322F23102D03}"/>
    <cellStyle name="?? 4 3 2 2" xfId="27775" xr:uid="{912A5C82-9151-4608-BD6E-45E886F0A246}"/>
    <cellStyle name="?? 4 3 3" xfId="26332" xr:uid="{C08DF2E2-D151-46F7-AAC5-343A987CFCFA}"/>
    <cellStyle name="?? 4 4" xfId="155" xr:uid="{0A2BD657-98CF-48A1-997D-275336C70761}"/>
    <cellStyle name="?? 4 4 2" xfId="3344" xr:uid="{678B35FD-B4B2-4A18-9CFE-D35937C29610}"/>
    <cellStyle name="?? 4 4 2 2" xfId="27776" xr:uid="{094A403C-E954-465E-806A-BCD3DE70F0E8}"/>
    <cellStyle name="?? 4 4 3" xfId="26333" xr:uid="{A28372F6-9BA5-48EC-B39E-6E652B222E6E}"/>
    <cellStyle name="?? 4 5" xfId="3341" xr:uid="{358B6DE2-0BA2-4C9C-B707-970D3B9D1E68}"/>
    <cellStyle name="?? 4 5 2" xfId="27773" xr:uid="{1FD1025D-0F37-486C-B6DD-E4C1A0E0A6E6}"/>
    <cellStyle name="?? 4 6" xfId="7510" xr:uid="{64227D7F-6696-4141-9625-B27E7CF07B77}"/>
    <cellStyle name="?? 4 6 2" xfId="29305" xr:uid="{CDA85B12-019D-4BAE-B5C4-20157ED0EFB2}"/>
    <cellStyle name="?? 4 7" xfId="26330" xr:uid="{980E452B-2445-43A5-8E13-3C00DBC92002}"/>
    <cellStyle name="?? 4_Accessories" xfId="11121" xr:uid="{3865CBF9-E18E-474D-84A6-551605E82337}"/>
    <cellStyle name="?? 40" xfId="156" xr:uid="{D1C22B4A-201C-4999-A15A-889684B08A70}"/>
    <cellStyle name="?? 40 2" xfId="3345" xr:uid="{EC347DB8-D95D-447C-A18F-863DBC9F4F1A}"/>
    <cellStyle name="?? 40 2 2" xfId="27777" xr:uid="{992C61E1-6D71-4901-9046-7D9FB80415F3}"/>
    <cellStyle name="?? 40 3" xfId="26334" xr:uid="{0F0E8A7D-F273-422F-A745-744CD588BEFF}"/>
    <cellStyle name="?? 41" xfId="157" xr:uid="{B3B166C1-650A-4A05-8672-5A78D3EB262D}"/>
    <cellStyle name="?? 41 2" xfId="3346" xr:uid="{34F529C5-28B0-4E82-AAC6-67317E1D1D97}"/>
    <cellStyle name="?? 41 2 2" xfId="27778" xr:uid="{8E4C7F0B-20D9-4FEE-BCA3-7F2A0739D244}"/>
    <cellStyle name="?? 41 3" xfId="26335" xr:uid="{45FBEA66-79E2-44E0-A749-4AF6FB0FABA6}"/>
    <cellStyle name="?? 42" xfId="158" xr:uid="{2E7D7C9C-715C-412D-B358-65A8474CB85A}"/>
    <cellStyle name="?? 42 2" xfId="3347" xr:uid="{D4384288-A43D-4E3C-BBD7-C0BFF64CF874}"/>
    <cellStyle name="?? 42 2 2" xfId="27779" xr:uid="{1426999F-6CDF-49E1-BFFB-019506D9EF51}"/>
    <cellStyle name="?? 42 3" xfId="26336" xr:uid="{794D6E93-2FDB-4CC3-8B50-56CF12E77578}"/>
    <cellStyle name="?? 43" xfId="159" xr:uid="{68FFB893-19D7-4C25-98F1-B2B86A803656}"/>
    <cellStyle name="?? 43 2" xfId="3348" xr:uid="{95E4C361-8240-44A4-9298-A99C469FA2AA}"/>
    <cellStyle name="?? 43 2 2" xfId="27780" xr:uid="{707CF57C-309D-41E7-A3D5-F91512142DE9}"/>
    <cellStyle name="?? 43 3" xfId="26337" xr:uid="{A552F3B1-B9A5-4E0E-98C4-F5AB73FE46CD}"/>
    <cellStyle name="?? 44" xfId="160" xr:uid="{FE851E2B-498E-4ED7-93E3-D859C4B9F14C}"/>
    <cellStyle name="?? 44 2" xfId="3349" xr:uid="{5E1794AD-B36D-4D90-BA04-796D3F791104}"/>
    <cellStyle name="?? 44 2 2" xfId="27781" xr:uid="{43F99E0B-EAD5-4025-B5A1-2FD81FF006F3}"/>
    <cellStyle name="?? 44 3" xfId="26338" xr:uid="{3DDE61A8-CC38-43BA-925E-ED27AA959BA1}"/>
    <cellStyle name="?? 45" xfId="161" xr:uid="{4655F9DC-2892-446F-AABB-3E9E96B6DFF7}"/>
    <cellStyle name="?? 45 2" xfId="3350" xr:uid="{2F462AD0-ED68-4EEB-9CB2-36C17659C615}"/>
    <cellStyle name="?? 45 2 2" xfId="27782" xr:uid="{CFDCE5CF-5C5F-4BA1-A1E5-4E372D117E37}"/>
    <cellStyle name="?? 45 3" xfId="26339" xr:uid="{0C677CC3-2A22-487F-8090-5157CE8FEA4B}"/>
    <cellStyle name="?? 46" xfId="162" xr:uid="{4E0C18F5-1091-4263-B3E1-9CAE2D8F2ACF}"/>
    <cellStyle name="?? 46 2" xfId="3351" xr:uid="{A621939B-EABF-4752-AE8A-33EBB444D0C6}"/>
    <cellStyle name="?? 46 2 2" xfId="27783" xr:uid="{1E184D6E-1FF5-4305-9497-7F36C82713D3}"/>
    <cellStyle name="?? 46 3" xfId="26340" xr:uid="{B724FD79-774E-4E88-9987-A4E1810C7EF0}"/>
    <cellStyle name="?? 47" xfId="163" xr:uid="{C0A7ACE5-865E-4C4E-A32A-267CA5230BCF}"/>
    <cellStyle name="?? 47 2" xfId="3352" xr:uid="{7CEA2F24-5040-4AE2-9305-4F4B1C227FEE}"/>
    <cellStyle name="?? 47 2 2" xfId="27784" xr:uid="{F51DA696-0062-4F53-8BCE-29362C3F408E}"/>
    <cellStyle name="?? 47 3" xfId="26341" xr:uid="{0E48C796-2211-42A3-BEDC-9D690CA8A3A7}"/>
    <cellStyle name="?? 48" xfId="164" xr:uid="{58092EA8-3378-451E-9C8B-B4B33CBD9268}"/>
    <cellStyle name="?? 48 2" xfId="3353" xr:uid="{B8996933-2A14-4B1C-89B8-AAA3AFE10499}"/>
    <cellStyle name="?? 48 2 2" xfId="27785" xr:uid="{3C213DB9-0E7F-44C5-ACAF-1BE4DEC39352}"/>
    <cellStyle name="?? 48 3" xfId="26342" xr:uid="{E50B73B1-D16D-4A99-B081-991F8501251F}"/>
    <cellStyle name="?? 49" xfId="165" xr:uid="{C2D2B471-8AB4-4DF6-9BD4-BFAAADD93873}"/>
    <cellStyle name="?? 49 2" xfId="3354" xr:uid="{436CB3AA-28EB-4E1A-809E-FC6BE5F4D099}"/>
    <cellStyle name="?? 49 2 2" xfId="27786" xr:uid="{2DBEF726-615C-48C5-BE8D-3EAA0B6AA638}"/>
    <cellStyle name="?? 49 3" xfId="26343" xr:uid="{E057328F-E877-44B8-A3D6-8D5F2CF8C318}"/>
    <cellStyle name="?? 5" xfId="166" xr:uid="{79BEBFF1-0380-4795-BD5C-7E7CF4F43489}"/>
    <cellStyle name="?? 5 2" xfId="167" xr:uid="{21A18472-6C1C-416B-AF0D-6C3963ECDC51}"/>
    <cellStyle name="?? 5 2 2" xfId="3356" xr:uid="{23FFD723-C715-4630-87EE-9C7C26CD8408}"/>
    <cellStyle name="?? 5 2 2 2" xfId="27788" xr:uid="{D75D1746-9DD2-468C-A1C3-D9D5DD9CE41A}"/>
    <cellStyle name="?? 5 2 3" xfId="26345" xr:uid="{393A1BAE-703D-4454-A33E-A874080BC455}"/>
    <cellStyle name="?? 5 3" xfId="168" xr:uid="{29BFCC22-5A8B-4CE9-A997-A7287D70F784}"/>
    <cellStyle name="?? 5 3 2" xfId="3357" xr:uid="{FA4E96A2-5456-4565-BD6C-10150A742387}"/>
    <cellStyle name="?? 5 3 2 2" xfId="27789" xr:uid="{22E70C71-F61D-4076-87A3-0DEF2599B93E}"/>
    <cellStyle name="?? 5 3 3" xfId="26346" xr:uid="{530F9C33-5065-403A-8FE2-5577585521D9}"/>
    <cellStyle name="?? 5 4" xfId="169" xr:uid="{FD0EEB64-4BF9-456D-86C5-737CB2262457}"/>
    <cellStyle name="?? 5 4 2" xfId="3358" xr:uid="{952B1DF6-FC00-4478-8830-59ADA2DE9D6A}"/>
    <cellStyle name="?? 5 4 2 2" xfId="27790" xr:uid="{60F810C0-8D03-4A4E-A9C4-375424DB140F}"/>
    <cellStyle name="?? 5 4 3" xfId="26347" xr:uid="{6AEF0BE7-50A9-4849-A9A5-58ECCB9C9019}"/>
    <cellStyle name="?? 5 5" xfId="3355" xr:uid="{C9633590-820B-46AC-BF3F-46CE3B0CA695}"/>
    <cellStyle name="?? 5 5 2" xfId="27787" xr:uid="{0E495D63-D17A-4E26-A029-263439094BC2}"/>
    <cellStyle name="?? 5 6" xfId="7511" xr:uid="{E255819C-0937-4D6A-B018-D3763D89450D}"/>
    <cellStyle name="?? 5 6 2" xfId="29306" xr:uid="{1B046DB5-9FA9-445A-8E23-504C50FE1238}"/>
    <cellStyle name="?? 5 7" xfId="26344" xr:uid="{2C70ED76-E769-4358-A755-BD6ADD488049}"/>
    <cellStyle name="?? 5_Accessories" xfId="11122" xr:uid="{CAD5B380-920F-448F-9D17-242E604EB5EF}"/>
    <cellStyle name="?? 50" xfId="170" xr:uid="{1B45D400-8F14-4099-8E00-4AE7A0D61CD6}"/>
    <cellStyle name="?? 50 2" xfId="3359" xr:uid="{FB394E1C-5944-4E1D-B1D4-1464F211D0C8}"/>
    <cellStyle name="?? 50 2 2" xfId="27791" xr:uid="{2BAAA1FD-138D-4790-9E92-453A8C9515E8}"/>
    <cellStyle name="?? 50 3" xfId="26348" xr:uid="{0EF970F7-F2F1-4D6D-97DA-D1EF66FE9DEB}"/>
    <cellStyle name="?? 51" xfId="171" xr:uid="{5CB55312-2356-4652-9B79-BEF29CBDD7E8}"/>
    <cellStyle name="?? 51 2" xfId="3360" xr:uid="{B18F4E3B-A043-4C0A-A7B3-0BAD31D4D3D6}"/>
    <cellStyle name="?? 51 2 2" xfId="27792" xr:uid="{7695C488-35FD-410C-B71B-6CA74DDDCE9B}"/>
    <cellStyle name="?? 51 3" xfId="26349" xr:uid="{CAFD380B-EBEE-4750-95F3-B7A76DEB943F}"/>
    <cellStyle name="?? 52" xfId="172" xr:uid="{8B3250BD-0386-4D67-8282-E00C642D86BB}"/>
    <cellStyle name="?? 52 2" xfId="3361" xr:uid="{1B6BDCE0-8A5D-411A-8C28-34805B46996F}"/>
    <cellStyle name="?? 52 2 2" xfId="27793" xr:uid="{68633602-A0DF-45F5-9266-F2A609A06075}"/>
    <cellStyle name="?? 52 3" xfId="26350" xr:uid="{E31C86E8-EC15-416D-BB73-7D3345E41091}"/>
    <cellStyle name="?? 53" xfId="173" xr:uid="{E5CEEC5A-B0C6-4C51-BE5C-D2C973645310}"/>
    <cellStyle name="?? 53 2" xfId="3362" xr:uid="{867B6310-53CC-447E-B556-FA1DB73AF568}"/>
    <cellStyle name="?? 53 2 2" xfId="27794" xr:uid="{99F095B9-CC99-485F-9B43-0D84F5F90EFB}"/>
    <cellStyle name="?? 53 3" xfId="26351" xr:uid="{1BB3536E-D65F-48DB-93FE-04FE204A653E}"/>
    <cellStyle name="?? 54" xfId="174" xr:uid="{05857A88-C90C-4EA4-8319-F0A8E3850526}"/>
    <cellStyle name="?? 54 2" xfId="3363" xr:uid="{238C18AB-4F24-42B7-8B96-99A8B18449C4}"/>
    <cellStyle name="?? 54 2 2" xfId="27795" xr:uid="{CBC6BDDD-2FE1-445E-A1C5-1557730812FA}"/>
    <cellStyle name="?? 54 3" xfId="26352" xr:uid="{D65C81C2-CA27-41CD-A43A-06616450DA38}"/>
    <cellStyle name="?? 55" xfId="175" xr:uid="{70FA82D3-AF49-4AC6-BE74-8B6E61A604B9}"/>
    <cellStyle name="?? 55 2" xfId="3364" xr:uid="{A4CFF727-758B-441A-8A1E-447BFBE27B50}"/>
    <cellStyle name="?? 55 2 2" xfId="27796" xr:uid="{3575E9EC-4892-48E7-81B1-869541B869C8}"/>
    <cellStyle name="?? 55 3" xfId="26353" xr:uid="{8E6DA79C-CFD4-4BEF-8EA1-13612D8EE613}"/>
    <cellStyle name="?? 56" xfId="176" xr:uid="{CA7C9E60-1B3D-4D53-AE0A-6ACA3813A0C9}"/>
    <cellStyle name="?? 56 2" xfId="3365" xr:uid="{617A3E9B-FAA0-47BB-9438-501EED0EFD0C}"/>
    <cellStyle name="?? 56 2 2" xfId="27797" xr:uid="{E4EC1CA6-28AF-4969-8E6D-76110D4A708E}"/>
    <cellStyle name="?? 56 3" xfId="26354" xr:uid="{680A23F0-EE91-4021-A1A6-E82342A50DC3}"/>
    <cellStyle name="?? 57" xfId="177" xr:uid="{A86BD8B9-921C-4BB0-B4E8-0D4041949938}"/>
    <cellStyle name="?? 57 2" xfId="3366" xr:uid="{75D789FD-7ACD-47BE-8A0B-F78D7C42409F}"/>
    <cellStyle name="?? 57 2 2" xfId="27798" xr:uid="{4EB72D50-265A-4187-8AEC-451CAB57BB1D}"/>
    <cellStyle name="?? 57 3" xfId="26355" xr:uid="{452BFBC7-BD42-4C9C-918D-B848E917EA7F}"/>
    <cellStyle name="?? 58" xfId="178" xr:uid="{8689330C-067C-48DC-BE58-2D996468AF3E}"/>
    <cellStyle name="?? 58 2" xfId="3367" xr:uid="{E2664E07-ECA6-4827-85EF-4CFDD0C286D7}"/>
    <cellStyle name="?? 58 2 2" xfId="27799" xr:uid="{CB23DBD3-6CA5-41EF-9D80-F919840506D3}"/>
    <cellStyle name="?? 58 3" xfId="26356" xr:uid="{87651968-ADDA-466E-9E39-94D60FBF0A8E}"/>
    <cellStyle name="?? 59" xfId="179" xr:uid="{A9B17B7C-700E-4B83-AD0B-F4134B10491A}"/>
    <cellStyle name="?? 59 2" xfId="3368" xr:uid="{E77710E5-2994-4A76-87FA-C44F73BF7532}"/>
    <cellStyle name="?? 59 2 2" xfId="27800" xr:uid="{AE0533C0-F5AB-40E7-9454-8692F7F0F305}"/>
    <cellStyle name="?? 59 3" xfId="26357" xr:uid="{83449DA1-29ED-42CB-8755-1B05C169D70C}"/>
    <cellStyle name="?? 6" xfId="180" xr:uid="{E33B3F76-2CFB-4E12-A5AE-318BD7AB743E}"/>
    <cellStyle name="?? 6 2" xfId="181" xr:uid="{492AD73F-ECA5-4A3B-AF1A-AF85011355FA}"/>
    <cellStyle name="?? 6 2 2" xfId="3370" xr:uid="{8EA23E85-7A19-4069-9506-F20EF5AAC68D}"/>
    <cellStyle name="?? 6 2 2 2" xfId="27802" xr:uid="{49FB5F35-D631-4CBE-9DEE-ABE8EED801FE}"/>
    <cellStyle name="?? 6 2 3" xfId="26359" xr:uid="{F65644BE-511A-46DC-A4D5-3F104288CDF9}"/>
    <cellStyle name="?? 6 3" xfId="182" xr:uid="{303A590F-EFEF-46B6-A5F1-8DDD395918FE}"/>
    <cellStyle name="?? 6 3 2" xfId="3371" xr:uid="{16C885BF-52B3-4474-8856-8B9644001145}"/>
    <cellStyle name="?? 6 3 2 2" xfId="27803" xr:uid="{61A1E53C-622B-412C-8C05-3F3C86EE5814}"/>
    <cellStyle name="?? 6 3 3" xfId="26360" xr:uid="{485CDA2C-DAAA-4F82-944E-5593C45A3539}"/>
    <cellStyle name="?? 6 4" xfId="183" xr:uid="{38159C65-D6C7-4B98-AF32-BAAE97D7562A}"/>
    <cellStyle name="?? 6 4 2" xfId="3372" xr:uid="{5E1E98C6-9FD0-4A30-AF46-77824D9838F6}"/>
    <cellStyle name="?? 6 4 2 2" xfId="27804" xr:uid="{0DC7E5C6-F09B-418F-8E20-75CAA52B03C6}"/>
    <cellStyle name="?? 6 4 3" xfId="26361" xr:uid="{6146E4D2-22E3-46B4-81AB-467DFEB3BDAC}"/>
    <cellStyle name="?? 6 5" xfId="3369" xr:uid="{FCBBD897-6947-40BA-A800-2862DC7DE490}"/>
    <cellStyle name="?? 6 5 2" xfId="27801" xr:uid="{8AF0F3F8-1D2E-47F4-8037-15D3E70414F8}"/>
    <cellStyle name="?? 6 6" xfId="7512" xr:uid="{0B238F3B-3A31-446B-BEDE-61200D3E4558}"/>
    <cellStyle name="?? 6 6 2" xfId="29307" xr:uid="{FF295741-F0DD-43CC-B473-CFC0F06B4220}"/>
    <cellStyle name="?? 6 7" xfId="26358" xr:uid="{DFE700D4-542A-4A09-AAB8-F711C1877B35}"/>
    <cellStyle name="?? 6_Accessories" xfId="11123" xr:uid="{38A26A28-3C0F-43F3-92C3-565274DD4C92}"/>
    <cellStyle name="?? 60" xfId="184" xr:uid="{A1D2677B-AD29-43E6-8E0E-40F5BACB9753}"/>
    <cellStyle name="?? 60 2" xfId="3373" xr:uid="{39164AB0-DB1A-48D2-A382-2EEA8AE3CC04}"/>
    <cellStyle name="?? 60 2 2" xfId="27805" xr:uid="{294906F1-9B62-4218-9FF1-B7E44F790C65}"/>
    <cellStyle name="?? 60 3" xfId="26362" xr:uid="{48A548DD-D096-4888-82D3-FBB0CA476013}"/>
    <cellStyle name="?? 61" xfId="185" xr:uid="{13E9162A-1241-43B5-A8F0-0C6322788DB2}"/>
    <cellStyle name="?? 61 2" xfId="3374" xr:uid="{2AADC615-B62D-4734-8F07-5FDDED4B1AFA}"/>
    <cellStyle name="?? 61 2 2" xfId="27806" xr:uid="{3E148A71-6944-4A28-BBB7-C18C1E61DC06}"/>
    <cellStyle name="?? 61 3" xfId="26363" xr:uid="{02A86160-E033-4B8D-820E-E93746E4F46B}"/>
    <cellStyle name="?? 62" xfId="186" xr:uid="{75C6ED8F-FBA4-418E-AA50-68B351CF270A}"/>
    <cellStyle name="?? 62 2" xfId="3375" xr:uid="{C8B6A1FA-BC82-4FDA-9365-E9360A0D2634}"/>
    <cellStyle name="?? 62 2 2" xfId="27807" xr:uid="{4F78E0A5-28E8-4E6C-A01D-13A8A9158EC4}"/>
    <cellStyle name="?? 62 3" xfId="26364" xr:uid="{E5227C8B-E23A-4DB5-8C58-94DE6D48F7EB}"/>
    <cellStyle name="?? 63" xfId="187" xr:uid="{EA458110-65C8-46F1-9DBD-0778916C5BD8}"/>
    <cellStyle name="?? 63 2" xfId="3376" xr:uid="{923D2E48-9AE9-496A-A4A5-6F9DA9312A87}"/>
    <cellStyle name="?? 63 2 2" xfId="27808" xr:uid="{88FA17BE-2DA7-448A-A211-8D2B092346CF}"/>
    <cellStyle name="?? 63 3" xfId="26365" xr:uid="{B2F864B1-88D3-4245-A22C-3328FAE470A7}"/>
    <cellStyle name="?? 64" xfId="188" xr:uid="{447A5AEF-C394-4578-8EC3-6C68FB590839}"/>
    <cellStyle name="?? 64 2" xfId="3377" xr:uid="{D7371104-DB2C-4DB5-AE88-69B611D7CA9F}"/>
    <cellStyle name="?? 64 2 2" xfId="27809" xr:uid="{12592B49-2CE7-4EF8-9F90-C3FC499FA4EB}"/>
    <cellStyle name="?? 64 3" xfId="26366" xr:uid="{60154FA3-6790-4AA3-9C8F-B5DF4B23A0A4}"/>
    <cellStyle name="?? 65" xfId="189" xr:uid="{3417A3D8-595F-43C5-86FD-1906ADF3C200}"/>
    <cellStyle name="?? 65 2" xfId="3378" xr:uid="{0AD7AC64-0B06-475B-A7FF-2AC864F35ED0}"/>
    <cellStyle name="?? 65 2 2" xfId="27810" xr:uid="{899537A4-7678-4B91-8E1C-B4F6D9187EEB}"/>
    <cellStyle name="?? 65 3" xfId="26367" xr:uid="{A474D988-8638-4250-AE4D-142D23BD20ED}"/>
    <cellStyle name="?? 66" xfId="190" xr:uid="{0094FD14-77C4-4F5B-A8FF-0DA92FAFF279}"/>
    <cellStyle name="?? 66 2" xfId="3379" xr:uid="{0FF3E92A-C615-4A16-9127-6251FC5BB8B1}"/>
    <cellStyle name="?? 66 2 2" xfId="27811" xr:uid="{87D9EE00-5A41-4585-AF23-C17271D7ED59}"/>
    <cellStyle name="?? 66 3" xfId="26368" xr:uid="{83B33546-4F56-458E-8E21-B1F8711765FE}"/>
    <cellStyle name="?? 67" xfId="191" xr:uid="{48410E2F-F84D-4CBB-B676-75ED8F9A1690}"/>
    <cellStyle name="?? 67 2" xfId="3380" xr:uid="{14F948E5-0E94-4C05-B748-F627955C99AD}"/>
    <cellStyle name="?? 67 2 2" xfId="27812" xr:uid="{760F0767-CFFB-482A-9D37-C396A0E3B8CB}"/>
    <cellStyle name="?? 67 3" xfId="26369" xr:uid="{181EBE19-3EE2-43B4-9FDE-3AB7EBE61DA0}"/>
    <cellStyle name="?? 68" xfId="192" xr:uid="{6684954B-0136-43CB-AAEB-4753F6758D91}"/>
    <cellStyle name="?? 68 2" xfId="3381" xr:uid="{78D51568-46A2-4750-8567-509CDE4AE1C4}"/>
    <cellStyle name="?? 68 2 2" xfId="27813" xr:uid="{41E49046-7DF9-4D64-BE9C-E0B0ACA0C379}"/>
    <cellStyle name="?? 68 3" xfId="26370" xr:uid="{2FF455EA-FAAC-4C06-BA9E-985526F985DA}"/>
    <cellStyle name="?? 69" xfId="193" xr:uid="{F0F96D15-8A1C-4B87-8AF2-54DD92CE91FE}"/>
    <cellStyle name="?? 69 2" xfId="3382" xr:uid="{59B09D9B-3905-4B06-BBBB-7A77A8BBBE6F}"/>
    <cellStyle name="?? 69 2 2" xfId="27814" xr:uid="{EE6C4214-2462-48B1-A97F-3EBEF61AEFA7}"/>
    <cellStyle name="?? 69 3" xfId="26371" xr:uid="{AF52E9B2-C879-46F9-82A6-A4A41B46FD2F}"/>
    <cellStyle name="?? 7" xfId="194" xr:uid="{09130C3F-B133-4409-8F14-22308A376A47}"/>
    <cellStyle name="?? 7 2" xfId="195" xr:uid="{A827B810-395A-4BC9-A304-86DB2899BF82}"/>
    <cellStyle name="?? 7 2 2" xfId="3384" xr:uid="{6150623F-9534-44BB-896A-C35F98D93631}"/>
    <cellStyle name="?? 7 2 2 2" xfId="27816" xr:uid="{5495629B-3A86-4499-B7FA-C122FDC1DBF9}"/>
    <cellStyle name="?? 7 2 3" xfId="26373" xr:uid="{77D008DA-A350-4966-8642-8C85CCF6373E}"/>
    <cellStyle name="?? 7 3" xfId="196" xr:uid="{CFB497C5-BE62-47BB-8F42-F048139186EB}"/>
    <cellStyle name="?? 7 3 2" xfId="3385" xr:uid="{F068A14D-2CC4-4EA5-AFFE-C9C02F698BC6}"/>
    <cellStyle name="?? 7 3 2 2" xfId="27817" xr:uid="{97FCE41D-DAF3-4593-B93E-E4BC4B7C6419}"/>
    <cellStyle name="?? 7 3 3" xfId="26374" xr:uid="{69C61F58-2B4E-4727-9210-251C4C7CE5DD}"/>
    <cellStyle name="?? 7 4" xfId="197" xr:uid="{E8841CD0-1119-428A-8DC5-BCAA2B343F8A}"/>
    <cellStyle name="?? 7 4 2" xfId="3386" xr:uid="{27235CA9-8745-469C-B4FD-38A88095A899}"/>
    <cellStyle name="?? 7 4 2 2" xfId="27818" xr:uid="{73C98FC3-C168-4F2D-A09C-E5915AEFC5AB}"/>
    <cellStyle name="?? 7 4 3" xfId="26375" xr:uid="{6C25E4D0-4B39-4D73-A3B0-40CC6BF24CA2}"/>
    <cellStyle name="?? 7 5" xfId="3383" xr:uid="{A8B8B504-6A8D-433B-BE6B-9CBE95D2AA36}"/>
    <cellStyle name="?? 7 5 2" xfId="27815" xr:uid="{CCBD9C99-DD10-406C-B2FB-B3E3DA34AAE5}"/>
    <cellStyle name="?? 7 6" xfId="7513" xr:uid="{77210E8D-1FCB-4878-8EF0-B4FE8AB9730F}"/>
    <cellStyle name="?? 7 6 2" xfId="29308" xr:uid="{5D8C23A2-C543-43F3-B0F6-B95D25B0F810}"/>
    <cellStyle name="?? 7 7" xfId="26372" xr:uid="{D494B061-49E6-4E1D-B129-F1B9DFABAD5A}"/>
    <cellStyle name="?? 7_Accessories" xfId="11124" xr:uid="{405C9E3F-33A6-4939-B201-9AE056D5D6D9}"/>
    <cellStyle name="?? 70" xfId="198" xr:uid="{35FA11C8-4C2E-420D-815B-BB8432117A00}"/>
    <cellStyle name="?? 70 2" xfId="3387" xr:uid="{8F8A786D-7E69-4DC6-89D2-0EFF55F48A4A}"/>
    <cellStyle name="?? 70 2 2" xfId="27819" xr:uid="{14CDB02F-9FD0-40A3-9559-9C34039307D8}"/>
    <cellStyle name="?? 70 3" xfId="26376" xr:uid="{A637CE10-7DED-429D-BCD3-4ACCF10CC193}"/>
    <cellStyle name="?? 71" xfId="199" xr:uid="{5B108802-8A37-4E48-97B9-F99B854FA93D}"/>
    <cellStyle name="?? 71 2" xfId="3388" xr:uid="{F1294A86-3924-4AAD-A7AB-FD36B44BDD22}"/>
    <cellStyle name="?? 71 2 2" xfId="27820" xr:uid="{B598BDAD-7548-4523-98B9-24FF69971DD6}"/>
    <cellStyle name="?? 71 3" xfId="26377" xr:uid="{C932BA18-27A5-49FA-ACC6-DD3A9B1EAB5C}"/>
    <cellStyle name="?? 72" xfId="200" xr:uid="{046D1F3E-6FB0-43C5-8EB4-93932A868E1A}"/>
    <cellStyle name="?? 72 2" xfId="3389" xr:uid="{53523476-D2A7-464D-9BBC-C780AC05CB0D}"/>
    <cellStyle name="?? 72 2 2" xfId="27821" xr:uid="{7448A860-78F5-4B2A-AA29-6696E8FDE7D9}"/>
    <cellStyle name="?? 72 3" xfId="26378" xr:uid="{E41F4373-879A-448C-94B8-427E2419A116}"/>
    <cellStyle name="?? 73" xfId="201" xr:uid="{881AFAF9-1F9D-49E1-B5D6-63F73A96CC0F}"/>
    <cellStyle name="?? 73 2" xfId="3390" xr:uid="{17BC7982-8491-4327-9728-2DD6B28CA5E3}"/>
    <cellStyle name="?? 73 2 2" xfId="27822" xr:uid="{01CBEFC1-C50C-473E-B775-C8373918BDE7}"/>
    <cellStyle name="?? 73 3" xfId="26379" xr:uid="{F35EA2EB-C08F-407D-BA12-D6A782ECAEB2}"/>
    <cellStyle name="?? 74" xfId="202" xr:uid="{F478946F-559D-404A-A667-E435B0F5BB56}"/>
    <cellStyle name="?? 74 2" xfId="3391" xr:uid="{968D5663-F2C8-4371-8A75-B5AFCE2BAD40}"/>
    <cellStyle name="?? 74 2 2" xfId="27823" xr:uid="{E080A941-6120-4CE0-B957-22BD2DB69349}"/>
    <cellStyle name="?? 74 3" xfId="26380" xr:uid="{B6FB84D1-FB20-45C0-AC97-D00B27198AA0}"/>
    <cellStyle name="?? 75" xfId="203" xr:uid="{FE4D9524-CD27-4946-BCFE-A5FCE1346D03}"/>
    <cellStyle name="?? 75 2" xfId="3392" xr:uid="{E964FCA0-489C-4397-B08F-7827B8123857}"/>
    <cellStyle name="?? 75 2 2" xfId="27824" xr:uid="{E51D2DFD-503C-4051-AAA8-6EEF7A40B8F8}"/>
    <cellStyle name="?? 75 3" xfId="26381" xr:uid="{475C8710-E67A-453F-B330-8DEC2FEDA1D4}"/>
    <cellStyle name="?? 76" xfId="204" xr:uid="{7053EA5F-7232-4783-82FA-EA4E225A5F04}"/>
    <cellStyle name="?? 76 2" xfId="3393" xr:uid="{D42A29AC-95B0-4913-B984-D32933D07DCD}"/>
    <cellStyle name="?? 76 2 2" xfId="27825" xr:uid="{3204295B-F9B9-4240-80D2-C1CD674B1C00}"/>
    <cellStyle name="?? 76 3" xfId="26382" xr:uid="{ADBBDCD6-4BE7-4127-82D2-9654C2F28BD5}"/>
    <cellStyle name="?? 77" xfId="205" xr:uid="{3D2D7D49-0B6A-43C7-9B1F-396016390697}"/>
    <cellStyle name="?? 77 2" xfId="3394" xr:uid="{9871C1B0-C7AA-4E40-ABF4-027181D5C94A}"/>
    <cellStyle name="?? 77 2 2" xfId="27826" xr:uid="{173D7A21-9D74-4537-B5C3-A01C47260BBC}"/>
    <cellStyle name="?? 77 3" xfId="26383" xr:uid="{09EE1B8D-128F-4901-B870-A8317305E057}"/>
    <cellStyle name="?? 78" xfId="206" xr:uid="{4F502475-6370-4B5D-AB69-EB63BCCA7044}"/>
    <cellStyle name="?? 78 2" xfId="3395" xr:uid="{D8AF08DD-1A65-411F-B038-580DD18EED1A}"/>
    <cellStyle name="?? 78 2 2" xfId="27827" xr:uid="{59AA6409-52C1-4E9A-A489-CC66D8229431}"/>
    <cellStyle name="?? 78 3" xfId="26384" xr:uid="{05D49716-CAC7-4488-AF28-81B8951D48DE}"/>
    <cellStyle name="?? 79" xfId="207" xr:uid="{23989ED7-B688-4A93-A414-4FCBB48AE1DA}"/>
    <cellStyle name="?? 79 2" xfId="3396" xr:uid="{C8C633BB-2D3D-42D9-95B2-679EFF30BD43}"/>
    <cellStyle name="?? 79 2 2" xfId="27828" xr:uid="{32F73CD3-4C6A-4E7B-B796-632DDD849793}"/>
    <cellStyle name="?? 79 3" xfId="26385" xr:uid="{9AA2EA7A-F194-40D7-A168-0398D717DAA2}"/>
    <cellStyle name="?? 8" xfId="208" xr:uid="{C203C87A-6D91-4209-ADC5-F4E033BD381D}"/>
    <cellStyle name="?? 8 2" xfId="209" xr:uid="{12B3EF30-6440-4763-8DDF-6065680F4068}"/>
    <cellStyle name="?? 8 2 2" xfId="3398" xr:uid="{1A5ADC6B-AF44-43C2-A7BA-4795A2D9CC1A}"/>
    <cellStyle name="?? 8 2 2 2" xfId="27830" xr:uid="{8744AE34-CFE0-4291-8A37-8854F10FDECF}"/>
    <cellStyle name="?? 8 2 3" xfId="26387" xr:uid="{5A9B8092-0489-408E-84D7-35D7EE3DC766}"/>
    <cellStyle name="?? 8 3" xfId="210" xr:uid="{76AE65D0-F4ED-4AA3-8890-EF49A767D692}"/>
    <cellStyle name="?? 8 3 2" xfId="3399" xr:uid="{BDADD369-D95C-4532-B53E-A0B177F29BE2}"/>
    <cellStyle name="?? 8 3 2 2" xfId="27831" xr:uid="{C5A925AD-B239-4F22-AA19-3DE2E89DE03B}"/>
    <cellStyle name="?? 8 3 3" xfId="26388" xr:uid="{7DC51CAB-1886-4690-A67D-8F831A6F18F7}"/>
    <cellStyle name="?? 8 4" xfId="211" xr:uid="{8B65B56A-5644-42D1-AF2E-96DC52430841}"/>
    <cellStyle name="?? 8 4 2" xfId="3400" xr:uid="{8CDBDD9B-982F-4571-862C-CCFA03557695}"/>
    <cellStyle name="?? 8 4 2 2" xfId="27832" xr:uid="{2C364B5A-FFCF-4A01-8F6D-3F41EE9EACE4}"/>
    <cellStyle name="?? 8 4 3" xfId="26389" xr:uid="{E9D23E82-F82D-406C-AEC8-7E19729DF69B}"/>
    <cellStyle name="?? 8 5" xfId="3397" xr:uid="{ED9E394A-5875-4133-BCDA-743EF69A63C9}"/>
    <cellStyle name="?? 8 5 2" xfId="27829" xr:uid="{50B442DD-4761-4A2D-9BAE-9B01BA2AF7F6}"/>
    <cellStyle name="?? 8 6" xfId="7514" xr:uid="{E1E6AB6B-C058-4B2D-A140-45806B40DB3C}"/>
    <cellStyle name="?? 8 6 2" xfId="29309" xr:uid="{7B74A79F-1786-4767-8C24-FABEB9CAFD38}"/>
    <cellStyle name="?? 8 7" xfId="26386" xr:uid="{EEC3CEC4-CB61-4568-8473-6F93ECFBEBC5}"/>
    <cellStyle name="?? 8_Accessories" xfId="11125" xr:uid="{E7109C36-DC80-4D18-9F6D-F572F756A524}"/>
    <cellStyle name="?? 80" xfId="212" xr:uid="{2B94E674-6272-48DF-B652-865DBBBDF98E}"/>
    <cellStyle name="?? 80 2" xfId="3401" xr:uid="{5A17BCD5-AEEF-4339-A583-1B96C2B352ED}"/>
    <cellStyle name="?? 80 2 2" xfId="27833" xr:uid="{8D909B9D-D3D1-479D-AA81-B5F5E645536E}"/>
    <cellStyle name="?? 80 3" xfId="26390" xr:uid="{2FC2D1BF-909C-4D52-82D6-96248CFEFDCF}"/>
    <cellStyle name="?? 81" xfId="213" xr:uid="{257EA93B-AE56-43CB-99D7-BF50884A681E}"/>
    <cellStyle name="?? 81 2" xfId="3402" xr:uid="{F26A607A-5A03-4B0E-A376-CCAB565F8D14}"/>
    <cellStyle name="?? 81 2 2" xfId="27834" xr:uid="{47EFCEBC-A2B8-4FEB-A01B-F28A9801DD8E}"/>
    <cellStyle name="?? 81 3" xfId="26391" xr:uid="{B1B80619-3D92-465A-944E-A2BC05CAEB44}"/>
    <cellStyle name="?? 82" xfId="214" xr:uid="{39477642-2CD5-48CC-BA34-2000A20BBCFF}"/>
    <cellStyle name="?? 82 2" xfId="3403" xr:uid="{507692B9-37A3-49A3-9840-444474EABBD0}"/>
    <cellStyle name="?? 82 2 2" xfId="27835" xr:uid="{DCC230C5-2285-416A-A823-E24DED583AFD}"/>
    <cellStyle name="?? 82 3" xfId="26392" xr:uid="{A12C805B-2389-4934-B26B-DF8DF4076894}"/>
    <cellStyle name="?? 83" xfId="215" xr:uid="{F2ACDD07-039B-48D8-8350-FE4A741C4569}"/>
    <cellStyle name="?? 83 2" xfId="3404" xr:uid="{4844E21D-8317-46E1-BDBE-967874C80141}"/>
    <cellStyle name="?? 83 2 2" xfId="27836" xr:uid="{2B24D660-FAFB-467E-9612-C1DB7271B930}"/>
    <cellStyle name="?? 83 3" xfId="26393" xr:uid="{B7C32449-F1AF-47AD-B59E-96C54264137E}"/>
    <cellStyle name="?? 84" xfId="216" xr:uid="{93B6D34A-5195-41E6-8C1B-FDE1C0C3F3CA}"/>
    <cellStyle name="?? 84 2" xfId="3405" xr:uid="{8B9353FB-F2BB-4967-813F-5D8255806828}"/>
    <cellStyle name="?? 84 2 2" xfId="27837" xr:uid="{5E05CD01-17DC-40F1-B4F9-9D366B4160D0}"/>
    <cellStyle name="?? 84 3" xfId="26394" xr:uid="{34DB8D3A-95B0-4435-A822-474D311BE1E2}"/>
    <cellStyle name="?? 85" xfId="217" xr:uid="{EABA4887-7F30-4356-926F-A847F30B4C30}"/>
    <cellStyle name="?? 85 2" xfId="3406" xr:uid="{2FC7B395-F4DC-48F8-979C-54E61BDBA4F4}"/>
    <cellStyle name="?? 85 2 2" xfId="27838" xr:uid="{B1C60D31-61C9-431E-8752-418260865CCB}"/>
    <cellStyle name="?? 85 3" xfId="26395" xr:uid="{3366DF4A-BF26-4D25-8B8D-DC80799784F4}"/>
    <cellStyle name="?? 86" xfId="218" xr:uid="{F2EBE8F4-328B-4526-B613-1BFE0761B96E}"/>
    <cellStyle name="?? 86 2" xfId="3407" xr:uid="{6662B75A-32F6-4052-B991-84BA95987138}"/>
    <cellStyle name="?? 86 2 2" xfId="27839" xr:uid="{D0D17F38-3D7F-4561-BB6B-E142F64ADF09}"/>
    <cellStyle name="?? 86 3" xfId="26396" xr:uid="{09752567-BF76-4115-9F9C-CA408017783F}"/>
    <cellStyle name="?? 87" xfId="219" xr:uid="{5BCCBE42-73D6-4164-B268-DC656BE4E82A}"/>
    <cellStyle name="?? 87 2" xfId="3408" xr:uid="{2041EFDD-083F-42F3-A152-8C6C61DE4178}"/>
    <cellStyle name="?? 87 2 2" xfId="27840" xr:uid="{42CB3B83-59B3-4F8E-8C27-EDC8FB05EDCA}"/>
    <cellStyle name="?? 87 3" xfId="26397" xr:uid="{AE13A127-6D43-43A7-B1FB-0457D0FADDFA}"/>
    <cellStyle name="?? 88" xfId="220" xr:uid="{CCBBBE0D-9288-4867-9FED-A0E744D6EF9B}"/>
    <cellStyle name="?? 88 2" xfId="3409" xr:uid="{CDB20BD7-4256-4120-955E-79E591FBE075}"/>
    <cellStyle name="?? 88 2 2" xfId="27841" xr:uid="{AA1C50FD-B03C-40FE-879C-ABF57D8AE095}"/>
    <cellStyle name="?? 88 3" xfId="26398" xr:uid="{AF677900-574E-441D-A04C-C18FE6F52DA2}"/>
    <cellStyle name="?? 89" xfId="221" xr:uid="{73D4A4A4-A8D7-4FC7-BF44-90BC5B9A3F42}"/>
    <cellStyle name="?? 89 2" xfId="3410" xr:uid="{9286CD5E-856F-41A3-B06A-684FF7E9BAB6}"/>
    <cellStyle name="?? 89 2 2" xfId="27842" xr:uid="{B5812AB1-4907-4844-B5B2-467D62D209F8}"/>
    <cellStyle name="?? 89 3" xfId="26399" xr:uid="{A3EA7BA9-A640-4055-BB37-A4BCA30ECF4B}"/>
    <cellStyle name="?? 9" xfId="222" xr:uid="{25DD3818-4EE8-408B-A634-6817FC89A2B4}"/>
    <cellStyle name="?? 9 2" xfId="223" xr:uid="{93646B9D-D959-4C27-B66A-B811170E301D}"/>
    <cellStyle name="?? 9 2 2" xfId="3412" xr:uid="{F6B55605-7854-4C25-950A-D32F10692268}"/>
    <cellStyle name="?? 9 2 2 2" xfId="27844" xr:uid="{C4942834-52D0-4231-98A9-1AABEC4A5D95}"/>
    <cellStyle name="?? 9 2 3" xfId="26401" xr:uid="{898C001B-0D13-400D-85D3-F4765366275C}"/>
    <cellStyle name="?? 9 3" xfId="224" xr:uid="{2619E7A1-E342-42FF-B1D2-F4DEAEE1BF91}"/>
    <cellStyle name="?? 9 3 2" xfId="3413" xr:uid="{0E7352A5-2DCA-484D-A39E-B7F7BF764B2A}"/>
    <cellStyle name="?? 9 3 2 2" xfId="27845" xr:uid="{E2C319FD-7745-4B68-92A3-1A4FDE25774A}"/>
    <cellStyle name="?? 9 3 3" xfId="26402" xr:uid="{EF773CD0-A216-48D9-9A66-19BD7D401F2D}"/>
    <cellStyle name="?? 9 4" xfId="225" xr:uid="{4A79BE82-70B0-436B-BF3B-5365C100475D}"/>
    <cellStyle name="?? 9 4 2" xfId="3414" xr:uid="{04574B95-0F02-4F0A-BB38-875D922B2269}"/>
    <cellStyle name="?? 9 4 2 2" xfId="27846" xr:uid="{EF74A266-D40E-41F9-9685-781F8ABEF176}"/>
    <cellStyle name="?? 9 4 3" xfId="26403" xr:uid="{255A3FA1-D90A-4598-953E-4530B98B7DC2}"/>
    <cellStyle name="?? 9 5" xfId="3411" xr:uid="{A1EF9F0D-6CAC-43A2-AE3E-99F677F7F034}"/>
    <cellStyle name="?? 9 5 2" xfId="27843" xr:uid="{BEFD684A-0CDE-44A6-B1AA-92379095A581}"/>
    <cellStyle name="?? 9 6" xfId="7515" xr:uid="{1C63EB93-749F-44C1-B46C-272AF2B21078}"/>
    <cellStyle name="?? 9 6 2" xfId="29310" xr:uid="{ED37A91A-7679-442D-817B-C0BF8A2DC8A6}"/>
    <cellStyle name="?? 9 7" xfId="26400" xr:uid="{2100576D-A9D9-4D87-88C1-FE6B51586122}"/>
    <cellStyle name="?? 9_Accessories" xfId="11126" xr:uid="{E26F6636-A50D-4A6F-B566-4263D312110B}"/>
    <cellStyle name="?? 90" xfId="226" xr:uid="{11EC8BAA-71BF-4BA0-AAF2-5BCC84A34AE5}"/>
    <cellStyle name="?? 90 2" xfId="3415" xr:uid="{8FC3DB24-1DFB-4DF8-8FDC-93709B4F0BF4}"/>
    <cellStyle name="?? 90 2 2" xfId="27847" xr:uid="{F61BF904-54DB-474B-A259-24E9EDC97361}"/>
    <cellStyle name="?? 90 3" xfId="26404" xr:uid="{943C49C0-B8D8-4FF4-8FA2-F5D62FA9EEE2}"/>
    <cellStyle name="?? 91" xfId="227" xr:uid="{64749274-4100-435C-BA8C-46334AC423D9}"/>
    <cellStyle name="?? 91 2" xfId="3416" xr:uid="{B937EB0F-3927-4723-B7B8-81C800660931}"/>
    <cellStyle name="?? 91 2 2" xfId="27848" xr:uid="{5659452F-34F7-482D-9D0F-52AD191CAEE0}"/>
    <cellStyle name="?? 91 3" xfId="26405" xr:uid="{7E803D2C-57E5-4F59-91BD-7452D922EA12}"/>
    <cellStyle name="?? 92" xfId="228" xr:uid="{E68E04AF-BE10-44DE-9F4D-B21BFDEB74A6}"/>
    <cellStyle name="?? 92 2" xfId="3417" xr:uid="{AFE77D44-D580-4276-BDEC-9820F3C16816}"/>
    <cellStyle name="?? 92 2 2" xfId="27849" xr:uid="{9C90B4E5-BED0-4153-BDC4-25A1647F5456}"/>
    <cellStyle name="?? 92 3" xfId="26406" xr:uid="{997A6755-29CD-4841-B84F-16B03ADC1D36}"/>
    <cellStyle name="?? 93" xfId="229" xr:uid="{2E7CBC66-3548-429F-8F77-7BAF84EC0A73}"/>
    <cellStyle name="?? 93 2" xfId="3418" xr:uid="{3F11D8FF-0CB3-4719-87F5-176BE412FFDE}"/>
    <cellStyle name="?? 93 2 2" xfId="27850" xr:uid="{57B36672-5250-4701-BF13-2D854856AF90}"/>
    <cellStyle name="?? 93 3" xfId="26407" xr:uid="{74E6DE8D-29A1-424F-860B-20C3FB9FC69D}"/>
    <cellStyle name="?? 94" xfId="230" xr:uid="{D30C0674-DED7-4CC6-AE99-04B2DC192649}"/>
    <cellStyle name="?? 94 2" xfId="3419" xr:uid="{D17A6E87-92FA-4E43-A647-93902E45D674}"/>
    <cellStyle name="?? 94 2 2" xfId="27851" xr:uid="{7B05DA51-543B-4389-9576-01593E7F596F}"/>
    <cellStyle name="?? 94 3" xfId="26408" xr:uid="{32E65A4C-0595-471D-ABFD-E537F9A4C29E}"/>
    <cellStyle name="?? 95" xfId="231" xr:uid="{E4C335E9-699A-4004-972A-CC0430CC6F56}"/>
    <cellStyle name="?? 95 2" xfId="3420" xr:uid="{AE8CE6BB-7606-440A-B125-49261ADFA3CA}"/>
    <cellStyle name="?? 95 2 2" xfId="27852" xr:uid="{D9A6731D-65F5-45CD-B495-A157697F9AA6}"/>
    <cellStyle name="?? 95 3" xfId="26409" xr:uid="{FD0EC2C3-22FB-4319-85F8-DB03FF7A386F}"/>
    <cellStyle name="?? 96" xfId="232" xr:uid="{C86A7A93-4B77-4D4E-9D0B-04B5AA6CE63F}"/>
    <cellStyle name="?? 96 2" xfId="3421" xr:uid="{471A81CE-670D-4D2E-A249-C6D766E2DDD7}"/>
    <cellStyle name="?? 96 2 2" xfId="27853" xr:uid="{3522F7DB-E9DE-498C-ABFF-270F2FD12E69}"/>
    <cellStyle name="?? 96 3" xfId="26410" xr:uid="{29447096-9AE3-4287-9C20-0D82C24FBE10}"/>
    <cellStyle name="?? 97" xfId="233" xr:uid="{2B49D374-1490-4F65-B1E2-B8C7167378DA}"/>
    <cellStyle name="?? 97 2" xfId="3422" xr:uid="{D5086526-83F0-4D6C-92DB-7C5CD129FA19}"/>
    <cellStyle name="?? 97 2 2" xfId="27854" xr:uid="{EFB7DD3A-B625-4D3B-8F5B-1CBB40A5CFEF}"/>
    <cellStyle name="?? 97 3" xfId="26411" xr:uid="{91566905-12B8-4D02-9E97-20471BD3E4C9}"/>
    <cellStyle name="?? 98" xfId="234" xr:uid="{6D549F3D-E200-4F2E-8F2B-8D0FEADF8D54}"/>
    <cellStyle name="?? 98 2" xfId="3423" xr:uid="{82307DBC-50E9-42F3-87AE-31B731917E8F}"/>
    <cellStyle name="?? 98 2 2" xfId="27855" xr:uid="{C5BF2411-18F0-4728-BF4D-71E003D64596}"/>
    <cellStyle name="?? 98 3" xfId="26412" xr:uid="{48F92591-09CE-4A5A-9324-2AFC962EBC3A}"/>
    <cellStyle name="?? 99" xfId="235" xr:uid="{0F803E52-2377-4C78-BFE5-D84DC5C8923A}"/>
    <cellStyle name="?? 99 2" xfId="3424" xr:uid="{1EFB5EFC-A758-4665-AC9C-45EC668D60F6}"/>
    <cellStyle name="?? 99 2 2" xfId="27856" xr:uid="{13436B3F-B455-4AAC-A032-CC11618E7218}"/>
    <cellStyle name="?? 99 3" xfId="26413" xr:uid="{D1860769-41C4-4C17-A718-97D5AD9CDB1F}"/>
    <cellStyle name="???? [0.00]_PRODUCT DETAIL Q1" xfId="236" xr:uid="{1972F777-7272-44DE-9D11-7D0EDACC2B0D}"/>
    <cellStyle name="????_PRODUCT DETAIL Q1" xfId="237" xr:uid="{63136F32-000B-4C2D-B73A-A7F6628EB500}"/>
    <cellStyle name="???[0]_~ME0858" xfId="238" xr:uid="{5F6420BD-A039-4E2D-A1A6-AA640E421E2B}"/>
    <cellStyle name="???_~ME0858" xfId="239" xr:uid="{8BB7151F-6767-4C74-ACFC-A3CE1091F376}"/>
    <cellStyle name="??_(????)??????" xfId="240" xr:uid="{D8CFCE88-D920-4652-BC42-D2C7B0E92BB0}"/>
    <cellStyle name="?W3sμ2" xfId="241" xr:uid="{EA266DF3-5E34-4815-9A98-5594861E448D}"/>
    <cellStyle name="_ Monitors - X &amp; P Series" xfId="13971" xr:uid="{B56CD2F5-6653-44A0-9E09-767B4FCED4F1}"/>
    <cellStyle name="_@Manx AVLC 0.02" xfId="13972" xr:uid="{07EAD394-2EC1-4588-8074-002389489955}"/>
    <cellStyle name="_@Manx AVLC 0.02 2" xfId="13973" xr:uid="{3E1774E2-A9D9-4AE1-B8FB-9AF2BF59E557}"/>
    <cellStyle name="_@Manx AVLC 0.02 3" xfId="13974" xr:uid="{4C8DD7F6-2D95-44DB-9C32-718340039963}"/>
    <cellStyle name="_@Manx AVLC 0.02_Book1" xfId="13975" xr:uid="{EC84E0F5-CD46-4D78-93F0-2F2450CD5D26}"/>
    <cellStyle name="_@Manx AVLC 0.02_Book1 (22)" xfId="13976" xr:uid="{D92982FE-EC7E-4089-80BF-9C9017BDF58B}"/>
    <cellStyle name="_@Manx AVLC 0.02_Book1 (23)" xfId="13977" xr:uid="{F6508BAA-6504-414D-A622-097357417B90}"/>
    <cellStyle name="_@Manx AVLC 0.02_Book1 (28)" xfId="13978" xr:uid="{6917C564-D63F-4C90-828D-B805C7A37BB6}"/>
    <cellStyle name="_@Manx AVLC 0.02_Cost Adjustment ACER011110" xfId="13979" xr:uid="{D2AAFAED-9D75-4646-8990-E987DEB7FEC0}"/>
    <cellStyle name="_@Manx AVLC 0.02_EX5635" xfId="13980" xr:uid="{A65364F0-0A4D-433D-80B6-6046C914C7FA}"/>
    <cellStyle name="_@Manx AVLC 0.02_iCard+_081118" xfId="13981" xr:uid="{73E96BE4-3D6B-4260-B7CB-99DF3977691B}"/>
    <cellStyle name="_@Manx AVLC 0.02_Market" xfId="13982" xr:uid="{2A576BA4-12D2-447B-B65E-2B1A3AE96FE1}"/>
    <cellStyle name="_@Manx AVLC 0.02_Sheet2" xfId="13983" xr:uid="{421D9D90-404A-4D05-A6C4-02C613EBD137}"/>
    <cellStyle name="_@Manx AVLC 0.02_Specs" xfId="13984" xr:uid="{936B6EC3-4530-480E-92E1-B73E74FC73CB}"/>
    <cellStyle name="_@Manx AVLC 0.02_Stock File" xfId="13985" xr:uid="{DA2BB1E4-B7CA-4BF2-9D72-18A5AE74444B}"/>
    <cellStyle name="_@Manx AVLC 0.02_Windows 7" xfId="13986" xr:uid="{DC1680D2-0C15-444C-AD3D-114E47653984}"/>
    <cellStyle name="_~0438358" xfId="13987" xr:uid="{0812C4AC-3F56-4C77-9E84-E4F14F048FA7}"/>
    <cellStyle name="_~3268243" xfId="13988" xr:uid="{79BADFE5-2D05-4091-8187-D3AC470CBCE7}"/>
    <cellStyle name="_05.01.28 SPM  PROCUREMENT" xfId="13989" xr:uid="{7B07DBF7-20E8-405B-90E3-5731BA09FE54}"/>
    <cellStyle name="_05.01.28 SPM  PROCUREMENT 2" xfId="13990" xr:uid="{15C319AB-0DD7-4F86-A705-B86697CA5AFB}"/>
    <cellStyle name="_05.01.28 SPM  PROCUREMENT 3" xfId="13991" xr:uid="{469CE3DE-E0C4-4536-A91E-A09E679A0881}"/>
    <cellStyle name="_05.01.28 SPM  PROCUREMENT_Book1" xfId="13992" xr:uid="{1533CC36-2CF7-444F-9A42-6234220C2455}"/>
    <cellStyle name="_05.01.28 SPM  PROCUREMENT_Book1 (22)" xfId="13993" xr:uid="{1FE48A12-33B7-4C47-8A63-89EDF9F51B96}"/>
    <cellStyle name="_05.01.28 SPM  PROCUREMENT_Book1 (23)" xfId="13994" xr:uid="{11DD6AC7-4574-43EE-824C-D12DDB5B12D5}"/>
    <cellStyle name="_05.01.28 SPM  PROCUREMENT_Book1 (28)" xfId="13995" xr:uid="{3DB5CA0A-8693-4A76-8B6F-95BEFB73E7B8}"/>
    <cellStyle name="_05.01.28 SPM  PROCUREMENT_Cost Adjustment ACER011110" xfId="13996" xr:uid="{A038922D-2A54-4B90-AEF8-B5296CF5F2D0}"/>
    <cellStyle name="_05.01.28 SPM  PROCUREMENT_EX5635" xfId="13997" xr:uid="{A49EB3E1-5593-4E20-BEB2-217F0A80BECC}"/>
    <cellStyle name="_05.01.28 SPM  PROCUREMENT_iCard+_081118" xfId="13998" xr:uid="{C8FA5C0D-6FD2-4266-893E-9383494CC3AA}"/>
    <cellStyle name="_05.01.28 SPM  PROCUREMENT_Market" xfId="13999" xr:uid="{428FD265-8817-4EDB-8392-171E0FAAF50D}"/>
    <cellStyle name="_05.01.28 SPM  PROCUREMENT_Sheet2" xfId="14000" xr:uid="{B2947006-010B-4B3D-B893-EB0BE9657BFA}"/>
    <cellStyle name="_05.01.28 SPM  PROCUREMENT_Specs" xfId="14001" xr:uid="{07C41543-9BD6-4684-BE02-0703E22156AE}"/>
    <cellStyle name="_05.01.28 SPM  PROCUREMENT_Stock File" xfId="14002" xr:uid="{0910EFFE-D9F8-4272-8FAE-E08A025C25E0}"/>
    <cellStyle name="_05.01.28 SPM  PROCUREMENT_Windows 7" xfId="14003" xr:uid="{5E0D89CE-F565-48B3-B90A-8F78F59B983E}"/>
    <cellStyle name="_05.10.01 SPM  PROCUREMENT rev 1.5" xfId="14004" xr:uid="{823EEF90-926E-4CD4-9F2D-0D8C14EFC352}"/>
    <cellStyle name="_05.10.01 SPM  PROCUREMENT rev 1.5 2" xfId="14005" xr:uid="{A5EEF7E2-9D59-4219-BB76-AB8AA67B952E}"/>
    <cellStyle name="_05.10.01 SPM  PROCUREMENT rev 1.5 3" xfId="14006" xr:uid="{035A7BD1-6E67-4BF3-9139-DD0582E4434C}"/>
    <cellStyle name="_05.10.01 SPM  PROCUREMENT rev 1.5_Book1" xfId="14007" xr:uid="{E2B122B5-1067-402A-894F-79ADEE982646}"/>
    <cellStyle name="_05.10.01 SPM  PROCUREMENT rev 1.5_Book1 (22)" xfId="14008" xr:uid="{C4DDD67D-2746-4F91-B63F-E8252351697B}"/>
    <cellStyle name="_05.10.01 SPM  PROCUREMENT rev 1.5_Book1 (23)" xfId="14009" xr:uid="{1A3F86FE-9113-4DAF-8427-D58CA3AC1E1D}"/>
    <cellStyle name="_05.10.01 SPM  PROCUREMENT rev 1.5_Book1 (28)" xfId="14010" xr:uid="{1BAA932F-0B02-4203-9DB8-FAEC3CA10158}"/>
    <cellStyle name="_05.10.01 SPM  PROCUREMENT rev 1.5_Cost Adjustment ACER011110" xfId="14011" xr:uid="{C8EAEC1E-F2CB-4366-8E11-C6BFE93ACD2C}"/>
    <cellStyle name="_05.10.01 SPM  PROCUREMENT rev 1.5_EX5635" xfId="14012" xr:uid="{7EB83E3F-69D5-497A-9E4A-E8752C6BA29B}"/>
    <cellStyle name="_05.10.01 SPM  PROCUREMENT rev 1.5_iCard+_081118" xfId="14013" xr:uid="{0BE2BA95-FAF8-4D82-A83A-4D4C52FD2BF1}"/>
    <cellStyle name="_05.10.01 SPM  PROCUREMENT rev 1.5_Market" xfId="14014" xr:uid="{82DDA722-28A6-4DD3-AE51-8B451D2876D8}"/>
    <cellStyle name="_05.10.01 SPM  PROCUREMENT rev 1.5_Sheet2" xfId="14015" xr:uid="{3385E0B0-9C5E-4028-9FC6-96FDCEFFD828}"/>
    <cellStyle name="_05.10.01 SPM  PROCUREMENT rev 1.5_Specs" xfId="14016" xr:uid="{FBB19D36-17E5-4099-A7EB-967DEB5E0809}"/>
    <cellStyle name="_05.10.01 SPM  PROCUREMENT rev 1.5_Stock File" xfId="14017" xr:uid="{EB5DA217-00D4-40F0-A665-D45962C5E403}"/>
    <cellStyle name="_05.10.01 SPM  PROCUREMENT rev 1.5_Windows 7" xfId="14018" xr:uid="{11FFC675-ADE1-4E2A-B4C3-C7BE60A1B089}"/>
    <cellStyle name="_07.10.22 New Proc. Column in SPM - Procedure" xfId="14019" xr:uid="{2C6D5A26-DFC6-4F82-9168-DF2636FCCEA8}"/>
    <cellStyle name="_100L" xfId="242" xr:uid="{3A6FDBA5-CE4D-4186-8883-8CFFC5A347A8}"/>
    <cellStyle name="_100L 10" xfId="243" xr:uid="{F1CA5B9D-AE10-4D3F-8CB0-EC17369602F8}"/>
    <cellStyle name="_100L 11" xfId="244" xr:uid="{88A335CC-B118-49BE-A0AA-E222486DC13D}"/>
    <cellStyle name="_100L 2" xfId="245" xr:uid="{DEC52E97-892B-453D-B4BC-F703C0239E4C}"/>
    <cellStyle name="_100L 2 2" xfId="246" xr:uid="{0260F9B9-E4B8-4F61-AC20-781D1CF7871D}"/>
    <cellStyle name="_100L 2 2 2" xfId="247" xr:uid="{49CCD28B-3491-4E6B-9739-3DA802839FC5}"/>
    <cellStyle name="_100L 2 3" xfId="248" xr:uid="{E7CA52B7-5FF5-4A37-81B9-4F4DBAAEE137}"/>
    <cellStyle name="_100L 2 3 2" xfId="249" xr:uid="{A9192A67-C037-455F-BCBF-49E7BCB58277}"/>
    <cellStyle name="_100L 2 4" xfId="250" xr:uid="{0ABA9336-A895-4BF8-9BBF-66D622A6BD90}"/>
    <cellStyle name="_100L 2 4 2" xfId="251" xr:uid="{83E8CF1E-32A8-4AD9-920B-FEBDFE71C923}"/>
    <cellStyle name="_100L 3" xfId="252" xr:uid="{8B8ED07A-82C4-4562-AA5F-B3CC31CD48DB}"/>
    <cellStyle name="_100L 3 2" xfId="253" xr:uid="{AFD78FC7-9D87-491D-AB2C-6341AD4048FB}"/>
    <cellStyle name="_100L 3 2 2" xfId="254" xr:uid="{E07A132C-43BB-4E3D-8B4E-7D12E09551C1}"/>
    <cellStyle name="_100L 3 3" xfId="255" xr:uid="{A57A4C71-4ABA-493D-B3C0-9302DD527FBE}"/>
    <cellStyle name="_100L 3 3 2" xfId="256" xr:uid="{2C41C261-F7A8-4E93-AC0B-93CA029CB740}"/>
    <cellStyle name="_100L 3 4" xfId="257" xr:uid="{37C035EC-C367-4F32-83EB-E3F7DD3DD6C5}"/>
    <cellStyle name="_100L 3 4 2" xfId="258" xr:uid="{0A625D56-282D-4408-93AD-4B5DE1794717}"/>
    <cellStyle name="_100L 4" xfId="259" xr:uid="{3B68CA1B-604E-410C-925F-04145FDF3E92}"/>
    <cellStyle name="_100L 4 2" xfId="260" xr:uid="{04498DC2-53F2-4D30-80D0-0B1B610E9C73}"/>
    <cellStyle name="_100L 5" xfId="261" xr:uid="{D34987D4-C635-4485-B5BC-02D27D5B3A1E}"/>
    <cellStyle name="_100L 5 2" xfId="262" xr:uid="{8C19B4F3-5AE4-4673-8E2D-654438C5B7B5}"/>
    <cellStyle name="_100L 6" xfId="263" xr:uid="{009C23A6-D314-4BB9-8E03-26C93AA94723}"/>
    <cellStyle name="_100L 6 2" xfId="264" xr:uid="{EF74E02C-77DB-4ADD-9639-D781FF6241D3}"/>
    <cellStyle name="_100L 7" xfId="265" xr:uid="{20D4C2F4-92AD-41D6-BB00-40711B8AC545}"/>
    <cellStyle name="_100L 7 2" xfId="266" xr:uid="{B26CCA0E-620B-425A-AE7E-EDC7814E0736}"/>
    <cellStyle name="_100L 8" xfId="267" xr:uid="{344EDB23-A494-44AF-B12D-CDD47A95366D}"/>
    <cellStyle name="_100L 8 2" xfId="268" xr:uid="{F9B9395D-6C6E-40BB-9EA4-5AF6F44BB334}"/>
    <cellStyle name="_100L 9" xfId="269" xr:uid="{077D5C4D-62C9-470E-8B18-1BA576D04FB9}"/>
    <cellStyle name="_2005 11" xfId="14020" xr:uid="{D7EA3861-520F-4D99-83D6-4AC47C3564FD}"/>
    <cellStyle name="_2006 10" xfId="14021" xr:uid="{FA226F06-8866-41B1-BFCB-37F57FF02746}"/>
    <cellStyle name="_2007 07" xfId="14022" xr:uid="{1D951D96-671F-424D-8730-2DE41D9C80F4}"/>
    <cellStyle name="_20071001 Desktops Pricelist - SA Distribution Quote Tarsus" xfId="14023" xr:uid="{6BFEF016-AE9E-45D8-9E73-20D761FBE3D6}"/>
    <cellStyle name="_20071001 Desktops Pricelist - SA Distribution Quote Tarsus 2" xfId="14024" xr:uid="{AD9DE9FA-F298-4837-9747-278AA7E96A8C}"/>
    <cellStyle name="_20071001 Desktops Pricelist - SA Distribution Quote Tarsus 3" xfId="14025" xr:uid="{882AFEA9-1A56-4A03-909C-F12D669B8258}"/>
    <cellStyle name="_20071001 Desktops Pricelist - SA Distribution Quote Tarsus_Book1" xfId="14026" xr:uid="{D5421431-F6CB-4ADE-B971-42B58D25AB0D}"/>
    <cellStyle name="_20071001 Desktops Pricelist - SA Distribution Quote Tarsus_Book1 (22)" xfId="14027" xr:uid="{C3E4F607-9C1D-49A4-97EC-F59CA95D67B4}"/>
    <cellStyle name="_20071001 Desktops Pricelist - SA Distribution Quote Tarsus_Book1 (23)" xfId="14028" xr:uid="{5DB60144-347A-44C1-A5FA-D700640B180A}"/>
    <cellStyle name="_20071001 Desktops Pricelist - SA Distribution Quote Tarsus_Book1 (28)" xfId="14029" xr:uid="{D039832B-7948-4A7E-8EF9-514E061467DB}"/>
    <cellStyle name="_20071001 Desktops Pricelist - SA Distribution Quote Tarsus_Cost Adjustment ACER011110" xfId="14030" xr:uid="{BF2D5B37-B38A-4227-9A0C-81C447C65F6B}"/>
    <cellStyle name="_20071001 Desktops Pricelist - SA Distribution Quote Tarsus_EX5635" xfId="14031" xr:uid="{2E80427D-9C04-4662-8969-5D648697E06A}"/>
    <cellStyle name="_20071001 Desktops Pricelist - SA Distribution Quote Tarsus_iCard+_081118" xfId="14032" xr:uid="{A4A95695-FEF6-453C-B3A3-71E98F86882A}"/>
    <cellStyle name="_20071001 Desktops Pricelist - SA Distribution Quote Tarsus_Market" xfId="14033" xr:uid="{DEE3CE38-CBEB-4C64-99AB-B4189D54A532}"/>
    <cellStyle name="_20071001 Desktops Pricelist - SA Distribution Quote Tarsus_Sheet2" xfId="14034" xr:uid="{2B8A651B-1E3F-471F-B918-86364D94868B}"/>
    <cellStyle name="_20071001 Desktops Pricelist - SA Distribution Quote Tarsus_Specs" xfId="14035" xr:uid="{1B5DACC8-27AC-4BD5-BA82-EEE3B3FD0C35}"/>
    <cellStyle name="_20071001 Desktops Pricelist - SA Distribution Quote Tarsus_Stock File" xfId="14036" xr:uid="{0C2539EF-39B9-4361-B876-CBB78CE1CF4C}"/>
    <cellStyle name="_20071001 Desktops Pricelist - SA Distribution Quote Tarsus_Windows 7" xfId="14037" xr:uid="{ED25C601-4C4E-4A35-82B7-281E3C3C8D26}"/>
    <cellStyle name="_2008 01" xfId="14038" xr:uid="{47A58238-9112-49CE-B57D-0118DDBAF3C8}"/>
    <cellStyle name="_2900 Modlist Mar14 (2)" xfId="270" xr:uid="{E1A469CB-2ED3-47D0-B8BF-6ADCEAE55405}"/>
    <cellStyle name="_3rd July 2008" xfId="14039" xr:uid="{623A86C5-D8D2-4513-B8A6-522BA0839E49}"/>
    <cellStyle name="_access-options_matrix_eee1" xfId="14040" xr:uid="{DFA9E399-CB2E-40BD-BA22-E394D70468D5}"/>
    <cellStyle name="_Accessories Dec 2006" xfId="14041" xr:uid="{DA498CBC-7F9B-47D7-8B1C-6062D7C6E884}"/>
    <cellStyle name="_AccSource" xfId="14042" xr:uid="{F142841E-71D7-47CA-871E-B5843F9B77A9}"/>
    <cellStyle name="_Acer Dealer Price List - 10 April 2006 server components" xfId="14043" xr:uid="{4E8EC022-05F9-467D-86A6-D6C539B25E38}"/>
    <cellStyle name="_Acer Dealer Price List - 10 April 2006 server components 2" xfId="14044" xr:uid="{5906D6DF-531E-4CF3-AAD1-222D3DFAD3F4}"/>
    <cellStyle name="_Acer Dealer Price List - 10 April 2006 server components 3" xfId="14045" xr:uid="{66CF6D45-4E16-48AB-B4E1-8EFFE0C8580E}"/>
    <cellStyle name="_Acer Dealer Price List - 10 April 2006 server components_Book1" xfId="14046" xr:uid="{42293955-4694-4451-ADC4-F1055263F4F0}"/>
    <cellStyle name="_Acer Dealer Price List - 10 April 2006 server components_Book1 (22)" xfId="14047" xr:uid="{70095CDE-9115-4ED4-8016-38D140C32B8E}"/>
    <cellStyle name="_Acer Dealer Price List - 10 April 2006 server components_Book1 (23)" xfId="14048" xr:uid="{9883035B-210C-46E6-AFED-6E8D2AC854DF}"/>
    <cellStyle name="_Acer Dealer Price List - 10 April 2006 server components_Book1 (28)" xfId="14049" xr:uid="{CD788EDA-F87F-4D65-87D1-4DA7D5CE5835}"/>
    <cellStyle name="_Acer Dealer Price List - 10 April 2006 server components_Cost Adjustment ACER011110" xfId="14050" xr:uid="{475C5BC5-D6CA-4CD9-AA03-1A0399682F24}"/>
    <cellStyle name="_Acer Dealer Price List - 10 April 2006 server components_EX5635" xfId="14051" xr:uid="{C5FD223B-D8F7-47CC-845D-24DBF70E414F}"/>
    <cellStyle name="_Acer Dealer Price List - 10 April 2006 server components_iCard+_081118" xfId="14052" xr:uid="{5DFCBC0E-F717-4BD9-8813-51ED15448ECF}"/>
    <cellStyle name="_Acer Dealer Price List - 10 April 2006 server components_Market" xfId="14053" xr:uid="{44F5A16F-9D4F-4D85-9E0E-DF66FE4031B5}"/>
    <cellStyle name="_Acer Dealer Price List - 10 April 2006 server components_Sheet2" xfId="14054" xr:uid="{0D7D70A4-7BA8-4C0E-8860-679486F37D19}"/>
    <cellStyle name="_Acer Dealer Price List - 10 April 2006 server components_Specs" xfId="14055" xr:uid="{C0CFB454-E79E-439A-80E3-515F6E2F5B1B}"/>
    <cellStyle name="_Acer Dealer Price List - 10 April 2006 server components_Stock File" xfId="14056" xr:uid="{5048169E-51E5-4419-A0D3-A1F63D19D68B}"/>
    <cellStyle name="_Acer Dealer Price List - 10 April 2006 server components_Windows 7" xfId="14057" xr:uid="{CCF28780-73D6-4B94-A953-E5CE583F83D3}"/>
    <cellStyle name="_Acer desktop Feb 06" xfId="14058" xr:uid="{8AB8D578-C80A-4E34-9317-3D82E7588BCF}"/>
    <cellStyle name="_Acer Project Vista Logo Test Bug Control Table-20061109" xfId="14059" xr:uid="{86D7F2C3-0561-4E9E-BDD0-B6B841473792}"/>
    <cellStyle name="_Acer Project Vista Logo Test Bug Control Table-20061111" xfId="14060" xr:uid="{0EBE8E69-6786-4725-962A-D766CB32B36B}"/>
    <cellStyle name="_acer_15_july_20041" xfId="14061" xr:uid="{8B19CD0B-F3A4-44E3-B0C3-E257F7F91D50}"/>
    <cellStyle name="_ACTIVE" xfId="271" xr:uid="{89BA9567-7F35-438F-A384-2117345CDDA8}"/>
    <cellStyle name="_ACTIVE 2" xfId="272" xr:uid="{16578DF1-F468-4FA9-BC67-D91E04A0581F}"/>
    <cellStyle name="_ACTIVE 2 2" xfId="273" xr:uid="{80829A17-1194-49CA-BB54-4CFD338516EE}"/>
    <cellStyle name="_ACTIVE 3" xfId="274" xr:uid="{F2D9D98B-A00B-4E99-9381-5D5A93351F59}"/>
    <cellStyle name="_ACTIVE 3 2" xfId="275" xr:uid="{17217ACF-1EC2-42EC-9A9C-4A600D6E876E}"/>
    <cellStyle name="_ACTIVE 4" xfId="276" xr:uid="{C2E6688C-83BE-4569-9F93-B31A09A0A4D5}"/>
    <cellStyle name="_ACTIVE 4 2" xfId="277" xr:uid="{8ECC2205-2174-4A91-B68D-00C608602827}"/>
    <cellStyle name="_ACTIVE 5" xfId="278" xr:uid="{58A317EF-C1BD-46FD-91D9-853BD0F31CB7}"/>
    <cellStyle name="_ACTIVE 5 2" xfId="279" xr:uid="{6E765CAE-00CD-4537-AF0E-37353331DD63}"/>
    <cellStyle name="_ACTIVE_Curr" xfId="280" xr:uid="{A00DBA9C-88DD-4C9F-8A08-2707ED1B62F1}"/>
    <cellStyle name="_ACTIVE_Curr 2" xfId="281" xr:uid="{BD2AFDF2-1B56-4971-96EE-F002A71704EB}"/>
    <cellStyle name="_ACTIVE_Curr 2 2" xfId="282" xr:uid="{9D5AAD65-2E0B-4FB2-B3BB-5F1870CDA896}"/>
    <cellStyle name="_ACTIVE_Curr 2 2 2" xfId="283" xr:uid="{4254E01F-9767-4908-8495-659AF91F5902}"/>
    <cellStyle name="_ACTIVE_Curr 2 3" xfId="284" xr:uid="{2F1089A9-C1E7-4532-9C2E-E295E2498396}"/>
    <cellStyle name="_ACTIVE_Curr 2 3 2" xfId="285" xr:uid="{CDA3F4E6-44CB-4EEC-BD34-B73BE3020213}"/>
    <cellStyle name="_ACTIVE_Curr 3" xfId="286" xr:uid="{AB7FF4FA-1CAA-4E99-BFA5-0FAAC690C08C}"/>
    <cellStyle name="_ACTIVE_Curr 3 2" xfId="287" xr:uid="{821CA3C5-829E-4895-8111-7F3771BFC239}"/>
    <cellStyle name="_ACTIVE_Curr 4" xfId="288" xr:uid="{D33594A4-E10F-4D18-8BFC-F275E946BB74}"/>
    <cellStyle name="_ACTIVE_Curr 4 2" xfId="289" xr:uid="{19B23575-C7F8-4FE6-88D4-697B134E66A7}"/>
    <cellStyle name="_ACTIVE_Curr 5" xfId="290" xr:uid="{7ECECEF8-F8CA-4E36-A1F1-12883E2CDAC2}"/>
    <cellStyle name="_ACTIVE_Curr 5 2" xfId="291" xr:uid="{8C5D0200-AE13-40A2-8E69-F8DEB2650869}"/>
    <cellStyle name="_ACTIVE_Curr 6" xfId="292" xr:uid="{3A657A4C-42F3-4C35-BB94-DEF41A450FB4}"/>
    <cellStyle name="_ACTIVE_Curr 6 2" xfId="293" xr:uid="{84B40B42-E43D-46EF-9095-47B89CC88277}"/>
    <cellStyle name="_ACTIVE_Curr 7" xfId="294" xr:uid="{EF0F7D07-A8DA-4AB8-B382-0DD5C792450C}"/>
    <cellStyle name="_ACTIVE_Curr 8" xfId="295" xr:uid="{75F04C56-0BC3-483C-9BD4-B6FD312307BE}"/>
    <cellStyle name="_ACTIVE_Curr 9" xfId="296" xr:uid="{90F0B3A0-7B28-404E-A92E-BF1898EE78F2}"/>
    <cellStyle name="_ACTIVE_MARCOM" xfId="297" xr:uid="{AB3B3082-99B8-4C3C-B715-7DC643440F1B}"/>
    <cellStyle name="_ACTIVE_MARCOM 2" xfId="298" xr:uid="{E3CAEC87-8EBE-4335-A132-9214D9624793}"/>
    <cellStyle name="_ACTIVE_MARCOM 2 2" xfId="299" xr:uid="{8755AAC9-1698-4ECA-8761-843FAB1F574C}"/>
    <cellStyle name="_ACTIVE_MARCOM 2 2 2" xfId="300" xr:uid="{26AC2230-E208-4E31-B39D-77308C000972}"/>
    <cellStyle name="_ACTIVE_MARCOM 2 3" xfId="301" xr:uid="{6E4DD1AE-003E-4971-9F80-6CB54D83259E}"/>
    <cellStyle name="_ACTIVE_MARCOM 2 3 2" xfId="302" xr:uid="{DEC7236F-A632-444D-9AC5-6161A47DBAFB}"/>
    <cellStyle name="_ACTIVE_MARCOM 3" xfId="303" xr:uid="{EBED8507-1A6A-4D5F-A3ED-07F0DE750A83}"/>
    <cellStyle name="_ACTIVE_MARCOM 3 2" xfId="304" xr:uid="{9EE48F0E-13BB-4380-B894-F55F8AA2775A}"/>
    <cellStyle name="_ACTIVE_MARCOM 4" xfId="305" xr:uid="{7BC5BA78-B029-4037-ACB8-13347C3771D3}"/>
    <cellStyle name="_ACTIVE_MARCOM 4 2" xfId="306" xr:uid="{03B3EF8C-10A1-4E6A-8ACD-7CE4E8FC1399}"/>
    <cellStyle name="_ACTIVE_MARCOM 5" xfId="307" xr:uid="{2752D51E-9632-440F-A344-6BA7B62F7C56}"/>
    <cellStyle name="_ACTIVE_MARCOM 5 2" xfId="308" xr:uid="{5746FA62-D3DE-4D19-AF29-9E02AE205ADA}"/>
    <cellStyle name="_ACTIVE_MARCOM 6" xfId="309" xr:uid="{5E11960F-3760-467E-BDD0-CB5C04033D02}"/>
    <cellStyle name="_ACTIVE_MARCOM 6 2" xfId="310" xr:uid="{A3A77F47-21C4-4F10-8B71-66C6CF43418A}"/>
    <cellStyle name="_ACTIVE_MARCOM 7" xfId="311" xr:uid="{BDED7BAC-DF62-4E33-8E53-67360F339E27}"/>
    <cellStyle name="_ACTIVE_MARCOM 8" xfId="312" xr:uid="{D8D8113E-0FF1-4AAD-B686-5EE93673CE43}"/>
    <cellStyle name="_ACTIVE_MARCOM 9" xfId="313" xr:uid="{C823E5A0-1C3B-4C61-AA8A-5A8EBF411A14}"/>
    <cellStyle name="_ACTIVE_MIN CONFIGS" xfId="314" xr:uid="{035E7D89-8984-4C76-AEBD-7ED3ED692E82}"/>
    <cellStyle name="_ACTIVE_MIN CONFIGS 2" xfId="315" xr:uid="{EEC778D6-D934-41FC-8EA4-44C2F7E49B7F}"/>
    <cellStyle name="_ACTIVE_MIN CONFIGS 2 2" xfId="316" xr:uid="{8581AEF3-919A-48C3-8D96-26FD5127895B}"/>
    <cellStyle name="_ACTIVE_MIN CONFIGS 2 2 2" xfId="317" xr:uid="{A92DD9CF-706C-4D2A-B616-EDDB28DD2687}"/>
    <cellStyle name="_ACTIVE_MIN CONFIGS 2 3" xfId="318" xr:uid="{94677325-E0F4-40D8-954A-7221D09642D7}"/>
    <cellStyle name="_ACTIVE_MIN CONFIGS 2 3 2" xfId="319" xr:uid="{7685C1D1-71CA-4468-8A44-D10DE0CDFF8B}"/>
    <cellStyle name="_ACTIVE_MIN CONFIGS 3" xfId="320" xr:uid="{01A53AD6-839E-44FF-BE56-B651A8753CA0}"/>
    <cellStyle name="_ACTIVE_MIN CONFIGS 3 2" xfId="321" xr:uid="{36AEF9DF-E9C1-4298-9645-102BB5058889}"/>
    <cellStyle name="_ACTIVE_MIN CONFIGS 4" xfId="322" xr:uid="{77CC60BA-6402-4B90-91D1-760FAFF02B18}"/>
    <cellStyle name="_ACTIVE_MIN CONFIGS 4 2" xfId="323" xr:uid="{DE8296DB-F8B7-4140-B662-881AA386EA52}"/>
    <cellStyle name="_ACTIVE_MIN CONFIGS 5" xfId="324" xr:uid="{EEBF6491-2E0E-4741-97DA-07A74C86E105}"/>
    <cellStyle name="_ACTIVE_MIN CONFIGS 5 2" xfId="325" xr:uid="{96A335C5-D056-4616-91C8-643CC8F9B36D}"/>
    <cellStyle name="_ACTIVE_MIN CONFIGS 6" xfId="326" xr:uid="{D031677D-6419-476A-814F-9C74BBDEB9F5}"/>
    <cellStyle name="_ACTIVE_MIN CONFIGS 6 2" xfId="327" xr:uid="{58743DF0-5A75-49E4-8767-335B480B70A9}"/>
    <cellStyle name="_ACTIVE_MIN CONFIGS 7" xfId="328" xr:uid="{6B0CBC0D-6037-447C-947B-D51E4C7DD974}"/>
    <cellStyle name="_ACTIVE_MIN CONFIGS 8" xfId="329" xr:uid="{2B8C6C4B-FFAE-46E5-94E1-E340B32E4DCC}"/>
    <cellStyle name="_ACTIVE_MIN CONFIGS 9" xfId="330" xr:uid="{F53D6080-529D-45D0-AACA-C3556AB0C4A6}"/>
    <cellStyle name="_AddOn" xfId="331" xr:uid="{64EFF074-B371-4714-9B7E-027A701452B9}"/>
    <cellStyle name="_Altos Backup" xfId="14062" xr:uid="{229778CE-B92E-4B73-9807-CBBE617A5414}"/>
    <cellStyle name="_Altos Backup 2" xfId="14063" xr:uid="{23F84456-9B5A-4A63-BFF6-324957A828FE}"/>
    <cellStyle name="_Altos Backup 3" xfId="14064" xr:uid="{1EEBDBFF-A61E-4262-AB0E-C0CC8EA86232}"/>
    <cellStyle name="_Altos Backup_Book1" xfId="14065" xr:uid="{04ABF00B-F21C-4502-A2EE-B6581D314912}"/>
    <cellStyle name="_Altos Backup_Book1 (22)" xfId="14066" xr:uid="{6FB4027B-7917-4B45-972D-2FCDFD00BF0B}"/>
    <cellStyle name="_Altos Backup_Book1 (23)" xfId="14067" xr:uid="{AF19357B-27A0-495A-8656-6D121C531C32}"/>
    <cellStyle name="_Altos Backup_Book1 (28)" xfId="14068" xr:uid="{793CF393-7F1B-404A-8451-03CD26313069}"/>
    <cellStyle name="_Altos Backup_Cost Adjustment ACER011110" xfId="14069" xr:uid="{8CB13120-4A81-4F0A-90D3-FBA5560B4DC8}"/>
    <cellStyle name="_Altos Backup_EX5635" xfId="14070" xr:uid="{5BDC45C3-A7F6-4B55-AF83-4ABEDB0DD699}"/>
    <cellStyle name="_Altos Backup_iCard+_081118" xfId="14071" xr:uid="{D6332211-6224-4108-9D80-9F2E872BECD9}"/>
    <cellStyle name="_Altos Backup_Market" xfId="14072" xr:uid="{39B0BB9F-8CC5-4A7C-97A4-26AEF22FC84B}"/>
    <cellStyle name="_Altos Backup_Sheet2" xfId="14073" xr:uid="{0BA33A1A-745E-4124-83E2-44DE1C4E5F84}"/>
    <cellStyle name="_Altos Backup_Specs" xfId="14074" xr:uid="{0AB886D5-9CF8-486C-8CD7-D5B1EA825853}"/>
    <cellStyle name="_Altos Backup_Stock File" xfId="14075" xr:uid="{BB469D5E-DE14-4418-8152-F5D5F0B5BCAF}"/>
    <cellStyle name="_Altos Backup_Windows 7" xfId="14076" xr:uid="{9C909CB5-6069-41E5-A73C-6A7026DB2EA1}"/>
    <cellStyle name="_Altos G330" xfId="14077" xr:uid="{139D6583-5DA3-4851-9DA7-5E84D0E0BB9F}"/>
    <cellStyle name="_Altos G330 2" xfId="14078" xr:uid="{8C48B0E3-42E8-46DE-B9B7-7725428C96F6}"/>
    <cellStyle name="_Altos G330 3" xfId="14079" xr:uid="{76D4F0C5-6510-47BA-AA70-A633B5946501}"/>
    <cellStyle name="_Altos G330_Book1" xfId="14080" xr:uid="{48A29B5B-E978-46A9-8CBD-B216E692B2AB}"/>
    <cellStyle name="_Altos G330_Book1 (22)" xfId="14081" xr:uid="{2713CBFB-1B8C-47EE-BBAD-D7F71AE442FD}"/>
    <cellStyle name="_Altos G330_Book1 (23)" xfId="14082" xr:uid="{D92132D9-1E5D-4C3E-838A-411950B25BC9}"/>
    <cellStyle name="_Altos G330_Book1 (28)" xfId="14083" xr:uid="{BD3D4B13-964E-4E03-A5F0-9AAFC252A853}"/>
    <cellStyle name="_Altos G330_Cost Adjustment ACER011110" xfId="14084" xr:uid="{842BAC25-BE8D-417C-B036-F48869635F80}"/>
    <cellStyle name="_Altos G330_EX5635" xfId="14085" xr:uid="{25D9D958-2B15-47D6-8BFA-8AB62140C603}"/>
    <cellStyle name="_Altos G330_iCard+_081118" xfId="14086" xr:uid="{A8EB0833-8325-4D98-9FCA-D6678EFCA442}"/>
    <cellStyle name="_Altos G330_Market" xfId="14087" xr:uid="{D6C90761-29E9-462B-9612-837E589DCF00}"/>
    <cellStyle name="_Altos G330_Sheet2" xfId="14088" xr:uid="{33D71219-A51B-4576-BE87-61D9917BE3F0}"/>
    <cellStyle name="_Altos G330_Specs" xfId="14089" xr:uid="{FA4A41F4-6BAD-4A0A-B207-28A3FFB55DBF}"/>
    <cellStyle name="_Altos G330_Stock File" xfId="14090" xr:uid="{A2EA0E00-EBC0-49DF-9410-DC72B81B6F4D}"/>
    <cellStyle name="_Altos G330_Windows 7" xfId="14091" xr:uid="{3439AD9F-C4A6-4059-BB56-ECF9EC9BBFDB}"/>
    <cellStyle name="_Altos G540 " xfId="14092" xr:uid="{07A30F59-344A-4F22-AA32-30221F55EA32}"/>
    <cellStyle name="_Altos G540  2" xfId="14093" xr:uid="{640476B4-23FF-4C93-9611-C136AB4F5939}"/>
    <cellStyle name="_Altos G540  3" xfId="14094" xr:uid="{25A90686-B222-429E-B7D8-B743BEC40B3E}"/>
    <cellStyle name="_Altos G540 _Book1" xfId="14095" xr:uid="{F0CD3730-6058-4B0D-9138-26A69D0F55B8}"/>
    <cellStyle name="_Altos G540 _Book1 (22)" xfId="14096" xr:uid="{AFB63A62-D733-455E-AD39-F1D32CE1500E}"/>
    <cellStyle name="_Altos G540 _Book1 (23)" xfId="14097" xr:uid="{D790BBEC-8B65-4F6C-9B0C-2F652682600A}"/>
    <cellStyle name="_Altos G540 _Book1 (28)" xfId="14098" xr:uid="{B4DE935B-5FB0-46D1-845A-DCC37C62B19D}"/>
    <cellStyle name="_Altos G540 _Cost Adjustment ACER011110" xfId="14099" xr:uid="{40FD2C3C-8ECD-4877-A8AB-E9FC9C6C949B}"/>
    <cellStyle name="_Altos G540 _EX5635" xfId="14100" xr:uid="{BA661E78-B08F-45C9-9D06-97CD528645A6}"/>
    <cellStyle name="_Altos G540 _iCard+_081118" xfId="14101" xr:uid="{A5CD16F5-4371-4FB2-9257-90E967EF4239}"/>
    <cellStyle name="_Altos G540 _Market" xfId="14102" xr:uid="{BCB292AD-4A81-44D7-B803-ED1483CF86AB}"/>
    <cellStyle name="_Altos G540 _Sheet2" xfId="14103" xr:uid="{F4768500-D635-4846-A416-30BF7CE6FB0B}"/>
    <cellStyle name="_Altos G540 _Specs" xfId="14104" xr:uid="{87E9551A-A87B-4DB0-AB99-B1565A873B94}"/>
    <cellStyle name="_Altos G540 _Stock File" xfId="14105" xr:uid="{A1BF9478-7BCA-4B0B-A1A5-C5985E9A0857}"/>
    <cellStyle name="_Altos G540 _Windows 7" xfId="14106" xr:uid="{ED675C67-2C2E-4957-B68F-030253912935}"/>
    <cellStyle name="_Altos SCSI &amp; RAID contr." xfId="14107" xr:uid="{E82456C8-B889-45BC-B9C5-8CBDF718F379}"/>
    <cellStyle name="_Altos SCSI &amp; RAID contr. 2" xfId="14108" xr:uid="{FE98BBB4-90DB-4254-9F49-79366202EB43}"/>
    <cellStyle name="_Altos SCSI &amp; RAID contr. 3" xfId="14109" xr:uid="{9E105CE7-0345-4FE5-8291-6B919CDC4E3B}"/>
    <cellStyle name="_Altos SCSI &amp; RAID contr._Book1" xfId="14110" xr:uid="{3AF72FF3-18B9-4EF8-8777-18ACA99D1246}"/>
    <cellStyle name="_Altos SCSI &amp; RAID contr._Book1 (22)" xfId="14111" xr:uid="{C2F0A312-D266-40B6-A6E2-F43EC69D2783}"/>
    <cellStyle name="_Altos SCSI &amp; RAID contr._Book1 (23)" xfId="14112" xr:uid="{9ACAED31-B65E-4DBA-9392-097A591CC8AA}"/>
    <cellStyle name="_Altos SCSI &amp; RAID contr._Book1 (28)" xfId="14113" xr:uid="{9EB07511-4045-4A01-B92A-D939D9BFBC47}"/>
    <cellStyle name="_Altos SCSI &amp; RAID contr._Cost Adjustment ACER011110" xfId="14114" xr:uid="{410B90BF-DB8A-42BE-969F-A33DEF12264D}"/>
    <cellStyle name="_Altos SCSI &amp; RAID contr._EX5635" xfId="14115" xr:uid="{4089E8E6-AE72-4975-8682-3E67F30400EE}"/>
    <cellStyle name="_Altos SCSI &amp; RAID contr._iCard+_081118" xfId="14116" xr:uid="{4B4DB216-87EB-49B9-AAA0-0D88323953C0}"/>
    <cellStyle name="_Altos SCSI &amp; RAID contr._Market" xfId="14117" xr:uid="{30CE554A-620E-41CD-9C6A-56F7C508BF0B}"/>
    <cellStyle name="_Altos SCSI &amp; RAID contr._Sheet2" xfId="14118" xr:uid="{F551DDFD-647D-4137-9AC8-7177DFEA6BE0}"/>
    <cellStyle name="_Altos SCSI &amp; RAID contr._Specs" xfId="14119" xr:uid="{3AC44563-A0DE-4F82-9CEC-0582ED17EBF1}"/>
    <cellStyle name="_Altos SCSI &amp; RAID contr._Stock File" xfId="14120" xr:uid="{D3397703-F610-4760-95BF-6A1BDE3C4720}"/>
    <cellStyle name="_Altos SCSI &amp; RAID contr._Windows 7" xfId="14121" xr:uid="{005CC199-80FF-40EE-B7A6-83E57ABA2949}"/>
    <cellStyle name="_Aspire" xfId="332" xr:uid="{C812A347-6766-40F1-8452-CF0CC33C2EC3}"/>
    <cellStyle name="_AVL" xfId="14122" xr:uid="{A0BAD91B-9049-41AE-B610-416093614A7C}"/>
    <cellStyle name="_AVL 2" xfId="14123" xr:uid="{7FDCB2DA-7A55-4644-8FFF-1AD55BCF86B2}"/>
    <cellStyle name="_AVL 3" xfId="14124" xr:uid="{486254F7-969E-4A47-8B00-F6C095A90A02}"/>
    <cellStyle name="_AVL_Book1" xfId="14125" xr:uid="{663B2C7F-6BE3-47B0-A1CD-986156381135}"/>
    <cellStyle name="_AVL_Book1 (22)" xfId="14126" xr:uid="{BB272FB0-D6B1-4BDA-9A43-68F00AED6CAC}"/>
    <cellStyle name="_AVL_Book1 (23)" xfId="14127" xr:uid="{F485C387-2B36-40C9-8A94-219F4F8932E6}"/>
    <cellStyle name="_AVL_Book1 (28)" xfId="14128" xr:uid="{29638EDC-75DB-4FCC-8C28-F799E4FC38B9}"/>
    <cellStyle name="_AVL_Cost Adjustment ACER011110" xfId="14129" xr:uid="{83C3548D-031C-4F54-AC8B-8844E60A458B}"/>
    <cellStyle name="_AVL_EX5635" xfId="14130" xr:uid="{B4E3E886-4E1C-48A8-81E8-ED965AC88358}"/>
    <cellStyle name="_AVL_iCard+_081118" xfId="14131" xr:uid="{EF7A0D47-06CA-42C1-B017-CE445084168D}"/>
    <cellStyle name="_AVL_L250" xfId="14132" xr:uid="{D9033358-B878-4679-B3A0-469E243346E1}"/>
    <cellStyle name="_AVL_L250 2" xfId="14133" xr:uid="{3633E043-4F0D-4452-B722-FB7FA35A4CBD}"/>
    <cellStyle name="_AVL_L250 3" xfId="14134" xr:uid="{0673F2CA-FDD2-4B0C-8F2E-00222B7BA32D}"/>
    <cellStyle name="_AVL_L250_Book1" xfId="14135" xr:uid="{60252871-E747-4B75-9FFB-FBB85D3B6360}"/>
    <cellStyle name="_AVL_L250_Book1 (22)" xfId="14136" xr:uid="{C37A9236-131F-4F67-A180-E7CA12306BF9}"/>
    <cellStyle name="_AVL_L250_Book1 (23)" xfId="14137" xr:uid="{9F4C46A5-9E51-46A5-8D6E-E509E2795D57}"/>
    <cellStyle name="_AVL_L250_Book1 (28)" xfId="14138" xr:uid="{DB9A0690-4711-4860-B3D7-843ACC89DEEE}"/>
    <cellStyle name="_AVL_L250_Cost Adjustment ACER011110" xfId="14139" xr:uid="{76D2B852-303E-4C80-9A8F-65A785F831EE}"/>
    <cellStyle name="_AVL_L250_EX5635" xfId="14140" xr:uid="{CC090FDB-818F-4D9E-8484-20A50FB73EA6}"/>
    <cellStyle name="_AVL_L250_iCard+_081118" xfId="14141" xr:uid="{EEC477F4-A733-48F2-A001-75E7D6F72F44}"/>
    <cellStyle name="_AVL_L250_Market" xfId="14142" xr:uid="{28C535E7-52A3-41B9-A9C8-126430E49D5D}"/>
    <cellStyle name="_AVL_L250_Sheet2" xfId="14143" xr:uid="{7FAC6DA6-7EA9-4062-BF37-F2561A1D75F0}"/>
    <cellStyle name="_AVL_L250_Specs" xfId="14144" xr:uid="{DBAE66DF-4DDD-41EF-92C2-78D1ED79EB78}"/>
    <cellStyle name="_AVL_L250_Stock File" xfId="14145" xr:uid="{C2E18931-754B-4467-B47A-7D311F5807F6}"/>
    <cellStyle name="_AVL_L250_Windows 7" xfId="14146" xr:uid="{B1A09F13-E9BE-435A-88E0-7358969E7109}"/>
    <cellStyle name="_AVL_Market" xfId="14147" xr:uid="{A14788BF-ED34-49EE-8460-1B2F90B43A6E}"/>
    <cellStyle name="_AVL_Sheet2" xfId="14148" xr:uid="{378B319F-4B1E-4479-AE2B-DD79C1E5794A}"/>
    <cellStyle name="_AVL_Specs" xfId="14149" xr:uid="{F342FA3B-41F6-4294-9934-E1F1F4B95F18}"/>
    <cellStyle name="_AVL_Stock File" xfId="14150" xr:uid="{B36A2006-6B8F-4F1B-93A9-E34C5814C49F}"/>
    <cellStyle name="_AVL_Windows 7" xfId="14151" xr:uid="{443538CE-4D0C-4786-8C26-1FD644EC508C}"/>
    <cellStyle name="_AVLC" xfId="14152" xr:uid="{89EAB959-7036-47A5-90D9-24F1F32CE292}"/>
    <cellStyle name="_AVLC 2" xfId="29617" xr:uid="{0B942A33-B48D-401F-BF87-6BCC00A41C11}"/>
    <cellStyle name="_AVLC_1" xfId="14153" xr:uid="{53783781-4C32-4205-BD25-1341987EB2EE}"/>
    <cellStyle name="_AVLC_2" xfId="14154" xr:uid="{D85B2A61-99FB-4FF1-AD71-31DB16C4D2B4}"/>
    <cellStyle name="_Axiz Plan" xfId="14155" xr:uid="{5D28B6EC-D584-4787-BA8C-BDE71D920813}"/>
    <cellStyle name="_B2_C-DVT-Test summary-052505 (Thomas)" xfId="14156" xr:uid="{8F03E258-8375-4EBB-800F-3FE041A6DB39}"/>
    <cellStyle name="_B2-K-WIN PE RCD schedule-V0.3-11262005" xfId="14157" xr:uid="{984D4359-ABA1-48B0-AB66-C8EBB1153678}"/>
    <cellStyle name="_B2-K-WIN PE RCD schedule-V0.3-11262005 2" xfId="29618" xr:uid="{C7EC5FF8-3F28-4310-BFEF-2A53D5E88BD1}"/>
    <cellStyle name="_Base data FCST 20122005-invoice" xfId="14158" xr:uid="{53ABE673-4319-40E0-87EF-34EE99796BA9}"/>
    <cellStyle name="_Base data FCST 23022006" xfId="14159" xr:uid="{8406DE7E-7836-49CF-8664-3E08D0B71820}"/>
    <cellStyle name="_Base data FCST 26012006" xfId="14160" xr:uid="{981FBEA4-C221-44F8-A68A-7E7CC13A6358}"/>
    <cellStyle name="_Base data FCST 27122005" xfId="14161" xr:uid="{2196090A-1936-4EA4-8F97-88B24250A13B}"/>
    <cellStyle name="_BO Shipment Report 09-26-05" xfId="14162" xr:uid="{FDD3C90E-68C5-4511-BF62-7AB01FF71827}"/>
    <cellStyle name="_Book1" xfId="14163" xr:uid="{3D64E016-555B-4DC8-9CAB-5A51F5F05E09}"/>
    <cellStyle name="_Brand to Pricing code" xfId="333" xr:uid="{71A28059-39A1-40F2-93D7-0A60E791B4C0}"/>
    <cellStyle name="_C" xfId="14164" xr:uid="{D91BEAC2-B2E1-4090-A078-A4790BAA9017}"/>
    <cellStyle name="_Carcass and CPU Cost Down_Vivian_20070731" xfId="14165" xr:uid="{CB77C043-CB83-43AA-9057-1D66140212FA}"/>
    <cellStyle name="_Commercial" xfId="14166" xr:uid="{6CE887C5-6AC2-4F0C-9E00-467050B2ADEB}"/>
    <cellStyle name="_Commercial Online Storage" xfId="14167" xr:uid="{3471F82B-62E2-4503-9561-2D37C112D43B}"/>
    <cellStyle name="_Commercial Online Storage 2" xfId="29619" xr:uid="{206C6519-F44D-43AC-A934-7C1D01CC3B57}"/>
    <cellStyle name="_Compatibility tool" xfId="14168" xr:uid="{2E166029-6F4D-49C0-A0F9-B4B05C47AB14}"/>
    <cellStyle name="_Component costs" xfId="14169" xr:uid="{62389546-14DF-4FEF-82ED-D20BFAD1553B}"/>
    <cellStyle name="_Component costs 2" xfId="14170" xr:uid="{C438B2E1-FF04-4D5E-BC27-B173D7944FF4}"/>
    <cellStyle name="_Component costs 3" xfId="14171" xr:uid="{2BA85429-974C-4254-8EEE-12CC3AFD94F0}"/>
    <cellStyle name="_Component costs_Book1" xfId="14172" xr:uid="{7019CF1A-94C6-4706-9EC2-BA146EF2CE07}"/>
    <cellStyle name="_Component costs_Book1 (22)" xfId="14173" xr:uid="{99169F55-8F40-4940-84F7-82D6C7B2453C}"/>
    <cellStyle name="_Component costs_Book1 (23)" xfId="14174" xr:uid="{A39BF384-7364-47C3-B45C-CD453ADCC9CC}"/>
    <cellStyle name="_Component costs_Book1 (28)" xfId="14175" xr:uid="{9FBBFB2D-E6BF-4A84-B39D-BF448F67F3C1}"/>
    <cellStyle name="_Component costs_Cost Adjustment ACER011110" xfId="14176" xr:uid="{901A1261-1E86-4FED-A4A0-049E368DA852}"/>
    <cellStyle name="_Component costs_EX5635" xfId="14177" xr:uid="{79EC81D9-E61B-4B38-8C64-91F9CD97D99D}"/>
    <cellStyle name="_Component costs_iCard+_081118" xfId="14178" xr:uid="{6CB042FF-3847-4547-B5DF-A2E0BD98F435}"/>
    <cellStyle name="_Component costs_Market" xfId="14179" xr:uid="{6089D968-571D-4619-8F71-3005FD3511D5}"/>
    <cellStyle name="_Component costs_Sheet2" xfId="14180" xr:uid="{D291DBB2-A95F-49B0-B784-3861C93B219E}"/>
    <cellStyle name="_Component costs_Specs" xfId="14181" xr:uid="{698EB6F8-D213-47E4-B156-35EF8B531CA0}"/>
    <cellStyle name="_Component costs_Stock File" xfId="14182" xr:uid="{F1F7A8FE-25FF-4AA2-9801-34BA2BEA975F}"/>
    <cellStyle name="_Component costs_Windows 7" xfId="14183" xr:uid="{D2C4045E-E8A0-47DF-BF26-02E1B784DBE0}"/>
    <cellStyle name="_Component Prices" xfId="334" xr:uid="{1EC930B6-D9DF-413C-9C54-3C42BA223D69}"/>
    <cellStyle name="_Component Prices_Curr" xfId="335" xr:uid="{FDEF781B-40DB-48BA-9112-46E41974B6E7}"/>
    <cellStyle name="_Component Prices_Curr 2" xfId="336" xr:uid="{55A3B141-B1EA-416A-B37D-9C1A91BA27F3}"/>
    <cellStyle name="_Component Prices_Curr 3" xfId="337" xr:uid="{1AD3F9DF-6DE1-4953-8E68-F3DE295FD810}"/>
    <cellStyle name="_Component Prices_Curr 4" xfId="338" xr:uid="{A4354C89-675D-4B25-92C2-B9A8F37D481B}"/>
    <cellStyle name="_Component Prices_Curr 5" xfId="339" xr:uid="{48C87E44-7421-4C13-B04B-A4939BC1B1EE}"/>
    <cellStyle name="_Component Prices_Curr 6" xfId="340" xr:uid="{F812AED2-EC45-46FC-AC09-E67BFD917DA7}"/>
    <cellStyle name="_Component Prices_Curr 7" xfId="341" xr:uid="{2F089F0D-9DD4-418B-BB07-6199EB56E1AA}"/>
    <cellStyle name="_Component Prices_Curr 8" xfId="342" xr:uid="{973B2101-C52D-4AD3-B09E-9408BDD07A77}"/>
    <cellStyle name="_Component Prices_Curr 9" xfId="343" xr:uid="{C1C67DDA-0CF8-4775-A623-5C7D0251FF89}"/>
    <cellStyle name="_Component Prices_MIN CONFIGS" xfId="344" xr:uid="{B6D076BC-51D1-48EC-9BB2-72B0E1EECF48}"/>
    <cellStyle name="_Component Prices_MIN CONFIGS 2" xfId="345" xr:uid="{713A9E5C-4AA2-45EB-A344-6136D28CDB9A}"/>
    <cellStyle name="_Component Prices_MIN CONFIGS 3" xfId="346" xr:uid="{7F177A99-62FC-4CBE-B9C7-44A129848502}"/>
    <cellStyle name="_Component Prices_MIN CONFIGS 4" xfId="347" xr:uid="{F6B541BE-033B-4229-82D2-31CD2B906553}"/>
    <cellStyle name="_Component Prices_MIN CONFIGS 5" xfId="348" xr:uid="{E9E0C919-CC5A-4A6E-B834-8D504BBB7A86}"/>
    <cellStyle name="_Component Prices_MIN CONFIGS 6" xfId="349" xr:uid="{D7900550-3481-4952-ADF5-CC183D68B747}"/>
    <cellStyle name="_Component Prices_MIN CONFIGS 7" xfId="350" xr:uid="{A3A6277A-06B4-45DC-BA94-59A4BFC81655}"/>
    <cellStyle name="_Component Prices_MIN CONFIGS 8" xfId="351" xr:uid="{057060B0-CA74-41E8-899C-1EE14FBCE976}"/>
    <cellStyle name="_Component Prices_MIN CONFIGS 9" xfId="352" xr:uid="{53D60B54-A102-42C0-8352-386BA7CCF9D9}"/>
    <cellStyle name="_Copy of NB ACC 23 April" xfId="14184" xr:uid="{BA67D7D5-F019-4B95-9B6A-1DE124EE5840}"/>
    <cellStyle name="_Curr" xfId="353" xr:uid="{5860D556-3503-4733-9AF9-2A3F5D314F88}"/>
    <cellStyle name="_Curr 2" xfId="354" xr:uid="{9979A8C2-EC66-4727-BFB8-7C38FBF7EA77}"/>
    <cellStyle name="_Curr 2 2" xfId="355" xr:uid="{B6855FD8-76B8-471E-A947-8952AA75EE77}"/>
    <cellStyle name="_Curr 3" xfId="356" xr:uid="{BE50F4F0-5C62-40D9-B09F-3B12C3F2FAD1}"/>
    <cellStyle name="_Curr 3 2" xfId="357" xr:uid="{ED0102F4-BFC8-4584-ADB0-8383360497B3}"/>
    <cellStyle name="_Curr 4" xfId="358" xr:uid="{494B7523-30B0-416B-92BB-8B7D6E02326C}"/>
    <cellStyle name="_Curr 4 2" xfId="359" xr:uid="{CEDA621E-AFEF-4D93-8490-F4EC96598A4B}"/>
    <cellStyle name="_Curr 5" xfId="360" xr:uid="{0E50F3FB-5CDC-4FC7-AFF7-BD4E6C9F6907}"/>
    <cellStyle name="_Curr 5 2" xfId="361" xr:uid="{DD54791B-3895-4F7D-88F6-59E282C2CB7D}"/>
    <cellStyle name="_Current Channel Portfolio" xfId="14185" xr:uid="{E00F61D8-00A2-4BA8-9A0E-7F61F4CCD013}"/>
    <cellStyle name="_Current Channel Portfolio - NB" xfId="14186" xr:uid="{3D22A54C-4753-463D-9211-1E7EEBB2BF47}"/>
    <cellStyle name="_Current Channel Portfolio LCD" xfId="14187" xr:uid="{86DD553B-4391-420D-82CB-D63CF1B78D65}"/>
    <cellStyle name="_Current Channel Portfolio PROJ" xfId="14188" xr:uid="{B2D73D23-B93E-4023-80A5-A7CCA8C61C84}"/>
    <cellStyle name="_Customer" xfId="14189" xr:uid="{C0F7AB06-D5EA-425D-9B73-F4C9743E76EF}"/>
    <cellStyle name="_Customers" xfId="14190" xr:uid="{09FA2905-EE66-4963-B114-FC061C1CCF48}"/>
    <cellStyle name="_CUTS" xfId="362" xr:uid="{2897263C-7CDC-47B7-875B-AE051009059A}"/>
    <cellStyle name="_D410" xfId="363" xr:uid="{631AB9AC-FCE3-4204-BE2E-A8577B5EEF28}"/>
    <cellStyle name="_D410 10" xfId="364" xr:uid="{204CCD06-19CE-41A7-909F-AFDB3DC85975}"/>
    <cellStyle name="_D410 11" xfId="365" xr:uid="{EBF7D1E9-4EE8-4901-966C-82D331816C58}"/>
    <cellStyle name="_D410 2" xfId="366" xr:uid="{95071041-2F31-4F09-A319-F4DB368D7E00}"/>
    <cellStyle name="_D410 2 2" xfId="367" xr:uid="{90BA9E88-F9F2-4600-B121-0CABE2A30411}"/>
    <cellStyle name="_D410 2 2 2" xfId="368" xr:uid="{907DCC5B-6C49-4BF4-8763-C31BEE521C50}"/>
    <cellStyle name="_D410 2 3" xfId="369" xr:uid="{CB8F774E-30CC-46A9-AFDA-39467692B53F}"/>
    <cellStyle name="_D410 2 3 2" xfId="370" xr:uid="{0D6718B6-DD8E-4B30-9DA0-CBD8A429B3BA}"/>
    <cellStyle name="_D410 2 4" xfId="371" xr:uid="{C6323C31-9FC4-4CD9-94D3-D0AFE4667AAB}"/>
    <cellStyle name="_D410 2 4 2" xfId="372" xr:uid="{11515CD4-88B7-49A2-8062-58A28EC0652E}"/>
    <cellStyle name="_D410 3" xfId="373" xr:uid="{F99E996C-1AE5-48F9-A75C-F049ABD3B794}"/>
    <cellStyle name="_D410 3 2" xfId="374" xr:uid="{26B014F0-FFDA-4DEA-A9E6-C549503B82C9}"/>
    <cellStyle name="_D410 3 2 2" xfId="375" xr:uid="{75FF8DDC-B2D6-473A-8098-EABA84F87836}"/>
    <cellStyle name="_D410 3 3" xfId="376" xr:uid="{FCCEB6A8-ADE6-402B-9164-2A83F00627BC}"/>
    <cellStyle name="_D410 3 3 2" xfId="377" xr:uid="{4EF1E491-6E7C-49C5-9B40-222F5B75EBEC}"/>
    <cellStyle name="_D410 3 4" xfId="378" xr:uid="{8D9DA084-0F8E-4921-8BCC-4F5A66EE1B2D}"/>
    <cellStyle name="_D410 3 4 2" xfId="379" xr:uid="{07DBAF7F-3030-41C0-92CD-607A08BCB271}"/>
    <cellStyle name="_D410 4" xfId="380" xr:uid="{0979C255-5CEE-42A3-AB8E-3D92C77719D8}"/>
    <cellStyle name="_D410 4 2" xfId="381" xr:uid="{02F70183-0BAF-4EB5-8978-66F9CAFD942E}"/>
    <cellStyle name="_D410 5" xfId="382" xr:uid="{7515EFDC-0F30-4D58-81C4-62EC84EA4E28}"/>
    <cellStyle name="_D410 5 2" xfId="383" xr:uid="{9A9F6C5F-A882-4E11-A8D9-704B01CA0449}"/>
    <cellStyle name="_D410 6" xfId="384" xr:uid="{09550B4A-D627-4014-A82B-A2204226D5B9}"/>
    <cellStyle name="_D410 6 2" xfId="385" xr:uid="{427CC7AA-6EBB-4437-A9A7-2134A6F53D55}"/>
    <cellStyle name="_D410 7" xfId="386" xr:uid="{36C47F97-4757-4D06-837F-6A885FEB6424}"/>
    <cellStyle name="_D410 7 2" xfId="387" xr:uid="{9CA0D5A3-D5A9-4519-8D8D-5F79748FB5EC}"/>
    <cellStyle name="_D410 8" xfId="388" xr:uid="{585282AF-7F83-4344-ABA1-884D291441DD}"/>
    <cellStyle name="_D410 8 2" xfId="389" xr:uid="{77310E31-EA1F-4FBF-8868-6B7D7C8F76E8}"/>
    <cellStyle name="_D410 9" xfId="390" xr:uid="{128298CD-49FF-459C-85EE-0788EAB8E469}"/>
    <cellStyle name="_D600" xfId="391" xr:uid="{D1757EEA-26D3-473E-A3BA-E5BF6C6A8E2C}"/>
    <cellStyle name="_D600 10" xfId="392" xr:uid="{DB0ECFF3-78D3-408E-96FA-BCCE3F37FB6D}"/>
    <cellStyle name="_D600 11" xfId="393" xr:uid="{BFCB75B4-3A64-4961-BAE6-E711FA995E68}"/>
    <cellStyle name="_D600 2" xfId="394" xr:uid="{1476CA6F-EDF0-4581-BB86-DFC70EEE24A2}"/>
    <cellStyle name="_D600 2 2" xfId="395" xr:uid="{A3288F15-25D4-4E28-A51B-A9A2666AF890}"/>
    <cellStyle name="_D600 2 2 2" xfId="396" xr:uid="{F3CD4D2B-5B13-4222-A9CD-D0770E2542A4}"/>
    <cellStyle name="_D600 2 3" xfId="397" xr:uid="{05EDD686-ABF7-4DCE-A566-0E655DC686BB}"/>
    <cellStyle name="_D600 2 3 2" xfId="398" xr:uid="{C637C06D-C70C-4B10-934B-11F93A673CBF}"/>
    <cellStyle name="_D600 2 4" xfId="399" xr:uid="{85BEEF01-6D34-4B02-93B3-42C9CACA3450}"/>
    <cellStyle name="_D600 2 4 2" xfId="400" xr:uid="{B075FEC6-3349-4E63-9835-58AACDE95CFD}"/>
    <cellStyle name="_D600 3" xfId="401" xr:uid="{2165EE10-A165-4913-B8BE-2CA8ABE12A99}"/>
    <cellStyle name="_D600 3 2" xfId="402" xr:uid="{BF07437B-AEFF-44A9-AE61-616873F0E985}"/>
    <cellStyle name="_D600 3 2 2" xfId="403" xr:uid="{789A9B63-F399-4EF8-8469-87242484F324}"/>
    <cellStyle name="_D600 3 3" xfId="404" xr:uid="{BF528CD6-D2B9-41AD-81E5-092509C76664}"/>
    <cellStyle name="_D600 3 3 2" xfId="405" xr:uid="{2C45A82B-6AC6-4153-B0C2-8BA51720280A}"/>
    <cellStyle name="_D600 3 4" xfId="406" xr:uid="{1CDAD6A4-78B4-4A59-8F23-F6F7A5214989}"/>
    <cellStyle name="_D600 3 4 2" xfId="407" xr:uid="{9081944F-4E14-4FC4-9637-711A36D31D1E}"/>
    <cellStyle name="_D600 4" xfId="408" xr:uid="{049B788F-448C-48B4-B0DC-FFAB14160354}"/>
    <cellStyle name="_D600 4 2" xfId="409" xr:uid="{249090FF-D45B-47CD-B963-BE0C5984258B}"/>
    <cellStyle name="_D600 5" xfId="410" xr:uid="{F8BB88E3-289F-47B0-8408-F80FB2F65A2E}"/>
    <cellStyle name="_D600 5 2" xfId="411" xr:uid="{121936CE-1B58-470D-9937-D18BD49C16CA}"/>
    <cellStyle name="_D600 6" xfId="412" xr:uid="{ACBE5C2A-49F7-4D37-9A66-CB51429C3273}"/>
    <cellStyle name="_D600 6 2" xfId="413" xr:uid="{F5490F2F-C3F0-456A-88B4-4B70D565BAA3}"/>
    <cellStyle name="_D600 7" xfId="414" xr:uid="{A0F40022-7075-4FDB-8C9B-08D95F02ED28}"/>
    <cellStyle name="_D600 7 2" xfId="415" xr:uid="{92008233-33F9-4EFC-B48D-DEFEF738CD24}"/>
    <cellStyle name="_D600 8" xfId="416" xr:uid="{86E349D4-97CA-456E-8D6B-85F228052000}"/>
    <cellStyle name="_D600 8 2" xfId="417" xr:uid="{7311C102-5B60-45CC-BB5B-0A574FCB692F}"/>
    <cellStyle name="_D600 9" xfId="418" xr:uid="{193CEA78-02DD-4496-AE55-BB2252EFEB0C}"/>
    <cellStyle name="_D610" xfId="419" xr:uid="{A275AF64-5A81-4F27-B6B0-EFBA7458B2D6}"/>
    <cellStyle name="_D610 10" xfId="420" xr:uid="{6C4F5ED3-DFA3-4BF5-8B3C-2822AD0C769E}"/>
    <cellStyle name="_D610 11" xfId="421" xr:uid="{71A1A325-858C-43F5-A8B6-8FAC686E101A}"/>
    <cellStyle name="_D610 2" xfId="422" xr:uid="{A6C3AF17-5FBE-42DB-A128-C9DEFCBB094C}"/>
    <cellStyle name="_D610 2 2" xfId="423" xr:uid="{52CA41E3-F056-46E4-B76C-1972306205B0}"/>
    <cellStyle name="_D610 2 2 2" xfId="424" xr:uid="{153DF3FF-ACA9-4B83-ADCB-1DF33DD7AC27}"/>
    <cellStyle name="_D610 2 3" xfId="425" xr:uid="{A212DCDA-FB93-40FE-81B7-1ABBCC1FF73E}"/>
    <cellStyle name="_D610 2 3 2" xfId="426" xr:uid="{F470D074-C303-46D8-9437-EA01AEF72A13}"/>
    <cellStyle name="_D610 2 4" xfId="427" xr:uid="{CAC029F3-C600-4476-ADB5-72AED7E6A641}"/>
    <cellStyle name="_D610 2 4 2" xfId="428" xr:uid="{DC256ADE-EA53-48CF-B832-98EFF01D834C}"/>
    <cellStyle name="_D610 3" xfId="429" xr:uid="{4AF71BFD-9137-4DCD-A193-1BC32CAD6F1C}"/>
    <cellStyle name="_D610 3 2" xfId="430" xr:uid="{6AFDD294-ADFF-4E6F-BF1C-A31567F7720C}"/>
    <cellStyle name="_D610 3 2 2" xfId="431" xr:uid="{2AC76EC5-A5E1-4D13-B714-0509E3122485}"/>
    <cellStyle name="_D610 3 3" xfId="432" xr:uid="{705E2C20-3209-4E84-A59F-588BD85558A3}"/>
    <cellStyle name="_D610 3 3 2" xfId="433" xr:uid="{41F9977D-485F-4E55-B2F2-34FF2942EE7D}"/>
    <cellStyle name="_D610 3 4" xfId="434" xr:uid="{957AAAA5-3578-461B-896C-B094AB71E409}"/>
    <cellStyle name="_D610 3 4 2" xfId="435" xr:uid="{885927A9-71A1-45A9-80DA-16DFA2ABFCF8}"/>
    <cellStyle name="_D610 4" xfId="436" xr:uid="{7BF89277-5A64-4A6E-99BC-C6A33AC48621}"/>
    <cellStyle name="_D610 4 2" xfId="437" xr:uid="{1401F9A2-4FA7-4210-A6BC-06A8697A0AB2}"/>
    <cellStyle name="_D610 5" xfId="438" xr:uid="{1214DEAB-176A-4F92-A67D-19913F6FB0B2}"/>
    <cellStyle name="_D610 5 2" xfId="439" xr:uid="{43EE9414-1FF8-4D40-B76F-BA021F14D659}"/>
    <cellStyle name="_D610 6" xfId="440" xr:uid="{DBD43E90-A2FB-4562-81F0-6996C22ED89A}"/>
    <cellStyle name="_D610 6 2" xfId="441" xr:uid="{8CD03652-AD02-4617-913D-FF2422F72637}"/>
    <cellStyle name="_D610 7" xfId="442" xr:uid="{97A252DC-CF21-46C8-A923-8DEEEB1CB4B0}"/>
    <cellStyle name="_D610 7 2" xfId="443" xr:uid="{00A33EB3-5854-4849-AE4C-60120BFCD266}"/>
    <cellStyle name="_D610 8" xfId="444" xr:uid="{8E142532-E5C4-49C7-B94C-D905A8AD61C2}"/>
    <cellStyle name="_D610 8 2" xfId="445" xr:uid="{5F3FEBE4-8B69-460D-B607-D91880F9CCCB}"/>
    <cellStyle name="_D610 9" xfId="446" xr:uid="{C74FDF3D-F138-4660-AB0C-E3F976046C9D}"/>
    <cellStyle name="_D800" xfId="447" xr:uid="{61CD4707-2BFB-43A9-AC44-BEFF9F6E7746}"/>
    <cellStyle name="_D800 10" xfId="448" xr:uid="{76E694CF-C5AB-450E-B94F-24A1B77EC993}"/>
    <cellStyle name="_D800 11" xfId="449" xr:uid="{09C9F49F-E408-4DC8-963B-866956E2CB46}"/>
    <cellStyle name="_D800 2" xfId="450" xr:uid="{1648D346-9741-437D-809F-04FB23CB41B6}"/>
    <cellStyle name="_D800 2 2" xfId="451" xr:uid="{09D88C12-66FE-42B3-98F9-13D44C3B1991}"/>
    <cellStyle name="_D800 2 2 2" xfId="452" xr:uid="{48A4C050-AD86-4D2F-A2FC-256BA10A8969}"/>
    <cellStyle name="_D800 2 3" xfId="453" xr:uid="{3D7F2B31-C64C-4531-BA8B-886F4BA7568C}"/>
    <cellStyle name="_D800 2 3 2" xfId="454" xr:uid="{F6D4A215-0AE3-4F67-BFA6-2EE1F55A933E}"/>
    <cellStyle name="_D800 2 4" xfId="455" xr:uid="{84275CF1-7772-43BC-8B86-1D85EB2D8B8D}"/>
    <cellStyle name="_D800 2 4 2" xfId="456" xr:uid="{D455E137-FD72-4B8E-A1B8-9790C0C23C1C}"/>
    <cellStyle name="_D800 3" xfId="457" xr:uid="{CA0FE3D0-0D49-4910-A001-F69870686BAF}"/>
    <cellStyle name="_D800 3 2" xfId="458" xr:uid="{CE7F3605-5AFD-4535-A577-A35C7600666F}"/>
    <cellStyle name="_D800 3 2 2" xfId="459" xr:uid="{8D9BC262-84A6-49F3-A732-54FEA38A217B}"/>
    <cellStyle name="_D800 3 3" xfId="460" xr:uid="{9727937F-ABCF-4E4A-8128-0FE4F1801414}"/>
    <cellStyle name="_D800 3 3 2" xfId="461" xr:uid="{92781A38-EE8A-4D2C-9F43-90E4630A1B8F}"/>
    <cellStyle name="_D800 3 4" xfId="462" xr:uid="{4D51089E-752C-4F85-B2FC-8FC44D098314}"/>
    <cellStyle name="_D800 3 4 2" xfId="463" xr:uid="{47FFBE50-F7DB-46C5-A5D5-61C2948A520F}"/>
    <cellStyle name="_D800 4" xfId="464" xr:uid="{70708467-6FCA-48B6-BF7A-89568049E3E1}"/>
    <cellStyle name="_D800 4 2" xfId="465" xr:uid="{5A17D25C-CD23-4B12-8365-2BBBC428BCD8}"/>
    <cellStyle name="_D800 5" xfId="466" xr:uid="{54FD7FCB-8BE6-478D-9D58-BD6262810D13}"/>
    <cellStyle name="_D800 5 2" xfId="467" xr:uid="{943C8CC7-FE2A-47A6-9AFC-8FEBF3FF9CC7}"/>
    <cellStyle name="_D800 6" xfId="468" xr:uid="{DDDA5C8F-D67C-4A1E-B99D-AD57E659D22C}"/>
    <cellStyle name="_D800 6 2" xfId="469" xr:uid="{4B9D88B6-8997-43D6-8EA6-4B0D18D48306}"/>
    <cellStyle name="_D800 7" xfId="470" xr:uid="{90F95C20-9DD3-4AFB-8982-262E1F8DED28}"/>
    <cellStyle name="_D800 7 2" xfId="471" xr:uid="{4CA73C11-3809-471C-8CD4-6E21C9E09829}"/>
    <cellStyle name="_D800 8" xfId="472" xr:uid="{509FA339-962D-43AD-A1C0-D5D0449F65D0}"/>
    <cellStyle name="_D800 8 2" xfId="473" xr:uid="{D53CC75B-F220-4ED7-ABE7-5505C719E2F0}"/>
    <cellStyle name="_D800 9" xfId="474" xr:uid="{0797044D-BE72-474B-845E-A5467A490EF3}"/>
    <cellStyle name="_D810" xfId="475" xr:uid="{FE275340-0A5E-46A6-947C-59453539AE73}"/>
    <cellStyle name="_D810 10" xfId="476" xr:uid="{8466E779-7985-48F7-9580-7D9A17B3C928}"/>
    <cellStyle name="_D810 11" xfId="477" xr:uid="{88BFF429-7A4D-481F-9C4F-92EA8F1F3D20}"/>
    <cellStyle name="_D810 2" xfId="478" xr:uid="{0F6B4510-46A3-45E4-98B1-56429FAA7E20}"/>
    <cellStyle name="_D810 2 2" xfId="479" xr:uid="{12A285B4-50AE-4D6B-AA6F-9F3182458DA5}"/>
    <cellStyle name="_D810 2 2 2" xfId="480" xr:uid="{E40F0874-74C9-4732-9B7D-5F116B3C38D8}"/>
    <cellStyle name="_D810 2 3" xfId="481" xr:uid="{D181F238-4967-44AC-81DB-6D1ABE913315}"/>
    <cellStyle name="_D810 2 3 2" xfId="482" xr:uid="{41048AC6-AEA3-494E-9634-9D1CB890334D}"/>
    <cellStyle name="_D810 2 4" xfId="483" xr:uid="{C58E687A-67E7-4763-B3FD-19725AE144A3}"/>
    <cellStyle name="_D810 2 4 2" xfId="484" xr:uid="{E16BCC7D-1717-484A-9027-5BFA94E73EB0}"/>
    <cellStyle name="_D810 3" xfId="485" xr:uid="{61BEAA2D-3998-4A47-9098-E3744B828F7E}"/>
    <cellStyle name="_D810 3 2" xfId="486" xr:uid="{18E6367C-75A3-42E3-927D-103DF1C72501}"/>
    <cellStyle name="_D810 3 2 2" xfId="487" xr:uid="{E53CE2ED-9FCB-49E4-9D3A-0520E86FA5F2}"/>
    <cellStyle name="_D810 3 3" xfId="488" xr:uid="{A74F8DB7-2F71-4A85-B930-7671803EB095}"/>
    <cellStyle name="_D810 3 3 2" xfId="489" xr:uid="{9E8D88DF-32B5-471C-82B8-B176FBD87AE4}"/>
    <cellStyle name="_D810 3 4" xfId="490" xr:uid="{338AC37C-979B-494F-B228-8518AF30B04B}"/>
    <cellStyle name="_D810 3 4 2" xfId="491" xr:uid="{AAD2528E-4125-4339-818C-E79C07D8A4C8}"/>
    <cellStyle name="_D810 4" xfId="492" xr:uid="{2759707E-351E-4FC2-8583-9390BC754EFE}"/>
    <cellStyle name="_D810 4 2" xfId="493" xr:uid="{26B54B74-0ED7-4E41-B37D-0D5D52A5D3C7}"/>
    <cellStyle name="_D810 5" xfId="494" xr:uid="{BB0DD23F-2D90-4CA4-BE86-1C8671237900}"/>
    <cellStyle name="_D810 5 2" xfId="495" xr:uid="{74570223-ED34-4F96-892C-441998892972}"/>
    <cellStyle name="_D810 6" xfId="496" xr:uid="{7CE8EED2-0B11-4861-B428-30DDC35B3D00}"/>
    <cellStyle name="_D810 6 2" xfId="497" xr:uid="{9BA15C98-F4BC-4059-B492-B829B0CCC03D}"/>
    <cellStyle name="_D810 7" xfId="498" xr:uid="{F0580C9E-DC9A-4C7B-BE86-5046823E6D6C}"/>
    <cellStyle name="_D810 7 2" xfId="499" xr:uid="{A0E5FC34-E2C7-49A8-B047-B8C5D1EEFBC1}"/>
    <cellStyle name="_D810 8" xfId="500" xr:uid="{55EE8C2B-65FF-4E47-AD53-DEF25CFC25B7}"/>
    <cellStyle name="_D810 8 2" xfId="501" xr:uid="{D47DF7BF-328D-4A75-9B83-97486595217E}"/>
    <cellStyle name="_D810 9" xfId="502" xr:uid="{6E42C652-4B54-4C77-BE62-FB3821AA4CD8}"/>
    <cellStyle name="_december pricing codes" xfId="503" xr:uid="{6D519EFB-59D5-4278-BA11-EB73888FB70F}"/>
    <cellStyle name="_december pricing codes 2" xfId="504" xr:uid="{CB23D865-04E8-4CA0-BCD0-04CC4F50B5EA}"/>
    <cellStyle name="_december pricing codes 2 2" xfId="505" xr:uid="{050C8FC7-809B-4571-B569-A202514F8985}"/>
    <cellStyle name="_december pricing codes 3" xfId="506" xr:uid="{3499D6B1-ABC3-4856-84EA-1621268FFEFB}"/>
    <cellStyle name="_december pricing codes 3 2" xfId="507" xr:uid="{9A9BA8BA-3BC6-45B1-95AD-7007F9273710}"/>
    <cellStyle name="_december pricing codes 4" xfId="508" xr:uid="{40F5578D-CEFA-4F15-ADAC-FA076868D31C}"/>
    <cellStyle name="_december pricing codes 4 2" xfId="509" xr:uid="{15202B35-F3E2-4C19-8C8A-371C23F8348C}"/>
    <cellStyle name="_december pricing codes 5" xfId="510" xr:uid="{C319A416-C363-4A8A-8130-534094643C4D}"/>
    <cellStyle name="_december pricing codes 5 2" xfId="511" xr:uid="{5FE560BF-9AF9-4BBA-9618-D4AE374600E0}"/>
    <cellStyle name="_Del2Competitor" xfId="512" xr:uid="{BF4A4C9C-2FA0-468A-8218-3F89BF7174FA}"/>
    <cellStyle name="_Del2Competitor 2" xfId="513" xr:uid="{649FF61A-474C-478B-92C3-3F32123EE8DA}"/>
    <cellStyle name="_Del2Competitor 2 2" xfId="514" xr:uid="{D6A9287D-0C1D-40DC-88AE-A4D7A9228C55}"/>
    <cellStyle name="_Del2Competitor 3" xfId="515" xr:uid="{827810A5-1C54-4FC2-8913-7FEBBF67057E}"/>
    <cellStyle name="_Del2Competitor 3 2" xfId="516" xr:uid="{D4D92944-148D-499D-A6C7-B8DEA68FEEDC}"/>
    <cellStyle name="_Del2Competitor 4" xfId="517" xr:uid="{B46C0D1D-2524-4609-8006-DB69BB35C24F}"/>
    <cellStyle name="_Del2Competitor 4 2" xfId="518" xr:uid="{4811DF76-4CFC-490D-940E-6ACEB6560AAE}"/>
    <cellStyle name="_Del2Competitor 5" xfId="519" xr:uid="{84618643-6CDA-4EDF-BB94-DFCF831869A4}"/>
    <cellStyle name="_Del2Competitor 5 2" xfId="520" xr:uid="{B9A1FE20-022D-4615-97EF-53B58F9971B2}"/>
    <cellStyle name="_Desktop Accessories 2005 05 TV" xfId="14191" xr:uid="{3F356D6D-06BE-42E6-8F7A-3EB1D6EDD861}"/>
    <cellStyle name="_E600 MCE(Emerald) RCD schedule V0.8 112605" xfId="14192" xr:uid="{E3F6715B-8992-4A5B-AB87-748DBECF0F7F}"/>
    <cellStyle name="_E600 MCE(Emerald) RCD schedule V0.8 112605 2" xfId="29620" xr:uid="{607DE4F6-6595-46FD-8061-5C89230FBD18}"/>
    <cellStyle name="_EasyProcessor" xfId="521" xr:uid="{0861F7DE-BDFA-4954-AA22-B81AFAA99C05}"/>
    <cellStyle name="_Egret order status_input" xfId="14193" xr:uid="{62BE16A3-4E01-4FE6-9EC2-8746DA8C6C89}"/>
    <cellStyle name="_eMachine" xfId="14194" xr:uid="{8C7B16E5-D3EA-4533-8028-241279C5A9CF}"/>
    <cellStyle name="_EMEA daily check report (overview)_0620" xfId="14195" xr:uid="{92FDB99E-FB62-45FB-B9CC-1B0C2A7255EA}"/>
    <cellStyle name="_EMEA Daily check report-0720" xfId="14196" xr:uid="{511A73CC-D0A0-4A54-96A9-4CC2E75AC3BF}"/>
    <cellStyle name="_EMEA_roadmap-13-04-07" xfId="522" xr:uid="{1A81F6F1-85F4-4F0B-BB7F-A88078DEF9B8}"/>
    <cellStyle name="_Ent. Mod List Bases" xfId="523" xr:uid="{98D5A107-9BF9-40F5-BAB3-791390EA322E}"/>
    <cellStyle name="_Ent. Mod List Bases 2" xfId="524" xr:uid="{205C8A7C-12F9-44CC-B175-AE5D2232E9A6}"/>
    <cellStyle name="_Ent. Mod List Bases 2 2" xfId="525" xr:uid="{52B73EF5-4EC7-4F51-87E4-F2B652F39BD0}"/>
    <cellStyle name="_Ent. Mod List Bases 3" xfId="526" xr:uid="{664BFA0A-BA35-4AC0-94BD-A3E27E441FF2}"/>
    <cellStyle name="_Ent. Mod List Bases 3 2" xfId="527" xr:uid="{CFF60859-8665-4ACF-8B2F-B20E21E5B465}"/>
    <cellStyle name="_Ent. Mod List Bases 4" xfId="528" xr:uid="{F1A39F05-88CD-496F-961D-0F4186CD38CE}"/>
    <cellStyle name="_Ent. Mod List Bases 4 2" xfId="529" xr:uid="{9B40DD75-53BE-4F27-8B25-903E482AA6B0}"/>
    <cellStyle name="_Ent. Mod List Bases 5" xfId="530" xr:uid="{E49EB11C-5312-4980-94F3-BA41D64CDCDD}"/>
    <cellStyle name="_Ent. Mod List Bases 5 2" xfId="531" xr:uid="{27F9B899-B2BE-4AD9-BE1F-55BBBA52A66A}"/>
    <cellStyle name="_Ent. Mod List Bases_Curr" xfId="532" xr:uid="{35B33231-7210-46B6-8528-89724AEE46C3}"/>
    <cellStyle name="_Ent. Mod List Bases_Curr 2" xfId="533" xr:uid="{C6581361-4D0A-4622-98E4-51C422D6D3B9}"/>
    <cellStyle name="_Ent. Mod List Bases_Curr 2 2" xfId="534" xr:uid="{6BD87010-E067-4AFA-9310-10D5FCA7EAF3}"/>
    <cellStyle name="_Ent. Mod List Bases_Curr 2 2 2" xfId="535" xr:uid="{F872EA57-2869-41C4-A3B1-5463329A71F6}"/>
    <cellStyle name="_Ent. Mod List Bases_Curr 2 3" xfId="536" xr:uid="{6A3EB166-704B-4250-90BA-5E41C4939374}"/>
    <cellStyle name="_Ent. Mod List Bases_Curr 2 3 2" xfId="537" xr:uid="{265EA51B-6FB4-4381-A194-4984519282C9}"/>
    <cellStyle name="_Ent. Mod List Bases_Curr 3" xfId="538" xr:uid="{D2E87673-7049-4DB3-A698-65D77F2CE17B}"/>
    <cellStyle name="_Ent. Mod List Bases_Curr 3 2" xfId="539" xr:uid="{46FDC2CA-A173-413B-8640-6BED512CE64E}"/>
    <cellStyle name="_Ent. Mod List Bases_Curr 4" xfId="540" xr:uid="{DD79E83D-28C3-4244-BDAF-225E14BF51AB}"/>
    <cellStyle name="_Ent. Mod List Bases_Curr 4 2" xfId="541" xr:uid="{E74152E3-403B-4F68-BF7A-277479A0A607}"/>
    <cellStyle name="_Ent. Mod List Bases_Curr 5" xfId="542" xr:uid="{934DA819-C844-42AF-9B50-1A7DB05BB830}"/>
    <cellStyle name="_Ent. Mod List Bases_Curr 5 2" xfId="543" xr:uid="{D293D5AE-F736-41A6-B91D-BC312D9BA054}"/>
    <cellStyle name="_Ent. Mod List Bases_Curr 6" xfId="544" xr:uid="{C18B29B7-07D3-4F28-9AE5-EFAEE71E06AB}"/>
    <cellStyle name="_Ent. Mod List Bases_Curr 6 2" xfId="545" xr:uid="{712444FF-61C4-48A0-8F97-EE03923F8A3B}"/>
    <cellStyle name="_Ent. Mod List Bases_Curr 7" xfId="546" xr:uid="{01E8841E-0556-4FEE-A40F-F28C6DF2439D}"/>
    <cellStyle name="_Ent. Mod List Bases_Curr 8" xfId="547" xr:uid="{2B4BD108-EBC8-4B25-AF26-0127F8FA35C8}"/>
    <cellStyle name="_Ent. Mod List Bases_Curr 9" xfId="548" xr:uid="{0B90A75D-63CC-432C-9937-6C7EFDB64A29}"/>
    <cellStyle name="_Ent. Mod List Bases_MIN CONFIGS" xfId="549" xr:uid="{3654C0F2-E79E-4BE4-82F1-1D6906B6E55C}"/>
    <cellStyle name="_Ent. Mod List Bases_MIN CONFIGS 2" xfId="550" xr:uid="{05B98A7B-D78E-4EAB-8CBC-7298AEC874CD}"/>
    <cellStyle name="_Ent. Mod List Bases_MIN CONFIGS 2 2" xfId="551" xr:uid="{2EAD65F8-2B87-4D41-994C-5B5F51CBA6E8}"/>
    <cellStyle name="_Ent. Mod List Bases_MIN CONFIGS 2 2 2" xfId="552" xr:uid="{AD46C35B-7221-4DB9-B999-F78D4453A8D3}"/>
    <cellStyle name="_Ent. Mod List Bases_MIN CONFIGS 2 3" xfId="553" xr:uid="{041F7E4C-7D3B-4490-B6EB-771725BAE65F}"/>
    <cellStyle name="_Ent. Mod List Bases_MIN CONFIGS 2 3 2" xfId="554" xr:uid="{0ED57144-8FB4-4180-AFC3-D7608FCFEBC3}"/>
    <cellStyle name="_Ent. Mod List Bases_MIN CONFIGS 3" xfId="555" xr:uid="{D791ECB6-143C-4D6D-A5B8-51C38EB6134E}"/>
    <cellStyle name="_Ent. Mod List Bases_MIN CONFIGS 3 2" xfId="556" xr:uid="{5C610DEC-D6A0-4D29-A748-DEF22C41315A}"/>
    <cellStyle name="_Ent. Mod List Bases_MIN CONFIGS 4" xfId="557" xr:uid="{458B80DF-CC6E-40CA-BD96-0A2587F13FD8}"/>
    <cellStyle name="_Ent. Mod List Bases_MIN CONFIGS 4 2" xfId="558" xr:uid="{D9910EC6-C9FE-4F81-A888-9D349FB3B54B}"/>
    <cellStyle name="_Ent. Mod List Bases_MIN CONFIGS 5" xfId="559" xr:uid="{151623EF-21E7-4000-A180-AA12F96A67BC}"/>
    <cellStyle name="_Ent. Mod List Bases_MIN CONFIGS 5 2" xfId="560" xr:uid="{78CD698D-0F21-4448-B3A2-EF4256DE3D4D}"/>
    <cellStyle name="_Ent. Mod List Bases_MIN CONFIGS 6" xfId="561" xr:uid="{6B23B4BC-C30A-4F5E-A342-300ED8C44B2A}"/>
    <cellStyle name="_Ent. Mod List Bases_MIN CONFIGS 6 2" xfId="562" xr:uid="{ED532139-CB34-42B6-AA39-C9B3E9345748}"/>
    <cellStyle name="_Ent. Mod List Bases_MIN CONFIGS 7" xfId="563" xr:uid="{4499EE06-4742-4B5D-BA87-E1EE7B107A76}"/>
    <cellStyle name="_Ent. Mod List Bases_MIN CONFIGS 8" xfId="564" xr:uid="{210F728F-63E9-4C64-A7E2-D077ECAF356C}"/>
    <cellStyle name="_Ent. Mod List Bases_MIN CONFIGS 9" xfId="565" xr:uid="{9EC6DE19-0D01-4F62-88E8-2D64F1058FB6}"/>
    <cellStyle name="_Enterprise Pricing File MASTER_FY08_July_20070712_tomas" xfId="566" xr:uid="{1632E953-6D31-408C-A631-FF463F598B5C}"/>
    <cellStyle name="_Enterprise Pricing File MASTER_FY08_July_20070712_tomas 10" xfId="567" xr:uid="{187C425B-DB97-458A-86DA-B2F9603E19E2}"/>
    <cellStyle name="_Enterprise Pricing File MASTER_FY08_July_20070712_tomas 11" xfId="568" xr:uid="{01A11288-1C2D-4FD6-9198-B05DD44DB977}"/>
    <cellStyle name="_Enterprise Pricing File MASTER_FY08_July_20070712_tomas 2" xfId="569" xr:uid="{502DE4BA-841D-4121-861F-0983EC78FB02}"/>
    <cellStyle name="_Enterprise Pricing File MASTER_FY08_July_20070712_tomas 2 2" xfId="570" xr:uid="{BDE9B90C-2890-4397-8E0B-0D110DEFC043}"/>
    <cellStyle name="_Enterprise Pricing File MASTER_FY08_July_20070712_tomas 2 2 2" xfId="571" xr:uid="{69524C24-7146-4D70-A691-35AE403A48D5}"/>
    <cellStyle name="_Enterprise Pricing File MASTER_FY08_July_20070712_tomas 2 3" xfId="572" xr:uid="{161129C7-FE24-473F-B245-CF7CCD834226}"/>
    <cellStyle name="_Enterprise Pricing File MASTER_FY08_July_20070712_tomas 2 3 2" xfId="573" xr:uid="{7F6282BA-AE7A-4ED9-B5BE-961E6DCD4F83}"/>
    <cellStyle name="_Enterprise Pricing File MASTER_FY08_July_20070712_tomas 2 4" xfId="574" xr:uid="{3BD8ECEE-9C4C-4E54-8B60-6228701BD74D}"/>
    <cellStyle name="_Enterprise Pricing File MASTER_FY08_July_20070712_tomas 2 4 2" xfId="575" xr:uid="{624F17F7-4198-410C-9210-4E53E561EB3E}"/>
    <cellStyle name="_Enterprise Pricing File MASTER_FY08_July_20070712_tomas 3" xfId="576" xr:uid="{8349486E-249F-41C6-977D-840D20E4D9FF}"/>
    <cellStyle name="_Enterprise Pricing File MASTER_FY08_July_20070712_tomas 3 2" xfId="577" xr:uid="{D94E3AB2-D4C9-40EF-8835-E51F2AF8DC23}"/>
    <cellStyle name="_Enterprise Pricing File MASTER_FY08_July_20070712_tomas 3 2 2" xfId="578" xr:uid="{067F0431-E005-4200-9B91-71290E3FA101}"/>
    <cellStyle name="_Enterprise Pricing File MASTER_FY08_July_20070712_tomas 3 3" xfId="579" xr:uid="{0BB9EB48-E819-48DD-BC50-496E16A6D75F}"/>
    <cellStyle name="_Enterprise Pricing File MASTER_FY08_July_20070712_tomas 3 3 2" xfId="580" xr:uid="{E7F4EA5E-325A-4259-87C2-6AA60267403F}"/>
    <cellStyle name="_Enterprise Pricing File MASTER_FY08_July_20070712_tomas 3 4" xfId="581" xr:uid="{41A56695-9162-4844-9190-28ED7278DF50}"/>
    <cellStyle name="_Enterprise Pricing File MASTER_FY08_July_20070712_tomas 3 4 2" xfId="582" xr:uid="{5D6E1C20-4019-4A58-BB92-81E4D204216D}"/>
    <cellStyle name="_Enterprise Pricing File MASTER_FY08_July_20070712_tomas 4" xfId="583" xr:uid="{243EBD55-815A-4A32-89FF-E46308464E6C}"/>
    <cellStyle name="_Enterprise Pricing File MASTER_FY08_July_20070712_tomas 4 2" xfId="584" xr:uid="{750FB0FA-ADD5-4C54-9606-3A714CDFBE47}"/>
    <cellStyle name="_Enterprise Pricing File MASTER_FY08_July_20070712_tomas 5" xfId="585" xr:uid="{1D5C54FB-A73C-4AD7-A52D-23A16208A02C}"/>
    <cellStyle name="_Enterprise Pricing File MASTER_FY08_July_20070712_tomas 5 2" xfId="586" xr:uid="{B4D1A120-220D-43FD-91D0-418031BDCC20}"/>
    <cellStyle name="_Enterprise Pricing File MASTER_FY08_July_20070712_tomas 6" xfId="587" xr:uid="{B930AF23-61C4-4B4E-914B-D78E03E6B10A}"/>
    <cellStyle name="_Enterprise Pricing File MASTER_FY08_July_20070712_tomas 6 2" xfId="588" xr:uid="{12575EFE-1586-4798-B1C9-125C107CB085}"/>
    <cellStyle name="_Enterprise Pricing File MASTER_FY08_July_20070712_tomas 7" xfId="589" xr:uid="{B03EA2CC-64CF-494A-8416-7EFAABDF3118}"/>
    <cellStyle name="_Enterprise Pricing File MASTER_FY08_July_20070712_tomas 7 2" xfId="590" xr:uid="{2EB72A71-2D27-4F1A-A6B8-B73D0A2525AD}"/>
    <cellStyle name="_Enterprise Pricing File MASTER_FY08_July_20070712_tomas 8" xfId="591" xr:uid="{EEB8A8FB-626D-4439-A67D-8BCBF09CAF94}"/>
    <cellStyle name="_Enterprise Pricing File MASTER_FY08_July_20070712_tomas 8 2" xfId="592" xr:uid="{6100C6F6-5083-44BE-BDA7-8C8151D7984A}"/>
    <cellStyle name="_Enterprise Pricing File MASTER_FY08_July_20070712_tomas 9" xfId="593" xr:uid="{49D921EB-EA3E-41E4-BE46-669A7472E67F}"/>
    <cellStyle name="_Enterprise Pricing File MASTER_FY08_June_20070612" xfId="594" xr:uid="{592100C8-887D-4F0D-BDCE-4DB840698ED8}"/>
    <cellStyle name="_Enterprise Pricing File MASTER_FY08_June_20070612 10" xfId="595" xr:uid="{EE70F341-5139-4151-AB6D-7587A12B5D3A}"/>
    <cellStyle name="_Enterprise Pricing File MASTER_FY08_June_20070612 11" xfId="596" xr:uid="{F6ACC19A-5F48-4A32-8798-011A29A2489E}"/>
    <cellStyle name="_Enterprise Pricing File MASTER_FY08_June_20070612 2" xfId="597" xr:uid="{D70DAB50-EF16-4158-B87F-27428C471D2E}"/>
    <cellStyle name="_Enterprise Pricing File MASTER_FY08_June_20070612 2 2" xfId="598" xr:uid="{B3C58132-56C2-46A2-8DED-8845EA493891}"/>
    <cellStyle name="_Enterprise Pricing File MASTER_FY08_June_20070612 2 2 2" xfId="599" xr:uid="{51A6B02E-CC4E-4079-8948-09B694FFD843}"/>
    <cellStyle name="_Enterprise Pricing File MASTER_FY08_June_20070612 2 3" xfId="600" xr:uid="{C38C55E4-F899-4B2D-ADFB-7144AF9915F7}"/>
    <cellStyle name="_Enterprise Pricing File MASTER_FY08_June_20070612 2 3 2" xfId="601" xr:uid="{7E57C75B-AEE1-440A-9AAB-D61B4049B88D}"/>
    <cellStyle name="_Enterprise Pricing File MASTER_FY08_June_20070612 2 4" xfId="602" xr:uid="{8D9BA510-432D-4BFC-BA2B-4204BB17013C}"/>
    <cellStyle name="_Enterprise Pricing File MASTER_FY08_June_20070612 2 4 2" xfId="603" xr:uid="{2E756E13-A4C1-4A38-9271-D1F43E24A5BA}"/>
    <cellStyle name="_Enterprise Pricing File MASTER_FY08_June_20070612 3" xfId="604" xr:uid="{DC2E069A-CF3F-4CAC-8FBF-111C543099F6}"/>
    <cellStyle name="_Enterprise Pricing File MASTER_FY08_June_20070612 3 2" xfId="605" xr:uid="{237CC192-9B1C-4FF6-BF58-84644E5D128E}"/>
    <cellStyle name="_Enterprise Pricing File MASTER_FY08_June_20070612 3 2 2" xfId="606" xr:uid="{7570805F-C67F-4266-9615-60471853B1C3}"/>
    <cellStyle name="_Enterprise Pricing File MASTER_FY08_June_20070612 3 3" xfId="607" xr:uid="{B237ABD7-4914-43B9-BC2E-C353ADD13691}"/>
    <cellStyle name="_Enterprise Pricing File MASTER_FY08_June_20070612 3 3 2" xfId="608" xr:uid="{48534AA3-81E6-4100-952B-972821EAC056}"/>
    <cellStyle name="_Enterprise Pricing File MASTER_FY08_June_20070612 3 4" xfId="609" xr:uid="{FC7FC109-39D8-4246-BE77-435CB78FE15A}"/>
    <cellStyle name="_Enterprise Pricing File MASTER_FY08_June_20070612 3 4 2" xfId="610" xr:uid="{F52C91FC-13BA-42BC-AB74-C6832CDE8EFE}"/>
    <cellStyle name="_Enterprise Pricing File MASTER_FY08_June_20070612 4" xfId="611" xr:uid="{9D70FE6E-27A3-42B3-8878-AD3E0AD7D470}"/>
    <cellStyle name="_Enterprise Pricing File MASTER_FY08_June_20070612 4 2" xfId="612" xr:uid="{A230CCA6-FAFE-4C87-B553-6AD533F07F52}"/>
    <cellStyle name="_Enterprise Pricing File MASTER_FY08_June_20070612 5" xfId="613" xr:uid="{3862CF55-60F6-4DEF-BDCA-39BC324A2036}"/>
    <cellStyle name="_Enterprise Pricing File MASTER_FY08_June_20070612 5 2" xfId="614" xr:uid="{C64CD69D-3961-4458-AFF4-CC3737694D86}"/>
    <cellStyle name="_Enterprise Pricing File MASTER_FY08_June_20070612 6" xfId="615" xr:uid="{0248D7B6-F4E7-4641-B04E-635D069CD26F}"/>
    <cellStyle name="_Enterprise Pricing File MASTER_FY08_June_20070612 6 2" xfId="616" xr:uid="{E4964047-4C8F-45A7-B8B5-1B5109919703}"/>
    <cellStyle name="_Enterprise Pricing File MASTER_FY08_June_20070612 7" xfId="617" xr:uid="{B3BE595F-1666-4228-B1AF-8520CB8DE0B1}"/>
    <cellStyle name="_Enterprise Pricing File MASTER_FY08_June_20070612 7 2" xfId="618" xr:uid="{D61D27D1-AF39-4245-B7E9-6C1D4CE1039F}"/>
    <cellStyle name="_Enterprise Pricing File MASTER_FY08_June_20070612 8" xfId="619" xr:uid="{C72F1D49-7A23-48F3-8FAF-FAB5FDB37412}"/>
    <cellStyle name="_Enterprise Pricing File MASTER_FY08_June_20070612 8 2" xfId="620" xr:uid="{427A603E-D211-431F-BD6C-F0FF8C472136}"/>
    <cellStyle name="_Enterprise Pricing File MASTER_FY08_June_20070612 9" xfId="621" xr:uid="{2290E86A-41A8-4B12-8A57-6D50FEC56666}"/>
    <cellStyle name="_EUROBASE FY08" xfId="622" xr:uid="{9BF4C26C-DFE6-44F8-A881-78D8DB27CE00}"/>
    <cellStyle name="_February" xfId="623" xr:uid="{7F6FC4B3-6237-4EBB-8380-B2F876E4C501}"/>
    <cellStyle name="_February 2" xfId="624" xr:uid="{CB7DB959-4142-474C-9427-E02AE6A246C9}"/>
    <cellStyle name="_February 2 2" xfId="625" xr:uid="{7BE9C17F-67F1-4CFD-9FBF-B54CF2A17237}"/>
    <cellStyle name="_February 2 2 2" xfId="626" xr:uid="{14DE1EAD-940F-400B-9920-C938F5B81462}"/>
    <cellStyle name="_February 2 3" xfId="627" xr:uid="{CCB14422-19D4-43CB-ABE8-67BD09252992}"/>
    <cellStyle name="_February 2 3 2" xfId="628" xr:uid="{500D35E7-AE43-467C-A594-842C02D0247D}"/>
    <cellStyle name="_February 3" xfId="629" xr:uid="{D839DB6F-0721-45D9-AEE6-658DF1DEA901}"/>
    <cellStyle name="_February 3 2" xfId="630" xr:uid="{CD72CF20-3931-40D4-8096-FE01AA15B74B}"/>
    <cellStyle name="_February 4" xfId="631" xr:uid="{5F83D163-6A9E-4FCF-8601-B540943AB558}"/>
    <cellStyle name="_February 4 2" xfId="632" xr:uid="{0AC7591D-8B22-481D-8CD6-7283D57CFB33}"/>
    <cellStyle name="_February 5" xfId="633" xr:uid="{70CEE9FF-7711-446E-B8E8-4A5EA23A8B8A}"/>
    <cellStyle name="_February 5 2" xfId="634" xr:uid="{E6E78150-4B4E-48ED-9024-9EB0AF2F44B0}"/>
    <cellStyle name="_February 6" xfId="635" xr:uid="{D99A1399-51E4-4564-B0DD-D0AA9F074B2B}"/>
    <cellStyle name="_February 6 2" xfId="636" xr:uid="{40CDC4E5-B1A8-436D-B463-65B23BEAC5D3}"/>
    <cellStyle name="_February 7" xfId="637" xr:uid="{435D88B7-0BF2-45FB-9AA2-64E59FDE6D05}"/>
    <cellStyle name="_February 8" xfId="638" xr:uid="{0C33082F-3C86-4B61-81B9-E4DD45BC72C3}"/>
    <cellStyle name="_February 9" xfId="639" xr:uid="{4B079D7E-BFB0-46BD-942D-D773B7854A9E}"/>
    <cellStyle name="_Final Modlist" xfId="640" xr:uid="{E7EFD6C0-EF2A-4101-A801-ACABA8A61140}"/>
    <cellStyle name="_Flute-K SKU configuration-122304" xfId="14197" xr:uid="{F774100D-5914-42F4-BC85-9CF6126CA219}"/>
    <cellStyle name="_Flute-K SKU configuration-122304 2" xfId="14198" xr:uid="{1F6EFE81-E819-4D29-BB2E-40BC3722A034}"/>
    <cellStyle name="_Flute-K SKU configuration-122304 3" xfId="14199" xr:uid="{40E3EF8E-F1A9-401B-A866-121B2AB82C86}"/>
    <cellStyle name="_Flute-K SKU configuration-122304_Book1" xfId="14200" xr:uid="{599050B0-E665-4C8B-AAE5-89506E30EC68}"/>
    <cellStyle name="_Flute-K SKU configuration-122304_Book1 (22)" xfId="14201" xr:uid="{C99219FE-3D13-48C7-BCBE-C2A30ED221C5}"/>
    <cellStyle name="_Flute-K SKU configuration-122304_Book1 (23)" xfId="14202" xr:uid="{8CAF88FF-C8A6-44B2-A246-C5270FAEF915}"/>
    <cellStyle name="_Flute-K SKU configuration-122304_Book1 (28)" xfId="14203" xr:uid="{182A2111-426D-4ED5-B66F-1ADFAAF7F90D}"/>
    <cellStyle name="_Flute-K SKU configuration-122304_Cost Adjustment ACER011110" xfId="14204" xr:uid="{9E55CA98-1280-4B49-BC85-EE315B8E2680}"/>
    <cellStyle name="_Flute-K SKU configuration-122304_EX5635" xfId="14205" xr:uid="{87D3773A-3A4B-4E8D-A9B0-91AAC371561F}"/>
    <cellStyle name="_Flute-K SKU configuration-122304_iCard+_081118" xfId="14206" xr:uid="{FB1087A5-F601-47A1-BFDF-103E1BFACDB0}"/>
    <cellStyle name="_Flute-K SKU configuration-122304_Market" xfId="14207" xr:uid="{D98755F8-E520-4310-B4B2-467A19186349}"/>
    <cellStyle name="_Flute-K SKU configuration-122304_Sheet2" xfId="14208" xr:uid="{8DA5F6D6-D97F-44E3-86F4-8688593B359B}"/>
    <cellStyle name="_Flute-K SKU configuration-122304_Specs" xfId="14209" xr:uid="{B4762090-2235-4B46-B2ED-783FD9C622EF}"/>
    <cellStyle name="_Flute-K SKU configuration-122304_Stock File" xfId="14210" xr:uid="{C439CE3D-A3A8-42E3-B9FB-D1A6E4DD037C}"/>
    <cellStyle name="_Flute-K SKU configuration-122304_Windows 7" xfId="14211" xr:uid="{10C0DF45-91D4-4313-87A4-CE51A5178D6E}"/>
    <cellStyle name="_Flute-K-WIN PE RCD schedule-V0.3-11262005" xfId="14212" xr:uid="{C970EF4D-E2F8-42EE-8892-63EAE3F9D711}"/>
    <cellStyle name="_Flute-K-WIN PE RCD schedule-V0.3-11262005 2" xfId="29621" xr:uid="{CD68C41C-44C7-4A21-9DEF-1C0BA670C498}"/>
    <cellStyle name="_Foxconn LH DT M701 Monthly Report" xfId="14213" xr:uid="{73F23389-E1A1-43B3-85BF-BDFB29586C9C}"/>
    <cellStyle name="_FPC" xfId="641" xr:uid="{9BAB6D52-C548-4C10-B4F4-93EDD2483C6A}"/>
    <cellStyle name="_FPC_Curr" xfId="642" xr:uid="{403A1FCB-4596-4FD2-A663-6336B68D792A}"/>
    <cellStyle name="_FPC_Curr 2" xfId="643" xr:uid="{9B8D6B93-58A8-49EF-AE5E-FCB3DDA9BF84}"/>
    <cellStyle name="_FPC_Curr 3" xfId="644" xr:uid="{4B99DCBF-2AF5-4A21-813E-BA7BFF98CBD4}"/>
    <cellStyle name="_FPC_Curr 4" xfId="645" xr:uid="{1CEF9DAE-A7FA-4C29-80FA-C6BE6AD058B2}"/>
    <cellStyle name="_FPC_Curr 5" xfId="646" xr:uid="{9B187910-DFE2-46D4-8EE7-3B066C29630C}"/>
    <cellStyle name="_FPC_Curr 6" xfId="647" xr:uid="{8DF1D28D-EC4C-4D49-A5D8-B7EABAFB9FCD}"/>
    <cellStyle name="_FPC_Curr 7" xfId="648" xr:uid="{C636C303-0093-48EF-A5F0-57B61E8CDE6A}"/>
    <cellStyle name="_FPC_Curr 8" xfId="649" xr:uid="{FDC13B16-1C6B-41FA-A66A-A93F6C7E0A9C}"/>
    <cellStyle name="_FPC_Curr 9" xfId="650" xr:uid="{2A70353F-C983-4406-A77F-C61714B1D3EA}"/>
    <cellStyle name="_FPC_MIN CONFIGS" xfId="651" xr:uid="{104FDF30-6364-4555-8297-0F7B7EBE7AF3}"/>
    <cellStyle name="_FPC_MIN CONFIGS 2" xfId="652" xr:uid="{2CB53FFA-B021-4A8D-9744-A2DD28438FA9}"/>
    <cellStyle name="_FPC_MIN CONFIGS 3" xfId="653" xr:uid="{A0615A18-CF17-41FF-B75A-181C1C380E74}"/>
    <cellStyle name="_FPC_MIN CONFIGS 4" xfId="654" xr:uid="{9698FE59-DC27-4C38-98BA-762DFA058853}"/>
    <cellStyle name="_FPC_MIN CONFIGS 5" xfId="655" xr:uid="{61628BD5-ED70-495A-8D5D-A60A78820A8C}"/>
    <cellStyle name="_FPC_MIN CONFIGS 6" xfId="656" xr:uid="{77086D71-9EA1-4B29-96EB-E645248753EA}"/>
    <cellStyle name="_FPC_MIN CONFIGS 7" xfId="657" xr:uid="{38AD30E7-87B8-4EE4-B8F4-9056F26E9CF4}"/>
    <cellStyle name="_FPC_MIN CONFIGS 8" xfId="658" xr:uid="{8E4D67D1-B3C1-43D8-98B0-211B4C254007}"/>
    <cellStyle name="_FPC_MIN CONFIGS 9" xfId="659" xr:uid="{7ECDA725-B390-4491-8334-A0D945AA9B9B}"/>
    <cellStyle name="_HP" xfId="14214" xr:uid="{7300198C-EE5B-4CEA-8458-A7394BB9D294}"/>
    <cellStyle name="_HP TopValue 05.09.2008 MASTER" xfId="14215" xr:uid="{E9A3B04D-4B7E-4CB8-BA91-A8FF98E3CAC6}"/>
    <cellStyle name="_HP_Book1" xfId="14216" xr:uid="{0BBFB0A0-4F3C-4405-B503-53A5D605A0D8}"/>
    <cellStyle name="_HP_Book1 (22)" xfId="14217" xr:uid="{BE56FC26-904F-4E8C-B691-6DD33BF1C2F4}"/>
    <cellStyle name="_HP_Book1 (23)" xfId="14218" xr:uid="{49454CD3-A824-4D79-A01A-6051A33F58BF}"/>
    <cellStyle name="_HP_Book1 (28)" xfId="14219" xr:uid="{9144EC7E-1E5D-47AF-9AEF-9956BD31E37A}"/>
    <cellStyle name="_HP_Cost Adjustment ACER011110" xfId="14220" xr:uid="{520957B6-B335-4A46-9CB6-4A4FDB2C7FC6}"/>
    <cellStyle name="_HP_iCard+_081118" xfId="14221" xr:uid="{F621DCCB-BCC8-4AA0-A67A-360F00E38B09}"/>
    <cellStyle name="_HP_Market" xfId="14222" xr:uid="{8A2EF7B2-B918-4F9A-B535-C37D89E42845}"/>
    <cellStyle name="_HP_Sheet2" xfId="14223" xr:uid="{B5A9C1FA-43F0-41D6-BCD1-4C81474C05B8}"/>
    <cellStyle name="_HW AVL " xfId="14224" xr:uid="{AEDC8C51-5066-413A-88E9-74562187CA3D}"/>
    <cellStyle name="_Intel OSB 3.2.1 Cut-in Control Table-Rev.1.9-123005" xfId="14225" xr:uid="{1104296B-5EE6-4610-B861-6BA6D93AC4D6}"/>
    <cellStyle name="_iPAQ Master Set Up Sheet 05_02_2007 Near Final" xfId="14226" xr:uid="{71A047BA-340A-46F1-BB95-0B86D364CA42}"/>
    <cellStyle name="_iPAQ Master Set Up Sheet 3.15.2007" xfId="14227" xr:uid="{C047238A-1935-4E08-8700-7E2524E9BF60}"/>
    <cellStyle name="_iPAQ Master Set Up Sheet 5 8 2007" xfId="14228" xr:uid="{E6D23E0D-BCC5-4252-9BE0-BBA543EAF2B7}"/>
    <cellStyle name="_iPAQ Master Set Up Sheet Feb_2007" xfId="14229" xr:uid="{FF146935-8D92-460B-B127-DACDA4E66429}"/>
    <cellStyle name="_iPCard_07_01_30" xfId="14230" xr:uid="{15501C8A-720D-4029-AF0B-BC829D7ACD96}"/>
    <cellStyle name="_ISS Options Compatibility Matrix - August 2006" xfId="14231" xr:uid="{980337C4-E902-4A83-B6F9-5F0201EDBB3F}"/>
    <cellStyle name="_ISS Options Compatibility Matrix - August 2006_Book1" xfId="14232" xr:uid="{90B14561-D1F0-4818-A323-4206F4DD971E}"/>
    <cellStyle name="_ISS Options Compatibility Matrix - August 2006_Book1 (22)" xfId="14233" xr:uid="{491C374D-5410-4F46-BCA7-6319F5199B7F}"/>
    <cellStyle name="_ISS Options Compatibility Matrix - August 2006_Book1 (23)" xfId="14234" xr:uid="{57AE84B3-FF16-4B21-99A7-4F52E605FAA1}"/>
    <cellStyle name="_ISS Options Compatibility Matrix - August 2006_Book1 (28)" xfId="14235" xr:uid="{91B127A0-7BDC-41D7-9BE9-F4A8C59822F9}"/>
    <cellStyle name="_ISS Options Compatibility Matrix - August 2006_Cost Adjustment ACER011110" xfId="14236" xr:uid="{6CA41641-1C19-45C4-A5D2-BC7964948EC5}"/>
    <cellStyle name="_ISS Options Compatibility Matrix - August 2006_iCard+_081118" xfId="14237" xr:uid="{9D4B58AD-C2EE-4B4D-98BF-5BC9A8B27A74}"/>
    <cellStyle name="_ISS Options Compatibility Matrix - August 2006_Market" xfId="14238" xr:uid="{9AA8AE6D-2581-48A1-A8A7-6EEAFE32AD9E}"/>
    <cellStyle name="_ISS Options Compatibility Matrix - August 2006_Sheet2" xfId="14239" xr:uid="{85B4A744-2ACC-4B20-9C55-01ABF86E8713}"/>
    <cellStyle name="_ISS_NDP" xfId="14240" xr:uid="{59544404-B8F3-4ABE-BCE7-6BE802CC041E}"/>
    <cellStyle name="_ISS_NDP 2" xfId="29622" xr:uid="{DBADCD68-8DDC-41D9-A9A3-38947D47AF7E}"/>
    <cellStyle name="_July Demand NB" xfId="14241" xr:uid="{6A92456F-320B-4218-94EB-423A97B5500F}"/>
    <cellStyle name="_July NB" xfId="14242" xr:uid="{080A1E87-AEFB-4E4D-8861-0EA6EF9C1C4A}"/>
    <cellStyle name="_K4.2 AVLC_v0.7_0729" xfId="14243" xr:uid="{71E2C541-CF8B-47D9-9702-2F64D79BA7D3}"/>
    <cellStyle name="_K5.1 pre-AVL_v1.0_0217" xfId="14244" xr:uid="{30C216C0-C2B5-4942-8488-747D88DE2BF6}"/>
    <cellStyle name="_K5.1 pre-AVL_v1.0_0217 2" xfId="14245" xr:uid="{ED967F83-01E0-47D6-AEE0-407AA1A7224C}"/>
    <cellStyle name="_K5.1 pre-AVL_v1.0_0217 3" xfId="14246" xr:uid="{3030C151-16D4-4653-89C8-4F173385CCE8}"/>
    <cellStyle name="_K5.1 pre-AVL_v1.0_0217_Book1" xfId="14247" xr:uid="{E4053131-E45A-4AB6-A20A-54FC2504A5A7}"/>
    <cellStyle name="_K5.1 pre-AVL_v1.0_0217_Book1 (22)" xfId="14248" xr:uid="{35CCA5B4-5F37-40E4-BC94-F50703B16630}"/>
    <cellStyle name="_K5.1 pre-AVL_v1.0_0217_Book1 (23)" xfId="14249" xr:uid="{AD62BCD0-04AD-4A26-9F91-B31B2DE1511B}"/>
    <cellStyle name="_K5.1 pre-AVL_v1.0_0217_Book1 (28)" xfId="14250" xr:uid="{4BB30FB1-7D5C-4601-A4B4-9F118ADA521A}"/>
    <cellStyle name="_K5.1 pre-AVL_v1.0_0217_Cost Adjustment ACER011110" xfId="14251" xr:uid="{B5EDC497-E027-4EF2-BC3E-25A89D488D64}"/>
    <cellStyle name="_K5.1 pre-AVL_v1.0_0217_EX5635" xfId="14252" xr:uid="{F635FD80-94DB-47D7-A93C-E235C1D374CD}"/>
    <cellStyle name="_K5.1 pre-AVL_v1.0_0217_iCard+_081118" xfId="14253" xr:uid="{99365581-541C-4998-9487-8F1B5DF1313B}"/>
    <cellStyle name="_K5.1 pre-AVL_v1.0_0217_Market" xfId="14254" xr:uid="{2808A63B-DD88-4F7D-AED7-35E7D1C40F21}"/>
    <cellStyle name="_K5.1 pre-AVL_v1.0_0217_Sheet2" xfId="14255" xr:uid="{898C6375-7EF2-4A41-A909-D1FB406FC3E6}"/>
    <cellStyle name="_K5.1 pre-AVL_v1.0_0217_Specs" xfId="14256" xr:uid="{0991C90F-783A-4BCC-8F4E-74A77A066E33}"/>
    <cellStyle name="_K5.1 pre-AVL_v1.0_0217_Stock File" xfId="14257" xr:uid="{5165E78C-EC44-4433-AB5E-4CBC12559801}"/>
    <cellStyle name="_K5.1 pre-AVL_v1.0_0217_Windows 7" xfId="14258" xr:uid="{DE7D5453-2E89-4C28-A3A8-AC20B67F19F8}"/>
    <cellStyle name="_K5.1 Project Testing SKU--010605" xfId="14259" xr:uid="{48B1537E-6581-45A1-A4DC-14670C8826CA}"/>
    <cellStyle name="_K5.1 test SKU v0.1-120804" xfId="14260" xr:uid="{196692A7-E196-4758-BA10-DFBEB10C92AE}"/>
    <cellStyle name="_K6.1.1  RCD Test Control Summary--V0.4-112505" xfId="14261" xr:uid="{328A68A7-543C-4FE1-AF5E-B1DB6A2F1A55}"/>
    <cellStyle name="_K6.1.1  RCD Test Control Summary--V0.4-112505 2" xfId="29623" xr:uid="{AF959478-D553-4B20-B056-011FD4785343}"/>
    <cellStyle name="_Kestrel order status_input" xfId="14262" xr:uid="{BCAF9E31-98A6-4764-A052-407C605EE10A}"/>
    <cellStyle name="_Keyboards" xfId="14263" xr:uid="{D75E7D1D-05E9-41D5-B2C4-FA7BAB1F8169}"/>
    <cellStyle name="_Korat_PR_050306" xfId="14264" xr:uid="{B72B779E-9A62-45A6-A656-191AEC2D489E}"/>
    <cellStyle name="_Korat_PR_050306 2" xfId="14265" xr:uid="{C079F837-56B5-4A0A-AE2A-57D4E37ABD7A}"/>
    <cellStyle name="_Korat_PR_050306 2 2" xfId="29625" xr:uid="{B65B0647-EC5F-482F-B57E-056673AD94BD}"/>
    <cellStyle name="_Korat_PR_050306 3" xfId="14266" xr:uid="{D57B1E07-E390-4FF7-A3DD-24C679E35DB1}"/>
    <cellStyle name="_Korat_PR_050306 3 2" xfId="29626" xr:uid="{46068CA2-FEEE-442C-A329-925A9E39AF9C}"/>
    <cellStyle name="_Korat_PR_050306 4" xfId="29624" xr:uid="{C4C3DEB3-693A-480C-A121-BDABE5E28176}"/>
    <cellStyle name="_Korat_PR_050306_Book1" xfId="14267" xr:uid="{7706344F-110D-47AF-9444-E1B85EE7FB40}"/>
    <cellStyle name="_Korat_PR_050306_Book1 (22)" xfId="14268" xr:uid="{71EDB631-C505-4B14-B683-27E31C91C1E8}"/>
    <cellStyle name="_Korat_PR_050306_Book1 (22) 2" xfId="29628" xr:uid="{2AC2F209-82FD-4CA9-84DE-EB6228725DFC}"/>
    <cellStyle name="_Korat_PR_050306_Book1 (23)" xfId="14269" xr:uid="{CF05730C-505D-41B1-A5A4-AB21C81B9388}"/>
    <cellStyle name="_Korat_PR_050306_Book1 (23) 2" xfId="29629" xr:uid="{60178FCE-C67F-478A-ACF9-D71B58B0C7E8}"/>
    <cellStyle name="_Korat_PR_050306_Book1 (28)" xfId="14270" xr:uid="{D0769D6F-240B-40FF-AEAB-047EA8FC3AB6}"/>
    <cellStyle name="_Korat_PR_050306_Book1 (28) 2" xfId="29630" xr:uid="{C744AF09-3880-4C0D-86B2-5CCA33E55835}"/>
    <cellStyle name="_Korat_PR_050306_Book1 10" xfId="30264" xr:uid="{09654DF4-B1B6-4676-8CB1-5D1807C22417}"/>
    <cellStyle name="_Korat_PR_050306_Book1 11" xfId="30213" xr:uid="{246A46CC-2053-404A-B9DA-BDF33A50E093}"/>
    <cellStyle name="_Korat_PR_050306_Book1 12" xfId="30270" xr:uid="{FA9F50E9-BFDF-4437-9660-EE5D19F18462}"/>
    <cellStyle name="_Korat_PR_050306_Book1 13" xfId="30263" xr:uid="{ADD431F0-8043-4684-9FCD-196B9C60E957}"/>
    <cellStyle name="_Korat_PR_050306_Book1 2" xfId="29627" xr:uid="{8AE9912B-6001-4571-A3D7-0DFCD7409F8D}"/>
    <cellStyle name="_Korat_PR_050306_Book1 3" xfId="30196" xr:uid="{B5838C0C-BF8B-4DBD-ACBE-04E96BFC3BCD}"/>
    <cellStyle name="_Korat_PR_050306_Book1 4" xfId="30197" xr:uid="{70C01D82-4BBD-44CE-8656-4742EBD8C66C}"/>
    <cellStyle name="_Korat_PR_050306_Book1 5" xfId="29292" xr:uid="{E9A33E89-268D-4E24-A0FE-D98D186D0775}"/>
    <cellStyle name="_Korat_PR_050306_Book1 6" xfId="30191" xr:uid="{BF393A05-16C0-40A0-B205-445B6B3762E8}"/>
    <cellStyle name="_Korat_PR_050306_Book1 7" xfId="29514" xr:uid="{8C23AA0C-94F4-4249-96F5-DCD2DC4B48F9}"/>
    <cellStyle name="_Korat_PR_050306_Book1 8" xfId="26419" xr:uid="{221E864D-E002-4E54-9024-2490EC40C17E}"/>
    <cellStyle name="_Korat_PR_050306_Book1 9" xfId="30261" xr:uid="{52DA2D08-E549-49DB-B8C2-0DF2693628E1}"/>
    <cellStyle name="_Korat_PR_050306_Cost Adjustment ACER011110" xfId="14271" xr:uid="{5C3D0753-2E14-44AB-BB83-5B8D675C99C3}"/>
    <cellStyle name="_Korat_PR_050306_Cost Adjustment ACER011110 2" xfId="29631" xr:uid="{26C3DA9F-7BE7-497F-8FBA-1DBE777B12BE}"/>
    <cellStyle name="_Korat_PR_050306_EX5635" xfId="14272" xr:uid="{45C84AF2-3163-4B96-BBF4-6BA234DF19C0}"/>
    <cellStyle name="_Korat_PR_050306_EX5635 2" xfId="29632" xr:uid="{ADA760CC-E9FB-4964-80EE-83381EBFF689}"/>
    <cellStyle name="_Korat_PR_050306_iCard+_081118" xfId="14273" xr:uid="{75C1F82D-1ADC-45B7-BB38-DBA3509E7F07}"/>
    <cellStyle name="_Korat_PR_050306_iCard+_081118 2" xfId="29633" xr:uid="{3E3D33D4-66E8-4584-ABBF-57100F5D03C0}"/>
    <cellStyle name="_Korat_PR_050306_LCD Monitors" xfId="14274" xr:uid="{EF621B7A-B6FD-475D-9D8A-D5A566546178}"/>
    <cellStyle name="_Korat_PR_050306_LCD Monitors 2" xfId="29634" xr:uid="{D5D0C74E-51B2-40D3-91FE-A0BC25AA017C}"/>
    <cellStyle name="_Korat_PR_050306_LCD Monitors_Market" xfId="14275" xr:uid="{AE94412F-AFAF-44E4-B454-84257E4985AE}"/>
    <cellStyle name="_Korat_PR_050306_LCD Monitors_Market 2" xfId="29635" xr:uid="{E2AE09E4-139E-4E8D-A492-3D033D80ECE4}"/>
    <cellStyle name="_Korat_PR_050306_LCD Monitors_Sheet2" xfId="14276" xr:uid="{6E2B6454-E93B-4025-967F-8DDDFD69F246}"/>
    <cellStyle name="_Korat_PR_050306_LCD Monitors_Sheet2 2" xfId="29636" xr:uid="{8A3326E8-D1BE-4740-A8C9-440799CC9B9F}"/>
    <cellStyle name="_Korat_PR_050306_Market" xfId="14277" xr:uid="{A859850E-8867-4A44-87A4-85C8C543CD35}"/>
    <cellStyle name="_Korat_PR_050306_Market 2" xfId="29637" xr:uid="{A9D9ED80-E5D3-450B-9D34-6FB7A33EFF9C}"/>
    <cellStyle name="_Korat_PR_050306_Sheet2" xfId="14278" xr:uid="{15C530BA-B69B-42E1-95A8-2B303DE2E55B}"/>
    <cellStyle name="_Korat_PR_050306_Sheet2 2" xfId="29638" xr:uid="{680BFDC1-645F-43A4-A7A0-DA9D2037E1B7}"/>
    <cellStyle name="_Korat_PR_050306_Specs" xfId="14279" xr:uid="{6CFF99E4-7486-49E2-991A-2D9DB84741C6}"/>
    <cellStyle name="_Korat_PR_050306_Specs 2" xfId="29639" xr:uid="{B9526C1C-3F27-4F13-AB58-CCE1C4C93DCA}"/>
    <cellStyle name="_Korat_PR_050306_Stock File" xfId="14280" xr:uid="{46E2010E-668D-434B-A049-6200A36B04B4}"/>
    <cellStyle name="_Korat_PR_050306_Stock File 2" xfId="29640" xr:uid="{A7DDB539-F943-49BF-9F70-9F6A1F4A52E5}"/>
    <cellStyle name="_Korat_PR_050306_Windows 7" xfId="14281" xr:uid="{BA7C6A88-2868-4733-AA74-9E4D181DB7B1}"/>
    <cellStyle name="_Korat_PR_050306_Windows 7 2" xfId="29641" xr:uid="{14590E53-4495-4B00-9235-DE9AF5B0408A}"/>
    <cellStyle name="_Lati Pricing tool MASTER FY_06 2" xfId="660" xr:uid="{AF4F45F8-54B1-4DE8-82AE-1EBFC262918A}"/>
    <cellStyle name="_Lati Pricing tool MASTER FY_06 2 2" xfId="661" xr:uid="{9F6E35D8-1B96-4C2C-A232-5EC1C69A9E7A}"/>
    <cellStyle name="_Lati Pricing tool MASTER FY_06 2 2 2" xfId="662" xr:uid="{E0DBDA06-416B-4D14-B2F2-E05B8B851389}"/>
    <cellStyle name="_Lati Pricing tool MASTER FY_06 2 2 2 2" xfId="663" xr:uid="{FD6A02E2-0743-4510-881B-7126A0EEB1A9}"/>
    <cellStyle name="_Lati Pricing tool MASTER FY_06 2 2 3" xfId="664" xr:uid="{14C58295-5A06-4CB2-9AF8-26D85A20AE3D}"/>
    <cellStyle name="_Lati Pricing tool MASTER FY_06 2 2 3 2" xfId="665" xr:uid="{B287DAC2-175D-46A7-9D7D-ED360E62C2B7}"/>
    <cellStyle name="_Lati Pricing tool MASTER FY_06 2 3" xfId="666" xr:uid="{18C5F73D-2E12-4C99-91C5-47F7D1FF3351}"/>
    <cellStyle name="_Lati Pricing tool MASTER FY_06 2 3 2" xfId="667" xr:uid="{2FD7402B-06E3-4432-B1C4-A90107BCA2FD}"/>
    <cellStyle name="_Lati Pricing tool MASTER FY_06 2 4" xfId="668" xr:uid="{A0146EEF-BA34-4FA3-9395-BA5747D68120}"/>
    <cellStyle name="_Lati Pricing tool MASTER FY_06 2 4 2" xfId="669" xr:uid="{D984414D-5967-42D4-BAE0-CB3F103EC5B1}"/>
    <cellStyle name="_Lati Pricing tool MASTER FY_06 2 5" xfId="670" xr:uid="{DB66EF4D-9287-4D5F-94E4-72522B144B3B}"/>
    <cellStyle name="_Lati Pricing tool MASTER FY_06 2 5 2" xfId="671" xr:uid="{921F02CB-B63B-487A-8705-C881C879E105}"/>
    <cellStyle name="_Lati Pricing tool MASTER FY_06 2 6" xfId="672" xr:uid="{29C33FDF-5715-4A5D-BD18-2AE60B0AA468}"/>
    <cellStyle name="_Lati Pricing tool MASTER FY_06 2 6 2" xfId="673" xr:uid="{35254970-A2AF-4543-891E-A3E4ED98EB1A}"/>
    <cellStyle name="_Lati Pricing tool MASTER FY_06 2 7" xfId="674" xr:uid="{D90A82E8-697A-4A4A-B2AA-EDE844AC74FE}"/>
    <cellStyle name="_Lati Pricing tool MASTER FY_06 2 8" xfId="675" xr:uid="{9397128B-E3CE-42CA-B45A-A86521BFA567}"/>
    <cellStyle name="_Lati Pricing tool MASTER FY_06 2 9" xfId="676" xr:uid="{60681ADD-A0A7-458D-8986-A8FA69F31A53}"/>
    <cellStyle name="_LCD Monitor Specs" xfId="14282" xr:uid="{370F84D2-6941-4837-ADB3-BECB90699506}"/>
    <cellStyle name="_LCD Monitors" xfId="14283" xr:uid="{9FD6915A-320C-4653-AAA8-C06AC400164F}"/>
    <cellStyle name="_Logistics-vitto-06-11-2009" xfId="14284" xr:uid="{4FE4DA9D-AFA3-4101-B918-7487094C09B8}"/>
    <cellStyle name="_MARCOM" xfId="677" xr:uid="{CFB8987C-8C2F-45CC-A4E5-73858B6C443C}"/>
    <cellStyle name="_Market" xfId="14285" xr:uid="{EECBF005-89E0-46EB-8127-79E2B30C5F9F}"/>
    <cellStyle name="_Market_1" xfId="14286" xr:uid="{7F3B2704-79CB-4040-814D-619AD06E45C5}"/>
    <cellStyle name="_Minimum Order Size Matrix 01 June  2004" xfId="14287" xr:uid="{9925F372-869A-4EBD-A16C-9CB31658819B}"/>
    <cellStyle name="_Minimum Order Size Matrix 03 February 2004" xfId="14288" xr:uid="{A47736AE-4F13-472D-A6B9-9EE8489F00E4}"/>
    <cellStyle name="_Minimum Order Size Matrix 06 Aug 2004" xfId="14289" xr:uid="{4F0378D8-F5B0-494D-AE0F-7D21FF79929F}"/>
    <cellStyle name="_Minimum Order Size Matrix 06 Januanry 2004" xfId="14290" xr:uid="{334F8D24-EEE1-4726-B64F-B93FD87D02E1}"/>
    <cellStyle name="_Minimum Order Size Matrix 08 March 2004" xfId="14291" xr:uid="{6B31CEC2-4DD6-48AD-823A-6A6DA625AB5A}"/>
    <cellStyle name="_Minimum Order Size Matrix 09 June 2004" xfId="14292" xr:uid="{7FFE19C6-2B09-4EA0-AAA0-BD88AB2C3C76}"/>
    <cellStyle name="_Minimum Order Size Matrix 09 Sep 2004" xfId="14293" xr:uid="{A4B7365E-E683-492D-A5F4-F56573651522}"/>
    <cellStyle name="_Minimum Order Size Matrix 14 April 2004" xfId="14294" xr:uid="{20F59349-10CE-41E9-8EC5-394B0A599F6E}"/>
    <cellStyle name="_modifications" xfId="14295" xr:uid="{967B6339-95AB-4625-B165-0067A576D0D1}"/>
    <cellStyle name="_modifications 2" xfId="29642" xr:uid="{C72F8BA6-624F-46E1-9B2E-5EC64C1392D9}"/>
    <cellStyle name="_Modlist" xfId="678" xr:uid="{3E3E9708-556F-41F0-84D7-0562FF9D1506}"/>
    <cellStyle name="_Modlist 2" xfId="679" xr:uid="{A5EF8D7D-107C-47A4-A833-34875A34A3E7}"/>
    <cellStyle name="_Modlist 3" xfId="680" xr:uid="{BAD30449-44A6-489D-8996-BA0E86694C3A}"/>
    <cellStyle name="_Modlist 4" xfId="681" xr:uid="{4162CEED-8BC1-4439-82E0-04F79D8D27A1}"/>
    <cellStyle name="_Modlist 5" xfId="682" xr:uid="{503A8B33-D45F-4FDB-A32C-759C93C5091E}"/>
    <cellStyle name="_Modlist 6" xfId="683" xr:uid="{295CC566-79FF-485C-BD07-EECF372B4051}"/>
    <cellStyle name="_Modlist 7" xfId="684" xr:uid="{F22603B5-3F9F-4C27-B15B-6BF5AD60D8C3}"/>
    <cellStyle name="_Modlist 8" xfId="685" xr:uid="{294C9820-803F-4250-B878-0879FCE6373A}"/>
    <cellStyle name="_Modlist 9" xfId="686" xr:uid="{ABB9F28B-84EB-4CEF-8F27-9CF76EF280DB}"/>
    <cellStyle name="_Monitors" xfId="14296" xr:uid="{19F4CA37-F462-4290-AA48-53951A6B1428}"/>
    <cellStyle name="_Monitors P Series" xfId="14297" xr:uid="{5D4167CC-413B-4417-B7D7-F77750B41D10}"/>
    <cellStyle name="_MONTH LONG PROMO+KICKER" xfId="687" xr:uid="{6E296312-57B1-4B57-A667-DB15A6E327CA}"/>
    <cellStyle name="_Monthly summary" xfId="688" xr:uid="{27215BED-DADB-4ECC-94F7-3F0326BEA03D}"/>
    <cellStyle name="_Monthly summary_Curr" xfId="689" xr:uid="{47E4B9A0-B318-4DD5-8754-CE9DEC9166CE}"/>
    <cellStyle name="_Monthly summary_Curr 2" xfId="690" xr:uid="{648DF585-A37D-4814-A2BD-1B24653FB796}"/>
    <cellStyle name="_Monthly summary_Curr 3" xfId="691" xr:uid="{B6C2EB14-6031-44AA-9085-1E86101DFF23}"/>
    <cellStyle name="_Monthly summary_Curr 4" xfId="692" xr:uid="{69354FCD-38F1-4283-A195-154852081753}"/>
    <cellStyle name="_Monthly summary_Curr 5" xfId="693" xr:uid="{CCBD93DB-400D-41CD-8B4F-523C515129DF}"/>
    <cellStyle name="_Monthly summary_Curr 6" xfId="694" xr:uid="{9AA67060-7041-4574-B05D-A67D0E26F0EB}"/>
    <cellStyle name="_Monthly summary_Curr 7" xfId="695" xr:uid="{0BC8AAC0-72A9-4EFB-97F6-666997DAA9FE}"/>
    <cellStyle name="_Monthly summary_Curr 8" xfId="696" xr:uid="{9E231442-12D4-4143-95DD-30C02E1B1933}"/>
    <cellStyle name="_Monthly summary_Curr 9" xfId="697" xr:uid="{DA605BC5-5BA9-415A-97CB-B5B632C5D239}"/>
    <cellStyle name="_Monthly summary_MIN CONFIGS" xfId="698" xr:uid="{12CF91C0-0C64-41EC-9658-2725F1E1A562}"/>
    <cellStyle name="_Monthly summary_MIN CONFIGS 2" xfId="699" xr:uid="{378B9B5A-8F05-4017-B243-3192F69C3624}"/>
    <cellStyle name="_Monthly summary_MIN CONFIGS 3" xfId="700" xr:uid="{A875C307-A02E-422C-B2EA-3E34226C7503}"/>
    <cellStyle name="_Monthly summary_MIN CONFIGS 4" xfId="701" xr:uid="{D586B279-59B1-4B4A-85AC-1BB192CD0AED}"/>
    <cellStyle name="_Monthly summary_MIN CONFIGS 5" xfId="702" xr:uid="{B5882599-F8D4-4B08-B190-B2D09414F962}"/>
    <cellStyle name="_Monthly summary_MIN CONFIGS 6" xfId="703" xr:uid="{B8354242-F0C0-492A-98C8-623DE6D6121F}"/>
    <cellStyle name="_Monthly summary_MIN CONFIGS 7" xfId="704" xr:uid="{975736FC-AB47-4AAA-8778-30992D676A76}"/>
    <cellStyle name="_Monthly summary_MIN CONFIGS 8" xfId="705" xr:uid="{883615DF-4E08-4D76-9E4C-FDC873A9552E}"/>
    <cellStyle name="_Monthly summary_MIN CONFIGS 9" xfId="706" xr:uid="{34F33CA6-00C4-4A00-B37F-8A344413801B}"/>
    <cellStyle name="_Munchkin&amp;Snowshoe SKU configuration-021306--0215 update" xfId="14298" xr:uid="{55A1B43A-6F7E-4732-A4F0-28515E1F9325}"/>
    <cellStyle name="_NB ACC TAB Feb 2008" xfId="14299" xr:uid="{003DB16F-C153-481D-A8B9-6302CC97A11C}"/>
    <cellStyle name="_NB ACC's TOPVALUE TAB - 11.09.2009" xfId="14300" xr:uid="{16F19590-FA6B-4ABB-8ED1-40B1B07B8E6B}"/>
    <cellStyle name="_NB options Aug 24, 2006" xfId="707" xr:uid="{615EAA28-11F9-42DB-91CC-A9401F589D83}"/>
    <cellStyle name="_NB options pricel ist April 19, 2006" xfId="708" xr:uid="{301DBBA8-32C0-4275-A0E4-34C7FBF7D483}"/>
    <cellStyle name="_Netting Fcst ( Table 6 ) (AI) (Update) (Wk23)" xfId="14301" xr:uid="{6B008963-E497-4E0E-9B39-B268B7EF3B38}"/>
    <cellStyle name="_Netting Fcst ( Table 6 ) (AI) (Wk 1)" xfId="14302" xr:uid="{B8A5804E-41EC-4902-AC9D-F6BDD746B443}"/>
    <cellStyle name="_Netting Fcst ( Table 6 ) (AI) (Wk 31)" xfId="14303" xr:uid="{B4CFF9C6-7765-46D4-85FD-7E402FF27212}"/>
    <cellStyle name="_Netting Fcst ( Table 6 ) (AI) (Wk 40)" xfId="14304" xr:uid="{420C3330-C3C5-457E-9F02-2EF9FE4C24B8}"/>
    <cellStyle name="_Netting Fcst ( Table 6 ) (AI) (Wk14)" xfId="14305" xr:uid="{17F2C23A-E3CB-46DC-ACC8-A36232BF33B4}"/>
    <cellStyle name="_Netting Fcst ( Table 6 ) (AI) (wk48)" xfId="14306" xr:uid="{B0CDF619-DC47-42A5-AEB9-377A1F6FEE3D}"/>
    <cellStyle name="_Netting Fcst ( Table 6 ) (BD) (wk29)" xfId="14307" xr:uid="{15DD82C7-53CE-4FCA-8B94-D99123811308}"/>
    <cellStyle name="_Netting Fcst ( Table 6 ) (Feb-May) (wk03)" xfId="14308" xr:uid="{80A88DCF-FBB0-4760-8142-74E629BCF612}"/>
    <cellStyle name="_Netting Fcst ( Table 6 ) (Update) (wk05)" xfId="14309" xr:uid="{A4BE2CCF-5ED1-411C-9D16-79480714AF10}"/>
    <cellStyle name="_New" xfId="14310" xr:uid="{AB6B35F5-06D2-4B76-95C7-F932F57C2833}"/>
    <cellStyle name="_new accessory's lauch" xfId="14311" xr:uid="{7008CEF0-3AD4-4E45-95A9-C24B1D1B96AE}"/>
    <cellStyle name="_NEW Altos G330 MK2" xfId="14312" xr:uid="{1E4915A4-FA7A-4FEC-820A-277D41439FE8}"/>
    <cellStyle name="_NEW Altos G330 MK2 2" xfId="14313" xr:uid="{2860A787-17E7-4C00-8032-942B853ED880}"/>
    <cellStyle name="_NEW Altos G330 MK2 3" xfId="14314" xr:uid="{7E53E83B-427E-48DD-B988-DF28AADEB972}"/>
    <cellStyle name="_NEW Altos G330 MK2_Book1" xfId="14315" xr:uid="{E4E48306-9670-4B67-BD07-BC97F5FC670C}"/>
    <cellStyle name="_NEW Altos G330 MK2_Book1 (22)" xfId="14316" xr:uid="{DD14C9B4-4758-4CBB-9B95-CB6B3E22B30D}"/>
    <cellStyle name="_NEW Altos G330 MK2_Book1 (23)" xfId="14317" xr:uid="{FB7FC9FF-7771-4331-8708-EF3809DD2BC3}"/>
    <cellStyle name="_NEW Altos G330 MK2_Book1 (28)" xfId="14318" xr:uid="{34DE3AF6-3BB5-4885-87E6-2ED7366DB145}"/>
    <cellStyle name="_NEW Altos G330 MK2_Cost Adjustment ACER011110" xfId="14319" xr:uid="{3DC107B9-BE41-4CA1-8A25-EB0D00BD6FD0}"/>
    <cellStyle name="_NEW Altos G330 MK2_EX5635" xfId="14320" xr:uid="{A1B48615-6672-4273-A482-3FE2DF9A5186}"/>
    <cellStyle name="_NEW Altos G330 MK2_iCard+_081118" xfId="14321" xr:uid="{7C95E24C-A886-420E-AD7C-0030ED41DB13}"/>
    <cellStyle name="_NEW Altos G330 MK2_Market" xfId="14322" xr:uid="{ED485A3F-B532-4941-9812-49AF0D413B6B}"/>
    <cellStyle name="_NEW Altos G330 MK2_Sheet2" xfId="14323" xr:uid="{9689DFC5-F6E8-4B7E-9CC1-BC4F946378DA}"/>
    <cellStyle name="_NEW Altos G330 MK2_Specs" xfId="14324" xr:uid="{A7700C34-7B08-4537-AD59-D4FBE7CDABE7}"/>
    <cellStyle name="_NEW Altos G330 MK2_Stock File" xfId="14325" xr:uid="{F3EFF667-0B65-4AB5-8148-AE102EA0C02C}"/>
    <cellStyle name="_NEW Altos G330 MK2_Windows 7" xfId="14326" xr:uid="{9E349A19-000D-45E3-9F3A-FFE3B9D1ECD2}"/>
    <cellStyle name="_NEW Products" xfId="14327" xr:uid="{86C8FD17-98A4-4129-AEBA-AF13FCC8F1C5}"/>
    <cellStyle name="_Notebooks" xfId="14328" xr:uid="{40575F24-CBC8-44C0-8423-BEAAFBC76F1D}"/>
    <cellStyle name="_OCOGs" xfId="14329" xr:uid="{B8BD0AE7-15C4-4B4D-BBB5-93A4D4123BE2}"/>
    <cellStyle name="_OCOGs 2" xfId="14330" xr:uid="{61E42663-78DB-497F-AFE5-688627746F86}"/>
    <cellStyle name="_OCOGs 3" xfId="14331" xr:uid="{C669DA92-0B17-47F1-8336-7774A3453289}"/>
    <cellStyle name="_OCOGs_Acer Dealer Price List Revison for 1st Of June Desktops and servers" xfId="14332" xr:uid="{498C4B29-DC80-4E35-9C0E-925ED4816AA7}"/>
    <cellStyle name="_OCOGs_Acer Dealer Price List Revison for 1st Of June Desktops and servers_Market" xfId="14333" xr:uid="{4EC2C550-650A-4BA2-91D6-00CBB4666DA0}"/>
    <cellStyle name="_OCOGs_Acer Dealer Price List Revison for 1st Of June Desktops and servers_Sheet2" xfId="14334" xr:uid="{21ECE0D4-16A9-4CED-B245-C78AB234FD5B}"/>
    <cellStyle name="_OCOGs_Book1" xfId="14335" xr:uid="{6BB9494D-4FB8-4FBA-8C6D-6016C71DFB0E}"/>
    <cellStyle name="_OCOGs_Book1 (18)" xfId="14336" xr:uid="{8B7A90E6-3594-4A3D-9A6B-5995841BAA68}"/>
    <cellStyle name="_OCOGs_Book1 (18)_Market" xfId="14337" xr:uid="{608D27EE-C222-49A7-A908-11424FCE3A0E}"/>
    <cellStyle name="_OCOGs_Book1 (18)_Sheet2" xfId="14338" xr:uid="{DBFBCB6C-4AFA-4B51-B3C3-D2BCC7F560D6}"/>
    <cellStyle name="_OCOGs_Book1 (20)" xfId="14339" xr:uid="{9A1E1FF4-5797-4F7C-9F35-D45C0A2EA1D1}"/>
    <cellStyle name="_OCOGs_Book1 (20)_Market" xfId="14340" xr:uid="{3B55A0D7-6E45-4EF4-8608-96C67D6C442D}"/>
    <cellStyle name="_OCOGs_Book1 (20)_Sheet2" xfId="14341" xr:uid="{8EBF8B54-3AF6-4A46-8306-45B74E04E106}"/>
    <cellStyle name="_OCOGs_Book1 (22)" xfId="14342" xr:uid="{398B4B7C-5FD1-4D6D-B9BD-B51D39E246C9}"/>
    <cellStyle name="_OCOGs_Book1 (23)" xfId="14343" xr:uid="{3DB5F66A-3F70-4D6F-A30F-7C7B027E859A}"/>
    <cellStyle name="_OCOGs_Book1 (28)" xfId="14344" xr:uid="{D6AD5ECD-5AB2-4DF0-B17F-87A984B88DAE}"/>
    <cellStyle name="_OCOGs_Cost Adjustment ACER011110" xfId="14345" xr:uid="{6EA04858-B3DB-4953-BF3C-30532234F5C1}"/>
    <cellStyle name="_OCOGs_EX5635" xfId="14346" xr:uid="{1B3F6C39-B626-43EE-AFEB-F18A0621885D}"/>
    <cellStyle name="_OCOGs_iCard+_081118" xfId="14347" xr:uid="{1BAF9056-6EEF-4FDC-ABF6-F16A6FAF2798}"/>
    <cellStyle name="_OCOGs_lcd and projector pricelist update" xfId="14348" xr:uid="{C7B812CC-853E-40B1-AA4B-AD10D97FF3DC}"/>
    <cellStyle name="_OCOGs_lcd and projector pricelist update_Market" xfId="14349" xr:uid="{3718F8A6-A75B-49F0-B428-920E1555E773}"/>
    <cellStyle name="_OCOGs_lcd and projector pricelist update_Sheet2" xfId="14350" xr:uid="{4D2E9EE0-57CA-4617-BA1C-44C9CE0C56D7}"/>
    <cellStyle name="_OCOGs_LCD Monitors" xfId="14351" xr:uid="{C0920C92-EF69-42C8-B5E1-835DD8B93850}"/>
    <cellStyle name="_OCOGs_LCD Monitors_Market" xfId="14352" xr:uid="{955EA0C7-7620-4126-9625-01E10EA7BC70}"/>
    <cellStyle name="_OCOGs_LCD Monitors_Sheet2" xfId="14353" xr:uid="{1043E069-ED0E-4492-9B12-4DE9F8783936}"/>
    <cellStyle name="_OCOGs_Market" xfId="14354" xr:uid="{898A933C-DFFC-4178-B047-A38EE153A976}"/>
    <cellStyle name="_OCOGs_Sheet2" xfId="14355" xr:uid="{BDF3F7E3-6C37-42B7-ACEF-94F26F00D9C3}"/>
    <cellStyle name="_OCOGs_Specs" xfId="14356" xr:uid="{46BB2F10-3101-4A5B-8F81-6EEECED11157}"/>
    <cellStyle name="_OCOGs_Stock File" xfId="14357" xr:uid="{11B1C9D3-2708-454B-B457-A9E56418AC00}"/>
    <cellStyle name="_OCOGs_Windows 7" xfId="14358" xr:uid="{40502293-A6A0-46E2-BF18-94749A8E3CA5}"/>
    <cellStyle name="_Orders" xfId="14359" xr:uid="{26A3CD02-EC6E-43F1-931B-5079A67EA649}"/>
    <cellStyle name="_Orders_1" xfId="14360" xr:uid="{68D0EE46-9F27-4583-B6C4-789E4B8552CC}"/>
    <cellStyle name="_P3 Series (CrystalBrite)" xfId="14361" xr:uid="{FA570130-1CF8-4A0D-A1BE-E193C40DE1D3}"/>
    <cellStyle name="_PL Dec" xfId="14362" xr:uid="{C1163772-0E5D-47B0-812A-6D7084DE8325}"/>
    <cellStyle name="_PL_Fronts" xfId="14363" xr:uid="{93CAEA38-EA51-407A-ABD3-14FE0741346E}"/>
    <cellStyle name="_Plan" xfId="14364" xr:uid="{6DE0CCE5-CC72-4F8D-9698-540A7A040EEB}"/>
    <cellStyle name="_Plasma LCD LED Televisions" xfId="14365" xr:uid="{27296D6A-ED6D-454F-ABFA-1754E2F292FF}"/>
    <cellStyle name="_Platform convert table_chipset" xfId="14366" xr:uid="{F8103D18-5468-4AE0-A6AE-CDA6584DD9F1}"/>
    <cellStyle name="_Price" xfId="14367" xr:uid="{D5573000-42B2-4DBA-A385-30A729B7E9A9}"/>
    <cellStyle name="_Price sheet" xfId="709" xr:uid="{596254E7-C699-4B16-AD34-5638D8634221}"/>
    <cellStyle name="_Price sheet 2" xfId="710" xr:uid="{9212F062-B43D-4857-A731-1C305F3BFB11}"/>
    <cellStyle name="_Price sheet 2 2" xfId="711" xr:uid="{5A8D2389-7D18-4FB2-B3C0-6FABDF33E393}"/>
    <cellStyle name="_Price sheet 3" xfId="712" xr:uid="{EAA3D119-A3E2-4CF7-AEB2-B2C11A189014}"/>
    <cellStyle name="_Price sheet 3 2" xfId="713" xr:uid="{FC0B1CEC-DBF8-42A9-9548-7453381A1ABD}"/>
    <cellStyle name="_Price sheet 4" xfId="714" xr:uid="{5BAC1D56-3C25-47F6-932D-313054FAD7DA}"/>
    <cellStyle name="_Price sheet 4 2" xfId="715" xr:uid="{6CA8D55D-24A3-4665-B397-25663D5CB5B6}"/>
    <cellStyle name="_Price sheet 5" xfId="716" xr:uid="{ED62414A-F4BA-455A-98CA-3BDC4DDE0F63}"/>
    <cellStyle name="_Price sheet 5 2" xfId="717" xr:uid="{33D7AAB4-616E-41DB-9F94-9372F7D39CFE}"/>
    <cellStyle name="_Price_Book1" xfId="14368" xr:uid="{82AA2B4E-AC7F-4ADC-9AC3-7DB9CB867AF2}"/>
    <cellStyle name="_Price_Book1 (22)" xfId="14369" xr:uid="{EB1B9921-FC09-4681-8EC7-017CFBCDC74B}"/>
    <cellStyle name="_Price_Book1 (23)" xfId="14370" xr:uid="{FB55D970-BBE6-4864-A156-378F67654B96}"/>
    <cellStyle name="_Price_Book1 (28)" xfId="14371" xr:uid="{49D27BC0-F2DF-4A4A-AC4F-42CC0D08F54D}"/>
    <cellStyle name="_Price_Cost Adjustment ACER011110" xfId="14372" xr:uid="{F1B92BAE-3AE9-46E6-B8C6-4EFFDF25BF8D}"/>
    <cellStyle name="_Price_iCard+_081118" xfId="14373" xr:uid="{144EE7EC-215A-4753-964D-EB76AA81242C}"/>
    <cellStyle name="_Price_Market" xfId="14374" xr:uid="{86C8B4EA-6512-4D64-80F4-E7C9F2DCD51E}"/>
    <cellStyle name="_Price_Sheet2" xfId="14375" xr:uid="{F5284360-CE1D-4F62-89D1-FC55477B9B33}"/>
    <cellStyle name="_Pricelist" xfId="14376" xr:uid="{28004C80-DCF3-4850-B675-C613BF032CB2}"/>
    <cellStyle name="_Pricelist - Master" xfId="14377" xr:uid="{98924036-D39F-48B1-82C0-B20314B6801A}"/>
    <cellStyle name="_Pricing" xfId="718" xr:uid="{BA0E1A4D-590E-4777-B74A-53752BC2AE7D}"/>
    <cellStyle name="_Pricing 2" xfId="719" xr:uid="{4B12D3C5-AB95-43D9-B2F2-657906B1C501}"/>
    <cellStyle name="_Pricing 2 2" xfId="720" xr:uid="{580C1404-ABB4-4380-B910-78F78040E4CE}"/>
    <cellStyle name="_Pricing 3" xfId="721" xr:uid="{ADB2E723-979A-4366-B988-089C3F85651E}"/>
    <cellStyle name="_Pricing 3 2" xfId="722" xr:uid="{FE959B26-32FA-4003-BB7C-11843A491D7F}"/>
    <cellStyle name="_Pricing 4" xfId="723" xr:uid="{6240391E-ADFC-4D86-8842-76039F825E29}"/>
    <cellStyle name="_Pricing 4 2" xfId="724" xr:uid="{9E00B700-D252-4F74-A3FB-C4F1B23332DF}"/>
    <cellStyle name="_Pricing 5" xfId="725" xr:uid="{5397CB03-53E4-4D5E-AE25-72776FDE4DD4}"/>
    <cellStyle name="_Pricing 5 2" xfId="726" xr:uid="{8C9532AE-E613-45BA-B604-195A8AD0A6C1}"/>
    <cellStyle name="_Printers" xfId="14378" xr:uid="{45E09FF8-7D00-493D-BAB9-E2CFD6EF8493}"/>
    <cellStyle name="_Professional" xfId="14379" xr:uid="{0026C747-85B0-4CA5-ABB9-B1C212BE6A72}"/>
    <cellStyle name="_ProLiant 300 Options" xfId="14380" xr:uid="{210E5573-5803-485E-BE64-C85CB19B308E}"/>
    <cellStyle name="_ProLiant BL Line" xfId="14381" xr:uid="{CDC10E60-A96E-4C9D-B534-B256EC35DBB3}"/>
    <cellStyle name="_ProLiant Essentials Software" xfId="14382" xr:uid="{C5E60452-B960-4070-B848-683D5BBDB2E7}"/>
    <cellStyle name="_ProLiant Packaged Solutions" xfId="14383" xr:uid="{DF4023F0-50BD-40FF-9073-C1BA0FD6C6E5}"/>
    <cellStyle name="_ProLiant Storage Servers (2)" xfId="14384" xr:uid="{CA6BE122-8E19-4B6F-941E-83EEC27FB218}"/>
    <cellStyle name="_ProLiant Storage Servers (2) 2" xfId="29643" xr:uid="{518EFAB3-B38F-4C63-ADCF-230B243E7A85}"/>
    <cellStyle name="_Promotions" xfId="14385" xr:uid="{2945F33F-3102-4F53-B992-0F2E9320FB18}"/>
    <cellStyle name="_Q307 Carcass update for EMEA-0627 final" xfId="14386" xr:uid="{3C95D36E-0FA3-4CAD-A3AC-35D792F232C5}"/>
    <cellStyle name="_Rectron 1 November 2004 CPT Price list" xfId="14387" xr:uid="{4C9EE371-6294-4F4F-B8BE-A80537472AD6}"/>
    <cellStyle name="_Rectron 1 November 2004 CPT Price list 2" xfId="14388" xr:uid="{CC7DB257-32EF-4D2D-9D1B-195AF6581A44}"/>
    <cellStyle name="_Rectron 1 November 2004 CPT Price list 3" xfId="14389" xr:uid="{528DB6D5-CB52-41E4-9276-C9B9465DB8B0}"/>
    <cellStyle name="_Rectron 1 November 2004 CPT Price list_Axiz" xfId="14390" xr:uid="{D4730782-6B4A-4B42-81AE-6E8C905B334D}"/>
    <cellStyle name="_Rectron 1 November 2004 CPT Price list_Book1" xfId="14391" xr:uid="{5FF791AF-0B6F-456E-88A2-71CFA7E53E90}"/>
    <cellStyle name="_Rectron 1 November 2004 CPT Price list_Book1 (22)" xfId="14392" xr:uid="{4811C1EF-1A31-46E9-B429-703B822252D4}"/>
    <cellStyle name="_Rectron 1 November 2004 CPT Price list_Book1 (23)" xfId="14393" xr:uid="{07AD05FB-9547-4F6E-A988-E32EFFB7E3C6}"/>
    <cellStyle name="_Rectron 1 November 2004 CPT Price list_Book1 (28)" xfId="14394" xr:uid="{BBE5EDB7-239F-4ECE-8354-D0798D77D983}"/>
    <cellStyle name="_Rectron 1 November 2004 CPT Price list_Cost Adjustment ACER011110" xfId="14395" xr:uid="{E95808F8-59FB-47D3-944D-7987B98C2FFC}"/>
    <cellStyle name="_Rectron 1 November 2004 CPT Price list_EX5635" xfId="14396" xr:uid="{ED571AA7-6FC1-4B8E-B19D-E072368298EC}"/>
    <cellStyle name="_Rectron 1 November 2004 CPT Price list_iCard+_081118" xfId="14397" xr:uid="{9ACA91AA-9E55-4D86-8F52-9AE4EB8FE578}"/>
    <cellStyle name="_Rectron 1 November 2004 CPT Price list_Market" xfId="14398" xr:uid="{24431F73-7F6B-4F42-A249-52534F8FCB88}"/>
    <cellStyle name="_Rectron 1 November 2004 CPT Price list_Sheet2" xfId="14399" xr:uid="{11E1FF4F-37FC-4FB4-AFE8-E44FE76C122F}"/>
    <cellStyle name="_Rectron 1 November 2004 CPT Price list_Specs" xfId="14400" xr:uid="{478CC5C3-A345-44DD-A0FC-61321AA35D7C}"/>
    <cellStyle name="_Rectron 1 November 2004 CPT Price list_Stock File" xfId="14401" xr:uid="{9C6E7F6A-5C22-4A38-8BEB-3003F0003C3A}"/>
    <cellStyle name="_Rectron 1 November 2004 CPT Price list_Windows 7" xfId="14402" xr:uid="{1391C350-89EC-4B6F-BEFE-731F15BE6189}"/>
    <cellStyle name="_Rollover NB_Jan consolidation" xfId="14403" xr:uid="{9DCDDF5C-48AD-4921-824C-D380C08B2F29}"/>
    <cellStyle name="_Server June prices" xfId="727" xr:uid="{148AB393-DE23-421B-AA68-345198152CE3}"/>
    <cellStyle name="_Server June prices 2" xfId="728" xr:uid="{791103FD-2704-490F-960B-5B3883825169}"/>
    <cellStyle name="_Server June prices 2 2" xfId="729" xr:uid="{45B07E5E-2DFF-41AC-8F9C-E3B453D330A0}"/>
    <cellStyle name="_Server June prices 3" xfId="730" xr:uid="{DF634A9D-5AB3-40CF-911D-3BA46B35BA37}"/>
    <cellStyle name="_Server June prices 3 2" xfId="731" xr:uid="{4C16E021-C08F-43AF-B955-A7E67C1074B6}"/>
    <cellStyle name="_Server June prices 4" xfId="732" xr:uid="{AB5E40AA-9CB3-4E23-A0B1-C875913527E8}"/>
    <cellStyle name="_Server June prices 4 2" xfId="733" xr:uid="{44306696-D246-463F-8BD8-5D217E5D2746}"/>
    <cellStyle name="_Server June prices 5" xfId="734" xr:uid="{0AA6BCCB-2E17-450F-BF52-380D2C1E6AA4}"/>
    <cellStyle name="_Server June prices 5 2" xfId="735" xr:uid="{C37E0AD3-ED94-47A4-95B3-91C1EB591DAF}"/>
    <cellStyle name="_Servers August Pricing" xfId="736" xr:uid="{73BE10E2-F7AB-4EC9-B8CD-4A90DC272D42}"/>
    <cellStyle name="_Servers August Pricing 2" xfId="737" xr:uid="{C2C6DA51-0140-496D-9E2C-637CB7E39B32}"/>
    <cellStyle name="_Servers August Pricing 2 2" xfId="738" xr:uid="{B127D7D3-98D2-4559-A348-7FE845580986}"/>
    <cellStyle name="_Servers August Pricing 3" xfId="739" xr:uid="{BE23DFB3-9C2F-4504-A769-3258C88C84E9}"/>
    <cellStyle name="_Servers August Pricing 3 2" xfId="740" xr:uid="{A0C40C1C-164D-4AD6-9D33-B656B2D1ABBE}"/>
    <cellStyle name="_Servers August Pricing 4" xfId="741" xr:uid="{FED1B014-659E-4E73-9C5F-0222ED34B32E}"/>
    <cellStyle name="_Servers August Pricing 4 2" xfId="742" xr:uid="{F520520C-0ABC-4E0B-8933-15E4750EE524}"/>
    <cellStyle name="_Servers August Pricing 5" xfId="743" xr:uid="{23819BA9-5044-4257-AE09-C844A09453F5}"/>
    <cellStyle name="_Servers August Pricing 5 2" xfId="744" xr:uid="{A0F3972B-27BC-4B5C-8827-0F64F390A213}"/>
    <cellStyle name="_Servers December Pricing - updated 23.10.06" xfId="745" xr:uid="{BA4987FD-2F7D-47C8-829D-641BE67275DD}"/>
    <cellStyle name="_Servers December Pricing - updated 23.10.06 2" xfId="746" xr:uid="{B4F021D0-8975-4E3A-9F07-6837E261308C}"/>
    <cellStyle name="_Servers December Pricing - updated 23.10.06 2 2" xfId="747" xr:uid="{4E1F84CE-8C4F-4B4E-8235-B42BB3DFB7DF}"/>
    <cellStyle name="_Servers December Pricing - updated 23.10.06 3" xfId="748" xr:uid="{032D0C17-E96A-47AB-9CA2-D139E16A6E24}"/>
    <cellStyle name="_Servers December Pricing - updated 23.10.06 3 2" xfId="749" xr:uid="{11AEE1B4-270D-4944-99DE-DC5E987E6268}"/>
    <cellStyle name="_Servers December Pricing - updated 23.10.06 4" xfId="750" xr:uid="{79D989B8-F8EB-46EB-A1EC-F70E0B6BCDC4}"/>
    <cellStyle name="_Servers December Pricing - updated 23.10.06 4 2" xfId="751" xr:uid="{4FA9B491-CBBE-4700-A502-EB7D3AD0D8EC}"/>
    <cellStyle name="_Servers December Pricing - updated 23.10.06 5" xfId="752" xr:uid="{5191E649-A71B-46CE-8566-9346A074068C}"/>
    <cellStyle name="_Servers December Pricing - updated 23.10.06 5 2" xfId="753" xr:uid="{3D6D46E8-39F1-4425-9184-679C0E1B3F77}"/>
    <cellStyle name="_Servers December Pricing - updated 24.10.06" xfId="754" xr:uid="{208D7534-0F07-4696-A949-A1E74E3F54B1}"/>
    <cellStyle name="_Servers December Pricing - updated 24.10.06 2" xfId="755" xr:uid="{4CA369B2-8550-4B33-ADD2-821938FE81DC}"/>
    <cellStyle name="_Servers December Pricing - updated 24.10.06 2 2" xfId="756" xr:uid="{DFC34330-A4CD-4077-B44B-DB87C0516FCA}"/>
    <cellStyle name="_Servers December Pricing - updated 24.10.06 3" xfId="757" xr:uid="{ECBA2C4F-3F3B-448B-B8C5-E4C549A9372C}"/>
    <cellStyle name="_Servers December Pricing - updated 24.10.06 3 2" xfId="758" xr:uid="{C4EAC84E-864B-4EFD-8B80-87290252CC46}"/>
    <cellStyle name="_Servers December Pricing - updated 24.10.06 4" xfId="759" xr:uid="{C839A04F-4930-445E-84D1-1B5D4E6B65EF}"/>
    <cellStyle name="_Servers December Pricing - updated 24.10.06 4 2" xfId="760" xr:uid="{BD1ECEFD-C3A8-4B8F-A106-CC25BCFFD627}"/>
    <cellStyle name="_Servers December Pricing - updated 24.10.06 5" xfId="761" xr:uid="{F0EC2C15-F131-4497-8980-FF2D9309409C}"/>
    <cellStyle name="_Servers December Pricing - updated 24.10.06 5 2" xfId="762" xr:uid="{B9A86D81-4266-45E7-B88A-97015AB8AF2D}"/>
    <cellStyle name="_Servers October Pricing" xfId="763" xr:uid="{5EAAC9BA-5EA5-44B6-9BBF-46960B6D4679}"/>
    <cellStyle name="_Servers October Pricing - updated 4.10.06" xfId="764" xr:uid="{C0A5C887-9940-4590-BE64-ED751A05228E}"/>
    <cellStyle name="_Servers October Pricing - updated 4.10.06 2" xfId="765" xr:uid="{C277BF56-7281-4CBF-9FA5-CABBACD51A4D}"/>
    <cellStyle name="_Servers October Pricing - updated 4.10.06 2 2" xfId="766" xr:uid="{A8914CAF-FFFB-47DD-8474-40855E81393F}"/>
    <cellStyle name="_Servers October Pricing - updated 4.10.06 3" xfId="767" xr:uid="{DD7BA9E4-88D3-42DB-A549-FEBCEC00AEAC}"/>
    <cellStyle name="_Servers October Pricing - updated 4.10.06 3 2" xfId="768" xr:uid="{D20D4F94-AEEB-4DF1-ADEE-C3E576790132}"/>
    <cellStyle name="_Servers October Pricing - updated 4.10.06 4" xfId="769" xr:uid="{E9F4119E-9785-4214-859E-BA1A71946AB6}"/>
    <cellStyle name="_Servers October Pricing - updated 4.10.06 4 2" xfId="770" xr:uid="{883EF5EE-8409-459B-81FE-0285D45E3A09}"/>
    <cellStyle name="_Servers October Pricing - updated 4.10.06 5" xfId="771" xr:uid="{1D8B6E61-A37A-48F0-8969-F1D1AEE3679D}"/>
    <cellStyle name="_Servers October Pricing - updated 4.10.06 5 2" xfId="772" xr:uid="{BB78D5DD-12C6-4DD5-8753-5AEC12C15CDF}"/>
    <cellStyle name="_Servers October Pricing 2" xfId="773" xr:uid="{A3516ABC-696C-4886-B99A-0F9A644C0BC4}"/>
    <cellStyle name="_Servers October Pricing 2 2" xfId="774" xr:uid="{C14E5AD6-9B98-453B-9B0D-FA3E08BB5245}"/>
    <cellStyle name="_Servers October Pricing 3" xfId="775" xr:uid="{85508D1F-D65A-4E89-B58D-63B57C8B8507}"/>
    <cellStyle name="_Servers October Pricing 3 2" xfId="776" xr:uid="{D8EC6D57-3CCB-4199-9DE4-7EC01B7B93F2}"/>
    <cellStyle name="_Servers October Pricing 4" xfId="777" xr:uid="{9BE7612B-0F63-49F6-8CCD-BAA428FF6BD5}"/>
    <cellStyle name="_Servers October Pricing 4 2" xfId="778" xr:uid="{B4845023-70B0-4E9E-A2C2-3E3E8D3F4E97}"/>
    <cellStyle name="_Servers October Pricing 5" xfId="779" xr:uid="{45FD8D42-0FA8-4E72-A8B6-7A180A47201F}"/>
    <cellStyle name="_Servers October Pricing 5 2" xfId="780" xr:uid="{602BA8EA-6662-45F7-86EC-ABB74C088D79}"/>
    <cellStyle name="_Servers September Pricing" xfId="781" xr:uid="{66E3A738-7D50-45E0-9133-2ECC34FD22FC}"/>
    <cellStyle name="_Servers September Pricing 2" xfId="782" xr:uid="{75B9F797-B751-4638-B9E0-1B8962D5BC3F}"/>
    <cellStyle name="_Servers September Pricing 2 2" xfId="783" xr:uid="{50AEA5DD-B079-4C6B-BEB9-9E1C6067E169}"/>
    <cellStyle name="_Servers September Pricing 3" xfId="784" xr:uid="{87A8E1AC-5788-49EB-B9F8-BFEF203BDD0E}"/>
    <cellStyle name="_Servers September Pricing 3 2" xfId="785" xr:uid="{B9921F22-836F-4BC4-835B-8EAD69D37255}"/>
    <cellStyle name="_Servers September Pricing 4" xfId="786" xr:uid="{3C7F4D02-98BF-4D1B-A962-F65CE62CB2FA}"/>
    <cellStyle name="_Servers September Pricing 4 2" xfId="787" xr:uid="{DEC2C4BF-1982-47C6-A3D7-704F088C4658}"/>
    <cellStyle name="_Servers September Pricing 5" xfId="788" xr:uid="{0874A185-0E68-4908-85A5-BD4333839832}"/>
    <cellStyle name="_Servers September Pricing 5 2" xfId="789" xr:uid="{514303A7-4DC0-4320-8243-B792C4EB087F}"/>
    <cellStyle name="_Sheet1" xfId="790" xr:uid="{7F33CB54-2C14-4994-AA9A-C1804518FA02}"/>
    <cellStyle name="_Sheet1 2" xfId="791" xr:uid="{88179D04-28CC-48AA-BA35-5705EF4EFB59}"/>
    <cellStyle name="_Sheet1 2 2" xfId="14405" xr:uid="{1C2CBF02-C9C7-4FF8-B3A2-B55380EEE69C}"/>
    <cellStyle name="_Sheet1 3" xfId="792" xr:uid="{75C82313-131D-49DB-86EC-9797401A8F03}"/>
    <cellStyle name="_Sheet1 3 2" xfId="14406" xr:uid="{919D4E91-4312-4570-AE42-6EEB5C5AB496}"/>
    <cellStyle name="_Sheet1 4" xfId="793" xr:uid="{03CBD6CE-C505-4231-86E2-6F42045B757B}"/>
    <cellStyle name="_Sheet1 4 2" xfId="794" xr:uid="{47B102B9-11CE-443A-A9F1-A6B0D373303C}"/>
    <cellStyle name="_Sheet1 5" xfId="795" xr:uid="{72F26F1B-2A10-452A-93C8-0A990B485279}"/>
    <cellStyle name="_Sheet1 5 2" xfId="796" xr:uid="{C54A8416-10B4-4CCD-AC2D-5E0DD3F479FB}"/>
    <cellStyle name="_Sheet1 6" xfId="797" xr:uid="{A39F0CD8-DBB3-4F81-A49D-0FD8CA2CED24}"/>
    <cellStyle name="_Sheet1 6 2" xfId="798" xr:uid="{EA038801-8D04-4CCF-B4D5-BDD058F23952}"/>
    <cellStyle name="_Sheet1 7" xfId="799" xr:uid="{D7892889-3B62-4AAD-8C32-5AC28E343589}"/>
    <cellStyle name="_Sheet1 7 2" xfId="800" xr:uid="{A8D4281B-F620-4DE6-A339-1BD4364C2750}"/>
    <cellStyle name="_Sheet1 8" xfId="14404" xr:uid="{F348FE8E-288E-4ECA-962F-B0D8044CCCEB}"/>
    <cellStyle name="_Sheet1_1" xfId="14407" xr:uid="{60573E3E-CDF5-4825-BE85-CB0A4F81FFEC}"/>
    <cellStyle name="_Sheet1_1_Sheet2" xfId="14408" xr:uid="{FABD35CA-664A-4834-8620-AB42DDC54161}"/>
    <cellStyle name="_Sheet1_Book1" xfId="14409" xr:uid="{666CA139-A061-4FD8-8139-0C6B788933D3}"/>
    <cellStyle name="_Sheet1_Book1 (22)" xfId="14410" xr:uid="{93C36A24-5702-483D-95AB-8D67DA195A57}"/>
    <cellStyle name="_Sheet1_Book1 (23)" xfId="14411" xr:uid="{57742EB7-48B0-4BF2-A31F-9FB433DDE120}"/>
    <cellStyle name="_Sheet1_Book1 (28)" xfId="14412" xr:uid="{9D101701-8A8B-4CCE-B044-1B8C81565BB5}"/>
    <cellStyle name="_Sheet1_Brand to Pricing code" xfId="801" xr:uid="{E3F7DEF8-F894-464E-B92F-EA599519449F}"/>
    <cellStyle name="_Sheet1_Cost Adjustment ACER011110" xfId="14413" xr:uid="{BDF7E70A-5DB0-4BD5-B503-7B65084C116E}"/>
    <cellStyle name="_Sheet1_Curr" xfId="802" xr:uid="{E4407894-E73C-44A2-B713-FD026C6A9227}"/>
    <cellStyle name="_Sheet1_Curr 2" xfId="803" xr:uid="{D8AAD480-8ECC-481A-A098-2F821879F3C2}"/>
    <cellStyle name="_Sheet1_Curr 3" xfId="804" xr:uid="{109BBF98-22B3-4729-AB72-4A8FC64F515B}"/>
    <cellStyle name="_Sheet1_Curr 4" xfId="805" xr:uid="{AF212B1B-CB1D-460F-AA83-BE39499EDC78}"/>
    <cellStyle name="_Sheet1_Curr 5" xfId="806" xr:uid="{70DA3EF4-6290-48DD-8D57-515AC25F3631}"/>
    <cellStyle name="_Sheet1_Curr 6" xfId="807" xr:uid="{C352A6EA-E8E4-4345-88D9-A94CE0BAB1A7}"/>
    <cellStyle name="_Sheet1_Curr 7" xfId="808" xr:uid="{01398CBE-B4B2-4895-9158-766C2CF60EE8}"/>
    <cellStyle name="_Sheet1_Curr 8" xfId="809" xr:uid="{2131D1FA-CD76-4746-88BD-DD662EBDBAB5}"/>
    <cellStyle name="_Sheet1_Curr 9" xfId="810" xr:uid="{1437B805-79C2-4FF3-B963-1863D1CF38B7}"/>
    <cellStyle name="_Sheet1_EUROBASE FY08" xfId="811" xr:uid="{7AD5A57E-D8D2-4ABC-AC4E-01A4FB96DE0E}"/>
    <cellStyle name="_Sheet1_EX5635" xfId="14414" xr:uid="{81DC6D57-50DB-43BE-920C-D6A0E2B08717}"/>
    <cellStyle name="_Sheet1_iCard+_081118" xfId="14415" xr:uid="{71957408-78F9-4242-8F1B-FC57E29EC1F7}"/>
    <cellStyle name="_Sheet1_MARCOM" xfId="812" xr:uid="{F2F58E26-A794-4907-9A78-FB01CA4C4692}"/>
    <cellStyle name="_Sheet1_MARCOM 2" xfId="813" xr:uid="{B3D0B0EA-85CA-409E-A233-5F8EBECB9DC9}"/>
    <cellStyle name="_Sheet1_MARCOM 3" xfId="814" xr:uid="{162F6530-AA22-44F6-93BD-3B8757E6DE1F}"/>
    <cellStyle name="_Sheet1_MARCOM 4" xfId="815" xr:uid="{FEAC8766-BC49-4779-96A4-53FCDF717E02}"/>
    <cellStyle name="_Sheet1_MARCOM 5" xfId="816" xr:uid="{D07E134A-C306-4C1B-9ECC-2B1271F26120}"/>
    <cellStyle name="_Sheet1_MARCOM 6" xfId="817" xr:uid="{3BD1EBEC-70FC-4CF2-8C9D-8C6A2ADE86F2}"/>
    <cellStyle name="_Sheet1_MARCOM 7" xfId="818" xr:uid="{7AEDCB6E-0DE2-4283-9F50-15B7A0B18090}"/>
    <cellStyle name="_Sheet1_MARCOM 8" xfId="819" xr:uid="{030B46BB-D7D9-4978-AD23-A94E5BDD6590}"/>
    <cellStyle name="_Sheet1_MARCOM 9" xfId="820" xr:uid="{EE0F92F6-EA06-4729-A513-F30CCC26BA9E}"/>
    <cellStyle name="_Sheet1_Market" xfId="14416" xr:uid="{F5D21E87-2FBB-4643-80A8-B114D4FCB454}"/>
    <cellStyle name="_Sheet1_MIN CONFIGS" xfId="821" xr:uid="{B05273AE-B7DB-46BE-85A0-0904D81BA6E8}"/>
    <cellStyle name="_Sheet1_MIN CONFIGS 2" xfId="822" xr:uid="{0E77D141-BA46-4261-94C9-7D41698590B0}"/>
    <cellStyle name="_Sheet1_MIN CONFIGS 3" xfId="823" xr:uid="{E598F6B0-094B-4478-B1BF-DE084B001B87}"/>
    <cellStyle name="_Sheet1_MIN CONFIGS 4" xfId="824" xr:uid="{ACB3D409-006F-4F29-A7F1-C3948ED39397}"/>
    <cellStyle name="_Sheet1_MIN CONFIGS 5" xfId="825" xr:uid="{3579C285-498F-4769-A398-D261EFEBEDD5}"/>
    <cellStyle name="_Sheet1_MIN CONFIGS 6" xfId="826" xr:uid="{6495FC54-F9BD-46D1-A07F-30F7E7F6AD4C}"/>
    <cellStyle name="_Sheet1_MIN CONFIGS 7" xfId="827" xr:uid="{2B8AA93F-44BA-457D-B2F5-0C4C2363E65F}"/>
    <cellStyle name="_Sheet1_MIN CONFIGS 8" xfId="828" xr:uid="{ACEE8A91-7CA9-49F8-B354-D8ABB66D9E4C}"/>
    <cellStyle name="_Sheet1_MIN CONFIGS 9" xfId="829" xr:uid="{04E432F0-11CC-4209-9DAD-2C304E835FC9}"/>
    <cellStyle name="_Sheet1_MONTH LONG PROMO+KICKER" xfId="830" xr:uid="{47DBFEE5-3E36-4AB3-B0B7-2EB5870EAB4F}"/>
    <cellStyle name="_Sheet1_New" xfId="14417" xr:uid="{4FD0A409-A830-4638-8345-3430A6F899FC}"/>
    <cellStyle name="_Sheet1_Notebook Descriptions -Comm" xfId="14418" xr:uid="{1D5CE3EF-F573-47EC-9D78-6AD8A132F3CA}"/>
    <cellStyle name="_Sheet1_Sheet1" xfId="14419" xr:uid="{AC409868-21EA-4AE9-9837-764E2A168015}"/>
    <cellStyle name="_Sheet1_Sheet2" xfId="14420" xr:uid="{9CB106C5-CC1F-42BC-AE99-825D1D4BC006}"/>
    <cellStyle name="_Sheet1_Specs" xfId="14421" xr:uid="{987D2815-8003-44ED-A79D-3D3E032AE248}"/>
    <cellStyle name="_Sheet1_Stock File" xfId="14422" xr:uid="{3D780FF6-A5EE-4EA8-93E7-0BF7CA094764}"/>
    <cellStyle name="_Sheet1_Website" xfId="14423" xr:uid="{BEA14915-8772-4B58-8C3E-7944164DD1CB}"/>
    <cellStyle name="_Sheet1_Windows 7" xfId="14424" xr:uid="{7969A931-F5BF-4745-B91E-46A845A5A6CC}"/>
    <cellStyle name="_Snowshoe AVLC 20060206" xfId="14425" xr:uid="{D5DC342A-C420-4B5B-A1E6-CFABF622329A}"/>
    <cellStyle name="_Snowshoe AVLC v0.31 - 20060306" xfId="14426" xr:uid="{F440F094-C099-4433-9E26-1AC8FDEBFBF0}"/>
    <cellStyle name="_SPM Procurement Components" xfId="14427" xr:uid="{349CFAB9-A120-4995-931B-0F98DB002A9E}"/>
    <cellStyle name="_STORAGE_NDP" xfId="14428" xr:uid="{C0C7CC69-4835-47EA-9E5B-226E688DC9EB}"/>
    <cellStyle name="_SVMAR31" xfId="831" xr:uid="{F7FFFDA6-0642-448A-A1BE-7598A8537851}"/>
    <cellStyle name="_Tarsus TopValue" xfId="14429" xr:uid="{7703B7EC-E09E-4B98-9F5A-965EB481C9E9}"/>
    <cellStyle name="_Technology Update" xfId="14430" xr:uid="{CCBB6135-3460-4F27-8773-AB1AE664B78C}"/>
    <cellStyle name="_Technology Update 2" xfId="14431" xr:uid="{4808C2CA-03E0-41DD-862F-C29825191FEF}"/>
    <cellStyle name="_Technology Update 3" xfId="14432" xr:uid="{CB83CDF0-C7EB-47E5-91D2-B6FE54C4127D}"/>
    <cellStyle name="_Technology Update_Axiz" xfId="14433" xr:uid="{7E80649D-8521-4426-8D52-D77C783D6F63}"/>
    <cellStyle name="_Technology Update_Book1" xfId="14434" xr:uid="{1C3450EA-F572-4927-94A7-38A5E37EA608}"/>
    <cellStyle name="_Technology Update_Book1 (22)" xfId="14435" xr:uid="{EE9CAF5C-8139-4751-B30B-B99EC8FD2462}"/>
    <cellStyle name="_Technology Update_Book1 (23)" xfId="14436" xr:uid="{6BB7C29D-9E2D-4312-BE4C-742D5CBAC1DA}"/>
    <cellStyle name="_Technology Update_Book1 (28)" xfId="14437" xr:uid="{949280BC-D10D-4379-95E5-9BC5E3EC431F}"/>
    <cellStyle name="_Technology Update_Cost Adjustment ACER011110" xfId="14438" xr:uid="{8AE32426-03AF-44B5-886A-93BAE7D00C43}"/>
    <cellStyle name="_Technology Update_EX5635" xfId="14439" xr:uid="{9A9AB797-C076-4BC0-AC10-EB26B4A60FAF}"/>
    <cellStyle name="_Technology Update_iCard+_081118" xfId="14440" xr:uid="{50B47942-E0A4-415C-B965-8FBA15CDC9B7}"/>
    <cellStyle name="_Technology Update_Market" xfId="14441" xr:uid="{8D2066C2-61F3-41E4-9E02-755FB7F1E0F8}"/>
    <cellStyle name="_Technology Update_Sheet2" xfId="14442" xr:uid="{0A0AC684-E2FC-4E71-A556-7F93EA291D37}"/>
    <cellStyle name="_Technology Update_Specs" xfId="14443" xr:uid="{A6745E78-49AB-4E6D-90BD-7861CC6D4FD2}"/>
    <cellStyle name="_Technology Update_Stock File" xfId="14444" xr:uid="{FE8984EC-27B5-4224-A115-5D7D6EDA7D5A}"/>
    <cellStyle name="_Technology Update_Windows 7" xfId="14445" xr:uid="{37A51F5A-8048-42E1-83BF-5D7733056CD4}"/>
    <cellStyle name="_thermal solution" xfId="14446" xr:uid="{3BA7FB3C-BD16-4F53-8B3E-5A0A9973716E}"/>
    <cellStyle name="_Top Value Accessory Matrix (2)" xfId="14447" xr:uid="{37B0F9A3-5565-4BA0-9319-4678C58882E8}"/>
    <cellStyle name="_Units Summary" xfId="14448" xr:uid="{697039DB-0FD8-4AD6-8B81-F4B178A36430}"/>
    <cellStyle name="_Vista preload release plan 20061030" xfId="14449" xr:uid="{20AC9CBD-D913-4AF8-BCB8-67D3B1A5E89A}"/>
    <cellStyle name="_Vista preload release plan 20061109" xfId="14450" xr:uid="{108D68D2-7FF7-414B-90A7-BF413AF0A3FB}"/>
    <cellStyle name="_Vista preload release plan 20061204" xfId="14451" xr:uid="{A8DF6AC5-421D-4173-8284-917DF14F30CC}"/>
    <cellStyle name="_WAPP" xfId="832" xr:uid="{77EAB3BF-D243-41AA-8C64-D0E1FBF3513E}"/>
    <cellStyle name="_WAPP 2" xfId="833" xr:uid="{E8531312-1B41-481F-9261-E1EFDE26A76F}"/>
    <cellStyle name="_WAPP 2 2" xfId="834" xr:uid="{14F7980A-1EB8-4FC5-A38F-03FB5CCE2A24}"/>
    <cellStyle name="_WAPP 2 2 2" xfId="835" xr:uid="{0BD7A5F5-344C-4A85-9C6F-9953032F132B}"/>
    <cellStyle name="_WAPP 2 3" xfId="836" xr:uid="{58C64707-3170-469D-AC87-D5E92EF4C3EF}"/>
    <cellStyle name="_WAPP 2 3 2" xfId="837" xr:uid="{3F063D9E-846D-4C9F-B981-A0C1C7AF132A}"/>
    <cellStyle name="_WAPP 3" xfId="838" xr:uid="{C8FD1248-44A9-4D7B-B416-CC7DC8968ED2}"/>
    <cellStyle name="_WAPP 3 2" xfId="839" xr:uid="{E18AC2A1-B6BD-4192-8F72-0BDDC852C369}"/>
    <cellStyle name="_WAPP 4" xfId="840" xr:uid="{6CC419E4-4826-4151-8C6D-46D4E448A87D}"/>
    <cellStyle name="_WAPP 4 2" xfId="841" xr:uid="{F3D3886B-609A-4DB7-95C0-1A65813BE4A3}"/>
    <cellStyle name="_WAPP 5" xfId="842" xr:uid="{21E55845-4BE4-42F6-BA67-0D5225BC30F4}"/>
    <cellStyle name="_WAPP 5 2" xfId="843" xr:uid="{B1FECCF2-2525-4C5A-8F24-9BC3C9FD6D04}"/>
    <cellStyle name="_WAPP 6" xfId="844" xr:uid="{32539996-A389-4EFE-B8B4-7A68DCEA3571}"/>
    <cellStyle name="_WAPP 6 2" xfId="845" xr:uid="{C05877EA-153A-4852-82AE-2499F23668ED}"/>
    <cellStyle name="_WAPP 7" xfId="846" xr:uid="{F2AC0982-7442-42D2-BEB3-03EF53C373DB}"/>
    <cellStyle name="_WAPP 8" xfId="847" xr:uid="{30848D99-480D-4285-B27D-741A6E1147FE}"/>
    <cellStyle name="_WAPP 9" xfId="848" xr:uid="{8465FA71-FB61-401D-BF66-F34DC3137898}"/>
    <cellStyle name="_Website" xfId="14452" xr:uid="{86453535-128D-419C-A341-64870FCE7FE5}"/>
    <cellStyle name="_X300" xfId="849" xr:uid="{B6E2A1C7-E7F4-4D07-BC67-ED6B4926718F}"/>
    <cellStyle name="_X300 10" xfId="850" xr:uid="{0581CC43-436A-4B97-8E8B-27A866F316A9}"/>
    <cellStyle name="_X300 11" xfId="851" xr:uid="{BF13725B-F3DA-4D5B-96B4-EB6369074175}"/>
    <cellStyle name="_X300 2" xfId="852" xr:uid="{538C550F-3E51-4863-92FB-E21DB9BD6154}"/>
    <cellStyle name="_X300 2 2" xfId="853" xr:uid="{23438654-0FC5-4C01-98D4-34311FEAEB4E}"/>
    <cellStyle name="_X300 2 2 2" xfId="854" xr:uid="{29C4A195-98EF-45E7-913F-8D673DEBE820}"/>
    <cellStyle name="_X300 2 3" xfId="855" xr:uid="{3FCC341A-0E39-416E-9A52-608BCCAA4BC8}"/>
    <cellStyle name="_X300 2 3 2" xfId="856" xr:uid="{CC0323B7-388D-4E65-A1A0-1A3B4E7B7EC8}"/>
    <cellStyle name="_X300 2 4" xfId="857" xr:uid="{F4815B4D-6901-4784-A72D-AE87152696E9}"/>
    <cellStyle name="_X300 2 4 2" xfId="858" xr:uid="{5D4B915C-B304-4227-B9EA-174F8EDB82E0}"/>
    <cellStyle name="_X300 3" xfId="859" xr:uid="{E19C4672-E17A-4C48-941B-B34CB140CFA4}"/>
    <cellStyle name="_X300 3 2" xfId="860" xr:uid="{3C6D8D08-CD9C-47C0-B879-2647E8623D4A}"/>
    <cellStyle name="_X300 3 2 2" xfId="861" xr:uid="{2E29DA98-F6D9-4D56-B8C2-65D9150BC0ED}"/>
    <cellStyle name="_X300 3 3" xfId="862" xr:uid="{2AC55E79-5B40-415C-8EFD-2FE8376661B5}"/>
    <cellStyle name="_X300 3 3 2" xfId="863" xr:uid="{999C4B57-A541-40F1-A420-583BBEF6733D}"/>
    <cellStyle name="_X300 3 4" xfId="864" xr:uid="{D434C924-9D40-45A8-B2F6-6A1E0C79DC97}"/>
    <cellStyle name="_X300 3 4 2" xfId="865" xr:uid="{A566B132-39C1-4D98-9CE8-BF8DC55FF047}"/>
    <cellStyle name="_X300 4" xfId="866" xr:uid="{E974BFBA-EB75-4BDB-9FDB-DF5EB9B3766F}"/>
    <cellStyle name="_X300 4 2" xfId="867" xr:uid="{C53EFECB-BAEF-4532-8243-FA79777BD435}"/>
    <cellStyle name="_X300 5" xfId="868" xr:uid="{6A2F2A11-84D7-4DCE-9B29-A693630C89A3}"/>
    <cellStyle name="_X300 5 2" xfId="869" xr:uid="{CC92600C-029A-44D0-A5BF-9B22987B443B}"/>
    <cellStyle name="_X300 6" xfId="870" xr:uid="{1FE3ED2C-6C1B-4852-B0A4-285F81C07314}"/>
    <cellStyle name="_X300 6 2" xfId="871" xr:uid="{E9FFFA65-E13F-4904-9031-558A5DD4762B}"/>
    <cellStyle name="_X300 7" xfId="872" xr:uid="{3FE8E8B3-BC01-45A2-9883-984806120131}"/>
    <cellStyle name="_X300 7 2" xfId="873" xr:uid="{B1D86E6D-C68F-4953-ACE4-277358A17923}"/>
    <cellStyle name="_X300 8" xfId="874" xr:uid="{2AF73951-E66F-42BB-9D59-62DCD363FFA0}"/>
    <cellStyle name="_X300 8 2" xfId="875" xr:uid="{24E49D08-EF86-45D0-8CE1-C0AD0EE0891D}"/>
    <cellStyle name="_X300 9" xfId="876" xr:uid="{F5D1D4FD-CEFF-4D05-8E8A-A80290763775}"/>
    <cellStyle name="’Ê‰Ý [0.00]_Region Orders (2)" xfId="877" xr:uid="{C593C048-21AB-4C00-8949-8580A4AB028A}"/>
    <cellStyle name="’Ê‰Ý_Region Orders (2)" xfId="878" xr:uid="{E6E6F06D-A024-4FD7-96CB-DFB1996113CF}"/>
    <cellStyle name="¤@¯ë_pldt" xfId="879" xr:uid="{44A2B94E-84EF-4D90-A9B9-02D5CB7D7529}"/>
    <cellStyle name="•W€_Pacific Region P&amp;L" xfId="880" xr:uid="{27F84359-0E56-4519-ABE3-E759599C2970}"/>
    <cellStyle name="•W_Pacific Region P&amp;L" xfId="881" xr:uid="{EC310463-3F29-4D2F-ACEC-EAD5CAAD8C59}"/>
    <cellStyle name="0,0_x000d__x000a_NA_x000d__x000a_" xfId="10566" xr:uid="{3B560EEB-F64E-4BB2-B0D9-485583DFD5C8}"/>
    <cellStyle name="0,0_x000d__x000a_NA_x000d__x000a_ 10" xfId="17237" xr:uid="{80A6154C-F5E1-40B0-8EE5-41AF875DB8A9}"/>
    <cellStyle name="0,0_x000d__x000a_NA_x000d__x000a_ 120" xfId="17236" xr:uid="{54447C3A-7CE7-4F00-BF83-7FC9456BFF02}"/>
    <cellStyle name="0,0_x000d__x000a_NA_x000d__x000a_ 120 2" xfId="30185" xr:uid="{82DA4D7F-A086-421B-8CD8-7D7A3D95C9B4}"/>
    <cellStyle name="0,0_x000d__x000a_NA_x000d__x000a_ 2" xfId="14454" xr:uid="{72CE0C1C-AEE6-4E7F-B76E-2815D6794EE7}"/>
    <cellStyle name="0,0_x000d__x000a_NA_x000d__x000a_ 3" xfId="14453" xr:uid="{572CB799-3263-4328-AD09-1BFC2458A8FD}"/>
    <cellStyle name="0,0_x000d__x000a_NA_x000d__x000a_ 4" xfId="29426" xr:uid="{1A980DC3-1DAF-4A28-9E9A-F74EBA8EF46C}"/>
    <cellStyle name="0,0_x000d__x000a_NA_x000d__x000a__Sheet2" xfId="14455" xr:uid="{1A4E2A16-CAF3-440A-8DDB-4822C027F5D1}"/>
    <cellStyle name="2.Æèðíûé" xfId="14456" xr:uid="{F240B29D-19B7-4B06-8E6F-D96E0C3A625C}"/>
    <cellStyle name="2.Æèðíûé 2" xfId="14457" xr:uid="{5DDCC41B-4257-4590-9A01-50C89F532C5E}"/>
    <cellStyle name="2.Æèðíûé 3" xfId="14458" xr:uid="{A5044579-CA8A-4CDF-8B7D-7B1C8A903BB9}"/>
    <cellStyle name="2.Æèðíûé_Book1" xfId="14459" xr:uid="{B31FE874-B7ED-4979-9069-4AF9DC89C77D}"/>
    <cellStyle name="20% - Accent1 10" xfId="13922" xr:uid="{248F46FE-AE4B-4627-AEBF-BA0EE471153D}"/>
    <cellStyle name="20% - Accent1 10 2" xfId="14460" xr:uid="{F54330AE-8716-4519-9059-FC0C51A7242D}"/>
    <cellStyle name="20% - Accent1 10 3" xfId="25662" xr:uid="{48FCB2B7-1947-4F4A-859D-BA3975F1AED7}"/>
    <cellStyle name="20% - Accent1 11" xfId="13946" xr:uid="{4136A1F6-E130-46BF-AE85-001A8839D6B9}"/>
    <cellStyle name="20% - Accent1 11 2" xfId="14461" xr:uid="{02B13A97-EB14-40FF-A487-00A6EE561941}"/>
    <cellStyle name="20% - Accent1 11 3" xfId="25681" xr:uid="{04EAB712-C8BD-4C77-8516-5F46F743500A}"/>
    <cellStyle name="20% - Accent1 12" xfId="14462" xr:uid="{5A4625C5-52EC-4FE0-9F8C-193AAFB03F17}"/>
    <cellStyle name="20% - Accent1 13" xfId="14463" xr:uid="{A680972E-B59F-4545-883A-F2B4A6C6AF0D}"/>
    <cellStyle name="20% - Accent1 14" xfId="14464" xr:uid="{3F92E8B2-9A12-4AE6-9D8B-30AB96D7A973}"/>
    <cellStyle name="20% - Accent1 15" xfId="14465" xr:uid="{C9209D7A-0E9C-4841-89A9-85A6A655C10B}"/>
    <cellStyle name="20% - Accent1 16" xfId="14466" xr:uid="{6E38D2D4-7947-4285-B010-E6F5FC1DEDB0}"/>
    <cellStyle name="20% - Accent1 17" xfId="14467" xr:uid="{3B51BF1B-00A5-4D5F-8115-7BD349E8B0FD}"/>
    <cellStyle name="20% - Accent1 18" xfId="14468" xr:uid="{47CB826E-120C-4E99-BAF1-97435F24D015}"/>
    <cellStyle name="20% - Accent1 19" xfId="14469" xr:uid="{043FC62F-A2CD-432C-A2C7-DE60F5C55756}"/>
    <cellStyle name="20% - Accent1 2" xfId="883" xr:uid="{AEAB81C5-6CA2-4620-AAAA-2A3A42BD7A4B}"/>
    <cellStyle name="20% - Accent1 2 2" xfId="884" xr:uid="{36805F0E-68A7-412E-BAA0-B45632E3A4D4}"/>
    <cellStyle name="20% - Accent1 2 2 2" xfId="14471" xr:uid="{0C3EE785-AC5D-46A9-A3E5-51553BAE9716}"/>
    <cellStyle name="20% - Accent1 2 3" xfId="14470" xr:uid="{83749325-55C8-4C92-9A33-8EFD3CAAA757}"/>
    <cellStyle name="20% - Accent1 20" xfId="14472" xr:uid="{B536F4F0-4C94-4B84-8F32-A1E75A3F3185}"/>
    <cellStyle name="20% - Accent1 21" xfId="16733" xr:uid="{94117301-20CA-4931-A9DD-BC21238E79F9}"/>
    <cellStyle name="20% - Accent1 21 2" xfId="25709" xr:uid="{918F4EF9-B160-46D2-8DB4-569DF80A2341}"/>
    <cellStyle name="20% - Accent1 22" xfId="16734" xr:uid="{640067CF-F112-413B-92DE-42FB0AF26638}"/>
    <cellStyle name="20% - Accent1 22 2" xfId="25710" xr:uid="{88568AA5-EE28-4DBA-89B1-D88C8972FA38}"/>
    <cellStyle name="20% - Accent1 23" xfId="16735" xr:uid="{EFA7458C-92FF-4765-A3E3-C909751B2FEE}"/>
    <cellStyle name="20% - Accent1 23 2" xfId="25711" xr:uid="{E0558016-3463-4F96-9363-34EAD5936D6B}"/>
    <cellStyle name="20% - Accent1 24" xfId="16736" xr:uid="{15A9AC2E-3ED7-4654-8488-CF1B9D3BA63D}"/>
    <cellStyle name="20% - Accent1 24 2" xfId="25712" xr:uid="{74F68BE4-6115-47BE-934C-2D951CBA4BFF}"/>
    <cellStyle name="20% - Accent1 25" xfId="16737" xr:uid="{2C4CDDC0-F0F5-47FF-9E8A-9F6849247457}"/>
    <cellStyle name="20% - Accent1 25 2" xfId="25713" xr:uid="{2424EAD7-CE5C-4C66-9966-6535A6F67361}"/>
    <cellStyle name="20% - Accent1 26" xfId="16738" xr:uid="{91039903-896F-4001-865A-CDA22FAC1877}"/>
    <cellStyle name="20% - Accent1 26 2" xfId="25714" xr:uid="{A675597A-4FFA-43D2-8CB6-77CD2F0EAD95}"/>
    <cellStyle name="20% - Accent1 27" xfId="16739" xr:uid="{72F07AFC-E2B9-4AAF-AD91-D8BCEDF606DA}"/>
    <cellStyle name="20% - Accent1 27 2" xfId="25715" xr:uid="{4D9DBED5-3A6D-4181-A11D-E6BDE3265DFA}"/>
    <cellStyle name="20% - Accent1 28" xfId="16740" xr:uid="{228D9428-DD88-4330-9D69-4DBEC52E1BC7}"/>
    <cellStyle name="20% - Accent1 28 2" xfId="25716" xr:uid="{9C461947-B76A-4AD1-A04B-3103BF614C09}"/>
    <cellStyle name="20% - Accent1 29" xfId="16741" xr:uid="{031C4F33-9B28-4B8D-8F21-30090E74C842}"/>
    <cellStyle name="20% - Accent1 29 2" xfId="25717" xr:uid="{8D1461BA-FE4F-474B-8B4A-FD8B6C8A3CF2}"/>
    <cellStyle name="20% - Accent1 3" xfId="885" xr:uid="{AAF988E0-C50B-4464-85C6-5338AB158AC2}"/>
    <cellStyle name="20% - Accent1 3 2" xfId="886" xr:uid="{16362863-C09E-4D95-8B1A-F8C1FC580806}"/>
    <cellStyle name="20% - Accent1 3 2 2" xfId="14474" xr:uid="{99683E57-5467-4F4B-B7E2-A1CEBCE0527C}"/>
    <cellStyle name="20% - Accent1 3 3" xfId="14473" xr:uid="{9B87741B-429A-4ECC-8439-D8A30427BAE9}"/>
    <cellStyle name="20% - Accent1 30" xfId="16742" xr:uid="{947730A3-0B81-4C8B-902C-46B360EE5B14}"/>
    <cellStyle name="20% - Accent1 30 2" xfId="25718" xr:uid="{F4D48CF9-8FC6-4C6B-AE81-05868B3921F2}"/>
    <cellStyle name="20% - Accent1 31" xfId="16743" xr:uid="{40DA61C4-68CE-4952-8904-2E3B2042C317}"/>
    <cellStyle name="20% - Accent1 31 2" xfId="25719" xr:uid="{2D14F09D-4DB8-4F57-9DCF-5DFC1E7323A1}"/>
    <cellStyle name="20% - Accent1 32" xfId="16744" xr:uid="{B74333EA-B2F1-4562-9971-131DD88A05F2}"/>
    <cellStyle name="20% - Accent1 32 2" xfId="25720" xr:uid="{6CAFBBF8-4285-4936-9FFA-029046F5DCEB}"/>
    <cellStyle name="20% - Accent1 33" xfId="16745" xr:uid="{9BD42480-B8BF-446F-AA2C-FE4139F5C2C9}"/>
    <cellStyle name="20% - Accent1 33 2" xfId="25721" xr:uid="{8980BCF2-4EFC-4CB3-A5CB-E187A9BFBB65}"/>
    <cellStyle name="20% - Accent1 34" xfId="16746" xr:uid="{C5769C3A-C3E3-40E4-AC25-9026C24AA19E}"/>
    <cellStyle name="20% - Accent1 34 2" xfId="25722" xr:uid="{CAB9152A-131E-4618-9BF1-4644AE47CF86}"/>
    <cellStyle name="20% - Accent1 35" xfId="16747" xr:uid="{A933D6C6-77D3-4E3F-ABD1-BE107474999D}"/>
    <cellStyle name="20% - Accent1 35 2" xfId="25723" xr:uid="{71A1FB76-B56D-4722-8869-8A0F1A5164B8}"/>
    <cellStyle name="20% - Accent1 36" xfId="16748" xr:uid="{E4BAB855-C7AE-4E77-BAB3-31318E928790}"/>
    <cellStyle name="20% - Accent1 36 2" xfId="25724" xr:uid="{BBAD3F85-40BB-4133-88EC-13C9022C91DE}"/>
    <cellStyle name="20% - Accent1 37" xfId="16749" xr:uid="{C7F3B38C-B350-4285-981E-DF1E5DA5BE97}"/>
    <cellStyle name="20% - Accent1 37 2" xfId="25725" xr:uid="{249A7F60-07AF-4B26-BE94-BA86DC78AF0F}"/>
    <cellStyle name="20% - Accent1 38" xfId="16750" xr:uid="{11A3B374-11D9-430E-AC0A-7C63F9F61A11}"/>
    <cellStyle name="20% - Accent1 38 2" xfId="25726" xr:uid="{C319BC67-4AF5-4DEA-9D8F-BB17BED435BD}"/>
    <cellStyle name="20% - Accent1 39" xfId="16751" xr:uid="{4CCB0AC2-D25A-49B0-9B3C-F01806BA6C68}"/>
    <cellStyle name="20% - Accent1 39 2" xfId="25727" xr:uid="{A304A6EF-5411-46CE-91BB-53651E26B421}"/>
    <cellStyle name="20% - Accent1 4" xfId="887" xr:uid="{9D280E06-E511-4418-B38B-C66B4E90E37B}"/>
    <cellStyle name="20% - Accent1 4 2" xfId="888" xr:uid="{30B9A474-365D-4346-8AC0-195726A44CA9}"/>
    <cellStyle name="20% - Accent1 4 2 2" xfId="14476" xr:uid="{7F9CF962-8479-450E-B0E8-72127307BC47}"/>
    <cellStyle name="20% - Accent1 4 3" xfId="14475" xr:uid="{755EB93F-9229-4594-81C9-52C27D0497AA}"/>
    <cellStyle name="20% - Accent1 40" xfId="16752" xr:uid="{1D11EAD5-665C-4486-9155-A12ED9F80546}"/>
    <cellStyle name="20% - Accent1 40 2" xfId="25728" xr:uid="{35DFC0FB-0C16-4BBB-A7C3-A4469E151CEC}"/>
    <cellStyle name="20% - Accent1 41" xfId="16753" xr:uid="{7D468656-76C9-4663-B3AA-D92EC164CB27}"/>
    <cellStyle name="20% - Accent1 41 2" xfId="25729" xr:uid="{28A01513-4026-4165-B290-6BFF6E5F48E6}"/>
    <cellStyle name="20% - Accent1 42" xfId="16754" xr:uid="{478DCEFF-0129-43BA-8F31-C8E1D4FDAD6F}"/>
    <cellStyle name="20% - Accent1 42 2" xfId="25730" xr:uid="{07B29EC9-E96A-48A5-BCA9-E931412C97A8}"/>
    <cellStyle name="20% - Accent1 43" xfId="16755" xr:uid="{4F9EA30C-8A39-4A89-9EE5-C09E6309AAC7}"/>
    <cellStyle name="20% - Accent1 43 2" xfId="25731" xr:uid="{496FCF3F-307B-4904-8C28-80CEC1168478}"/>
    <cellStyle name="20% - Accent1 44" xfId="16756" xr:uid="{2D78F767-45C7-42AA-8779-DF3E7D59B5D7}"/>
    <cellStyle name="20% - Accent1 44 2" xfId="25732" xr:uid="{91BA8A6F-76E6-4BF1-BA62-FD3127341D82}"/>
    <cellStyle name="20% - Accent1 45" xfId="16757" xr:uid="{0C1E66BE-6BBB-44BB-A455-3195F65D4699}"/>
    <cellStyle name="20% - Accent1 45 2" xfId="25733" xr:uid="{40C4F4E9-882F-4686-88FB-6F59D285C74F}"/>
    <cellStyle name="20% - Accent1 46" xfId="16758" xr:uid="{17A48C9A-E481-46CF-838C-7FF26D007792}"/>
    <cellStyle name="20% - Accent1 46 2" xfId="25734" xr:uid="{65D8E088-E3FC-4723-B3C2-15B26D3B27AF}"/>
    <cellStyle name="20% - Accent1 47" xfId="17242" xr:uid="{C714C6B7-A1A6-4D49-B88B-90ECAD2DBE7A}"/>
    <cellStyle name="20% - Accent1 48" xfId="882" xr:uid="{19B6A2BF-E503-4AB0-9815-4D78651289B8}"/>
    <cellStyle name="20% - Accent1 5" xfId="889" xr:uid="{FF362800-BA7D-49E6-A796-F68AB2535EB3}"/>
    <cellStyle name="20% - Accent1 5 2" xfId="890" xr:uid="{963EF447-A856-4F14-874A-8ED121D3289E}"/>
    <cellStyle name="20% - Accent1 5 2 2" xfId="14478" xr:uid="{26718E0F-AB0C-4BBB-B143-B873C3E53EB2}"/>
    <cellStyle name="20% - Accent1 5 3" xfId="14477" xr:uid="{6AADDADE-CD5B-4DCB-A68E-165AA94A0D39}"/>
    <cellStyle name="20% - Accent1 6" xfId="4827" xr:uid="{96E87739-1D20-4F4A-85A5-7BB9B001622C}"/>
    <cellStyle name="20% - Accent1 6 2" xfId="14479" xr:uid="{049D25D2-D2A1-46E1-961B-796325BF2AB1}"/>
    <cellStyle name="20% - Accent1 7" xfId="7665" xr:uid="{3C607881-2C28-46FE-81EB-1FBDD09838D3}"/>
    <cellStyle name="20% - Accent1 7 2" xfId="14480" xr:uid="{ADC73D1A-2FF1-40F0-8DEA-6CF8F531BF02}"/>
    <cellStyle name="20% - Accent1 8" xfId="10355" xr:uid="{7B1E8B1B-1727-43C4-A6CC-41C501507195}"/>
    <cellStyle name="20% - Accent1 8 2" xfId="14481" xr:uid="{E99DE596-77C7-4E96-A26B-8137776235BC}"/>
    <cellStyle name="20% - Accent1 8 3" xfId="22501" xr:uid="{3C44E1A6-32C6-4836-BB97-26B166723341}"/>
    <cellStyle name="20% - Accent1 9" xfId="10480" xr:uid="{D912510C-8D85-4E15-BA99-8E77D90B1B95}"/>
    <cellStyle name="20% - Accent1 9 2" xfId="14482" xr:uid="{4FC453CD-1078-454F-A0A0-D7C3BE4F22D8}"/>
    <cellStyle name="20% - Accent1 9 3" xfId="22600" xr:uid="{759B68C2-3491-4259-96F9-7273499D0251}"/>
    <cellStyle name="20% - Accent2 10" xfId="13924" xr:uid="{A26FC8D9-2F7B-4ADE-81A8-ED965FF24B86}"/>
    <cellStyle name="20% - Accent2 10 2" xfId="14483" xr:uid="{C28ABC27-8ECD-4EF1-9313-0E547DB94669}"/>
    <cellStyle name="20% - Accent2 10 3" xfId="25664" xr:uid="{FD072AB4-53E8-4B09-8228-185C0F32B064}"/>
    <cellStyle name="20% - Accent2 11" xfId="13948" xr:uid="{02A973FD-3781-4F46-A81E-2E65323B29A2}"/>
    <cellStyle name="20% - Accent2 11 2" xfId="14484" xr:uid="{79B94533-CD63-4991-9C5E-F7A2B66D2BE7}"/>
    <cellStyle name="20% - Accent2 11 3" xfId="25683" xr:uid="{B666F223-A8C6-4CAC-B4E8-BCF8C87CE65D}"/>
    <cellStyle name="20% - Accent2 12" xfId="14485" xr:uid="{7A5BC710-9D88-4E90-A1EC-A5FD053BAC54}"/>
    <cellStyle name="20% - Accent2 13" xfId="14486" xr:uid="{582F541B-94D4-48AF-8E79-0DB6A5AE12F0}"/>
    <cellStyle name="20% - Accent2 14" xfId="14487" xr:uid="{C40A82D3-8484-42F1-8E9E-28005C9D54F3}"/>
    <cellStyle name="20% - Accent2 15" xfId="14488" xr:uid="{0EC34920-A70F-4B88-B35C-546DDE95C434}"/>
    <cellStyle name="20% - Accent2 16" xfId="14489" xr:uid="{2E74838A-9BE5-4BD7-917B-1A8143FFA0FB}"/>
    <cellStyle name="20% - Accent2 17" xfId="14490" xr:uid="{A85DBED8-45A8-4E99-BD21-6F225FB89251}"/>
    <cellStyle name="20% - Accent2 18" xfId="14491" xr:uid="{28ED65D7-8834-45D9-BCFF-7C54B00CBA8D}"/>
    <cellStyle name="20% - Accent2 19" xfId="14492" xr:uid="{292C025D-3C4A-4194-8172-4C34D438A1FB}"/>
    <cellStyle name="20% - Accent2 2" xfId="892" xr:uid="{F7354624-A7CF-4811-B8CC-52D2AE0031E3}"/>
    <cellStyle name="20% - Accent2 2 2" xfId="893" xr:uid="{1885A862-2020-4A78-939C-056D681969A7}"/>
    <cellStyle name="20% - Accent2 2 2 2" xfId="14494" xr:uid="{D1DD634E-D661-4221-A0C6-14656A825B62}"/>
    <cellStyle name="20% - Accent2 2 3" xfId="14493" xr:uid="{9F2A27F5-3C80-490C-9724-F08DAF6B62BE}"/>
    <cellStyle name="20% - Accent2 20" xfId="14495" xr:uid="{9914C2FB-5413-4345-934D-816C926A8A3F}"/>
    <cellStyle name="20% - Accent2 21" xfId="16759" xr:uid="{66C8632C-FB79-4564-8BEC-1FD39203C343}"/>
    <cellStyle name="20% - Accent2 21 2" xfId="25735" xr:uid="{CF3C0934-E8D1-42A2-B741-B4E087828974}"/>
    <cellStyle name="20% - Accent2 22" xfId="16760" xr:uid="{4F223964-41A6-4B88-A5E6-E3AD65C30F46}"/>
    <cellStyle name="20% - Accent2 22 2" xfId="25736" xr:uid="{94A45D15-EF31-48D1-99A6-068E0E0FBECE}"/>
    <cellStyle name="20% - Accent2 23" xfId="16761" xr:uid="{929AF3DC-3275-4589-B57F-C76CD58A850F}"/>
    <cellStyle name="20% - Accent2 23 2" xfId="25737" xr:uid="{EA10D8F9-3D37-46D4-B2D5-F234A114B5AE}"/>
    <cellStyle name="20% - Accent2 24" xfId="16762" xr:uid="{3973E61E-74FF-4166-AAF6-8A9D2A25A721}"/>
    <cellStyle name="20% - Accent2 24 2" xfId="25738" xr:uid="{E8D2A2D7-35DC-4E71-8D03-AC33FF788059}"/>
    <cellStyle name="20% - Accent2 25" xfId="16763" xr:uid="{F66A871B-D0A2-4ECD-9A62-EB4AD1AC0334}"/>
    <cellStyle name="20% - Accent2 25 2" xfId="25739" xr:uid="{932E7C08-4BB3-486F-BC5C-A44C844B532C}"/>
    <cellStyle name="20% - Accent2 26" xfId="16764" xr:uid="{F86411D1-B264-4F44-B841-864459DB5C32}"/>
    <cellStyle name="20% - Accent2 26 2" xfId="25740" xr:uid="{B86FF5CA-01BA-455F-9CBE-A9E9618F9889}"/>
    <cellStyle name="20% - Accent2 27" xfId="16765" xr:uid="{07C69402-612A-441A-AF44-D53485D7FB9D}"/>
    <cellStyle name="20% - Accent2 27 2" xfId="25741" xr:uid="{2CEA542C-F06D-4C7F-B327-EBABBE990FFA}"/>
    <cellStyle name="20% - Accent2 28" xfId="16766" xr:uid="{1B649565-5071-488B-AA6D-BEA9100ECA45}"/>
    <cellStyle name="20% - Accent2 28 2" xfId="25742" xr:uid="{63DBBA46-A053-4CC1-85D1-79553824C08C}"/>
    <cellStyle name="20% - Accent2 29" xfId="16767" xr:uid="{92F0754F-2E7D-46B9-9336-1AEB1814710D}"/>
    <cellStyle name="20% - Accent2 29 2" xfId="25743" xr:uid="{2BBB59EA-1535-4C56-B76F-50DC948ADDAB}"/>
    <cellStyle name="20% - Accent2 3" xfId="894" xr:uid="{E0B78069-CC60-426C-A3F8-E00CD890CC27}"/>
    <cellStyle name="20% - Accent2 3 2" xfId="895" xr:uid="{F7764DA8-A3CD-40FA-BC3C-26ABA531D666}"/>
    <cellStyle name="20% - Accent2 3 2 2" xfId="14497" xr:uid="{D10BA821-FCA1-468D-AB10-DBC46686CA05}"/>
    <cellStyle name="20% - Accent2 3 3" xfId="14496" xr:uid="{85800683-3813-432A-A50A-7CC30CCD6F19}"/>
    <cellStyle name="20% - Accent2 30" xfId="16768" xr:uid="{92279125-C31D-4C85-A818-9848802E73B3}"/>
    <cellStyle name="20% - Accent2 30 2" xfId="25744" xr:uid="{0FC303E2-F49C-4C29-9304-9BA7E15CC610}"/>
    <cellStyle name="20% - Accent2 31" xfId="16769" xr:uid="{39C3B5B7-7CE8-45F4-A5A2-342DF2814B90}"/>
    <cellStyle name="20% - Accent2 31 2" xfId="25745" xr:uid="{F005D51F-8323-4F2B-B095-685E9CBCDD39}"/>
    <cellStyle name="20% - Accent2 32" xfId="16770" xr:uid="{191C8439-B07F-415D-88D4-0A5452CE98DB}"/>
    <cellStyle name="20% - Accent2 32 2" xfId="25746" xr:uid="{DF52C5FC-2724-486C-9CD0-E0CC208918A2}"/>
    <cellStyle name="20% - Accent2 33" xfId="16771" xr:uid="{8C0A9DA3-8CA1-42CC-BB32-2A7CDE59808A}"/>
    <cellStyle name="20% - Accent2 33 2" xfId="25747" xr:uid="{8D629205-F1D3-40D7-9E29-A1ADA91F027E}"/>
    <cellStyle name="20% - Accent2 34" xfId="16772" xr:uid="{71EE9060-8A8E-495B-B378-FFB722551C16}"/>
    <cellStyle name="20% - Accent2 34 2" xfId="25748" xr:uid="{8D74CE81-97A5-4415-9F71-0E7D653F4B57}"/>
    <cellStyle name="20% - Accent2 35" xfId="16773" xr:uid="{9F483D51-ECB8-4919-B797-AFE689BBC863}"/>
    <cellStyle name="20% - Accent2 35 2" xfId="25749" xr:uid="{5C035185-32F3-4555-ACE6-525B74B5E03A}"/>
    <cellStyle name="20% - Accent2 36" xfId="16774" xr:uid="{C873891C-AB7B-4542-87E3-4A2AEADC423B}"/>
    <cellStyle name="20% - Accent2 36 2" xfId="25750" xr:uid="{72A7905C-4392-4C5A-8659-912757D42E4A}"/>
    <cellStyle name="20% - Accent2 37" xfId="16775" xr:uid="{44B50895-ED53-4E63-83F5-DF3C76D93D65}"/>
    <cellStyle name="20% - Accent2 37 2" xfId="25751" xr:uid="{F449C069-C987-46D7-8CCE-B260C49CD314}"/>
    <cellStyle name="20% - Accent2 38" xfId="16776" xr:uid="{4CC2F28B-392E-4C5A-9EA8-C2021828E61A}"/>
    <cellStyle name="20% - Accent2 38 2" xfId="25752" xr:uid="{BE624D88-C966-4ED7-8566-A0F29492623C}"/>
    <cellStyle name="20% - Accent2 39" xfId="16777" xr:uid="{FB010E69-B674-4BF7-B04C-2F53F1DF91EC}"/>
    <cellStyle name="20% - Accent2 39 2" xfId="25753" xr:uid="{24AFF053-66F6-4FCC-AE99-A20A462571E6}"/>
    <cellStyle name="20% - Accent2 4" xfId="896" xr:uid="{C22CF669-45F6-411E-B16F-81F78F65368C}"/>
    <cellStyle name="20% - Accent2 4 2" xfId="897" xr:uid="{03FA04C2-A66A-4099-B823-849F868AF85A}"/>
    <cellStyle name="20% - Accent2 4 2 2" xfId="14499" xr:uid="{5EB684DB-DAB8-490A-BF6E-2A79D08C1505}"/>
    <cellStyle name="20% - Accent2 4 3" xfId="14498" xr:uid="{D6666500-3CBE-421E-9888-55BB001ABD3C}"/>
    <cellStyle name="20% - Accent2 40" xfId="16778" xr:uid="{8583F2EE-AD2A-47A9-81FA-FA34ADE11729}"/>
    <cellStyle name="20% - Accent2 40 2" xfId="25754" xr:uid="{D37969B7-0C25-446C-80A9-129C59E96316}"/>
    <cellStyle name="20% - Accent2 41" xfId="16779" xr:uid="{BB05A7E1-C31C-49A4-9001-22EC90856D76}"/>
    <cellStyle name="20% - Accent2 41 2" xfId="25755" xr:uid="{63A6F076-C9CE-4FFB-9F29-6D2D237DD96C}"/>
    <cellStyle name="20% - Accent2 42" xfId="16780" xr:uid="{EF3C4D68-4DA3-4F0C-8E01-9E7059E8DD29}"/>
    <cellStyle name="20% - Accent2 42 2" xfId="25756" xr:uid="{82F803E9-5A85-4230-994D-0651564CAE96}"/>
    <cellStyle name="20% - Accent2 43" xfId="16781" xr:uid="{8F72073C-F233-400A-B4F2-435D00E909B8}"/>
    <cellStyle name="20% - Accent2 43 2" xfId="25757" xr:uid="{8EE8A56D-CF83-472D-9066-69C801FD9C25}"/>
    <cellStyle name="20% - Accent2 44" xfId="16782" xr:uid="{D37127A0-0B9C-4D8A-A387-33A2806A0981}"/>
    <cellStyle name="20% - Accent2 44 2" xfId="25758" xr:uid="{A404A19E-3E6A-4046-BB06-20D3BADCA7B1}"/>
    <cellStyle name="20% - Accent2 45" xfId="16783" xr:uid="{195984D4-542C-4428-B239-5BDD26CCFF67}"/>
    <cellStyle name="20% - Accent2 45 2" xfId="25759" xr:uid="{71F7E987-2A91-411D-AF2C-F842B903FE04}"/>
    <cellStyle name="20% - Accent2 46" xfId="16784" xr:uid="{E5AB388D-BE5B-4962-A3A0-E5FBA5046ACC}"/>
    <cellStyle name="20% - Accent2 46 2" xfId="25760" xr:uid="{27F18E12-280C-49D5-AC60-F1328C9DD3AB}"/>
    <cellStyle name="20% - Accent2 47" xfId="17243" xr:uid="{04409840-95EC-4923-AC1A-12BF1014819B}"/>
    <cellStyle name="20% - Accent2 48" xfId="891" xr:uid="{66294F05-AA1F-48FE-869A-3ADC5D73E0B4}"/>
    <cellStyle name="20% - Accent2 5" xfId="898" xr:uid="{A4415F7C-DDB2-4D83-BD75-40F4ADBA9D5A}"/>
    <cellStyle name="20% - Accent2 5 2" xfId="899" xr:uid="{76D65AC3-134E-4D24-9BA8-06E7D74169B5}"/>
    <cellStyle name="20% - Accent2 5 2 2" xfId="14501" xr:uid="{A19F709F-D96F-4E75-B6AF-FBF98535FF3E}"/>
    <cellStyle name="20% - Accent2 5 3" xfId="14500" xr:uid="{F2B4169F-081B-4DBB-8262-34AD736A2640}"/>
    <cellStyle name="20% - Accent2 6" xfId="4826" xr:uid="{66B71AB8-278C-49A0-930D-060D5814BB2A}"/>
    <cellStyle name="20% - Accent2 6 2" xfId="14502" xr:uid="{EAEB0ABC-8B80-4B43-998D-ABA613560521}"/>
    <cellStyle name="20% - Accent2 7" xfId="7542" xr:uid="{EEA282B2-A74F-47BD-8EDD-5BAA2D63F81B}"/>
    <cellStyle name="20% - Accent2 7 2" xfId="14503" xr:uid="{6C87124D-A752-448B-9C36-DF19E83E5F8C}"/>
    <cellStyle name="20% - Accent2 8" xfId="10359" xr:uid="{E3E2F460-95F0-4FC0-86DB-B636BA7E0B80}"/>
    <cellStyle name="20% - Accent2 8 2" xfId="14504" xr:uid="{FDD9AB78-9F5C-455D-A1C5-760D083E48AF}"/>
    <cellStyle name="20% - Accent2 8 3" xfId="22503" xr:uid="{6BE1335C-8B6C-4A65-829B-ED38EE656832}"/>
    <cellStyle name="20% - Accent2 9" xfId="10482" xr:uid="{7E72E1A9-B8A2-43DE-A524-9C1FEAEF7640}"/>
    <cellStyle name="20% - Accent2 9 2" xfId="14505" xr:uid="{EBFD7A3C-E5F7-4099-9858-3A39D7297A85}"/>
    <cellStyle name="20% - Accent2 9 3" xfId="22602" xr:uid="{D129F0E3-6A72-42D7-ABCA-26AEB0A9A518}"/>
    <cellStyle name="20% - Accent3 10" xfId="13926" xr:uid="{77309E00-A23F-4A78-9156-BFB98C3C6F80}"/>
    <cellStyle name="20% - Accent3 10 2" xfId="14506" xr:uid="{E0F2394B-B640-459F-9C82-5D0D43D55DA5}"/>
    <cellStyle name="20% - Accent3 10 3" xfId="25666" xr:uid="{C43C0990-C0E8-4F96-AF7B-BFFA8F1936A6}"/>
    <cellStyle name="20% - Accent3 11" xfId="13950" xr:uid="{9AAB5350-FA62-46FA-B800-1C1E94529890}"/>
    <cellStyle name="20% - Accent3 11 2" xfId="14507" xr:uid="{25736452-1B6B-4B19-A283-CC8B48BFA1F6}"/>
    <cellStyle name="20% - Accent3 11 3" xfId="25685" xr:uid="{0D05449E-1183-4636-85F2-6466AEAF884D}"/>
    <cellStyle name="20% - Accent3 12" xfId="14508" xr:uid="{EB5E60A8-57F8-4813-9F24-24692DCF87CD}"/>
    <cellStyle name="20% - Accent3 13" xfId="14509" xr:uid="{1A09E7D4-F206-4EB0-A2BC-5DE914653693}"/>
    <cellStyle name="20% - Accent3 14" xfId="14510" xr:uid="{F339B804-2C52-4418-9C4A-873A1AB1A169}"/>
    <cellStyle name="20% - Accent3 15" xfId="14511" xr:uid="{BD77EC12-6CD3-446A-972E-0FC222C6A13A}"/>
    <cellStyle name="20% - Accent3 16" xfId="14512" xr:uid="{89C4512A-6D13-46F7-A029-B7ED07D67D31}"/>
    <cellStyle name="20% - Accent3 17" xfId="14513" xr:uid="{69B5052C-6E5F-4053-BA9E-B6A7FED64F9E}"/>
    <cellStyle name="20% - Accent3 18" xfId="14514" xr:uid="{4D61D8F0-F033-4996-8746-EDEB8177E069}"/>
    <cellStyle name="20% - Accent3 19" xfId="14515" xr:uid="{03D63A77-16BF-4985-BEC1-15344392102A}"/>
    <cellStyle name="20% - Accent3 2" xfId="901" xr:uid="{70C0C26F-7076-4E0B-90CB-47D0CB077642}"/>
    <cellStyle name="20% - Accent3 2 2" xfId="902" xr:uid="{6A307597-97C5-4437-A44D-6C4320654B40}"/>
    <cellStyle name="20% - Accent3 2 2 2" xfId="14517" xr:uid="{C4CD779E-0D16-4869-BD09-3E87A46567DA}"/>
    <cellStyle name="20% - Accent3 2 3" xfId="14516" xr:uid="{411373ED-081E-4C48-AF5C-380148D3C0FC}"/>
    <cellStyle name="20% - Accent3 20" xfId="14518" xr:uid="{14A0F094-7182-42F7-A8D8-D32AAE177277}"/>
    <cellStyle name="20% - Accent3 21" xfId="16785" xr:uid="{A021E467-F936-4B09-A4AD-8CE3966B3ABB}"/>
    <cellStyle name="20% - Accent3 21 2" xfId="25761" xr:uid="{2FBB8254-0CBC-4E21-B1E0-A6C776B19EEF}"/>
    <cellStyle name="20% - Accent3 22" xfId="16786" xr:uid="{1D67338D-60C3-4FD5-8ABB-6D1AD2702582}"/>
    <cellStyle name="20% - Accent3 22 2" xfId="25762" xr:uid="{0F43D5E6-CCBE-4EF0-AD06-948898AF97E6}"/>
    <cellStyle name="20% - Accent3 23" xfId="16787" xr:uid="{42543E82-4276-4DE3-9A3D-F6D2D7A8E39C}"/>
    <cellStyle name="20% - Accent3 23 2" xfId="25763" xr:uid="{136D968F-D559-4BF1-91C4-50DE41F792B7}"/>
    <cellStyle name="20% - Accent3 24" xfId="16788" xr:uid="{33BE2B6C-3FD4-4F8E-ABAA-9844A97CDC47}"/>
    <cellStyle name="20% - Accent3 24 2" xfId="25764" xr:uid="{05702254-F5FC-4073-A551-0D133F1C2190}"/>
    <cellStyle name="20% - Accent3 25" xfId="16789" xr:uid="{AFCFC403-FC1B-4C85-A786-61C9A2D3D422}"/>
    <cellStyle name="20% - Accent3 25 2" xfId="25765" xr:uid="{C2385FA8-A66E-440B-88B6-E4B6B912C3C6}"/>
    <cellStyle name="20% - Accent3 26" xfId="16790" xr:uid="{80D0FB39-8B86-48F8-8CDC-87F4C83B998A}"/>
    <cellStyle name="20% - Accent3 26 2" xfId="25766" xr:uid="{869FF71F-8B78-4DB2-BCCC-FEFE73A952D7}"/>
    <cellStyle name="20% - Accent3 27" xfId="16791" xr:uid="{95AEACDB-3672-4FB2-98EB-7E535A467794}"/>
    <cellStyle name="20% - Accent3 27 2" xfId="25767" xr:uid="{80A76385-2EDA-4EB4-9386-0CDB72DB043A}"/>
    <cellStyle name="20% - Accent3 28" xfId="16792" xr:uid="{906A96B8-68B4-41C7-9243-C25D8865AE0B}"/>
    <cellStyle name="20% - Accent3 28 2" xfId="25768" xr:uid="{483F1624-D2B7-408B-B5A8-B1CDBF9DA12B}"/>
    <cellStyle name="20% - Accent3 29" xfId="16793" xr:uid="{9363F21D-1EF1-4C89-98A2-26209DCE5E84}"/>
    <cellStyle name="20% - Accent3 29 2" xfId="25769" xr:uid="{B3A60C7F-39C5-4B20-ACCA-E6EFB09AF307}"/>
    <cellStyle name="20% - Accent3 3" xfId="903" xr:uid="{222D6BD8-7883-4252-9770-863E3F002EE4}"/>
    <cellStyle name="20% - Accent3 3 2" xfId="904" xr:uid="{C98CF740-6DFD-489D-9B39-EADFC66CEEA3}"/>
    <cellStyle name="20% - Accent3 3 2 2" xfId="14520" xr:uid="{6C039FD8-5AA3-4B0E-A03A-EA28C72807EB}"/>
    <cellStyle name="20% - Accent3 3 3" xfId="14519" xr:uid="{D5340B42-A401-4EF2-B3F2-71CA3A069724}"/>
    <cellStyle name="20% - Accent3 30" xfId="16794" xr:uid="{DCE6BBD0-BCBC-4C56-90AD-1A71E548D904}"/>
    <cellStyle name="20% - Accent3 30 2" xfId="25770" xr:uid="{000BE568-4BC1-4F95-B830-F15880BB4DDD}"/>
    <cellStyle name="20% - Accent3 31" xfId="16795" xr:uid="{E9347524-D17E-44F3-8DAA-FB621895F515}"/>
    <cellStyle name="20% - Accent3 31 2" xfId="25771" xr:uid="{338AD7A7-AD69-48C3-BB66-C2895ED3666B}"/>
    <cellStyle name="20% - Accent3 32" xfId="16796" xr:uid="{C32D0269-8822-4062-9DC4-08B5DA1342A1}"/>
    <cellStyle name="20% - Accent3 32 2" xfId="25772" xr:uid="{3C4C563D-83A0-46D7-9351-DBAB5EA314E6}"/>
    <cellStyle name="20% - Accent3 33" xfId="16797" xr:uid="{A5C75C4B-2D0D-4115-BA83-5E4F7FD48BF8}"/>
    <cellStyle name="20% - Accent3 33 2" xfId="25773" xr:uid="{A03B0EAB-C17C-4706-8D65-31DC1BE951ED}"/>
    <cellStyle name="20% - Accent3 34" xfId="16798" xr:uid="{38287150-D1F2-4CCA-AD94-933AC3FA83A9}"/>
    <cellStyle name="20% - Accent3 34 2" xfId="25774" xr:uid="{00660A01-B7F4-4BA4-A7BC-D47AB899992A}"/>
    <cellStyle name="20% - Accent3 35" xfId="16799" xr:uid="{85E60673-776F-4C13-A6CB-B0A3EF2BD319}"/>
    <cellStyle name="20% - Accent3 35 2" xfId="25775" xr:uid="{65663C93-8396-4202-BB6E-3473D571D9CF}"/>
    <cellStyle name="20% - Accent3 36" xfId="16800" xr:uid="{94050E96-7BF8-43A0-98B5-15D22183035D}"/>
    <cellStyle name="20% - Accent3 36 2" xfId="25776" xr:uid="{E31E5391-9CD4-4A8C-850E-2B2CAB33D8E0}"/>
    <cellStyle name="20% - Accent3 37" xfId="16801" xr:uid="{8CBA3C0C-43E0-4E7F-B234-53F7ED933B78}"/>
    <cellStyle name="20% - Accent3 37 2" xfId="25777" xr:uid="{B85BEFB2-04D6-47FA-8C9B-4B13F0369805}"/>
    <cellStyle name="20% - Accent3 38" xfId="16802" xr:uid="{C405383D-0263-4FEF-9EDA-3299B1494BAA}"/>
    <cellStyle name="20% - Accent3 38 2" xfId="25778" xr:uid="{142653F6-D748-4770-9CDB-4BCC8C1911A8}"/>
    <cellStyle name="20% - Accent3 39" xfId="16803" xr:uid="{995DAF70-A31F-4385-A146-37E032F99840}"/>
    <cellStyle name="20% - Accent3 39 2" xfId="25779" xr:uid="{1950B533-E5D3-40A3-81D9-E2DECE0A6410}"/>
    <cellStyle name="20% - Accent3 4" xfId="905" xr:uid="{66C93B01-1CB4-4B0E-AFC5-C64A9BB49199}"/>
    <cellStyle name="20% - Accent3 4 2" xfId="906" xr:uid="{19FE381A-47D8-48F0-A066-F6A5CC9AE7A0}"/>
    <cellStyle name="20% - Accent3 4 2 2" xfId="14522" xr:uid="{AC59727F-9B09-42D2-AFFF-2A1079AD5145}"/>
    <cellStyle name="20% - Accent3 4 3" xfId="14521" xr:uid="{4ACDB325-4D38-4AF8-B20A-B821DA16D990}"/>
    <cellStyle name="20% - Accent3 40" xfId="16804" xr:uid="{003B00FB-CB4C-4ED7-98ED-49787BDFC78E}"/>
    <cellStyle name="20% - Accent3 40 2" xfId="25780" xr:uid="{A73E43EE-4875-4986-ACBB-99B305CEFD47}"/>
    <cellStyle name="20% - Accent3 41" xfId="16805" xr:uid="{E7B443D4-A6CD-485D-8EA6-D897C28FF69B}"/>
    <cellStyle name="20% - Accent3 41 2" xfId="25781" xr:uid="{62185712-3F54-4D0A-AA24-01146E6F297C}"/>
    <cellStyle name="20% - Accent3 42" xfId="16806" xr:uid="{7705E44A-4E28-46FE-8CF9-F5191FC45B62}"/>
    <cellStyle name="20% - Accent3 42 2" xfId="25782" xr:uid="{CE20B8C8-7EDD-4457-9C82-F7BFC918609E}"/>
    <cellStyle name="20% - Accent3 43" xfId="16807" xr:uid="{6DEE47F4-DF98-42A6-8E49-90C6C6349C5A}"/>
    <cellStyle name="20% - Accent3 43 2" xfId="25783" xr:uid="{E0DF8BB4-BED0-4C6E-BE46-336C4BE79ECF}"/>
    <cellStyle name="20% - Accent3 44" xfId="16808" xr:uid="{DCF45B95-F455-4732-B3B2-86592C1D4BD2}"/>
    <cellStyle name="20% - Accent3 44 2" xfId="25784" xr:uid="{472EFE43-B999-49BA-A92E-FB3C4199726C}"/>
    <cellStyle name="20% - Accent3 45" xfId="16809" xr:uid="{79938C46-9050-446C-A3F0-4C0EB3AED401}"/>
    <cellStyle name="20% - Accent3 45 2" xfId="25785" xr:uid="{E8146DDC-C179-475C-A23D-D6B4A29B0982}"/>
    <cellStyle name="20% - Accent3 46" xfId="16810" xr:uid="{D8F1432B-28D9-449E-9806-BBD06ECDAE67}"/>
    <cellStyle name="20% - Accent3 46 2" xfId="25786" xr:uid="{41273119-C459-4E55-A7D7-3E94D42D07C5}"/>
    <cellStyle name="20% - Accent3 47" xfId="17244" xr:uid="{AEE16E0E-73E2-45BB-9DD0-BBBC0F2D3D59}"/>
    <cellStyle name="20% - Accent3 48" xfId="900" xr:uid="{12FCB13A-2EC2-4D63-B368-15774A188320}"/>
    <cellStyle name="20% - Accent3 5" xfId="907" xr:uid="{F6EBD342-4794-4EE0-A1E4-16CAAE8BE547}"/>
    <cellStyle name="20% - Accent3 5 2" xfId="908" xr:uid="{D31FB47A-5216-4E27-9EAA-2FC156437644}"/>
    <cellStyle name="20% - Accent3 5 2 2" xfId="14524" xr:uid="{D1370D82-29CE-4E2A-B0C5-2887AF60A9F3}"/>
    <cellStyle name="20% - Accent3 5 3" xfId="14523" xr:uid="{430C5C3D-E2B0-4D13-A785-8FD46A53DF70}"/>
    <cellStyle name="20% - Accent3 6" xfId="4825" xr:uid="{F427764D-C702-4723-AA7B-B85E9F04D9CC}"/>
    <cellStyle name="20% - Accent3 6 2" xfId="14525" xr:uid="{079305F6-09BC-4FEE-B156-3C8E9A2FD7D1}"/>
    <cellStyle name="20% - Accent3 7" xfId="7543" xr:uid="{9095FA5D-8EBF-4A87-9885-3BED93953831}"/>
    <cellStyle name="20% - Accent3 7 2" xfId="14526" xr:uid="{39F2DE4A-095C-41B4-B6F4-C2572750B131}"/>
    <cellStyle name="20% - Accent3 8" xfId="10363" xr:uid="{B9AE30B0-606B-4AF3-BA6A-426D9F3C0D6A}"/>
    <cellStyle name="20% - Accent3 8 2" xfId="14527" xr:uid="{CE2A7EB5-473E-4EDE-999C-339C814A0F80}"/>
    <cellStyle name="20% - Accent3 8 3" xfId="22505" xr:uid="{A254042F-739E-4D6D-AD48-F6AA19EA2A34}"/>
    <cellStyle name="20% - Accent3 9" xfId="10484" xr:uid="{784E3666-679E-45AB-A6D5-3FFBD73C1B3A}"/>
    <cellStyle name="20% - Accent3 9 2" xfId="14528" xr:uid="{831148B4-A1E8-4500-B376-972265FE5DAC}"/>
    <cellStyle name="20% - Accent3 9 3" xfId="22604" xr:uid="{06FDA73B-8D32-46E4-8A0A-4521AE9DD69E}"/>
    <cellStyle name="20% - Accent4 10" xfId="13928" xr:uid="{8EE45461-C032-4BC2-B8E2-E2DDD9DB9537}"/>
    <cellStyle name="20% - Accent4 10 2" xfId="14529" xr:uid="{535BC332-B0C5-4E4B-AB2D-9C4FA011AE58}"/>
    <cellStyle name="20% - Accent4 10 3" xfId="25668" xr:uid="{D28BA132-0D48-4DAC-B55B-CBB3104C16E8}"/>
    <cellStyle name="20% - Accent4 11" xfId="13952" xr:uid="{1F0D3F73-ED4A-4B36-9CF9-842F7A7EC8D6}"/>
    <cellStyle name="20% - Accent4 11 2" xfId="14530" xr:uid="{59747B13-7534-471F-8E01-407C9C991F2C}"/>
    <cellStyle name="20% - Accent4 11 3" xfId="25687" xr:uid="{7971E97C-912A-496E-93FC-812351B3A74A}"/>
    <cellStyle name="20% - Accent4 12" xfId="14531" xr:uid="{F6A10436-7D64-49FE-A689-85F85D3C5A43}"/>
    <cellStyle name="20% - Accent4 13" xfId="14532" xr:uid="{51EC4518-A5E1-4D22-B2B6-80918F220B3A}"/>
    <cellStyle name="20% - Accent4 14" xfId="14533" xr:uid="{C82FA0C2-00B3-4CD7-9CA3-5A4CAAB10DCC}"/>
    <cellStyle name="20% - Accent4 15" xfId="14534" xr:uid="{0208AC6E-C00D-4A0A-B4C6-41FFF233BDF8}"/>
    <cellStyle name="20% - Accent4 16" xfId="14535" xr:uid="{153B08B6-6BEF-4A7E-BC8D-732F57940EE2}"/>
    <cellStyle name="20% - Accent4 17" xfId="14536" xr:uid="{D2B520F5-DA98-4934-9093-22E171858AA0}"/>
    <cellStyle name="20% - Accent4 18" xfId="14537" xr:uid="{5C5DA48F-FA4C-4934-9C4F-57429A24B3B0}"/>
    <cellStyle name="20% - Accent4 19" xfId="14538" xr:uid="{48464CD4-7E08-4025-9519-C6C6DC852630}"/>
    <cellStyle name="20% - Accent4 2" xfId="910" xr:uid="{7CDF79D4-022F-4B12-9669-D58FAEF50019}"/>
    <cellStyle name="20% - Accent4 2 2" xfId="911" xr:uid="{C733DA0C-B2B1-4B79-9DE3-601C6B2B2F75}"/>
    <cellStyle name="20% - Accent4 2 2 2" xfId="14540" xr:uid="{52568358-4C5B-4A66-9A3E-3852AB8FCD34}"/>
    <cellStyle name="20% - Accent4 2 3" xfId="14539" xr:uid="{D8013422-F168-4F9A-9E02-C6256BC4F3CC}"/>
    <cellStyle name="20% - Accent4 20" xfId="14541" xr:uid="{CD83E40A-B5F7-44B3-AEBD-54DB254F0051}"/>
    <cellStyle name="20% - Accent4 21" xfId="16811" xr:uid="{7774B647-DC62-4852-893C-AC51D5D05E54}"/>
    <cellStyle name="20% - Accent4 21 2" xfId="25787" xr:uid="{2931E3A9-D937-4372-AB5A-BA59C483595A}"/>
    <cellStyle name="20% - Accent4 22" xfId="16812" xr:uid="{C0AA3D60-268C-4A37-8BAC-C854845B35B2}"/>
    <cellStyle name="20% - Accent4 22 2" xfId="25788" xr:uid="{EA9D9F41-82F2-4F95-86B1-731301AE3968}"/>
    <cellStyle name="20% - Accent4 23" xfId="16813" xr:uid="{5B1CC53A-FCBD-4F43-BBA4-45CD9CEE0FFD}"/>
    <cellStyle name="20% - Accent4 23 2" xfId="25789" xr:uid="{3CF0070B-9AF3-4DC2-AEB8-19DE24C79469}"/>
    <cellStyle name="20% - Accent4 24" xfId="16814" xr:uid="{9F5061D3-A352-41B9-B7E9-37E5B4711AEF}"/>
    <cellStyle name="20% - Accent4 24 2" xfId="25790" xr:uid="{35A96512-8770-4A6C-8690-FB69089136A3}"/>
    <cellStyle name="20% - Accent4 25" xfId="16815" xr:uid="{513645E0-4042-4773-AE71-68BCEA953620}"/>
    <cellStyle name="20% - Accent4 25 2" xfId="25791" xr:uid="{14A4D6FC-1B14-4959-B79B-0593F302F4A0}"/>
    <cellStyle name="20% - Accent4 26" xfId="16816" xr:uid="{7FF34D6E-EC73-4099-A072-FA635586C7FC}"/>
    <cellStyle name="20% - Accent4 26 2" xfId="25792" xr:uid="{8D23A742-373F-40D8-A755-E9E5633A8EDC}"/>
    <cellStyle name="20% - Accent4 27" xfId="16817" xr:uid="{F0D9E63B-98F0-49D0-A6FA-DA0FCBF6C8BB}"/>
    <cellStyle name="20% - Accent4 27 2" xfId="25793" xr:uid="{AC855EB4-8919-494B-8494-74DE58ECB2DE}"/>
    <cellStyle name="20% - Accent4 28" xfId="16818" xr:uid="{1A6CC04A-E7E3-4F3F-A521-318F49129E49}"/>
    <cellStyle name="20% - Accent4 28 2" xfId="25794" xr:uid="{7F0668E9-45A7-457B-9BE3-8CAF3323A224}"/>
    <cellStyle name="20% - Accent4 29" xfId="16819" xr:uid="{E886A691-1D1E-4761-9291-6F19BDDE9D73}"/>
    <cellStyle name="20% - Accent4 29 2" xfId="25795" xr:uid="{54213650-3937-41B2-A5EB-5D1A27A1828B}"/>
    <cellStyle name="20% - Accent4 3" xfId="912" xr:uid="{23DA9B3C-8EE4-42CD-98A4-1CA0737E7753}"/>
    <cellStyle name="20% - Accent4 3 2" xfId="913" xr:uid="{A5EFEFE6-3E65-4009-AD25-8F88908A5990}"/>
    <cellStyle name="20% - Accent4 3 2 2" xfId="14543" xr:uid="{FD5B3001-BFE2-4C7C-B738-E7D6875A2556}"/>
    <cellStyle name="20% - Accent4 3 3" xfId="14542" xr:uid="{5668D156-13C9-449A-B9C7-FA7106F1AC1D}"/>
    <cellStyle name="20% - Accent4 30" xfId="16820" xr:uid="{C1E6B00C-8F97-480E-9A61-9CA78520714F}"/>
    <cellStyle name="20% - Accent4 30 2" xfId="25796" xr:uid="{5F7B38B0-2FCB-47D9-9A69-EB75373D60A0}"/>
    <cellStyle name="20% - Accent4 31" xfId="16821" xr:uid="{DE7B8F46-CEB7-499D-9760-FC8E9A31840E}"/>
    <cellStyle name="20% - Accent4 31 2" xfId="25797" xr:uid="{462F1C1B-5F1F-4910-AC94-C0E0D70BC667}"/>
    <cellStyle name="20% - Accent4 32" xfId="16822" xr:uid="{955B2326-A1A6-4BE8-8F11-85A868215451}"/>
    <cellStyle name="20% - Accent4 32 2" xfId="25798" xr:uid="{9DA2C084-7F17-4C06-A96F-6AA517599EB9}"/>
    <cellStyle name="20% - Accent4 33" xfId="16823" xr:uid="{6D31F3F8-7484-448F-A231-A12999BB0FBC}"/>
    <cellStyle name="20% - Accent4 33 2" xfId="25799" xr:uid="{9533284D-7AA0-4654-8B0C-4B4968EECE54}"/>
    <cellStyle name="20% - Accent4 34" xfId="16824" xr:uid="{9FD0D2F3-8AB2-457F-8B23-0517A281853A}"/>
    <cellStyle name="20% - Accent4 34 2" xfId="25800" xr:uid="{A1CF0D92-4432-4526-9CFF-7547D0710BC2}"/>
    <cellStyle name="20% - Accent4 35" xfId="16825" xr:uid="{6BFB7E7D-5E65-4DBB-9A8E-6BC843ACFC06}"/>
    <cellStyle name="20% - Accent4 35 2" xfId="25801" xr:uid="{4CF95422-4CC5-4BBC-B41F-E442375B2543}"/>
    <cellStyle name="20% - Accent4 36" xfId="16826" xr:uid="{81ACD333-8E2F-4775-ADC7-F2098A69D8F3}"/>
    <cellStyle name="20% - Accent4 36 2" xfId="25802" xr:uid="{F083E0DC-CE35-4303-8BE2-D0085FFE1523}"/>
    <cellStyle name="20% - Accent4 37" xfId="16827" xr:uid="{5BDFACC5-FC0E-40BF-8D7D-88AEBEA81048}"/>
    <cellStyle name="20% - Accent4 37 2" xfId="25803" xr:uid="{3F6F21C2-844C-4BB4-BF13-AB1E49D1F867}"/>
    <cellStyle name="20% - Accent4 38" xfId="16828" xr:uid="{4B39DC82-D3E5-4F57-87D6-E120FABCACA6}"/>
    <cellStyle name="20% - Accent4 38 2" xfId="25804" xr:uid="{52314438-EFAC-45E3-8FB7-DB25F25F1FBD}"/>
    <cellStyle name="20% - Accent4 39" xfId="16829" xr:uid="{B038BD5B-A59D-47E0-99D7-52B881665709}"/>
    <cellStyle name="20% - Accent4 39 2" xfId="25805" xr:uid="{E5F3179A-FEA9-4E29-99B6-A13E84556A66}"/>
    <cellStyle name="20% - Accent4 4" xfId="914" xr:uid="{D375E9E1-46FF-464B-A73F-D0DAE8BC8FA4}"/>
    <cellStyle name="20% - Accent4 4 2" xfId="915" xr:uid="{67687FF6-E25D-4658-8B7E-361B6EE6D997}"/>
    <cellStyle name="20% - Accent4 4 2 2" xfId="14545" xr:uid="{5D003C37-84CF-469C-AD2E-6EDEAA165342}"/>
    <cellStyle name="20% - Accent4 4 3" xfId="14544" xr:uid="{D106D851-D85E-4FEB-859E-5F42B9006B79}"/>
    <cellStyle name="20% - Accent4 40" xfId="16830" xr:uid="{B3A4B909-A0EF-46DE-94F1-DF295B385DDC}"/>
    <cellStyle name="20% - Accent4 40 2" xfId="25806" xr:uid="{7709ACCC-AF2B-471A-B8BC-7BDE878161DB}"/>
    <cellStyle name="20% - Accent4 41" xfId="16831" xr:uid="{E7507A20-32DC-4965-A526-89A6D003107C}"/>
    <cellStyle name="20% - Accent4 41 2" xfId="25807" xr:uid="{099CE883-29D4-4790-A438-BDB437463359}"/>
    <cellStyle name="20% - Accent4 42" xfId="16832" xr:uid="{D6315F14-6E41-4F1C-AAD3-0F3AED259A34}"/>
    <cellStyle name="20% - Accent4 42 2" xfId="25808" xr:uid="{9E2AFBA2-57BB-40EF-8764-D2D17390B918}"/>
    <cellStyle name="20% - Accent4 43" xfId="16833" xr:uid="{BCDEF25D-A5B6-4F0F-8A74-204A81707A4A}"/>
    <cellStyle name="20% - Accent4 43 2" xfId="25809" xr:uid="{BBB526C3-9D88-43E9-83BC-F1780380AA91}"/>
    <cellStyle name="20% - Accent4 44" xfId="16834" xr:uid="{A351FFCF-A5E2-4792-8D77-E4D1455D125C}"/>
    <cellStyle name="20% - Accent4 44 2" xfId="25810" xr:uid="{FB8260A7-56BC-45A2-BF2F-8DA7A181AD78}"/>
    <cellStyle name="20% - Accent4 45" xfId="16835" xr:uid="{F1F05E7F-A44E-422A-A52E-5C8A4A208678}"/>
    <cellStyle name="20% - Accent4 45 2" xfId="25811" xr:uid="{B9E11281-B456-413C-B528-7E544FD15563}"/>
    <cellStyle name="20% - Accent4 46" xfId="16836" xr:uid="{43C2820A-0F3D-4DCC-89FC-32094ADC909A}"/>
    <cellStyle name="20% - Accent4 46 2" xfId="25812" xr:uid="{D23B91EA-364C-4708-B121-CC9669EFDF8F}"/>
    <cellStyle name="20% - Accent4 47" xfId="17245" xr:uid="{59649F3B-6AEB-4166-905D-E008B4542E14}"/>
    <cellStyle name="20% - Accent4 48" xfId="909" xr:uid="{8971A8C4-FEF5-4AC1-A0EF-C215E2BC97C3}"/>
    <cellStyle name="20% - Accent4 5" xfId="916" xr:uid="{C275E3E0-483F-4B3A-BD67-760FA86D1381}"/>
    <cellStyle name="20% - Accent4 5 2" xfId="917" xr:uid="{73FBA691-29CF-4699-B365-EAA420242911}"/>
    <cellStyle name="20% - Accent4 5 2 2" xfId="14547" xr:uid="{986C20B7-4A24-4053-913A-B6C743C73BEA}"/>
    <cellStyle name="20% - Accent4 5 3" xfId="14546" xr:uid="{4592BC90-5816-4E6B-8E41-40F2241541F7}"/>
    <cellStyle name="20% - Accent4 6" xfId="4824" xr:uid="{1A6F1287-049A-4B7B-9A78-BAEFC3A2FEB3}"/>
    <cellStyle name="20% - Accent4 6 2" xfId="14548" xr:uid="{EB6A1AD4-07EB-4E60-B2F6-C4A4214B7BD1}"/>
    <cellStyle name="20% - Accent4 7" xfId="7544" xr:uid="{8C48125B-3FCD-4E3E-A6D0-4F1F876512EA}"/>
    <cellStyle name="20% - Accent4 7 2" xfId="14549" xr:uid="{F5CA95F8-232C-4986-A8DF-5F438C278529}"/>
    <cellStyle name="20% - Accent4 8" xfId="10367" xr:uid="{13B0BDC7-A62D-43E4-8225-38ED874998E0}"/>
    <cellStyle name="20% - Accent4 8 2" xfId="14550" xr:uid="{D7657C6D-4659-442B-9D9A-8B120FAE845E}"/>
    <cellStyle name="20% - Accent4 8 3" xfId="22507" xr:uid="{B85CED24-1015-46A6-9A87-04896CC37BE3}"/>
    <cellStyle name="20% - Accent4 9" xfId="10486" xr:uid="{06C56DC1-44BE-4175-A90A-617C3BC934D4}"/>
    <cellStyle name="20% - Accent4 9 2" xfId="14551" xr:uid="{A0CD98D1-BCE3-4AFA-AABA-6728FE526256}"/>
    <cellStyle name="20% - Accent4 9 3" xfId="22606" xr:uid="{1B91711A-8D8E-4398-A9B3-A375AB1C8A72}"/>
    <cellStyle name="20% - Accent5 10" xfId="13930" xr:uid="{ECE892ED-FA15-4992-A8C7-2795574062B9}"/>
    <cellStyle name="20% - Accent5 10 2" xfId="14552" xr:uid="{0F9E2B92-3F13-4F8E-9B81-67170C71A450}"/>
    <cellStyle name="20% - Accent5 10 3" xfId="25670" xr:uid="{7436F5F9-2BB1-41DD-960B-FB75078C0A20}"/>
    <cellStyle name="20% - Accent5 11" xfId="13954" xr:uid="{F079301A-150E-4613-982E-89BDECC9A2A2}"/>
    <cellStyle name="20% - Accent5 11 2" xfId="14553" xr:uid="{62A3382E-B444-41FF-85B5-200ABA1145AA}"/>
    <cellStyle name="20% - Accent5 11 3" xfId="25689" xr:uid="{FEE8BFC3-6320-4292-89A3-B98E86207290}"/>
    <cellStyle name="20% - Accent5 12" xfId="14554" xr:uid="{2F46748B-E68A-428C-9BD9-35683A7F18DF}"/>
    <cellStyle name="20% - Accent5 13" xfId="14555" xr:uid="{730B03F3-AF33-4D62-8D39-41A0360B7CD9}"/>
    <cellStyle name="20% - Accent5 14" xfId="14556" xr:uid="{309C4972-B7AF-43F4-97DA-8F689EF089C2}"/>
    <cellStyle name="20% - Accent5 15" xfId="14557" xr:uid="{C6F0F2E9-AA1A-4863-BDA2-AB88E6681D15}"/>
    <cellStyle name="20% - Accent5 16" xfId="14558" xr:uid="{2465CB0E-A543-4896-881D-CDD080363C23}"/>
    <cellStyle name="20% - Accent5 17" xfId="14559" xr:uid="{0B894106-0075-49B8-B41B-AE9BF7D8BCD5}"/>
    <cellStyle name="20% - Accent5 18" xfId="14560" xr:uid="{D47C454D-B968-42C0-A4F2-E9D20D638DF9}"/>
    <cellStyle name="20% - Accent5 19" xfId="14561" xr:uid="{D8615E27-C9FD-4931-B3A5-D6A46B980D82}"/>
    <cellStyle name="20% - Accent5 2" xfId="919" xr:uid="{18D4814C-670A-46ED-BD93-8A76D181B441}"/>
    <cellStyle name="20% - Accent5 2 2" xfId="920" xr:uid="{05B6251C-CFC6-4DCA-A2D2-82879DBCD865}"/>
    <cellStyle name="20% - Accent5 2 2 2" xfId="14563" xr:uid="{A9FE17E8-A258-4EAC-A9C2-496D6C3EDC07}"/>
    <cellStyle name="20% - Accent5 2 3" xfId="14562" xr:uid="{A3C445FE-BA5F-4254-9000-BDE1D080A0EA}"/>
    <cellStyle name="20% - Accent5 20" xfId="14564" xr:uid="{5390FA72-264E-43E3-A4F2-CF62A6BA676B}"/>
    <cellStyle name="20% - Accent5 21" xfId="16837" xr:uid="{09BFBD62-2E9D-405D-8189-0265521EB238}"/>
    <cellStyle name="20% - Accent5 21 2" xfId="25813" xr:uid="{2ECE5E88-106A-49FE-808D-83E99BF91913}"/>
    <cellStyle name="20% - Accent5 22" xfId="16838" xr:uid="{EB2EAE5A-FBF0-45FC-9ED5-0D9A4C1664C7}"/>
    <cellStyle name="20% - Accent5 22 2" xfId="25814" xr:uid="{0C5DD7EF-339A-4783-B27F-B6D726118D07}"/>
    <cellStyle name="20% - Accent5 23" xfId="16839" xr:uid="{7C2CE5BB-8F8A-40AF-A02E-0AEDB425E1DE}"/>
    <cellStyle name="20% - Accent5 23 2" xfId="25815" xr:uid="{BE92D301-CAE8-4524-8C5F-5BF9CEE2352E}"/>
    <cellStyle name="20% - Accent5 24" xfId="16840" xr:uid="{FE7AF35E-9746-471C-A8A7-36069EB25F93}"/>
    <cellStyle name="20% - Accent5 24 2" xfId="25816" xr:uid="{2C098AB7-BD80-4D07-8BA4-40635B737AAE}"/>
    <cellStyle name="20% - Accent5 25" xfId="16841" xr:uid="{4911C7FC-1718-4CD4-B68B-F97C7A16AA64}"/>
    <cellStyle name="20% - Accent5 25 2" xfId="25817" xr:uid="{0323DA63-82E9-4E9A-82E6-D3BEC606EBDE}"/>
    <cellStyle name="20% - Accent5 26" xfId="16842" xr:uid="{03ED240D-53A4-4CD0-ACD2-4AE0DB4058D3}"/>
    <cellStyle name="20% - Accent5 26 2" xfId="25818" xr:uid="{0DE739CF-E901-476F-A963-44A2D59C4647}"/>
    <cellStyle name="20% - Accent5 27" xfId="16843" xr:uid="{72B3A70C-53C7-455C-B7FB-470E184C2754}"/>
    <cellStyle name="20% - Accent5 27 2" xfId="25819" xr:uid="{E233A3F2-FA40-4437-812E-E1CCA9F7B38F}"/>
    <cellStyle name="20% - Accent5 28" xfId="16844" xr:uid="{B3D8B7C7-D538-4FE2-A7CB-D479BAAA272F}"/>
    <cellStyle name="20% - Accent5 28 2" xfId="25820" xr:uid="{FF305CA4-989B-411E-AE26-20B097A83567}"/>
    <cellStyle name="20% - Accent5 29" xfId="16845" xr:uid="{2062926F-D26C-4092-9DC2-AD22C0F3BDF1}"/>
    <cellStyle name="20% - Accent5 29 2" xfId="25821" xr:uid="{4B415F2E-94E0-4605-9146-3788581B4B49}"/>
    <cellStyle name="20% - Accent5 3" xfId="921" xr:uid="{1C3178BE-545C-45D0-A323-2045158DA41C}"/>
    <cellStyle name="20% - Accent5 3 2" xfId="922" xr:uid="{654A8167-AB1A-4990-952E-AA6169438553}"/>
    <cellStyle name="20% - Accent5 3 2 2" xfId="14566" xr:uid="{805E970E-6BF1-4DC7-8173-7D2751DAFF97}"/>
    <cellStyle name="20% - Accent5 3 3" xfId="14565" xr:uid="{7D54FA70-A9A7-4723-B42A-2C6FB9E03A87}"/>
    <cellStyle name="20% - Accent5 30" xfId="16846" xr:uid="{CD95DB03-45A3-40CA-827D-4FD41BC72F96}"/>
    <cellStyle name="20% - Accent5 30 2" xfId="25822" xr:uid="{FA3EA11A-7136-487C-AF4C-CAEB9424BB33}"/>
    <cellStyle name="20% - Accent5 31" xfId="16847" xr:uid="{6FF189DB-7045-488A-9D15-B613760C373A}"/>
    <cellStyle name="20% - Accent5 31 2" xfId="25823" xr:uid="{F3067929-8B32-4449-B32C-459B666023BB}"/>
    <cellStyle name="20% - Accent5 32" xfId="16848" xr:uid="{08F0FAE0-750F-4940-80E6-02DC0C317866}"/>
    <cellStyle name="20% - Accent5 32 2" xfId="25824" xr:uid="{4F0B153A-E897-4706-BF4F-36BC3BB5A60F}"/>
    <cellStyle name="20% - Accent5 33" xfId="16849" xr:uid="{97E3B26F-528D-4199-B8FF-B44827A0364E}"/>
    <cellStyle name="20% - Accent5 33 2" xfId="25825" xr:uid="{E9BC9909-401F-4197-BA6A-352B8C570594}"/>
    <cellStyle name="20% - Accent5 34" xfId="16850" xr:uid="{9871C0CB-7A98-42B3-A4F7-F556B770F499}"/>
    <cellStyle name="20% - Accent5 34 2" xfId="25826" xr:uid="{44342A0D-C549-4A5F-99F7-5783588FADF1}"/>
    <cellStyle name="20% - Accent5 35" xfId="16851" xr:uid="{E6F8CBDE-5D1E-44EC-BBC2-61C1EA1F5C96}"/>
    <cellStyle name="20% - Accent5 35 2" xfId="25827" xr:uid="{7EFCE3BB-A5E2-41DF-937B-4AFEDF5EFD57}"/>
    <cellStyle name="20% - Accent5 36" xfId="16852" xr:uid="{F3C7C396-9F7D-493D-BBF5-61F71B0DEB34}"/>
    <cellStyle name="20% - Accent5 36 2" xfId="25828" xr:uid="{7EBEC8E8-A25B-49DC-8BBA-E3C3EF1D7244}"/>
    <cellStyle name="20% - Accent5 37" xfId="16853" xr:uid="{55935109-6F53-4D3B-901E-678BB6C7BE64}"/>
    <cellStyle name="20% - Accent5 37 2" xfId="25829" xr:uid="{8B8EC77B-AE16-46C5-B4D6-252C11976AA7}"/>
    <cellStyle name="20% - Accent5 38" xfId="16854" xr:uid="{BDC4AC4C-DBA5-4319-A135-90BE543070BC}"/>
    <cellStyle name="20% - Accent5 38 2" xfId="25830" xr:uid="{28101F43-2E57-4293-BA47-01CC4E7EB5B9}"/>
    <cellStyle name="20% - Accent5 39" xfId="16855" xr:uid="{A2C28ECE-028B-4253-83B2-3F34A5F8CAFC}"/>
    <cellStyle name="20% - Accent5 39 2" xfId="25831" xr:uid="{36F9CDE9-9AA2-4D9A-9778-A29877730A98}"/>
    <cellStyle name="20% - Accent5 4" xfId="923" xr:uid="{D4228FB3-8E36-4D49-9F82-C90BCB166416}"/>
    <cellStyle name="20% - Accent5 4 2" xfId="924" xr:uid="{09B963D5-5654-46EE-8742-ABD721E3F0A3}"/>
    <cellStyle name="20% - Accent5 4 2 2" xfId="14568" xr:uid="{88B5FB8F-CDE9-4F42-8998-48EB84F69255}"/>
    <cellStyle name="20% - Accent5 4 3" xfId="14567" xr:uid="{5DA8B679-CB6E-4573-8E77-FDCC2F965FDC}"/>
    <cellStyle name="20% - Accent5 40" xfId="16856" xr:uid="{D755FF8B-F018-4DEC-8513-77EDCA4AF745}"/>
    <cellStyle name="20% - Accent5 40 2" xfId="25832" xr:uid="{7D452851-AC82-477D-B1F4-90CEC18CD61C}"/>
    <cellStyle name="20% - Accent5 41" xfId="16857" xr:uid="{8587148A-84D1-44C7-8BC7-14986B501F09}"/>
    <cellStyle name="20% - Accent5 41 2" xfId="25833" xr:uid="{C5F935D7-9520-4876-8501-AE3BC9501AB8}"/>
    <cellStyle name="20% - Accent5 42" xfId="16858" xr:uid="{AFCB28B8-10D8-4A1B-A6F7-CCEC0658A3F1}"/>
    <cellStyle name="20% - Accent5 42 2" xfId="25834" xr:uid="{E3C3CD74-343E-4E4D-B859-E98E158ADD34}"/>
    <cellStyle name="20% - Accent5 43" xfId="16859" xr:uid="{B854E865-3D60-4D86-9A66-0FBFBD20CDAB}"/>
    <cellStyle name="20% - Accent5 43 2" xfId="25835" xr:uid="{354B4490-316B-49E9-AF10-F2106044887D}"/>
    <cellStyle name="20% - Accent5 44" xfId="16860" xr:uid="{6F708D05-D8C8-4C12-90CB-19731DF8254F}"/>
    <cellStyle name="20% - Accent5 44 2" xfId="25836" xr:uid="{7D5F39C4-639F-4E6F-8283-4D58FE52AA26}"/>
    <cellStyle name="20% - Accent5 45" xfId="16861" xr:uid="{83B77D0E-616B-41F9-859A-1E2A94B59770}"/>
    <cellStyle name="20% - Accent5 45 2" xfId="25837" xr:uid="{13A1665E-6A44-48FB-88E5-30420D1D8228}"/>
    <cellStyle name="20% - Accent5 46" xfId="16862" xr:uid="{2D5B6694-2E89-43BB-A834-AB2DE3BD1806}"/>
    <cellStyle name="20% - Accent5 46 2" xfId="25838" xr:uid="{6A5A4DD4-8A28-45F7-AB67-271E121C2C82}"/>
    <cellStyle name="20% - Accent5 47" xfId="17246" xr:uid="{4685BB1D-35C3-49C4-A819-19E846FCE746}"/>
    <cellStyle name="20% - Accent5 48" xfId="918" xr:uid="{382D1B2D-0E92-46CC-B860-67CFE23A3D30}"/>
    <cellStyle name="20% - Accent5 5" xfId="925" xr:uid="{77D90628-BFDF-4F8B-887A-C74F1FAF2423}"/>
    <cellStyle name="20% - Accent5 5 2" xfId="926" xr:uid="{48B3A4F6-5B18-4D6A-BC8E-EF6079F2E5C0}"/>
    <cellStyle name="20% - Accent5 5 2 2" xfId="14570" xr:uid="{2D54DC77-B940-4231-9B8F-E531CDC94BCB}"/>
    <cellStyle name="20% - Accent5 5 3" xfId="14569" xr:uid="{40D29634-1778-4AF9-9D08-9E2649B90C5A}"/>
    <cellStyle name="20% - Accent5 6" xfId="4823" xr:uid="{64F2B372-7AFF-447C-BE99-E0B3485ED2E4}"/>
    <cellStyle name="20% - Accent5 6 2" xfId="14571" xr:uid="{F4498F51-4B93-4C4E-87C7-97DFBA97ECD5}"/>
    <cellStyle name="20% - Accent5 7" xfId="7545" xr:uid="{41D26A81-1350-4C8A-981A-6D761F2C2B90}"/>
    <cellStyle name="20% - Accent5 7 2" xfId="14572" xr:uid="{9857E1FE-21F9-410B-8B84-4D33EA4086F6}"/>
    <cellStyle name="20% - Accent5 8" xfId="10371" xr:uid="{915FF229-9A31-43D7-8C27-4A318D59A005}"/>
    <cellStyle name="20% - Accent5 8 2" xfId="14573" xr:uid="{2DB6068E-8A6E-4838-8F44-BC3A68D3177D}"/>
    <cellStyle name="20% - Accent5 8 3" xfId="22509" xr:uid="{9BD9B2EF-C4AD-4196-A864-408FF8512DED}"/>
    <cellStyle name="20% - Accent5 9" xfId="10488" xr:uid="{3832D6C8-715E-4692-BCFE-5F0A48B70DFF}"/>
    <cellStyle name="20% - Accent5 9 2" xfId="14574" xr:uid="{52C3F653-E758-4A2D-B8F9-C1C843B1A059}"/>
    <cellStyle name="20% - Accent5 9 3" xfId="22608" xr:uid="{BC3D6F0A-BACB-40A5-ABB5-29387734BC6A}"/>
    <cellStyle name="20% - Accent6 10" xfId="13932" xr:uid="{328C0B9D-7815-4D8A-A4EE-9D2DAE27E54B}"/>
    <cellStyle name="20% - Accent6 10 2" xfId="14575" xr:uid="{558432F7-DD38-4FEA-AD61-9D02DAC1DF7F}"/>
    <cellStyle name="20% - Accent6 10 3" xfId="25672" xr:uid="{F32BF028-FD9B-4CAE-AF8F-F19F3BE44261}"/>
    <cellStyle name="20% - Accent6 11" xfId="13956" xr:uid="{DBAB5701-EC7D-4640-97D0-C1B97BC484A7}"/>
    <cellStyle name="20% - Accent6 11 2" xfId="14576" xr:uid="{B8C4AB7C-9DF2-4D78-9930-EC3F2EDA9669}"/>
    <cellStyle name="20% - Accent6 11 3" xfId="25691" xr:uid="{44A8991F-CFC8-44E8-90F0-71EF4FF1A85A}"/>
    <cellStyle name="20% - Accent6 12" xfId="14577" xr:uid="{8C78D1B5-573F-4BCE-B484-947BB3282698}"/>
    <cellStyle name="20% - Accent6 13" xfId="14578" xr:uid="{2AB518E2-8EE8-4BA9-B34C-513427625724}"/>
    <cellStyle name="20% - Accent6 14" xfId="14579" xr:uid="{E4DC6733-CDDA-463C-A3BB-C47C6C539BB4}"/>
    <cellStyle name="20% - Accent6 15" xfId="14580" xr:uid="{CA57F0A7-3840-4C54-8288-39B892EE7CDE}"/>
    <cellStyle name="20% - Accent6 16" xfId="14581" xr:uid="{F2721AF6-980D-495C-AC9A-82C19A0F830A}"/>
    <cellStyle name="20% - Accent6 17" xfId="14582" xr:uid="{885AF01B-4202-4EBA-B234-DD1E14478BB3}"/>
    <cellStyle name="20% - Accent6 18" xfId="14583" xr:uid="{34815ECB-0175-48E9-B39D-4592CBAAF378}"/>
    <cellStyle name="20% - Accent6 19" xfId="14584" xr:uid="{FC5ED41B-BA07-4E3E-A7F5-8268343E6BD4}"/>
    <cellStyle name="20% - Accent6 2" xfId="928" xr:uid="{DE19CF03-F1DD-4FDE-AD04-5B8134869E4F}"/>
    <cellStyle name="20% - Accent6 2 2" xfId="929" xr:uid="{D27B0891-1311-41D1-B7FE-3F364C6895DB}"/>
    <cellStyle name="20% - Accent6 2 2 2" xfId="14586" xr:uid="{F99ECFB8-36A2-426C-AA30-90210B31B377}"/>
    <cellStyle name="20% - Accent6 2 3" xfId="14585" xr:uid="{71982037-389F-4F68-ACC7-650BAC5281C7}"/>
    <cellStyle name="20% - Accent6 20" xfId="14587" xr:uid="{AEB98AB3-425F-417A-BE67-9F785C7CB409}"/>
    <cellStyle name="20% - Accent6 21" xfId="16863" xr:uid="{2460BDC2-EE3D-4FB1-94EF-B0BD1B586EE2}"/>
    <cellStyle name="20% - Accent6 21 2" xfId="25839" xr:uid="{346793E5-A718-49A7-9D59-1B4DDB332320}"/>
    <cellStyle name="20% - Accent6 22" xfId="16864" xr:uid="{5DDD31B2-E8E3-44D7-A17F-3F8A0FAE20FF}"/>
    <cellStyle name="20% - Accent6 22 2" xfId="25840" xr:uid="{A86BD782-DACE-43F0-965A-3943AF16DA5F}"/>
    <cellStyle name="20% - Accent6 23" xfId="16865" xr:uid="{B61D4882-97C7-469E-9DF8-48D0DFA79CEC}"/>
    <cellStyle name="20% - Accent6 23 2" xfId="25841" xr:uid="{45ED04DD-928F-4A09-8C2B-88E8A6EA2CE0}"/>
    <cellStyle name="20% - Accent6 24" xfId="16866" xr:uid="{10776FE8-030E-472F-AA5C-A79995BA2AE7}"/>
    <cellStyle name="20% - Accent6 24 2" xfId="25842" xr:uid="{98797633-A546-4FC1-BAE1-596EA3695DFE}"/>
    <cellStyle name="20% - Accent6 25" xfId="16867" xr:uid="{03BA8731-E597-4E7C-AD0E-7B966267DC73}"/>
    <cellStyle name="20% - Accent6 25 2" xfId="25843" xr:uid="{2DDE3F34-0E04-464A-87BC-E391CA311CED}"/>
    <cellStyle name="20% - Accent6 26" xfId="16868" xr:uid="{7D277F25-58DB-419F-9BAD-021D31CB8A06}"/>
    <cellStyle name="20% - Accent6 26 2" xfId="25844" xr:uid="{736F2C27-F3DB-4A63-91A7-5825C188423A}"/>
    <cellStyle name="20% - Accent6 27" xfId="16869" xr:uid="{0D9D8B20-0D81-4D11-B45D-3AEE9241D42D}"/>
    <cellStyle name="20% - Accent6 27 2" xfId="25845" xr:uid="{7938B3A2-FFB6-4485-8579-6072D5E3C40D}"/>
    <cellStyle name="20% - Accent6 28" xfId="16870" xr:uid="{180A8F65-2EF3-4C2A-8E23-8B4003931AD7}"/>
    <cellStyle name="20% - Accent6 28 2" xfId="25846" xr:uid="{AF08AFDA-12A2-4FA1-8B25-13E1C08B7DCE}"/>
    <cellStyle name="20% - Accent6 29" xfId="16871" xr:uid="{0FA14BE9-3FA4-4724-98AB-879634326572}"/>
    <cellStyle name="20% - Accent6 29 2" xfId="25847" xr:uid="{FC8B5D04-357E-40BD-BD76-83AD99D90449}"/>
    <cellStyle name="20% - Accent6 3" xfId="930" xr:uid="{560F9B86-442E-4E10-A572-F81FA052B9E7}"/>
    <cellStyle name="20% - Accent6 3 2" xfId="931" xr:uid="{9FF03AE0-14BF-4CB5-A6C0-D201EFDA189D}"/>
    <cellStyle name="20% - Accent6 3 2 2" xfId="14589" xr:uid="{B4A82102-77D2-4B9B-8237-1D9551D47616}"/>
    <cellStyle name="20% - Accent6 3 3" xfId="14588" xr:uid="{E7C6B883-3EDA-4764-98B0-5B98DE56A565}"/>
    <cellStyle name="20% - Accent6 30" xfId="16872" xr:uid="{C8F92D2D-D2AD-49E0-B007-D0A97CC33807}"/>
    <cellStyle name="20% - Accent6 30 2" xfId="25848" xr:uid="{50660E34-FDAA-4C2D-B4A9-C91F0546888C}"/>
    <cellStyle name="20% - Accent6 31" xfId="16873" xr:uid="{5A4F3F99-E557-47F1-AD56-C9122AF21CFA}"/>
    <cellStyle name="20% - Accent6 31 2" xfId="25849" xr:uid="{17547F5A-E5D7-44E3-8B7C-134B48701E34}"/>
    <cellStyle name="20% - Accent6 32" xfId="16874" xr:uid="{15746ADC-B2FD-409E-B0BC-567E78F67EBB}"/>
    <cellStyle name="20% - Accent6 32 2" xfId="25850" xr:uid="{813E202D-0587-40AA-AF5E-38BD3BB33FA1}"/>
    <cellStyle name="20% - Accent6 33" xfId="16875" xr:uid="{CA76817A-C0B9-4530-81DF-2C880DC78074}"/>
    <cellStyle name="20% - Accent6 33 2" xfId="25851" xr:uid="{F18C1873-6038-4DE9-9482-D8033135FDED}"/>
    <cellStyle name="20% - Accent6 34" xfId="16876" xr:uid="{759D651B-E423-4F9D-B7CA-E80304BDFE45}"/>
    <cellStyle name="20% - Accent6 34 2" xfId="25852" xr:uid="{77533993-0F51-45F5-8E74-53072B77CAAF}"/>
    <cellStyle name="20% - Accent6 35" xfId="16877" xr:uid="{41634EE9-AEC7-4F09-8E9C-65E8213F0D47}"/>
    <cellStyle name="20% - Accent6 35 2" xfId="25853" xr:uid="{1A4D5A02-057D-482C-93AF-EBF2FF145E2B}"/>
    <cellStyle name="20% - Accent6 36" xfId="16878" xr:uid="{457CCECE-DAF5-481B-8F25-551E3DB931DA}"/>
    <cellStyle name="20% - Accent6 36 2" xfId="25854" xr:uid="{C04C3F87-704C-44EB-9F40-14A16A73D983}"/>
    <cellStyle name="20% - Accent6 37" xfId="16879" xr:uid="{84FFBAD0-6E4B-4149-B83C-F30C69D55BA7}"/>
    <cellStyle name="20% - Accent6 37 2" xfId="25855" xr:uid="{DACCB763-52E9-444B-BD99-0138FBF7B3D2}"/>
    <cellStyle name="20% - Accent6 38" xfId="16880" xr:uid="{DD3326A6-7D25-4BDF-A450-B4AA09C75D4D}"/>
    <cellStyle name="20% - Accent6 38 2" xfId="25856" xr:uid="{55EA85D4-631E-4284-B885-D8ABB939F8C4}"/>
    <cellStyle name="20% - Accent6 39" xfId="16881" xr:uid="{9DD52AEC-DDC8-4658-8B77-005E7D1A810D}"/>
    <cellStyle name="20% - Accent6 39 2" xfId="25857" xr:uid="{234B1C59-ABE7-4AB4-9E08-479A7E8496E8}"/>
    <cellStyle name="20% - Accent6 4" xfId="932" xr:uid="{BB18C03E-C0FD-4FBA-9668-975E89476A35}"/>
    <cellStyle name="20% - Accent6 4 2" xfId="933" xr:uid="{5E55227B-3B01-4AFA-85EC-12FC09F5B80D}"/>
    <cellStyle name="20% - Accent6 4 2 2" xfId="14591" xr:uid="{A7B6F1FF-D2D5-47E7-BB3C-D629396056FA}"/>
    <cellStyle name="20% - Accent6 4 3" xfId="14590" xr:uid="{0F601E80-E022-497E-A472-D4E2254C989E}"/>
    <cellStyle name="20% - Accent6 40" xfId="16882" xr:uid="{9A246858-2BE0-402D-9A9D-10140222FE3E}"/>
    <cellStyle name="20% - Accent6 40 2" xfId="25858" xr:uid="{AB29848D-126B-4C0E-8A81-B9B817A891F0}"/>
    <cellStyle name="20% - Accent6 41" xfId="16883" xr:uid="{A28FC471-131B-4CAA-8537-C41CD6678BAE}"/>
    <cellStyle name="20% - Accent6 41 2" xfId="25859" xr:uid="{9D246C85-3DDB-4497-B713-D8B2D4C1A166}"/>
    <cellStyle name="20% - Accent6 42" xfId="16884" xr:uid="{8A652A09-2CF4-47B8-AE83-339AEFD7963F}"/>
    <cellStyle name="20% - Accent6 42 2" xfId="25860" xr:uid="{7E54CC7D-77B1-4149-B407-18BF3F5D6334}"/>
    <cellStyle name="20% - Accent6 43" xfId="16885" xr:uid="{8DEA7393-77E8-4B47-8A72-E6B2E686333C}"/>
    <cellStyle name="20% - Accent6 43 2" xfId="25861" xr:uid="{374B5258-707D-4926-9529-6397A8F21F71}"/>
    <cellStyle name="20% - Accent6 44" xfId="16886" xr:uid="{A605BB0E-174B-40FC-AEF0-91A1CBE2240A}"/>
    <cellStyle name="20% - Accent6 44 2" xfId="25862" xr:uid="{430ED065-44BC-4F3E-B00A-9BEFC823A3C4}"/>
    <cellStyle name="20% - Accent6 45" xfId="16887" xr:uid="{50F78818-4C52-4010-9E94-78E7681E9245}"/>
    <cellStyle name="20% - Accent6 45 2" xfId="25863" xr:uid="{F697954D-1D7C-42ED-85F4-9F06C6302DC5}"/>
    <cellStyle name="20% - Accent6 46" xfId="16888" xr:uid="{6972E8DA-B38A-4BBE-84E7-6A7B9B367417}"/>
    <cellStyle name="20% - Accent6 46 2" xfId="25864" xr:uid="{D508A6AC-4DCD-4623-B189-021104C3B360}"/>
    <cellStyle name="20% - Accent6 47" xfId="17247" xr:uid="{51D5A983-2BCB-4E01-A19D-253E60949063}"/>
    <cellStyle name="20% - Accent6 48" xfId="927" xr:uid="{CB44A672-A3C1-4EA0-9044-66A4525A37E1}"/>
    <cellStyle name="20% - Accent6 5" xfId="934" xr:uid="{05C01A8E-946B-4CC7-A603-B6BE8B75EDF8}"/>
    <cellStyle name="20% - Accent6 5 2" xfId="935" xr:uid="{444FB27F-4308-4BCD-BCFD-58E13D43AA4F}"/>
    <cellStyle name="20% - Accent6 5 2 2" xfId="14593" xr:uid="{ECA96489-FA64-41F6-9550-FAC996B8C222}"/>
    <cellStyle name="20% - Accent6 5 3" xfId="14592" xr:uid="{1962E9FD-A89C-4456-BF46-8032534B69F3}"/>
    <cellStyle name="20% - Accent6 6" xfId="4822" xr:uid="{76E66E60-70C4-46C7-9DFC-54C1A111F07D}"/>
    <cellStyle name="20% - Accent6 6 2" xfId="14594" xr:uid="{3E11D05A-E3B0-4EAE-A522-291359B3C182}"/>
    <cellStyle name="20% - Accent6 7" xfId="7546" xr:uid="{4F9CB818-B798-4B8C-AB6D-CA621022B9A8}"/>
    <cellStyle name="20% - Accent6 7 2" xfId="14595" xr:uid="{996B8D71-BE14-463C-910F-4026E1DA4854}"/>
    <cellStyle name="20% - Accent6 8" xfId="10375" xr:uid="{F8B66575-8454-4D91-9008-FB6AB2712D93}"/>
    <cellStyle name="20% - Accent6 8 2" xfId="14596" xr:uid="{042DD197-AB5B-46D2-991D-4CB01C9BC45C}"/>
    <cellStyle name="20% - Accent6 8 3" xfId="22511" xr:uid="{0323556B-1B56-41BC-A911-178EA0CBA99F}"/>
    <cellStyle name="20% - Accent6 9" xfId="10490" xr:uid="{6D01498B-9A14-4B86-9D2A-91B52279658A}"/>
    <cellStyle name="20% - Accent6 9 2" xfId="14597" xr:uid="{C68CAE73-7709-404F-B1C0-B23327081B8F}"/>
    <cellStyle name="20% - Accent6 9 3" xfId="22610" xr:uid="{916FE3A0-387C-4B59-BC90-2527EA03BB82}"/>
    <cellStyle name="20% - 輔色1" xfId="14598" xr:uid="{4527164C-9F26-4999-A72F-A5BEBE04772A}"/>
    <cellStyle name="20% - 輔色1 2" xfId="14599" xr:uid="{E3896C82-AF05-4F2C-B368-2EA06ECD35B4}"/>
    <cellStyle name="20% - 輔色1 3" xfId="14600" xr:uid="{91ADF9EA-F01D-49BB-8626-34A262A68ADD}"/>
    <cellStyle name="20% - 輔色1_iCard+_081118" xfId="14601" xr:uid="{5F7E7A70-33CC-46F8-8232-FFAA2DFFF154}"/>
    <cellStyle name="20% - 輔色2" xfId="14602" xr:uid="{D43612FA-437B-4ABC-8881-347A6B4AF49F}"/>
    <cellStyle name="20% - 輔色2 2" xfId="14603" xr:uid="{8A7F1764-D507-451C-A138-E876487C0248}"/>
    <cellStyle name="20% - 輔色2 3" xfId="14604" xr:uid="{B5D64E3A-466D-44B1-AA42-FB16C1560F32}"/>
    <cellStyle name="20% - 輔色2_iCard+_081118" xfId="14605" xr:uid="{C9810DDC-7B18-46B7-913D-96C993CF7692}"/>
    <cellStyle name="20% - 輔色3" xfId="14606" xr:uid="{5116369A-8608-4EB9-8BBA-2E058616A6B4}"/>
    <cellStyle name="20% - 輔色3 2" xfId="14607" xr:uid="{E014C0B9-DC39-4A7A-810A-025070543CFD}"/>
    <cellStyle name="20% - 輔色3 3" xfId="14608" xr:uid="{9A950D99-854E-47E2-BE21-3C341C2D701D}"/>
    <cellStyle name="20% - 輔色3_iCard+_081118" xfId="14609" xr:uid="{31D561AC-8D08-4029-8134-ED97DDA8368F}"/>
    <cellStyle name="20% - 輔色4" xfId="14610" xr:uid="{A9CA37FD-A096-4494-A491-1C2129A5C711}"/>
    <cellStyle name="20% - 輔色4 2" xfId="14611" xr:uid="{56EBEEFF-B32B-496F-81F1-CD907489BAAF}"/>
    <cellStyle name="20% - 輔色4 3" xfId="14612" xr:uid="{86DB25EA-F82E-4F4F-B887-1EBC519AC878}"/>
    <cellStyle name="20% - 輔色4_iCard+_081118" xfId="14613" xr:uid="{D52F0431-9252-48B6-B392-9044567C1085}"/>
    <cellStyle name="20% - 輔色5" xfId="14614" xr:uid="{BC4A45D5-60AE-40C8-B0C1-A02873709941}"/>
    <cellStyle name="20% - 輔色5 2" xfId="14615" xr:uid="{BB3E76B8-7916-4B3F-9448-D8D0FB4FA865}"/>
    <cellStyle name="20% - 輔色5 3" xfId="14616" xr:uid="{1D1D7E5D-C4E6-42CE-AD02-EEBEC9BBCC88}"/>
    <cellStyle name="20% - 輔色5_iCard+_081118" xfId="14617" xr:uid="{845F3691-28C3-49D8-BA1D-7950492B1353}"/>
    <cellStyle name="20% - 輔色6" xfId="14618" xr:uid="{6A06A1E5-0477-4EAF-9AA6-CD9066E95754}"/>
    <cellStyle name="20% - 輔色6 2" xfId="14619" xr:uid="{3C95EC1A-C4FE-461E-BAE9-DFA5D90D69F2}"/>
    <cellStyle name="20% - 輔色6 3" xfId="14620" xr:uid="{40E80A15-5EC8-4592-8609-9D930EFB0C51}"/>
    <cellStyle name="20% - 輔色6_iCard+_081118" xfId="14621" xr:uid="{8449EB1A-82B3-4E97-88EC-0CF4F550FA4D}"/>
    <cellStyle name="3232" xfId="936" xr:uid="{59E1B07D-A9AE-46BB-922A-E82301ECA579}"/>
    <cellStyle name="3232 10" xfId="14623" xr:uid="{6C9C57EC-23A5-42D5-8531-608FA0CA5D23}"/>
    <cellStyle name="3232 11" xfId="14624" xr:uid="{8CA47B7B-F8DD-4C5F-9063-55C618016045}"/>
    <cellStyle name="3232 11 2" xfId="29645" xr:uid="{57120813-E4B6-4D13-A4A6-F8C5557FF603}"/>
    <cellStyle name="3232 12" xfId="14622" xr:uid="{A59637FE-620F-4684-964C-89CCD209D231}"/>
    <cellStyle name="3232 12 2" xfId="29644" xr:uid="{29389096-E94B-413B-A1D6-63A6CF2E26FB}"/>
    <cellStyle name="3232 13" xfId="26418" xr:uid="{97505E70-5323-4361-8E10-D2EE9262F3F0}"/>
    <cellStyle name="3232 2" xfId="3425" xr:uid="{82E31BEE-28CE-4E2B-ACF3-203EEFAE3C6D}"/>
    <cellStyle name="3232 2 2" xfId="14626" xr:uid="{5EDF88E8-1916-49A4-96A1-659446389F23}"/>
    <cellStyle name="3232 2 2 2" xfId="14627" xr:uid="{A1202297-E001-4D14-A8A8-44DB0B664C0D}"/>
    <cellStyle name="3232 2 2 2 2" xfId="29648" xr:uid="{E2AF9DE5-E76E-42D1-BC51-CB4E19456A2D}"/>
    <cellStyle name="3232 2 2 3" xfId="29647" xr:uid="{E16028AD-928B-4557-9F29-6D7BC1CC01A3}"/>
    <cellStyle name="3232 2 2_Market" xfId="14628" xr:uid="{F9A4DC48-209F-48D5-96AE-AAF8B81108A7}"/>
    <cellStyle name="3232 2 3" xfId="14625" xr:uid="{22891160-1051-442A-9027-4CA4239F0245}"/>
    <cellStyle name="3232 2 3 2" xfId="29646" xr:uid="{7A4801EB-C20B-4927-B098-D3CF069CA7DD}"/>
    <cellStyle name="3232 2 4" xfId="27857" xr:uid="{9C29FF59-3C06-4D76-B0E3-4E7D2BAAD1AF}"/>
    <cellStyle name="3232 2_Axiz" xfId="14629" xr:uid="{E6A0B0DF-DD31-4257-892C-C6FB26B90996}"/>
    <cellStyle name="3232 3" xfId="14630" xr:uid="{C6ACC753-D4DC-435E-9829-8ED457F5B918}"/>
    <cellStyle name="3232 3 2" xfId="29649" xr:uid="{B67249E0-945D-4D87-B0AF-1FC7C3A36EC7}"/>
    <cellStyle name="3232 4" xfId="14631" xr:uid="{92A9B31F-37BD-4B97-A456-10C7DA661193}"/>
    <cellStyle name="3232 5" xfId="14632" xr:uid="{81972A56-0FCA-4BD8-A57C-E22270891D3B}"/>
    <cellStyle name="3232 6" xfId="14633" xr:uid="{3CC7378B-D4F7-4E78-866E-2F8506F09EE2}"/>
    <cellStyle name="3232 7" xfId="14634" xr:uid="{6D2464F4-152F-40AC-A77D-6ECFFA697AE5}"/>
    <cellStyle name="3232 8" xfId="14635" xr:uid="{EEDE6DF3-5141-4FA4-8E94-95F6E0872932}"/>
    <cellStyle name="3232 9" xfId="14636" xr:uid="{56E03881-C029-45A8-92C0-641BF9CFECAA}"/>
    <cellStyle name="3232_1st Aug _ Update" xfId="14637" xr:uid="{3A8814A0-0B28-46A4-9625-4EEEB119D95C}"/>
    <cellStyle name="³f¹ô[0]_pldt" xfId="937" xr:uid="{22BEB653-9D85-4C83-936B-741E7C4930D9}"/>
    <cellStyle name="³f¹ô_pldt" xfId="938" xr:uid="{C5CD8846-A336-4CB3-9389-BD6033E2285E}"/>
    <cellStyle name="40% - Accent1 10" xfId="13923" xr:uid="{74F88DE1-E7F4-4B8C-907D-237C80024634}"/>
    <cellStyle name="40% - Accent1 10 2" xfId="14638" xr:uid="{BF24B687-A31D-49D3-88C5-0E9D550C592D}"/>
    <cellStyle name="40% - Accent1 10 3" xfId="25663" xr:uid="{D8D102A7-B48F-472D-BE51-A08A86E63297}"/>
    <cellStyle name="40% - Accent1 11" xfId="13947" xr:uid="{04E54282-4B71-46C6-97F5-6A6C6FDFF985}"/>
    <cellStyle name="40% - Accent1 11 2" xfId="14639" xr:uid="{BED0B838-3564-4703-B79B-F7B7F62BE804}"/>
    <cellStyle name="40% - Accent1 11 3" xfId="25682" xr:uid="{AB04FC69-FEA4-463F-A0FA-38F0E0E3568F}"/>
    <cellStyle name="40% - Accent1 12" xfId="14640" xr:uid="{AC9B93B5-0ED9-4CD3-9BD8-885A173DB35E}"/>
    <cellStyle name="40% - Accent1 13" xfId="14641" xr:uid="{A711F997-1DBD-4C2C-84BA-AF1B468D77DA}"/>
    <cellStyle name="40% - Accent1 14" xfId="14642" xr:uid="{25BFD797-A868-473C-BD6C-01DA29DF0B63}"/>
    <cellStyle name="40% - Accent1 15" xfId="14643" xr:uid="{C6C1DAAA-9626-47A1-B274-E6DDE1DF8C9B}"/>
    <cellStyle name="40% - Accent1 16" xfId="14644" xr:uid="{0D8861DB-17E6-4EBF-A8B7-2227BB36FEC2}"/>
    <cellStyle name="40% - Accent1 17" xfId="14645" xr:uid="{038F6EC8-0863-4D2D-9E00-B931F7C3CFA1}"/>
    <cellStyle name="40% - Accent1 18" xfId="14646" xr:uid="{A87D0E0D-9A1E-4B9F-BBC3-1C00D0E9E3CF}"/>
    <cellStyle name="40% - Accent1 19" xfId="14647" xr:uid="{30A7FC74-C51B-41F6-B57F-D42C00D255F1}"/>
    <cellStyle name="40% - Accent1 2" xfId="940" xr:uid="{FA65BCBD-4BE5-459A-BE5E-0A8F00C702E7}"/>
    <cellStyle name="40% - Accent1 2 2" xfId="941" xr:uid="{DA9B090A-7C3E-46C4-BEE7-63902FC0270B}"/>
    <cellStyle name="40% - Accent1 2 2 2" xfId="14649" xr:uid="{0B2A33FA-E313-4330-88B5-9072B30BCA24}"/>
    <cellStyle name="40% - Accent1 2 3" xfId="14648" xr:uid="{DC4045E8-F71B-4BF6-AAAA-F2E8F65A0E35}"/>
    <cellStyle name="40% - Accent1 20" xfId="14650" xr:uid="{AAAEC7A2-8A33-4C0B-BFAD-0BC0D0940CFD}"/>
    <cellStyle name="40% - Accent1 21" xfId="16889" xr:uid="{93630C97-F9D8-4F91-9F32-F662C2242BD4}"/>
    <cellStyle name="40% - Accent1 21 2" xfId="25865" xr:uid="{430B26D2-464B-436B-8971-EAA7A26419E3}"/>
    <cellStyle name="40% - Accent1 22" xfId="16890" xr:uid="{727FF8DA-A334-4E0B-8331-C52E4445166C}"/>
    <cellStyle name="40% - Accent1 22 2" xfId="25866" xr:uid="{F2EBD6DF-9E9B-4E5D-9311-C4FF2CFFFDC0}"/>
    <cellStyle name="40% - Accent1 23" xfId="16891" xr:uid="{6060ECE7-FF2C-4837-92B5-7276A9F6E3FB}"/>
    <cellStyle name="40% - Accent1 23 2" xfId="25867" xr:uid="{576731DA-22C7-46A3-A83C-5C256CAA0882}"/>
    <cellStyle name="40% - Accent1 24" xfId="16892" xr:uid="{1A083B0F-4B3F-4935-A1D2-3D571F2365C9}"/>
    <cellStyle name="40% - Accent1 24 2" xfId="25868" xr:uid="{AB616FED-8C32-4AA8-AFE8-33AB90062C1D}"/>
    <cellStyle name="40% - Accent1 25" xfId="16893" xr:uid="{E71056FC-7A6F-47B9-8955-AB1233FEC231}"/>
    <cellStyle name="40% - Accent1 25 2" xfId="25869" xr:uid="{32B1EDF8-EF2D-4BA5-AE76-2469C42D550E}"/>
    <cellStyle name="40% - Accent1 26" xfId="16894" xr:uid="{F444FE25-306D-4504-921A-BE9928201F2E}"/>
    <cellStyle name="40% - Accent1 26 2" xfId="25870" xr:uid="{B508257B-96AF-4130-BB7A-7491D30B9531}"/>
    <cellStyle name="40% - Accent1 27" xfId="16895" xr:uid="{F28F927F-6C93-4F5C-9128-B9D4185BC0F8}"/>
    <cellStyle name="40% - Accent1 27 2" xfId="25871" xr:uid="{E0CD9990-0046-44DB-A2EC-09B3F55882D0}"/>
    <cellStyle name="40% - Accent1 28" xfId="16896" xr:uid="{02ECC932-85A5-4F52-98CD-D50936F0CDA5}"/>
    <cellStyle name="40% - Accent1 28 2" xfId="25872" xr:uid="{01355DB6-005B-4D79-A5C5-B6EE74F8780D}"/>
    <cellStyle name="40% - Accent1 29" xfId="16897" xr:uid="{A6AA0D3C-03AF-4BCD-9663-3C318B8FBD8C}"/>
    <cellStyle name="40% - Accent1 29 2" xfId="25873" xr:uid="{499E68F1-E144-4FAF-9861-3CD70EE74D45}"/>
    <cellStyle name="40% - Accent1 3" xfId="942" xr:uid="{DB50C422-0BC3-4969-99CB-E2AC41D6870B}"/>
    <cellStyle name="40% - Accent1 3 2" xfId="943" xr:uid="{0BB8BC1D-C0E6-4876-9630-9A4F5ACCBE4C}"/>
    <cellStyle name="40% - Accent1 3 2 2" xfId="14652" xr:uid="{C0CF324E-BA78-4F0C-ACA0-D273E935D746}"/>
    <cellStyle name="40% - Accent1 3 3" xfId="14651" xr:uid="{E85B6CDF-6B36-47F3-B232-6E19C61C0DF6}"/>
    <cellStyle name="40% - Accent1 30" xfId="16898" xr:uid="{4BB45ECB-BEE3-43BE-B0FC-F4CAD65F212B}"/>
    <cellStyle name="40% - Accent1 30 2" xfId="25874" xr:uid="{1115EC0A-1DE1-440B-A46B-878EEC5A60B6}"/>
    <cellStyle name="40% - Accent1 31" xfId="16899" xr:uid="{B8C36733-7365-497F-A3CF-0FA18F35B457}"/>
    <cellStyle name="40% - Accent1 31 2" xfId="25875" xr:uid="{DC6C45B4-3C86-4F29-B2F0-BAA27A6692E3}"/>
    <cellStyle name="40% - Accent1 32" xfId="16900" xr:uid="{49273745-089C-468B-A776-34886F455B91}"/>
    <cellStyle name="40% - Accent1 32 2" xfId="25876" xr:uid="{D91339A7-1D9C-4D4D-A3D7-6A8D9D74D65D}"/>
    <cellStyle name="40% - Accent1 33" xfId="16901" xr:uid="{54903684-D414-4F0F-8048-3A8EBF390A73}"/>
    <cellStyle name="40% - Accent1 33 2" xfId="25877" xr:uid="{69F5C3D5-36C8-4BC4-9F5E-3AD7CBCE27D9}"/>
    <cellStyle name="40% - Accent1 34" xfId="16902" xr:uid="{BD796264-DE34-47E1-AD03-9A1B19DDBF81}"/>
    <cellStyle name="40% - Accent1 34 2" xfId="25878" xr:uid="{F6D580DE-B36A-4FC6-BB06-B97963C8F205}"/>
    <cellStyle name="40% - Accent1 35" xfId="16903" xr:uid="{FBF8ABE5-2F48-4049-9422-1091ACF98097}"/>
    <cellStyle name="40% - Accent1 35 2" xfId="25879" xr:uid="{4F5AF80A-459E-4D06-B352-689418C07FDA}"/>
    <cellStyle name="40% - Accent1 36" xfId="16904" xr:uid="{B15E0FA9-18D7-4E0D-9E6D-38F760E4D909}"/>
    <cellStyle name="40% - Accent1 36 2" xfId="25880" xr:uid="{18605656-0ABD-4D90-BFA4-45BFBD0243DB}"/>
    <cellStyle name="40% - Accent1 37" xfId="16905" xr:uid="{AAA9E312-0B55-41E3-BA89-0AC35117844C}"/>
    <cellStyle name="40% - Accent1 37 2" xfId="25881" xr:uid="{0ABD9DC6-7B6E-49A0-9450-8C8E969FF28C}"/>
    <cellStyle name="40% - Accent1 38" xfId="16906" xr:uid="{B643E7AE-D1C5-4A61-A7C3-5976F0057D08}"/>
    <cellStyle name="40% - Accent1 38 2" xfId="25882" xr:uid="{CA7032C2-7169-4E55-90FB-F2E248801F69}"/>
    <cellStyle name="40% - Accent1 39" xfId="16907" xr:uid="{5820D415-2B89-47F3-9AEC-80474A3D867A}"/>
    <cellStyle name="40% - Accent1 39 2" xfId="25883" xr:uid="{2FEEA7A0-8F11-4968-997E-BDC6B6F09E3E}"/>
    <cellStyle name="40% - Accent1 4" xfId="944" xr:uid="{D1606F99-292E-4571-B48E-CBC80A837C21}"/>
    <cellStyle name="40% - Accent1 4 2" xfId="945" xr:uid="{6EDB875A-B64D-49F8-9DDD-18FC96718D07}"/>
    <cellStyle name="40% - Accent1 4 2 2" xfId="14654" xr:uid="{D5CCFE58-4AFC-4162-ABC5-045B19D045C2}"/>
    <cellStyle name="40% - Accent1 4 3" xfId="14653" xr:uid="{B31BA88F-ADD7-4B9E-A5D4-C61351A306D8}"/>
    <cellStyle name="40% - Accent1 40" xfId="16908" xr:uid="{2FA6D4CF-2326-418B-AB9D-076B6D4C3849}"/>
    <cellStyle name="40% - Accent1 40 2" xfId="25884" xr:uid="{856529A5-8E46-47B0-841F-00B21D845CC2}"/>
    <cellStyle name="40% - Accent1 41" xfId="16909" xr:uid="{5A1AE08A-D926-4734-9364-25494063BC97}"/>
    <cellStyle name="40% - Accent1 41 2" xfId="25885" xr:uid="{DC5DE715-DCEB-4CFA-B8A2-22049814B4FD}"/>
    <cellStyle name="40% - Accent1 42" xfId="16910" xr:uid="{C758829F-AA79-4979-84B9-DF5D4478B510}"/>
    <cellStyle name="40% - Accent1 42 2" xfId="25886" xr:uid="{0846C3DE-CD22-4128-8E9C-5F9CA712907E}"/>
    <cellStyle name="40% - Accent1 43" xfId="16911" xr:uid="{D9CEDF8A-845B-47EF-98BC-39FC18F4021F}"/>
    <cellStyle name="40% - Accent1 43 2" xfId="25887" xr:uid="{AA965D93-636E-4CF4-A791-B88547604C3E}"/>
    <cellStyle name="40% - Accent1 44" xfId="16912" xr:uid="{44535A80-B1C4-4104-8DC2-10EBDBAB969B}"/>
    <cellStyle name="40% - Accent1 44 2" xfId="25888" xr:uid="{10CE02CE-1641-4F34-B79F-0ED2CB43EA80}"/>
    <cellStyle name="40% - Accent1 45" xfId="16913" xr:uid="{2BB87BF9-57C2-460B-AF60-1EF3DB854EE7}"/>
    <cellStyle name="40% - Accent1 45 2" xfId="25889" xr:uid="{011F6952-147D-4265-8BEC-5E776AA8EA24}"/>
    <cellStyle name="40% - Accent1 46" xfId="16914" xr:uid="{13C7A024-AFA1-4D2C-A5B0-3EB2AF4710B8}"/>
    <cellStyle name="40% - Accent1 46 2" xfId="25890" xr:uid="{F5E6E967-D544-457D-9780-3735ED8BD2D9}"/>
    <cellStyle name="40% - Accent1 47" xfId="17248" xr:uid="{4F4D5B55-A6CB-4BA7-A677-38C5B08A299C}"/>
    <cellStyle name="40% - Accent1 48" xfId="939" xr:uid="{45CB37A5-EEFF-4A17-9670-D1402D3D9D46}"/>
    <cellStyle name="40% - Accent1 5" xfId="946" xr:uid="{17644D46-D827-46DA-A493-2EFE69782CE0}"/>
    <cellStyle name="40% - Accent1 5 2" xfId="947" xr:uid="{0B98E4B0-8972-4015-A55E-3036C0452132}"/>
    <cellStyle name="40% - Accent1 5 2 2" xfId="14656" xr:uid="{CE279AC5-D9C9-44E1-B3D0-DAC4BD1480DE}"/>
    <cellStyle name="40% - Accent1 5 3" xfId="14655" xr:uid="{6809328E-EE92-4124-9448-DCEBD9028570}"/>
    <cellStyle name="40% - Accent1 6" xfId="4820" xr:uid="{E2CD3009-9582-4B40-93A2-7DF72709612E}"/>
    <cellStyle name="40% - Accent1 6 2" xfId="14657" xr:uid="{930B4470-553F-40B5-88E0-6892EBFC807A}"/>
    <cellStyle name="40% - Accent1 7" xfId="7547" xr:uid="{09F97985-06DA-4638-8C66-9F53E5C7BE3B}"/>
    <cellStyle name="40% - Accent1 7 2" xfId="14658" xr:uid="{F417201B-CF69-4E62-9CDF-4C509E4CD60D}"/>
    <cellStyle name="40% - Accent1 8" xfId="10356" xr:uid="{936939D3-4B4D-4E01-B4F9-8A7F1C4D619B}"/>
    <cellStyle name="40% - Accent1 8 2" xfId="14659" xr:uid="{7E5B333C-66E1-4529-BB85-35686C98A21F}"/>
    <cellStyle name="40% - Accent1 8 3" xfId="22502" xr:uid="{079F6F70-67D7-4022-9B0E-C8B9B80CFE2A}"/>
    <cellStyle name="40% - Accent1 9" xfId="10481" xr:uid="{11E38A6A-A7BE-429C-B90F-82FA5836A19B}"/>
    <cellStyle name="40% - Accent1 9 2" xfId="14660" xr:uid="{7489C6A2-701B-4F96-A676-88F36D78AAF3}"/>
    <cellStyle name="40% - Accent1 9 3" xfId="22601" xr:uid="{D6FF20D9-6CAE-40FF-868C-EFC8AB4E0DD3}"/>
    <cellStyle name="40% - Accent2 10" xfId="13925" xr:uid="{840A0ED6-1E25-45F2-A330-6657C7645EAD}"/>
    <cellStyle name="40% - Accent2 10 2" xfId="14661" xr:uid="{4226D72C-D138-49B1-BCA6-7253ED8EF856}"/>
    <cellStyle name="40% - Accent2 10 3" xfId="25665" xr:uid="{73E0345F-6C41-40FB-BB31-CE565B8D8BAF}"/>
    <cellStyle name="40% - Accent2 11" xfId="13949" xr:uid="{30C845CC-FD84-4E50-AF8A-F8BDEB8DEB9C}"/>
    <cellStyle name="40% - Accent2 11 2" xfId="14662" xr:uid="{34CB43E6-58BE-4A8F-82D6-0A4E9C142315}"/>
    <cellStyle name="40% - Accent2 11 3" xfId="25684" xr:uid="{CC92652C-D1A8-4D77-A0CF-8BBAAC0F8EF8}"/>
    <cellStyle name="40% - Accent2 12" xfId="14663" xr:uid="{33FE78AE-5621-4179-9418-69FBCE09335F}"/>
    <cellStyle name="40% - Accent2 13" xfId="14664" xr:uid="{EEC43126-AAE2-4105-93BE-A1D977ACE318}"/>
    <cellStyle name="40% - Accent2 14" xfId="14665" xr:uid="{7C15A5CB-ECBE-4198-8426-8D9B3E174737}"/>
    <cellStyle name="40% - Accent2 15" xfId="14666" xr:uid="{D9A300B4-A67A-49CB-9E88-48BB6E585574}"/>
    <cellStyle name="40% - Accent2 16" xfId="14667" xr:uid="{EFF39C49-D7D9-4338-99C6-9DA771E50724}"/>
    <cellStyle name="40% - Accent2 17" xfId="14668" xr:uid="{EABE541C-4F4E-432F-85B6-B1D365405EBA}"/>
    <cellStyle name="40% - Accent2 18" xfId="14669" xr:uid="{D994A2D0-180D-4AE0-9D49-30398E771A66}"/>
    <cellStyle name="40% - Accent2 19" xfId="14670" xr:uid="{4B0C88A0-0153-4A46-886C-B8BB69A5C569}"/>
    <cellStyle name="40% - Accent2 2" xfId="949" xr:uid="{E03F1F44-D922-4DC5-9886-6D6D827F5605}"/>
    <cellStyle name="40% - Accent2 2 2" xfId="950" xr:uid="{9EBEC133-91BC-424A-A451-7EF5326B9F14}"/>
    <cellStyle name="40% - Accent2 2 2 2" xfId="14672" xr:uid="{FA9AA2F0-CE64-478E-8467-2849E203544E}"/>
    <cellStyle name="40% - Accent2 2 3" xfId="14671" xr:uid="{0201769C-876F-4822-A3FA-7452956D111A}"/>
    <cellStyle name="40% - Accent2 20" xfId="14673" xr:uid="{02C27B44-E6DF-46C9-8B3B-EC437F04ECF3}"/>
    <cellStyle name="40% - Accent2 21" xfId="16915" xr:uid="{98077BCF-1D4E-4D68-B064-48764147DBC8}"/>
    <cellStyle name="40% - Accent2 21 2" xfId="25891" xr:uid="{23E18ADB-4CCB-467A-9B17-16567B09459E}"/>
    <cellStyle name="40% - Accent2 22" xfId="16916" xr:uid="{37592B32-01E7-46DE-BD0A-8DC33C2B4FB6}"/>
    <cellStyle name="40% - Accent2 22 2" xfId="25892" xr:uid="{A7475E54-9522-40B9-B597-90706470A4CE}"/>
    <cellStyle name="40% - Accent2 23" xfId="16917" xr:uid="{94CB2012-C7EE-4075-A560-157D13172740}"/>
    <cellStyle name="40% - Accent2 23 2" xfId="25893" xr:uid="{A1969B0A-AB0E-459A-9FA7-64E1C616BC19}"/>
    <cellStyle name="40% - Accent2 24" xfId="16918" xr:uid="{6916B3E0-3401-4BCA-A1A1-69BDFC6DD56F}"/>
    <cellStyle name="40% - Accent2 24 2" xfId="25894" xr:uid="{C5C71D93-E224-4AD3-8597-537BC5B75C18}"/>
    <cellStyle name="40% - Accent2 25" xfId="16919" xr:uid="{562D314E-BD37-47DB-ADD4-B60DCA0370F1}"/>
    <cellStyle name="40% - Accent2 25 2" xfId="25895" xr:uid="{9C712CDA-CF9E-4115-A68C-001E8F468223}"/>
    <cellStyle name="40% - Accent2 26" xfId="16920" xr:uid="{7E8D36A8-D8A9-4116-9748-4ACA28773B43}"/>
    <cellStyle name="40% - Accent2 26 2" xfId="25896" xr:uid="{C95559C1-53AB-48C6-8A07-E7583B616F9B}"/>
    <cellStyle name="40% - Accent2 27" xfId="16921" xr:uid="{8D98C8F8-4DB4-40FD-926E-EE2E9841B78A}"/>
    <cellStyle name="40% - Accent2 27 2" xfId="25897" xr:uid="{5ED57F6A-8A09-46F2-ABB6-B1AD86827CD3}"/>
    <cellStyle name="40% - Accent2 28" xfId="16922" xr:uid="{D1341754-C301-4984-A256-318282C84AC7}"/>
    <cellStyle name="40% - Accent2 28 2" xfId="25898" xr:uid="{7ADA6043-1499-45AC-81B9-F110D79966E6}"/>
    <cellStyle name="40% - Accent2 29" xfId="16923" xr:uid="{5A965456-F3AB-4896-B9FD-F2074A8A0638}"/>
    <cellStyle name="40% - Accent2 29 2" xfId="25899" xr:uid="{1337A34E-5116-45D7-B119-B51C6C6FFF69}"/>
    <cellStyle name="40% - Accent2 3" xfId="951" xr:uid="{D79D0279-F4E8-4B4A-AAF9-FD3B9014052E}"/>
    <cellStyle name="40% - Accent2 3 2" xfId="952" xr:uid="{B61CB9FB-F693-415A-A21A-61FF5E0D1E9D}"/>
    <cellStyle name="40% - Accent2 3 2 2" xfId="14675" xr:uid="{A110B6FF-74EE-4A56-846B-81C257F7750F}"/>
    <cellStyle name="40% - Accent2 3 3" xfId="14674" xr:uid="{EC959651-42A0-46F0-9035-BBA22E4495B9}"/>
    <cellStyle name="40% - Accent2 30" xfId="16924" xr:uid="{5ABF1C0F-F76C-4847-A681-53FDFF790709}"/>
    <cellStyle name="40% - Accent2 30 2" xfId="25900" xr:uid="{199C8E8B-7783-4D68-A229-A34DF39616E7}"/>
    <cellStyle name="40% - Accent2 31" xfId="16925" xr:uid="{E16B78ED-A0FA-4BD7-87C1-606B5A880410}"/>
    <cellStyle name="40% - Accent2 31 2" xfId="25901" xr:uid="{DBE96557-0F6E-4852-ADC5-2BEE497EB00E}"/>
    <cellStyle name="40% - Accent2 32" xfId="16926" xr:uid="{85EDE680-0A65-4F6A-8D50-2E8684E0BF3A}"/>
    <cellStyle name="40% - Accent2 32 2" xfId="25902" xr:uid="{2CE1EEAD-5FEF-40A6-ABA6-6969407A7D64}"/>
    <cellStyle name="40% - Accent2 33" xfId="16927" xr:uid="{0526E74A-0B2E-48E0-BE23-D2FB576D3C61}"/>
    <cellStyle name="40% - Accent2 33 2" xfId="25903" xr:uid="{F25EC59F-9761-49C5-AE78-FFD9D2D77594}"/>
    <cellStyle name="40% - Accent2 34" xfId="16928" xr:uid="{07AF0D03-9DBB-4962-B082-8CDAC5D25D07}"/>
    <cellStyle name="40% - Accent2 34 2" xfId="25904" xr:uid="{EFC28B5B-45E9-48E0-9135-81C973E2FA89}"/>
    <cellStyle name="40% - Accent2 35" xfId="16929" xr:uid="{C0BE1526-6DCB-41BA-8925-0E7D044BCD5A}"/>
    <cellStyle name="40% - Accent2 35 2" xfId="25905" xr:uid="{54079416-C394-4A12-AE2D-046302910911}"/>
    <cellStyle name="40% - Accent2 36" xfId="16930" xr:uid="{5DA5EBE6-1CC9-465E-BB1F-9C4C7922ACA5}"/>
    <cellStyle name="40% - Accent2 36 2" xfId="25906" xr:uid="{890CC050-F565-4F01-B0C8-90820D701F8C}"/>
    <cellStyle name="40% - Accent2 37" xfId="16931" xr:uid="{1FD6CF42-344E-4BC6-BDE8-5AA616D90E09}"/>
    <cellStyle name="40% - Accent2 37 2" xfId="25907" xr:uid="{2555F335-7711-4607-89A6-D31A2D5C77DC}"/>
    <cellStyle name="40% - Accent2 38" xfId="16932" xr:uid="{9F41A3ED-9E76-4A20-B3CC-F87C81D29A54}"/>
    <cellStyle name="40% - Accent2 38 2" xfId="25908" xr:uid="{1FC046C7-80BB-475E-B192-9816935A3C10}"/>
    <cellStyle name="40% - Accent2 39" xfId="16933" xr:uid="{CA0B4B75-FAC4-474B-943B-6F9A985151BB}"/>
    <cellStyle name="40% - Accent2 39 2" xfId="25909" xr:uid="{A2DAB3E2-0050-4B78-841A-C27CE9FD372B}"/>
    <cellStyle name="40% - Accent2 4" xfId="953" xr:uid="{95E2081C-1EE1-4A3B-88F7-5725CFBAF05C}"/>
    <cellStyle name="40% - Accent2 4 2" xfId="954" xr:uid="{F6FDC142-523B-4724-A142-35DFD36EABED}"/>
    <cellStyle name="40% - Accent2 4 2 2" xfId="14677" xr:uid="{167CB00A-BEEE-4784-9FFA-7C92EC56F82F}"/>
    <cellStyle name="40% - Accent2 4 3" xfId="14676" xr:uid="{BAE4B996-4916-4998-9AEA-211BD348ECC7}"/>
    <cellStyle name="40% - Accent2 40" xfId="16934" xr:uid="{0BA9A9BA-28C4-43B0-B789-A5DE63D35DAA}"/>
    <cellStyle name="40% - Accent2 40 2" xfId="25910" xr:uid="{A6E6E58A-03EB-41D7-AF3A-54F5E7F4B0DC}"/>
    <cellStyle name="40% - Accent2 41" xfId="16935" xr:uid="{5A52D820-7A1E-476B-BECE-C40D24044592}"/>
    <cellStyle name="40% - Accent2 41 2" xfId="25911" xr:uid="{54A375CE-4CF0-4967-AFC9-7463D7C1C2C4}"/>
    <cellStyle name="40% - Accent2 42" xfId="16936" xr:uid="{03E12815-99E7-484C-A583-224E48873938}"/>
    <cellStyle name="40% - Accent2 42 2" xfId="25912" xr:uid="{4DE2E122-BCCE-467E-AF4E-0E4259E09C85}"/>
    <cellStyle name="40% - Accent2 43" xfId="16937" xr:uid="{86A8E8DA-596A-4DF5-B6CA-5E35805CB53E}"/>
    <cellStyle name="40% - Accent2 43 2" xfId="25913" xr:uid="{9D343B36-2956-4104-8EF8-733432F76FB1}"/>
    <cellStyle name="40% - Accent2 44" xfId="16938" xr:uid="{FBC562B3-1B94-4FB2-AC33-8AC012D4B034}"/>
    <cellStyle name="40% - Accent2 44 2" xfId="25914" xr:uid="{947A6E59-9CF9-4000-9AC3-8F997D907F53}"/>
    <cellStyle name="40% - Accent2 45" xfId="16939" xr:uid="{DF6815D0-5BB3-4797-AE1C-E9A9960D5AB3}"/>
    <cellStyle name="40% - Accent2 45 2" xfId="25915" xr:uid="{D7181363-A5E4-43CD-8C67-36FCDB2F821B}"/>
    <cellStyle name="40% - Accent2 46" xfId="16940" xr:uid="{DA11CD71-CD8F-40F5-94A6-694DE461DED3}"/>
    <cellStyle name="40% - Accent2 46 2" xfId="25916" xr:uid="{1E4F12F0-53B2-4C11-BA15-C31554CDF43E}"/>
    <cellStyle name="40% - Accent2 47" xfId="17249" xr:uid="{0D012B00-40FB-4E3E-851A-A621A81C1748}"/>
    <cellStyle name="40% - Accent2 48" xfId="948" xr:uid="{52B2DCCE-7FBC-4963-82CC-FF0FE18C30EB}"/>
    <cellStyle name="40% - Accent2 5" xfId="955" xr:uid="{C62771E8-C132-4AE0-9C02-12A34B188488}"/>
    <cellStyle name="40% - Accent2 5 2" xfId="956" xr:uid="{759290DC-3199-46DA-B9D2-8BAB170B0090}"/>
    <cellStyle name="40% - Accent2 5 2 2" xfId="14679" xr:uid="{4F6D6AD0-44AC-4774-8473-9D69604CC34F}"/>
    <cellStyle name="40% - Accent2 5 3" xfId="14678" xr:uid="{49FF2CAA-FC3A-4B78-B684-8782F8A17B3F}"/>
    <cellStyle name="40% - Accent2 6" xfId="4818" xr:uid="{02CBE32D-2856-40CE-8FA0-947ECB6DEDB6}"/>
    <cellStyle name="40% - Accent2 6 2" xfId="14680" xr:uid="{36C95581-164A-4E21-B37E-5B0F12F9D037}"/>
    <cellStyle name="40% - Accent2 7" xfId="7587" xr:uid="{D6C23F33-A019-4974-A750-4C45D39E1EA0}"/>
    <cellStyle name="40% - Accent2 7 2" xfId="14681" xr:uid="{1E03DA75-9344-4CD9-9549-2AA01A0D3310}"/>
    <cellStyle name="40% - Accent2 8" xfId="10360" xr:uid="{56318B6E-7D38-4E70-9817-96D7FFE17FE8}"/>
    <cellStyle name="40% - Accent2 8 2" xfId="14682" xr:uid="{09E6E34B-07EA-4C57-A8AF-D7A520D17116}"/>
    <cellStyle name="40% - Accent2 8 3" xfId="22504" xr:uid="{25EC77EB-8121-49F5-AEA8-9551EF1B33EA}"/>
    <cellStyle name="40% - Accent2 9" xfId="10483" xr:uid="{8C193EC9-65AB-42BF-8B62-EECED9BA09F6}"/>
    <cellStyle name="40% - Accent2 9 2" xfId="14683" xr:uid="{82D85460-9D2F-4CAB-A56B-562F1DF6287E}"/>
    <cellStyle name="40% - Accent2 9 3" xfId="22603" xr:uid="{C51BD267-FF87-4868-8FD0-666B45A937CD}"/>
    <cellStyle name="40% - Accent3 10" xfId="13927" xr:uid="{12485D22-F55B-4128-AFE3-1EF58FCAEF37}"/>
    <cellStyle name="40% - Accent3 10 2" xfId="14684" xr:uid="{FC8F9B3C-1700-464B-82CA-08F986D64018}"/>
    <cellStyle name="40% - Accent3 10 3" xfId="25667" xr:uid="{8B2E3F77-8CA5-4335-9A05-1693F0D63D3D}"/>
    <cellStyle name="40% - Accent3 11" xfId="13951" xr:uid="{8E523739-82CF-443C-88A5-358D6A4F8C72}"/>
    <cellStyle name="40% - Accent3 11 2" xfId="14685" xr:uid="{50111029-64F2-4640-842A-27BEE9E770D0}"/>
    <cellStyle name="40% - Accent3 11 3" xfId="25686" xr:uid="{2D3FDA86-D19A-4534-A033-5CEC90BEF87D}"/>
    <cellStyle name="40% - Accent3 12" xfId="14686" xr:uid="{2ADB65F8-32A7-40C3-8CD2-F40DA348E299}"/>
    <cellStyle name="40% - Accent3 13" xfId="14687" xr:uid="{191218F8-0F6D-4575-8001-A8B0F99BB7E4}"/>
    <cellStyle name="40% - Accent3 14" xfId="14688" xr:uid="{556DAED9-087C-46BE-9C2B-B185B180EA07}"/>
    <cellStyle name="40% - Accent3 15" xfId="14689" xr:uid="{948EB046-C593-4D03-9C39-3FE0BA4FF48D}"/>
    <cellStyle name="40% - Accent3 16" xfId="14690" xr:uid="{4091A40A-5FDA-41B2-B0E6-E591C3DE397D}"/>
    <cellStyle name="40% - Accent3 17" xfId="14691" xr:uid="{E5A30DCF-2713-4F64-9F39-A31400FCA30C}"/>
    <cellStyle name="40% - Accent3 18" xfId="14692" xr:uid="{BE5A2AE2-71F3-4105-9FBB-F5C1BA517DE3}"/>
    <cellStyle name="40% - Accent3 19" xfId="14693" xr:uid="{A3F314EC-80FA-4526-B7DE-2D4C90F331BD}"/>
    <cellStyle name="40% - Accent3 2" xfId="958" xr:uid="{289F7128-22F4-448F-BF9A-69CC016D8CFC}"/>
    <cellStyle name="40% - Accent3 2 2" xfId="959" xr:uid="{DC0EA2E7-CB74-4485-9DDF-C1C6AFC3D2A2}"/>
    <cellStyle name="40% - Accent3 2 2 2" xfId="14695" xr:uid="{3BEF3E09-92E8-448A-86CA-3FB7ABBB5A7F}"/>
    <cellStyle name="40% - Accent3 2 3" xfId="14694" xr:uid="{CB80E55E-1A33-4991-B26C-87438A4998EA}"/>
    <cellStyle name="40% - Accent3 20" xfId="14696" xr:uid="{36471CFA-F5B8-48AB-BC58-2C3F3A5DADF6}"/>
    <cellStyle name="40% - Accent3 21" xfId="16941" xr:uid="{9BAACCE7-D254-4280-A4BA-9B5B6A69FFB4}"/>
    <cellStyle name="40% - Accent3 21 2" xfId="25917" xr:uid="{A5A5A2A7-08EC-4B93-A137-D33BA2D189DD}"/>
    <cellStyle name="40% - Accent3 22" xfId="16942" xr:uid="{EEADD860-106D-4D62-B51D-4D9EB0A138B0}"/>
    <cellStyle name="40% - Accent3 22 2" xfId="25918" xr:uid="{A95606E2-24A1-4D90-BD21-A055EA208878}"/>
    <cellStyle name="40% - Accent3 23" xfId="16943" xr:uid="{C9E2453C-7079-4431-A399-83D1FD6EBE32}"/>
    <cellStyle name="40% - Accent3 23 2" xfId="25919" xr:uid="{D666D68D-05B2-4456-9ED5-6964DCC7753A}"/>
    <cellStyle name="40% - Accent3 24" xfId="16944" xr:uid="{6616D634-A8A6-4051-9D75-A3072963CAB5}"/>
    <cellStyle name="40% - Accent3 24 2" xfId="25920" xr:uid="{C21932A3-A309-44AD-8E16-2145ACA34586}"/>
    <cellStyle name="40% - Accent3 25" xfId="16945" xr:uid="{C8BB0B45-0710-4841-BE51-31A29B21E223}"/>
    <cellStyle name="40% - Accent3 25 2" xfId="25921" xr:uid="{C8260248-6964-4D45-889E-5FCAAABB25DB}"/>
    <cellStyle name="40% - Accent3 26" xfId="16946" xr:uid="{F4F6A3F4-C01C-48E5-BDCC-304F2E80743E}"/>
    <cellStyle name="40% - Accent3 26 2" xfId="25922" xr:uid="{441BE797-0AE0-4C4C-B558-3CCF9A5584BE}"/>
    <cellStyle name="40% - Accent3 27" xfId="16947" xr:uid="{B0096F07-7DCF-4541-AFC0-C4F03A75EF51}"/>
    <cellStyle name="40% - Accent3 27 2" xfId="25923" xr:uid="{A4EFD02C-AF50-4B11-AE69-1379D318A9F2}"/>
    <cellStyle name="40% - Accent3 28" xfId="16948" xr:uid="{EC8B0C3B-4473-4829-8305-85C15AC51318}"/>
    <cellStyle name="40% - Accent3 28 2" xfId="25924" xr:uid="{93CF3A60-7929-4227-81A9-8E73953826A9}"/>
    <cellStyle name="40% - Accent3 29" xfId="16949" xr:uid="{4E64D35F-DFCE-4A51-9439-97049F0655F2}"/>
    <cellStyle name="40% - Accent3 29 2" xfId="25925" xr:uid="{4D562695-E232-4C2A-9077-F4743FFB45CF}"/>
    <cellStyle name="40% - Accent3 3" xfId="960" xr:uid="{64399890-ACD2-4834-B219-E649F8433B7F}"/>
    <cellStyle name="40% - Accent3 3 2" xfId="961" xr:uid="{0F20FC35-4677-456D-86D1-74F613FE9F94}"/>
    <cellStyle name="40% - Accent3 3 2 2" xfId="14698" xr:uid="{9F5385BC-06B4-44F7-8B1A-ED94E74F43C1}"/>
    <cellStyle name="40% - Accent3 3 3" xfId="14697" xr:uid="{65A54847-ED87-475A-B607-0CD31D18A633}"/>
    <cellStyle name="40% - Accent3 30" xfId="16950" xr:uid="{B72455C1-A595-4210-913D-9BCC66334645}"/>
    <cellStyle name="40% - Accent3 30 2" xfId="25926" xr:uid="{B8FBFD9A-7D81-4005-A54A-110A0E1E6779}"/>
    <cellStyle name="40% - Accent3 31" xfId="16951" xr:uid="{E72DD2D6-5837-4D16-A59F-D068B6BB6C72}"/>
    <cellStyle name="40% - Accent3 31 2" xfId="25927" xr:uid="{9F9AD155-7381-4302-953A-97F3B563D7AC}"/>
    <cellStyle name="40% - Accent3 32" xfId="16952" xr:uid="{39B843DF-D025-483C-B533-FFEFE8BC2D98}"/>
    <cellStyle name="40% - Accent3 32 2" xfId="25928" xr:uid="{9C779F11-109A-4064-A393-162EBCE0F8FE}"/>
    <cellStyle name="40% - Accent3 33" xfId="16953" xr:uid="{D03DB37A-D2A4-4B76-8014-F37CE05009D7}"/>
    <cellStyle name="40% - Accent3 33 2" xfId="25929" xr:uid="{4A96B8C6-0290-40E1-90B0-F5E889695184}"/>
    <cellStyle name="40% - Accent3 34" xfId="16954" xr:uid="{922AB080-5657-4537-9B96-CF16C4CEBDA5}"/>
    <cellStyle name="40% - Accent3 34 2" xfId="25930" xr:uid="{0058133F-824A-4E86-BFA4-3D71ED93E2B0}"/>
    <cellStyle name="40% - Accent3 35" xfId="16955" xr:uid="{192EE746-4D4D-4F33-87F1-A20D2F156AB1}"/>
    <cellStyle name="40% - Accent3 35 2" xfId="25931" xr:uid="{4AFCA0C9-5078-4778-B5A2-DBCB74FF4CD5}"/>
    <cellStyle name="40% - Accent3 36" xfId="16956" xr:uid="{3E289E3E-8288-4108-8F53-0B95D011BDD5}"/>
    <cellStyle name="40% - Accent3 36 2" xfId="25932" xr:uid="{18AC3023-BF77-4FC0-A1FD-128A268E7105}"/>
    <cellStyle name="40% - Accent3 37" xfId="16957" xr:uid="{BF7337F5-64A6-43B4-BDBD-FFA49EEA8A01}"/>
    <cellStyle name="40% - Accent3 37 2" xfId="25933" xr:uid="{FB6F2748-D997-4269-8460-98CF5A3A4F02}"/>
    <cellStyle name="40% - Accent3 38" xfId="16958" xr:uid="{849EF819-778F-4D6F-BA8A-3BA60EA02E65}"/>
    <cellStyle name="40% - Accent3 38 2" xfId="25934" xr:uid="{EB3079A3-94B9-4BBD-9D3D-981D20FF9607}"/>
    <cellStyle name="40% - Accent3 39" xfId="16959" xr:uid="{41523FCB-9B59-41E0-B0C2-2FD8B36C373B}"/>
    <cellStyle name="40% - Accent3 39 2" xfId="25935" xr:uid="{A25CD431-75CF-4B65-8206-321D1E05024E}"/>
    <cellStyle name="40% - Accent3 4" xfId="962" xr:uid="{71AFDA72-976D-4D0E-901A-97866E3B8EB8}"/>
    <cellStyle name="40% - Accent3 4 2" xfId="963" xr:uid="{C6C86E28-4D1B-4301-B1DF-AC4621B5268F}"/>
    <cellStyle name="40% - Accent3 4 2 2" xfId="14700" xr:uid="{E8C564AF-2773-43D0-87B1-F9A0C7225A46}"/>
    <cellStyle name="40% - Accent3 4 3" xfId="14699" xr:uid="{4AA2C6F3-52D3-4443-9AA5-681954D3FDE8}"/>
    <cellStyle name="40% - Accent3 40" xfId="16960" xr:uid="{A0AF99D3-E7BE-417D-AD2A-DCD21D77F48C}"/>
    <cellStyle name="40% - Accent3 40 2" xfId="25936" xr:uid="{7295559A-ED4F-4DFB-B248-D7B052520D4A}"/>
    <cellStyle name="40% - Accent3 41" xfId="16961" xr:uid="{FB297BD3-D367-47F3-9722-B1269F7B7C9C}"/>
    <cellStyle name="40% - Accent3 41 2" xfId="25937" xr:uid="{5C198C51-F327-4569-858D-AC2156676B2D}"/>
    <cellStyle name="40% - Accent3 42" xfId="16962" xr:uid="{0EE8EC9D-BD08-438B-8170-9A5C1C1BAD45}"/>
    <cellStyle name="40% - Accent3 42 2" xfId="25938" xr:uid="{0AD314BB-2D5D-4657-BFA1-65D59C9F46DF}"/>
    <cellStyle name="40% - Accent3 43" xfId="16963" xr:uid="{E6287389-38D4-4E3B-A733-37A4723839EF}"/>
    <cellStyle name="40% - Accent3 43 2" xfId="25939" xr:uid="{A6307565-65AE-46B1-8924-A975376C8D79}"/>
    <cellStyle name="40% - Accent3 44" xfId="16964" xr:uid="{A0990062-07F6-4EB3-8564-9D5267C12B8F}"/>
    <cellStyle name="40% - Accent3 44 2" xfId="25940" xr:uid="{2274B06E-9CC9-42DA-914B-AC6F401DE29B}"/>
    <cellStyle name="40% - Accent3 45" xfId="16965" xr:uid="{0ADBF177-E19A-4E9C-BD78-294AF394EACB}"/>
    <cellStyle name="40% - Accent3 45 2" xfId="25941" xr:uid="{19FC51FE-F6EE-49CC-8880-C70B79F55C79}"/>
    <cellStyle name="40% - Accent3 46" xfId="16966" xr:uid="{A7DE5EB8-9AC2-440F-8DFB-991F3B5E5098}"/>
    <cellStyle name="40% - Accent3 46 2" xfId="25942" xr:uid="{43F487F4-C91B-4D22-B5C9-D98BB0CCAC31}"/>
    <cellStyle name="40% - Accent3 47" xfId="17250" xr:uid="{238AC172-DD51-4413-800B-6587FE584701}"/>
    <cellStyle name="40% - Accent3 48" xfId="957" xr:uid="{3EB3DEBB-19DA-4B1B-A79D-802A39895A00}"/>
    <cellStyle name="40% - Accent3 5" xfId="964" xr:uid="{E97E7F15-E295-45C2-9CD2-AE70F8823E7B}"/>
    <cellStyle name="40% - Accent3 5 2" xfId="965" xr:uid="{706A2ACA-87B9-4929-AA63-1CF6F7A5BEE2}"/>
    <cellStyle name="40% - Accent3 5 2 2" xfId="14702" xr:uid="{38FA5450-4969-4C2C-B6EB-EE7B8C6552B5}"/>
    <cellStyle name="40% - Accent3 5 3" xfId="14701" xr:uid="{0D8BC45D-E44C-4E57-A471-B0A2A7E362F4}"/>
    <cellStyle name="40% - Accent3 6" xfId="4817" xr:uid="{E959EF22-BE61-4FD4-8732-44EECD369277}"/>
    <cellStyle name="40% - Accent3 6 2" xfId="14703" xr:uid="{4E976653-E60F-4AFC-838B-30BBF3B4B495}"/>
    <cellStyle name="40% - Accent3 7" xfId="7666" xr:uid="{3DBFCF21-6841-433F-8065-D82D84A9A660}"/>
    <cellStyle name="40% - Accent3 7 2" xfId="14704" xr:uid="{CEEF5418-AD2F-4617-8490-29A9B3530215}"/>
    <cellStyle name="40% - Accent3 8" xfId="10364" xr:uid="{7B5A5DB3-9C30-4BB9-A057-19C6130039B2}"/>
    <cellStyle name="40% - Accent3 8 2" xfId="14705" xr:uid="{65950FB1-FDEC-439F-8AF0-426BC38C4E17}"/>
    <cellStyle name="40% - Accent3 8 3" xfId="22506" xr:uid="{FAED7541-21F0-477B-A133-B1071984322C}"/>
    <cellStyle name="40% - Accent3 9" xfId="10485" xr:uid="{DBB1F820-ADEB-49B3-91B5-D5ECDCAEFEC6}"/>
    <cellStyle name="40% - Accent3 9 2" xfId="14706" xr:uid="{7603A18B-D70B-41AB-918C-B59BAC2DC2CD}"/>
    <cellStyle name="40% - Accent3 9 3" xfId="22605" xr:uid="{EB2511DA-02E6-4CF6-9F01-084AC3060A6D}"/>
    <cellStyle name="40% - Accent4 10" xfId="13929" xr:uid="{7C5A0EEC-9744-4B62-A561-1E9DF6D8A8B2}"/>
    <cellStyle name="40% - Accent4 10 2" xfId="14707" xr:uid="{CD0EB969-8EAE-420F-A2FA-316616735F75}"/>
    <cellStyle name="40% - Accent4 10 3" xfId="25669" xr:uid="{4BE57BB9-2156-43A7-8D37-630194E228C3}"/>
    <cellStyle name="40% - Accent4 11" xfId="13953" xr:uid="{280779D6-58DF-46FD-B94A-F23092EA09ED}"/>
    <cellStyle name="40% - Accent4 11 2" xfId="14708" xr:uid="{9FA28DF5-4587-4722-9A4E-E6B3729E8877}"/>
    <cellStyle name="40% - Accent4 11 3" xfId="25688" xr:uid="{1DAB5BAD-57C0-4737-9540-1F7C7F1285FA}"/>
    <cellStyle name="40% - Accent4 12" xfId="14709" xr:uid="{22DBE1AF-F430-46A0-A831-FD637687ADE5}"/>
    <cellStyle name="40% - Accent4 13" xfId="14710" xr:uid="{E0B28EEE-EE01-4248-A459-6F8744B12437}"/>
    <cellStyle name="40% - Accent4 14" xfId="14711" xr:uid="{A9EF44F8-910A-429F-B36C-E4DEDB07B3D0}"/>
    <cellStyle name="40% - Accent4 15" xfId="14712" xr:uid="{F92DCA6C-A51F-44F8-ADB8-E155586EC35E}"/>
    <cellStyle name="40% - Accent4 16" xfId="14713" xr:uid="{D65AD171-1C92-41F1-9875-E8B5208282DE}"/>
    <cellStyle name="40% - Accent4 17" xfId="14714" xr:uid="{78248F38-16E6-4789-A07B-5DB396006E4D}"/>
    <cellStyle name="40% - Accent4 18" xfId="14715" xr:uid="{DC8AE772-0EAD-4351-AA78-3986532FF375}"/>
    <cellStyle name="40% - Accent4 19" xfId="14716" xr:uid="{D87686C0-17C5-44E5-AC3D-2ADA81961610}"/>
    <cellStyle name="40% - Accent4 2" xfId="967" xr:uid="{FCABF4EE-585C-49AB-8C5C-B5190508301E}"/>
    <cellStyle name="40% - Accent4 2 2" xfId="968" xr:uid="{C823CDA1-FAEE-4B86-B623-41326DB39736}"/>
    <cellStyle name="40% - Accent4 2 2 2" xfId="14718" xr:uid="{49960A8F-51F5-4993-907B-91C6D89F2137}"/>
    <cellStyle name="40% - Accent4 2 3" xfId="14717" xr:uid="{C5BD7DF0-7C10-411A-8167-9C18E55D7D02}"/>
    <cellStyle name="40% - Accent4 20" xfId="14719" xr:uid="{9E91DC2B-F4CD-4FBA-8E8B-0AF41F0237E5}"/>
    <cellStyle name="40% - Accent4 21" xfId="16967" xr:uid="{9AAB3216-9853-4F61-8846-0D91E3F8287B}"/>
    <cellStyle name="40% - Accent4 21 2" xfId="25943" xr:uid="{45C73B52-79C7-4C26-A49A-A2CCAF19BD90}"/>
    <cellStyle name="40% - Accent4 22" xfId="16968" xr:uid="{4200D13C-328E-4C47-80FE-B75DE61C1847}"/>
    <cellStyle name="40% - Accent4 22 2" xfId="25944" xr:uid="{82AE144F-E044-4039-A93C-A38C8EE11F2D}"/>
    <cellStyle name="40% - Accent4 23" xfId="16969" xr:uid="{B5B9E271-119B-4FAB-8C13-488B84A9F141}"/>
    <cellStyle name="40% - Accent4 23 2" xfId="25945" xr:uid="{D8D82836-2EB7-455E-B96D-A804B6F39CA8}"/>
    <cellStyle name="40% - Accent4 24" xfId="16970" xr:uid="{EB3EF071-EECA-411D-B123-20DEBAC345FD}"/>
    <cellStyle name="40% - Accent4 24 2" xfId="25946" xr:uid="{A41A2689-01B7-4D91-80C3-14E4F60B794F}"/>
    <cellStyle name="40% - Accent4 25" xfId="16971" xr:uid="{AED7E5BB-35BB-47B0-8336-ECF06C63A6A2}"/>
    <cellStyle name="40% - Accent4 25 2" xfId="25947" xr:uid="{5A24A48E-E312-44C7-8442-284744592712}"/>
    <cellStyle name="40% - Accent4 26" xfId="16972" xr:uid="{BBFBDE70-9E4C-42A0-836F-A66F8B4F783D}"/>
    <cellStyle name="40% - Accent4 26 2" xfId="25948" xr:uid="{F63AEBE9-3C59-4029-8AE0-55605242C32E}"/>
    <cellStyle name="40% - Accent4 27" xfId="16973" xr:uid="{9CD7A183-5A87-44BD-A0AC-814738475F81}"/>
    <cellStyle name="40% - Accent4 27 2" xfId="25949" xr:uid="{5AB19EA1-1744-43FE-B962-DD8B1BAD43B9}"/>
    <cellStyle name="40% - Accent4 28" xfId="16974" xr:uid="{9A678AC3-1435-4FA9-A942-C6D0A423F2F1}"/>
    <cellStyle name="40% - Accent4 28 2" xfId="25950" xr:uid="{787E0AF9-2A5F-4838-AAE1-89FF0222716C}"/>
    <cellStyle name="40% - Accent4 29" xfId="16975" xr:uid="{1A1A8B0C-A378-431C-BB83-F75EF82AF025}"/>
    <cellStyle name="40% - Accent4 29 2" xfId="25951" xr:uid="{43EC7471-8140-4F10-959B-6AE938F6ACFE}"/>
    <cellStyle name="40% - Accent4 3" xfId="969" xr:uid="{D82D9410-31D6-46F8-B3AD-684488720403}"/>
    <cellStyle name="40% - Accent4 3 2" xfId="970" xr:uid="{6C53984B-553E-4F26-B089-65D762B4017F}"/>
    <cellStyle name="40% - Accent4 3 2 2" xfId="14721" xr:uid="{F9ADC82D-358D-47A7-888D-6F0E1C197F62}"/>
    <cellStyle name="40% - Accent4 3 3" xfId="14720" xr:uid="{4E496FA5-93E7-44D4-A58D-8F290C79B9A7}"/>
    <cellStyle name="40% - Accent4 30" xfId="16976" xr:uid="{D4732668-EDCB-4BE1-B07A-23DA22C025CB}"/>
    <cellStyle name="40% - Accent4 30 2" xfId="25952" xr:uid="{5A6A85F8-D76C-466A-9802-AD9F98911735}"/>
    <cellStyle name="40% - Accent4 31" xfId="16977" xr:uid="{7CD0B0DD-FF3D-4B39-824E-F6644F74BF9A}"/>
    <cellStyle name="40% - Accent4 31 2" xfId="25953" xr:uid="{70781B4A-CA2C-4D21-9181-E4253E10276C}"/>
    <cellStyle name="40% - Accent4 32" xfId="16978" xr:uid="{F375A6D0-40A0-4468-BB0D-CE6501FFB6D2}"/>
    <cellStyle name="40% - Accent4 32 2" xfId="25954" xr:uid="{154FEB48-DB18-43A3-98C0-91B2F8894318}"/>
    <cellStyle name="40% - Accent4 33" xfId="16979" xr:uid="{223DDFB3-6EB5-4110-B9EC-28CDA2968AC7}"/>
    <cellStyle name="40% - Accent4 33 2" xfId="25955" xr:uid="{A0AC0091-8563-463D-BD52-90CDFA18A1DB}"/>
    <cellStyle name="40% - Accent4 34" xfId="16980" xr:uid="{4E1CA53D-810E-4193-B621-CE1088186F67}"/>
    <cellStyle name="40% - Accent4 34 2" xfId="25956" xr:uid="{50605766-A680-45AB-B6B7-B698A32E7F00}"/>
    <cellStyle name="40% - Accent4 35" xfId="16981" xr:uid="{9D585D23-944C-414F-97BD-771E7E076E89}"/>
    <cellStyle name="40% - Accent4 35 2" xfId="25957" xr:uid="{A7BEF3C7-1EF1-49F2-BE47-CBBF3634FA48}"/>
    <cellStyle name="40% - Accent4 36" xfId="16982" xr:uid="{CAE35C12-0D44-4301-86D8-F04748283BEA}"/>
    <cellStyle name="40% - Accent4 36 2" xfId="25958" xr:uid="{BA3B8927-55FB-4EDB-A804-8C8995922DAE}"/>
    <cellStyle name="40% - Accent4 37" xfId="16983" xr:uid="{5CD120A6-1D54-466C-8B79-1383F27F4395}"/>
    <cellStyle name="40% - Accent4 37 2" xfId="25959" xr:uid="{27D3B7B1-860F-4C52-9794-6BAF900BDD56}"/>
    <cellStyle name="40% - Accent4 38" xfId="16984" xr:uid="{8A7C895E-1696-48BE-B99F-5140A2F97F45}"/>
    <cellStyle name="40% - Accent4 38 2" xfId="25960" xr:uid="{EE32A95B-AE77-405E-A509-B911A3A119C0}"/>
    <cellStyle name="40% - Accent4 39" xfId="16985" xr:uid="{6B0145B8-097A-4FF5-9260-561C03117411}"/>
    <cellStyle name="40% - Accent4 39 2" xfId="25961" xr:uid="{72E38059-D721-4A4F-A862-D30802965F95}"/>
    <cellStyle name="40% - Accent4 4" xfId="971" xr:uid="{EE15F313-3BC7-4D7D-A517-6F031BFC4A96}"/>
    <cellStyle name="40% - Accent4 4 2" xfId="972" xr:uid="{7066886B-5694-49D9-A0C8-84781867CC8E}"/>
    <cellStyle name="40% - Accent4 4 2 2" xfId="14723" xr:uid="{9F1D660C-1F58-4A4E-8403-591AAAE5E867}"/>
    <cellStyle name="40% - Accent4 4 3" xfId="14722" xr:uid="{DAA5D6B4-E11B-41D1-AAA3-673214F78E93}"/>
    <cellStyle name="40% - Accent4 40" xfId="16986" xr:uid="{CC62E3F0-B326-4BEC-A5EF-7E40D14A3E95}"/>
    <cellStyle name="40% - Accent4 40 2" xfId="25962" xr:uid="{CEBFCF07-18AE-422B-A6DE-0264005DA9F0}"/>
    <cellStyle name="40% - Accent4 41" xfId="16987" xr:uid="{408DD383-4190-4E92-A8D5-139E5BD0CCF4}"/>
    <cellStyle name="40% - Accent4 41 2" xfId="25963" xr:uid="{F324872A-8FF5-4EEB-B8CF-A46C2081920D}"/>
    <cellStyle name="40% - Accent4 42" xfId="16988" xr:uid="{A4FB1A7E-E287-4110-90AA-2F958810D087}"/>
    <cellStyle name="40% - Accent4 42 2" xfId="25964" xr:uid="{90226C62-CA99-4D0A-B5E4-F24B32519E0A}"/>
    <cellStyle name="40% - Accent4 43" xfId="16989" xr:uid="{31762295-0EFE-4137-8E6B-8F4A7CF228FC}"/>
    <cellStyle name="40% - Accent4 43 2" xfId="25965" xr:uid="{7AE077F4-42ED-46E7-9D7F-14365A35D76E}"/>
    <cellStyle name="40% - Accent4 44" xfId="16990" xr:uid="{60E18991-716D-445E-9D33-1ACB758597FF}"/>
    <cellStyle name="40% - Accent4 44 2" xfId="25966" xr:uid="{DF8E5D71-A0D3-4648-96AA-63335DF7DC5C}"/>
    <cellStyle name="40% - Accent4 45" xfId="16991" xr:uid="{9D5CF1CD-A369-4355-A33F-B8F7D074FBFB}"/>
    <cellStyle name="40% - Accent4 45 2" xfId="25967" xr:uid="{B7AAFDE9-1394-4534-B654-0B9BD8D502A2}"/>
    <cellStyle name="40% - Accent4 46" xfId="16992" xr:uid="{F17F896B-A89C-457A-B575-1CCA3499219C}"/>
    <cellStyle name="40% - Accent4 46 2" xfId="25968" xr:uid="{37D7A141-EC68-4964-A103-ACFCE5C1ECF5}"/>
    <cellStyle name="40% - Accent4 47" xfId="17251" xr:uid="{1EA3672C-1177-48F2-9648-3BCF88454B58}"/>
    <cellStyle name="40% - Accent4 48" xfId="966" xr:uid="{EC56831E-658B-4031-813F-8308AA1D4937}"/>
    <cellStyle name="40% - Accent4 5" xfId="973" xr:uid="{13D2D403-F1AC-4991-BBF6-22948B16F174}"/>
    <cellStyle name="40% - Accent4 5 2" xfId="974" xr:uid="{0E5A6B00-AAD1-411D-8BBF-4F11174FE4DC}"/>
    <cellStyle name="40% - Accent4 5 2 2" xfId="14725" xr:uid="{D2BE8D76-EEEA-40CA-8017-A4A8E3708F72}"/>
    <cellStyle name="40% - Accent4 5 3" xfId="14724" xr:uid="{D18BED2D-0DF9-4AE2-99E1-C58E0D30277F}"/>
    <cellStyle name="40% - Accent4 6" xfId="4816" xr:uid="{759A018E-F3DF-42A4-8F4F-D888AA34A1A7}"/>
    <cellStyle name="40% - Accent4 6 2" xfId="14726" xr:uid="{CE76CE33-CBA2-420B-9D05-FEA99D92CE26}"/>
    <cellStyle name="40% - Accent4 7" xfId="7508" xr:uid="{2E2BBA60-1E1B-4AE6-AAA5-237889FC6CF8}"/>
    <cellStyle name="40% - Accent4 7 2" xfId="14727" xr:uid="{3D5B45CD-7190-41EC-9284-0A7A96E2FA7E}"/>
    <cellStyle name="40% - Accent4 8" xfId="10368" xr:uid="{9C3E27F8-943D-4E50-8474-575B7ADC5615}"/>
    <cellStyle name="40% - Accent4 8 2" xfId="14728" xr:uid="{4DCE06BB-F2CB-4E3E-AB3A-0CF75DB19AF7}"/>
    <cellStyle name="40% - Accent4 8 3" xfId="22508" xr:uid="{497D9161-BA42-4ED3-B252-4D439F3E20FD}"/>
    <cellStyle name="40% - Accent4 9" xfId="10487" xr:uid="{8AE16FC4-1180-4699-A89B-D3D37349E175}"/>
    <cellStyle name="40% - Accent4 9 2" xfId="14729" xr:uid="{245C0961-7320-436E-A083-BDF6E4813981}"/>
    <cellStyle name="40% - Accent4 9 3" xfId="22607" xr:uid="{532467F7-B101-4846-A6D9-B797485C5D4C}"/>
    <cellStyle name="40% - Accent5 10" xfId="13931" xr:uid="{DCBD0222-4CCC-4A97-8B1A-01222CD0F378}"/>
    <cellStyle name="40% - Accent5 10 2" xfId="14730" xr:uid="{E11CEF5B-ACCC-44CC-ACD6-05604E8A9885}"/>
    <cellStyle name="40% - Accent5 10 3" xfId="25671" xr:uid="{DC4EA34E-B050-42AB-8621-4DB1BB79D8D6}"/>
    <cellStyle name="40% - Accent5 11" xfId="13955" xr:uid="{2E8F81CB-DE4C-453D-9E54-34B477E5A445}"/>
    <cellStyle name="40% - Accent5 11 2" xfId="14731" xr:uid="{6A69DAE9-B45F-4898-A90B-2375DF2AB017}"/>
    <cellStyle name="40% - Accent5 11 3" xfId="25690" xr:uid="{332D41BF-FBA6-4BF7-BC9A-C257DE113D05}"/>
    <cellStyle name="40% - Accent5 12" xfId="14732" xr:uid="{CE10EA93-68D6-4C9D-A0CF-EE487F9943E6}"/>
    <cellStyle name="40% - Accent5 13" xfId="14733" xr:uid="{307307BA-3C5A-4093-9F44-A36C80295D3D}"/>
    <cellStyle name="40% - Accent5 14" xfId="14734" xr:uid="{114DAD15-B6AA-4116-B949-3AA4E539F4D1}"/>
    <cellStyle name="40% - Accent5 15" xfId="14735" xr:uid="{DD50FECF-9120-4E35-B727-080F45BBD809}"/>
    <cellStyle name="40% - Accent5 16" xfId="14736" xr:uid="{51A94BF8-117E-48DD-8F0A-F29653221270}"/>
    <cellStyle name="40% - Accent5 17" xfId="14737" xr:uid="{B1A57E99-0D9A-4E0D-8A36-F46BB2AEA450}"/>
    <cellStyle name="40% - Accent5 18" xfId="14738" xr:uid="{AABF9EFC-2938-42CD-9BDC-4B801D3F6B29}"/>
    <cellStyle name="40% - Accent5 19" xfId="14739" xr:uid="{BD9CFE44-82D1-4174-A778-1F753EDFBAF9}"/>
    <cellStyle name="40% - Accent5 2" xfId="976" xr:uid="{8879F0D7-1891-4AE6-A9DA-E2912F96186B}"/>
    <cellStyle name="40% - Accent5 2 2" xfId="977" xr:uid="{229E814D-99CE-4E72-A8E8-F7153A9EE7D9}"/>
    <cellStyle name="40% - Accent5 2 2 2" xfId="14741" xr:uid="{63802FF0-1115-432E-825A-C11D9E9063DE}"/>
    <cellStyle name="40% - Accent5 2 3" xfId="14740" xr:uid="{370F0EB2-CD34-4026-BDF5-83503F04FBD5}"/>
    <cellStyle name="40% - Accent5 20" xfId="14742" xr:uid="{9C7D9920-2FFB-4EB0-818C-A263CFA3E92A}"/>
    <cellStyle name="40% - Accent5 21" xfId="16993" xr:uid="{F204C05D-D9B5-44EC-8B2D-517C3429CFB8}"/>
    <cellStyle name="40% - Accent5 21 2" xfId="25969" xr:uid="{B0659101-C095-45BC-91B4-71E606621A8E}"/>
    <cellStyle name="40% - Accent5 22" xfId="16994" xr:uid="{E0A96B4A-8248-4886-9D67-0C1EAB8A48C7}"/>
    <cellStyle name="40% - Accent5 22 2" xfId="25970" xr:uid="{F66F12A8-EB03-4245-BDA3-F3450E4B8A25}"/>
    <cellStyle name="40% - Accent5 23" xfId="16995" xr:uid="{9837E429-123A-40F9-854F-EC463FDC671E}"/>
    <cellStyle name="40% - Accent5 23 2" xfId="25971" xr:uid="{29254DAF-8677-46D1-B7B4-539989C1A2F5}"/>
    <cellStyle name="40% - Accent5 24" xfId="16996" xr:uid="{87097E93-BB1D-4325-BC13-CF2B81D7FE7B}"/>
    <cellStyle name="40% - Accent5 24 2" xfId="25972" xr:uid="{B1CD0B12-06F1-4A2F-9142-9674336F3250}"/>
    <cellStyle name="40% - Accent5 25" xfId="16997" xr:uid="{8CEFA046-C069-4AE1-8685-6AE4D31D1FB2}"/>
    <cellStyle name="40% - Accent5 25 2" xfId="25973" xr:uid="{5B6CCCD8-D6F0-4AEA-AD08-3279FD6B4E19}"/>
    <cellStyle name="40% - Accent5 26" xfId="16998" xr:uid="{B1783D24-D84E-4752-B46E-B856B3E094EC}"/>
    <cellStyle name="40% - Accent5 26 2" xfId="25974" xr:uid="{23405F20-E689-4442-9CB2-D299D1272504}"/>
    <cellStyle name="40% - Accent5 27" xfId="16999" xr:uid="{8FD6ABDC-E634-4876-BDE2-415BD34D8301}"/>
    <cellStyle name="40% - Accent5 27 2" xfId="25975" xr:uid="{E15E8BB1-EA46-4168-969C-D73AD2B775C5}"/>
    <cellStyle name="40% - Accent5 28" xfId="17000" xr:uid="{0D2A15FD-BA5C-4AF1-8A95-196E56F55284}"/>
    <cellStyle name="40% - Accent5 28 2" xfId="25976" xr:uid="{C0999B09-74D4-4616-B763-459D1BA808DF}"/>
    <cellStyle name="40% - Accent5 29" xfId="17001" xr:uid="{68FBD5C2-0005-464D-804F-89A6BF402F00}"/>
    <cellStyle name="40% - Accent5 29 2" xfId="25977" xr:uid="{DEFB9A7E-ACA7-44F7-A927-C9F5B2B19837}"/>
    <cellStyle name="40% - Accent5 3" xfId="978" xr:uid="{6003BBBF-C268-43EF-8A8D-087A49BADCD9}"/>
    <cellStyle name="40% - Accent5 3 2" xfId="979" xr:uid="{E60C7433-F3E1-4FE1-BC51-C2C787F5AF1E}"/>
    <cellStyle name="40% - Accent5 3 2 2" xfId="14744" xr:uid="{A9526DE8-8E29-45DE-97C5-F36F1AE4D0FC}"/>
    <cellStyle name="40% - Accent5 3 3" xfId="14743" xr:uid="{7BB3DF92-C7D1-4624-8EDD-AB94AC424422}"/>
    <cellStyle name="40% - Accent5 30" xfId="17002" xr:uid="{9EFD7188-F91A-486A-BE52-42D45F51F471}"/>
    <cellStyle name="40% - Accent5 30 2" xfId="25978" xr:uid="{43E4FFB5-AE9D-42FF-9377-FA5A9E041480}"/>
    <cellStyle name="40% - Accent5 31" xfId="17003" xr:uid="{B5F3CC47-E594-4AE8-B0B5-D94491432EAD}"/>
    <cellStyle name="40% - Accent5 31 2" xfId="25979" xr:uid="{BEFC3E79-ACAC-43D7-9F86-5144DCEB2B93}"/>
    <cellStyle name="40% - Accent5 32" xfId="17004" xr:uid="{2BB39CC2-5D10-43B1-A3D0-B9F679A28C15}"/>
    <cellStyle name="40% - Accent5 32 2" xfId="25980" xr:uid="{E726BCDB-C8E1-4EF5-A93F-04BEE9474ECA}"/>
    <cellStyle name="40% - Accent5 33" xfId="17005" xr:uid="{DAA6BBE3-B9C6-4901-A70F-F6852DC8B41B}"/>
    <cellStyle name="40% - Accent5 33 2" xfId="25981" xr:uid="{B35E9ABA-787F-40E3-821C-E191F42834C7}"/>
    <cellStyle name="40% - Accent5 34" xfId="17006" xr:uid="{5121DB16-E2BF-49FA-B798-79A1315ED400}"/>
    <cellStyle name="40% - Accent5 34 2" xfId="25982" xr:uid="{589A5E09-9968-4399-900C-1FDA76691288}"/>
    <cellStyle name="40% - Accent5 35" xfId="17007" xr:uid="{024E39F2-95FA-4ECB-A401-BDA448DD0062}"/>
    <cellStyle name="40% - Accent5 35 2" xfId="25983" xr:uid="{35781A02-5E27-42B4-8BA5-033959E2B6DF}"/>
    <cellStyle name="40% - Accent5 36" xfId="17008" xr:uid="{C1070F2B-639B-47DD-8044-40B2E8CE1B04}"/>
    <cellStyle name="40% - Accent5 36 2" xfId="25984" xr:uid="{F26F6C7F-D3F5-4EAD-A5DB-EAFD17BF32A9}"/>
    <cellStyle name="40% - Accent5 37" xfId="17009" xr:uid="{BB27B515-09AB-46EF-9FCA-49DD4D70491C}"/>
    <cellStyle name="40% - Accent5 37 2" xfId="25985" xr:uid="{20936E95-E77E-478D-9B28-CB0FA5967906}"/>
    <cellStyle name="40% - Accent5 38" xfId="17010" xr:uid="{AE011357-72DF-48E3-96DD-5D8922D7C476}"/>
    <cellStyle name="40% - Accent5 38 2" xfId="25986" xr:uid="{0AC3EE2D-4233-47C7-8DA6-6BF7DEBA6426}"/>
    <cellStyle name="40% - Accent5 39" xfId="17011" xr:uid="{52AF4ECE-CAC7-41FD-A169-15B7952F4B88}"/>
    <cellStyle name="40% - Accent5 39 2" xfId="25987" xr:uid="{176D9504-4BAF-44A6-B37E-842EE743AE15}"/>
    <cellStyle name="40% - Accent5 4" xfId="980" xr:uid="{CA7C44C7-896A-4849-B23B-A658145CB5CD}"/>
    <cellStyle name="40% - Accent5 4 2" xfId="981" xr:uid="{5AEABDF4-C026-4370-A17D-4504036A003C}"/>
    <cellStyle name="40% - Accent5 4 2 2" xfId="14746" xr:uid="{518E15F5-79E9-4058-B138-F6471F7B1C8A}"/>
    <cellStyle name="40% - Accent5 4 3" xfId="14745" xr:uid="{4003A300-B2A1-4543-B02E-C8B214138F62}"/>
    <cellStyle name="40% - Accent5 40" xfId="17012" xr:uid="{2FCFF8C7-C973-4BE5-A9BE-72D63DDAA069}"/>
    <cellStyle name="40% - Accent5 40 2" xfId="25988" xr:uid="{7092A537-FDDB-4968-8B56-1BA3BA14675E}"/>
    <cellStyle name="40% - Accent5 41" xfId="17013" xr:uid="{C14D483E-758F-4100-BDAB-9437B70C7BBE}"/>
    <cellStyle name="40% - Accent5 41 2" xfId="25989" xr:uid="{471F760B-EBE0-4489-9DF4-76D6A859EC27}"/>
    <cellStyle name="40% - Accent5 42" xfId="17014" xr:uid="{9B780A92-ED78-4CA7-8465-8AA30EE599AF}"/>
    <cellStyle name="40% - Accent5 42 2" xfId="25990" xr:uid="{E2545B7C-47AF-4A18-A207-7BC086C2F39B}"/>
    <cellStyle name="40% - Accent5 43" xfId="17015" xr:uid="{82DB06BC-21FD-41CE-8F6D-9E80793E949B}"/>
    <cellStyle name="40% - Accent5 43 2" xfId="25991" xr:uid="{5BEDA1E1-42A7-4846-846F-301652D18600}"/>
    <cellStyle name="40% - Accent5 44" xfId="17016" xr:uid="{59E368A3-D37B-4B60-A9C4-B081CA37B31B}"/>
    <cellStyle name="40% - Accent5 44 2" xfId="25992" xr:uid="{DA0CE5B7-AE46-4554-9892-5C074CB53E93}"/>
    <cellStyle name="40% - Accent5 45" xfId="17017" xr:uid="{E19549B9-842D-4274-BCB7-49C7EB01A999}"/>
    <cellStyle name="40% - Accent5 45 2" xfId="25993" xr:uid="{0D68AB4F-1445-4F40-9BC9-582AD4A3B1D1}"/>
    <cellStyle name="40% - Accent5 46" xfId="17018" xr:uid="{77BDE901-DF91-40E9-B5FA-5C15B1C48E3E}"/>
    <cellStyle name="40% - Accent5 46 2" xfId="25994" xr:uid="{E9BD418E-52CC-4D5D-8F27-64F87AA0034D}"/>
    <cellStyle name="40% - Accent5 47" xfId="17252" xr:uid="{A2DF0011-067D-41DC-995C-FDCA8E2126C0}"/>
    <cellStyle name="40% - Accent5 48" xfId="975" xr:uid="{DB8B34A7-E74A-44FB-974D-047D2B4DE0E1}"/>
    <cellStyle name="40% - Accent5 5" xfId="982" xr:uid="{EC0FD464-B2D3-4832-AEA6-3B4E3E96CEAE}"/>
    <cellStyle name="40% - Accent5 5 2" xfId="983" xr:uid="{A5B8D98F-858F-4274-A5EA-2A592C06FE67}"/>
    <cellStyle name="40% - Accent5 5 2 2" xfId="14748" xr:uid="{A5F06E0D-78C3-4D91-B3C6-CCE360C63D45}"/>
    <cellStyle name="40% - Accent5 5 3" xfId="14747" xr:uid="{B791581D-DA04-4A80-90AD-2B3D5C7DE569}"/>
    <cellStyle name="40% - Accent5 6" xfId="4815" xr:uid="{2267DBD4-D46D-4754-AA41-60298D7C1B71}"/>
    <cellStyle name="40% - Accent5 6 2" xfId="14749" xr:uid="{5B0399C5-8E31-48B9-B9FF-3703BBB8D918}"/>
    <cellStyle name="40% - Accent5 7" xfId="7588" xr:uid="{569C969D-C31B-428C-8719-B977294DAFD6}"/>
    <cellStyle name="40% - Accent5 7 2" xfId="14750" xr:uid="{0DB86E24-62CB-4EA8-8D4C-E2E8A935E182}"/>
    <cellStyle name="40% - Accent5 8" xfId="10372" xr:uid="{C469E70B-B16C-4D39-BE11-76F6D66E0C4B}"/>
    <cellStyle name="40% - Accent5 8 2" xfId="14751" xr:uid="{3C15B913-2928-4630-B1B6-22001B7E97CD}"/>
    <cellStyle name="40% - Accent5 8 3" xfId="22510" xr:uid="{95DF5ACD-429B-475D-B215-24F758A4F02B}"/>
    <cellStyle name="40% - Accent5 9" xfId="10489" xr:uid="{33C95CBE-890B-4CD7-96A9-DC6C7C9D0BEA}"/>
    <cellStyle name="40% - Accent5 9 2" xfId="14752" xr:uid="{19833112-ECAB-492B-B3B0-03E3338436B0}"/>
    <cellStyle name="40% - Accent5 9 3" xfId="22609" xr:uid="{0727CA73-B3A5-49EA-B1CC-C1E0BA27CEDA}"/>
    <cellStyle name="40% - Accent6 10" xfId="13933" xr:uid="{CF4291A7-DA59-4C0F-B402-4C81B41483CE}"/>
    <cellStyle name="40% - Accent6 10 2" xfId="14753" xr:uid="{8BF0445D-5B41-4891-AF98-94BF8CCF0AC3}"/>
    <cellStyle name="40% - Accent6 10 3" xfId="25673" xr:uid="{6AE5C44D-82DE-4135-9CC1-32CF38C730E0}"/>
    <cellStyle name="40% - Accent6 11" xfId="13957" xr:uid="{027D56FD-5823-4F22-9CFB-A5F57CB73595}"/>
    <cellStyle name="40% - Accent6 11 2" xfId="14754" xr:uid="{D5459049-1C5A-44DB-959B-E0F8B5C30BD6}"/>
    <cellStyle name="40% - Accent6 11 3" xfId="25692" xr:uid="{C9EE1524-9D36-488E-BA25-11A8466E701D}"/>
    <cellStyle name="40% - Accent6 12" xfId="14755" xr:uid="{D2D43B02-8373-4477-9AF4-E08D33C754D2}"/>
    <cellStyle name="40% - Accent6 13" xfId="14756" xr:uid="{08949926-C6F0-422C-BE67-BDF595B4870A}"/>
    <cellStyle name="40% - Accent6 14" xfId="14757" xr:uid="{53155B7A-6BCF-4D21-9B16-80C99B30A486}"/>
    <cellStyle name="40% - Accent6 15" xfId="14758" xr:uid="{1DC2B0DD-15C8-4E1D-BAED-5327F55021C1}"/>
    <cellStyle name="40% - Accent6 16" xfId="14759" xr:uid="{71B168D7-0798-4257-B9D7-AD9D87797F95}"/>
    <cellStyle name="40% - Accent6 17" xfId="14760" xr:uid="{162C5A64-10CC-49D9-AD90-56BE15BE6095}"/>
    <cellStyle name="40% - Accent6 18" xfId="14761" xr:uid="{F1CA646C-961D-47A2-ACD8-2394C13BE5D5}"/>
    <cellStyle name="40% - Accent6 19" xfId="14762" xr:uid="{A5FF8472-0511-4D48-8230-E57C951B8A1C}"/>
    <cellStyle name="40% - Accent6 2" xfId="985" xr:uid="{16625FED-CEDA-4C84-9F5B-A1D552B809D7}"/>
    <cellStyle name="40% - Accent6 2 2" xfId="986" xr:uid="{1D7144BF-DB6E-4F86-8DF6-985E48583E64}"/>
    <cellStyle name="40% - Accent6 2 2 2" xfId="14764" xr:uid="{B0D5073D-9D04-4A2E-A6C6-EF1D8C48C8DB}"/>
    <cellStyle name="40% - Accent6 2 3" xfId="14763" xr:uid="{AFF3961B-2364-427B-A1A2-06437958E361}"/>
    <cellStyle name="40% - Accent6 20" xfId="14765" xr:uid="{0B1A7621-50B2-4675-B81A-CF0031913C45}"/>
    <cellStyle name="40% - Accent6 21" xfId="17019" xr:uid="{4FB57504-E441-4C60-AB3A-7B7C90E1D045}"/>
    <cellStyle name="40% - Accent6 21 2" xfId="25995" xr:uid="{69D2ECC6-9543-4A61-A156-6D482F6FDCA5}"/>
    <cellStyle name="40% - Accent6 22" xfId="17020" xr:uid="{EF235BED-B50D-4C1D-B1A7-D936A5180DF0}"/>
    <cellStyle name="40% - Accent6 22 2" xfId="25996" xr:uid="{C3C3F659-3FEB-45FD-824D-1CC7165E15E9}"/>
    <cellStyle name="40% - Accent6 23" xfId="17021" xr:uid="{A3917261-F49F-473D-9271-9A9563134201}"/>
    <cellStyle name="40% - Accent6 23 2" xfId="25997" xr:uid="{051FB02B-D3BC-4A45-A02C-6D35020E0536}"/>
    <cellStyle name="40% - Accent6 24" xfId="17022" xr:uid="{5C67D005-EF1D-4F96-8860-33FDD38E42D4}"/>
    <cellStyle name="40% - Accent6 24 2" xfId="25998" xr:uid="{104994AC-9AC7-49ED-812B-C53F527A1D4F}"/>
    <cellStyle name="40% - Accent6 25" xfId="17023" xr:uid="{7983651E-0884-4599-9542-E87A0024D0F9}"/>
    <cellStyle name="40% - Accent6 25 2" xfId="25999" xr:uid="{16B567C0-7E50-4A80-BBF5-A9FF849E1ED3}"/>
    <cellStyle name="40% - Accent6 26" xfId="17024" xr:uid="{AAC2AA84-55A1-4C31-AAC2-50D649939DFC}"/>
    <cellStyle name="40% - Accent6 26 2" xfId="26000" xr:uid="{CB7438C0-987D-4EE4-BD33-22B8268BD0E8}"/>
    <cellStyle name="40% - Accent6 27" xfId="17025" xr:uid="{8293C39F-BADF-4C7C-9DF0-CEDDF7AB8CAC}"/>
    <cellStyle name="40% - Accent6 27 2" xfId="26001" xr:uid="{AF233B3F-B6B6-41FF-9120-1AAECD3BBA6B}"/>
    <cellStyle name="40% - Accent6 28" xfId="17026" xr:uid="{AE81B26B-DB9F-40C8-ABA5-CDD958FDB844}"/>
    <cellStyle name="40% - Accent6 28 2" xfId="26002" xr:uid="{B5889C9B-8791-47AB-9050-B0DA8051F5D9}"/>
    <cellStyle name="40% - Accent6 29" xfId="17027" xr:uid="{26678632-3CD8-4F7F-B0C1-A739DD967627}"/>
    <cellStyle name="40% - Accent6 29 2" xfId="26003" xr:uid="{34A8D61A-8690-45FE-9E77-9FC9D1D29DA8}"/>
    <cellStyle name="40% - Accent6 3" xfId="987" xr:uid="{70F0A531-D9F4-4892-B819-80BDE6FC5DB5}"/>
    <cellStyle name="40% - Accent6 3 2" xfId="988" xr:uid="{624C1277-A15E-40B9-A999-B59CC9954337}"/>
    <cellStyle name="40% - Accent6 3 2 2" xfId="14767" xr:uid="{3F69C073-5FBA-42A5-B08F-E990F6D02B0A}"/>
    <cellStyle name="40% - Accent6 3 3" xfId="14766" xr:uid="{8CCF35AE-5B35-4438-9980-50E3B5565054}"/>
    <cellStyle name="40% - Accent6 30" xfId="17028" xr:uid="{DAF2C537-E070-4CC1-9374-2685C669300E}"/>
    <cellStyle name="40% - Accent6 30 2" xfId="26004" xr:uid="{58D70B77-1EFC-4E8F-8A42-C21E97102A4F}"/>
    <cellStyle name="40% - Accent6 31" xfId="17029" xr:uid="{C079DE52-45DC-4B82-9FEB-5467C230F655}"/>
    <cellStyle name="40% - Accent6 31 2" xfId="26005" xr:uid="{4660CD1A-9278-44B7-8F4E-1ED32F3E43DE}"/>
    <cellStyle name="40% - Accent6 32" xfId="17030" xr:uid="{16977DDA-70F9-417A-A271-11B0C26260DE}"/>
    <cellStyle name="40% - Accent6 32 2" xfId="26006" xr:uid="{CCCC13C4-6961-4744-8F7A-61D3DDE06C86}"/>
    <cellStyle name="40% - Accent6 33" xfId="17031" xr:uid="{45C93328-83D9-4EE5-A783-9C64D905B68E}"/>
    <cellStyle name="40% - Accent6 33 2" xfId="26007" xr:uid="{D51A182B-5A49-49A0-945E-70B9B89690DA}"/>
    <cellStyle name="40% - Accent6 34" xfId="17032" xr:uid="{DF83CF77-3057-4E1E-BB8A-C1B058608F19}"/>
    <cellStyle name="40% - Accent6 34 2" xfId="26008" xr:uid="{FDADC99E-03A4-4E8A-8790-76536AEC5B65}"/>
    <cellStyle name="40% - Accent6 35" xfId="17033" xr:uid="{498D73CB-6B5C-4F97-91FA-2BBDCB182FE2}"/>
    <cellStyle name="40% - Accent6 35 2" xfId="26009" xr:uid="{68A1AADE-439B-4E40-AD97-82852264C356}"/>
    <cellStyle name="40% - Accent6 36" xfId="17034" xr:uid="{AA5328A2-8E1C-4E83-8AB1-3F7B613F98BC}"/>
    <cellStyle name="40% - Accent6 36 2" xfId="26010" xr:uid="{9200B67E-D823-4C89-9C75-E7421C44A212}"/>
    <cellStyle name="40% - Accent6 37" xfId="17035" xr:uid="{B9AC5DC9-7CB8-4E0B-8C53-4499C0E126C4}"/>
    <cellStyle name="40% - Accent6 37 2" xfId="26011" xr:uid="{990AB6E0-F9B6-4416-BB83-76D9AF55F9D4}"/>
    <cellStyle name="40% - Accent6 38" xfId="17036" xr:uid="{3545C26E-FDD7-49C4-822B-4F9640489D94}"/>
    <cellStyle name="40% - Accent6 38 2" xfId="26012" xr:uid="{F78DB742-EEC4-4643-803A-5B02AB0133A1}"/>
    <cellStyle name="40% - Accent6 39" xfId="17037" xr:uid="{8AAA7E5E-EA9C-4C09-8338-8439D3EFA205}"/>
    <cellStyle name="40% - Accent6 39 2" xfId="26013" xr:uid="{65F3A6C9-E652-4599-B3FC-D576B03BAA4F}"/>
    <cellStyle name="40% - Accent6 4" xfId="989" xr:uid="{D5E0FFAF-8DBE-497D-B49A-95A6924F4830}"/>
    <cellStyle name="40% - Accent6 4 2" xfId="990" xr:uid="{1995945C-FAC7-453A-BBB2-3419AB03A6BC}"/>
    <cellStyle name="40% - Accent6 4 2 2" xfId="14769" xr:uid="{04C4891A-4D12-4796-B2C9-E17FDEC2A210}"/>
    <cellStyle name="40% - Accent6 4 3" xfId="14768" xr:uid="{DAED4391-6D54-4D1D-B10A-A9217045956A}"/>
    <cellStyle name="40% - Accent6 40" xfId="17038" xr:uid="{89A1D84E-F9F4-423F-966F-AF4E8503F155}"/>
    <cellStyle name="40% - Accent6 40 2" xfId="26014" xr:uid="{5B2B5BBC-B934-446B-A025-CF12564C3714}"/>
    <cellStyle name="40% - Accent6 41" xfId="17039" xr:uid="{05F37649-288B-49DD-8F74-EA3D3541DD1C}"/>
    <cellStyle name="40% - Accent6 41 2" xfId="26015" xr:uid="{F5122996-EFD4-4E69-ACEB-079A0C5AB03C}"/>
    <cellStyle name="40% - Accent6 42" xfId="17040" xr:uid="{164C9568-0E5D-4BE7-9E06-11028E6FA3C7}"/>
    <cellStyle name="40% - Accent6 42 2" xfId="26016" xr:uid="{9601814D-0620-4101-876E-2EB59F2DB81F}"/>
    <cellStyle name="40% - Accent6 43" xfId="17041" xr:uid="{C503D1D8-4E6F-4418-BA9D-DB9EC947EEA8}"/>
    <cellStyle name="40% - Accent6 43 2" xfId="26017" xr:uid="{983B0535-2AA3-4246-BFD3-0FE1472F8A54}"/>
    <cellStyle name="40% - Accent6 44" xfId="17042" xr:uid="{FC16A03D-A4E6-492A-9020-CA5E7DF92AF2}"/>
    <cellStyle name="40% - Accent6 44 2" xfId="26018" xr:uid="{29AC3E59-A13C-4337-8D29-7625F0C5071F}"/>
    <cellStyle name="40% - Accent6 45" xfId="17043" xr:uid="{55490D9D-C051-4F29-9CD4-A522E1DB42F8}"/>
    <cellStyle name="40% - Accent6 45 2" xfId="26019" xr:uid="{D4E092CF-5F1C-40E3-A3E5-1918A96FFD38}"/>
    <cellStyle name="40% - Accent6 46" xfId="17044" xr:uid="{38CDBF74-EEDB-4A9D-872D-5E07AD59EDA1}"/>
    <cellStyle name="40% - Accent6 46 2" xfId="26020" xr:uid="{FA83C711-F466-4428-A651-724192643D32}"/>
    <cellStyle name="40% - Accent6 47" xfId="17253" xr:uid="{4905626A-8F2B-4FFE-8A7C-D8400CC59D4F}"/>
    <cellStyle name="40% - Accent6 48" xfId="984" xr:uid="{22650A55-DC11-43B4-B848-3893E185C6FC}"/>
    <cellStyle name="40% - Accent6 5" xfId="991" xr:uid="{EAC1B673-75FE-497C-B945-218628C0204D}"/>
    <cellStyle name="40% - Accent6 5 2" xfId="992" xr:uid="{1BEE506B-6865-49EE-BBFB-68513D840B92}"/>
    <cellStyle name="40% - Accent6 5 2 2" xfId="14771" xr:uid="{0223CC47-7BFC-43F4-B338-C3AD5D3936DB}"/>
    <cellStyle name="40% - Accent6 5 3" xfId="14770" xr:uid="{0C032F06-45B7-42BE-BD39-70601CD81187}"/>
    <cellStyle name="40% - Accent6 6" xfId="4814" xr:uid="{10247CA5-9D85-4C3A-8B66-21055693B9FC}"/>
    <cellStyle name="40% - Accent6 6 2" xfId="14772" xr:uid="{20436B2C-F471-4776-9BE5-B994C793F2C4}"/>
    <cellStyle name="40% - Accent6 7" xfId="7548" xr:uid="{EDFDBA7D-1336-4DF3-9386-95E664AC5F71}"/>
    <cellStyle name="40% - Accent6 7 2" xfId="14773" xr:uid="{0A3A6EFE-1DB8-482D-AF95-75CD8C007999}"/>
    <cellStyle name="40% - Accent6 8" xfId="10376" xr:uid="{000D8F66-8FA8-4FD1-A7A1-63704504FEF6}"/>
    <cellStyle name="40% - Accent6 8 2" xfId="14774" xr:uid="{B08430B5-4E9F-41A0-A415-084831BC702D}"/>
    <cellStyle name="40% - Accent6 8 3" xfId="22512" xr:uid="{84D3F2AB-BB37-4093-8202-CB2282EDDCE6}"/>
    <cellStyle name="40% - Accent6 9" xfId="10491" xr:uid="{5D48749C-E151-4A90-B553-B589BBD9104A}"/>
    <cellStyle name="40% - Accent6 9 2" xfId="14775" xr:uid="{E21BCA27-1045-4E81-946B-28CA90FCE8C1}"/>
    <cellStyle name="40% - Accent6 9 3" xfId="22611" xr:uid="{DAAC2FE9-3379-48AB-8554-1A75D2FC7C70}"/>
    <cellStyle name="40% - 輔色1" xfId="14776" xr:uid="{3C32ED74-76CF-47CC-A6A1-BA22235D8BBA}"/>
    <cellStyle name="40% - 輔色1 2" xfId="14777" xr:uid="{49739455-CC5C-4A75-BB5B-385127C19AF1}"/>
    <cellStyle name="40% - 輔色1 3" xfId="14778" xr:uid="{4D6C123A-D16F-4878-B4AE-368118AC26F9}"/>
    <cellStyle name="40% - 輔色1_iCard+_081118" xfId="14779" xr:uid="{E82F3FC0-A5CE-426A-9086-B1BDB918DFC8}"/>
    <cellStyle name="40% - 輔色2" xfId="14780" xr:uid="{D82E745B-9272-4FBD-9250-68A3F1555A61}"/>
    <cellStyle name="40% - 輔色2 2" xfId="14781" xr:uid="{C1BB74A9-46D7-4A76-B4FE-8DE8713ADB9C}"/>
    <cellStyle name="40% - 輔色2 3" xfId="14782" xr:uid="{F809E2BE-D842-4AF9-81B3-64BF31C96291}"/>
    <cellStyle name="40% - 輔色2_iCard+_081118" xfId="14783" xr:uid="{9A5A19C5-DCA8-48D4-B8AB-13E9F676BF96}"/>
    <cellStyle name="40% - 輔色3" xfId="14784" xr:uid="{0D99BF1B-80FA-4C8B-AF79-F28C70D084BA}"/>
    <cellStyle name="40% - 輔色3 2" xfId="14785" xr:uid="{5736B7E0-C274-4C24-8EE8-1AD1C6B95279}"/>
    <cellStyle name="40% - 輔色3 3" xfId="14786" xr:uid="{AE81A946-A775-4087-AB4E-DD2B5B285542}"/>
    <cellStyle name="40% - 輔色3_iCard+_081118" xfId="14787" xr:uid="{602C653F-7432-4F53-85D8-3528F48E7F01}"/>
    <cellStyle name="40% - 輔色4" xfId="14788" xr:uid="{10C133E1-CFCE-4AF2-8E44-B36870D3AD0F}"/>
    <cellStyle name="40% - 輔色4 2" xfId="14789" xr:uid="{41F120D9-9F46-4174-8469-344495ED9C86}"/>
    <cellStyle name="40% - 輔色4 3" xfId="14790" xr:uid="{CE566416-E530-4F36-886E-99CECAD069C3}"/>
    <cellStyle name="40% - 輔色4_iCard+_081118" xfId="14791" xr:uid="{234B1EBC-D3EF-4650-9110-9350C8AA0040}"/>
    <cellStyle name="40% - 輔色5" xfId="14792" xr:uid="{3E1A6D0B-A6AC-4946-A61E-7C830E620990}"/>
    <cellStyle name="40% - 輔色5 2" xfId="14793" xr:uid="{5FC17E97-5E3B-4B5C-823B-9CFD09F80092}"/>
    <cellStyle name="40% - 輔色5 3" xfId="14794" xr:uid="{B68CFDAB-2567-48E2-968E-B6BD0E5A72A1}"/>
    <cellStyle name="40% - 輔色5_iCard+_081118" xfId="14795" xr:uid="{7C7D7F10-272E-43CC-A2E7-57DA54A7126E}"/>
    <cellStyle name="40% - 輔色6" xfId="14796" xr:uid="{5ED32C87-A5B4-4189-BD01-82BA9F9F0492}"/>
    <cellStyle name="40% - 輔色6 2" xfId="14797" xr:uid="{FE5A2E54-8CD2-4611-96F9-B43473B63B43}"/>
    <cellStyle name="40% - 輔色6 3" xfId="14798" xr:uid="{B21E8E3C-A393-4DC9-877A-6467042A1061}"/>
    <cellStyle name="40% - 輔色6_iCard+_081118" xfId="14799" xr:uid="{8E019780-5140-420A-9A62-64A90ADC15A6}"/>
    <cellStyle name="60% - Accent1 10" xfId="14800" xr:uid="{383AEA72-802D-4735-B1FC-2A8BBFE3E6BA}"/>
    <cellStyle name="60% - Accent1 11" xfId="14801" xr:uid="{41A24EC8-8CE9-491D-98E2-4298ABAA78A6}"/>
    <cellStyle name="60% - Accent1 12" xfId="14802" xr:uid="{891E1CDA-23A2-4E71-A505-3ED7CBC2B495}"/>
    <cellStyle name="60% - Accent1 13" xfId="14803" xr:uid="{A8C51C64-98C5-421B-989D-290443698967}"/>
    <cellStyle name="60% - Accent1 14" xfId="14804" xr:uid="{D28D1B35-3794-4D7B-85FC-0A0216021DAA}"/>
    <cellStyle name="60% - Accent1 15" xfId="14805" xr:uid="{7C5DD15F-D2B2-428E-8FC2-1E2BD4484F25}"/>
    <cellStyle name="60% - Accent1 16" xfId="14806" xr:uid="{78F6E217-5019-49AA-91A5-75BAA01683BB}"/>
    <cellStyle name="60% - Accent1 17" xfId="14807" xr:uid="{F5937D23-3100-420C-B7A9-AAC9DBA80135}"/>
    <cellStyle name="60% - Accent1 18" xfId="14808" xr:uid="{5BC6DEDF-3FB3-4B0E-AF24-A0FE9559F91A}"/>
    <cellStyle name="60% - Accent1 19" xfId="14809" xr:uid="{CAFC261A-A99D-41D4-8A99-3AA9607CA878}"/>
    <cellStyle name="60% - Accent1 2" xfId="994" xr:uid="{E3809FB7-CE50-4F3A-A4CA-A0AEA7AD5C88}"/>
    <cellStyle name="60% - Accent1 2 2" xfId="995" xr:uid="{E0E0929F-2683-4DDB-ADD9-2BC7FB6BA70D}"/>
    <cellStyle name="60% - Accent1 2 2 2" xfId="14811" xr:uid="{0CCBC318-3FED-452C-9247-516F5F08BADD}"/>
    <cellStyle name="60% - Accent1 2 3" xfId="14810" xr:uid="{ABF43D38-E13D-4C1E-BF19-30EC56023D33}"/>
    <cellStyle name="60% - Accent1 20" xfId="14812" xr:uid="{29903239-6BC7-4368-9F67-594186B56406}"/>
    <cellStyle name="60% - Accent1 21" xfId="17254" xr:uid="{CA5459D9-0451-455F-8292-6612B1AFE3BF}"/>
    <cellStyle name="60% - Accent1 22" xfId="993" xr:uid="{DFBD876F-5CAA-480E-9596-C6D69CC66ECB}"/>
    <cellStyle name="60% - Accent1 3" xfId="996" xr:uid="{425E98A2-70D0-44F6-94CB-BA681E08228F}"/>
    <cellStyle name="60% - Accent1 3 2" xfId="997" xr:uid="{D684FBBB-79F2-4017-998E-6B5D3606DFFD}"/>
    <cellStyle name="60% - Accent1 3 2 2" xfId="14814" xr:uid="{D5B9F6B2-9AFA-41DE-A1D6-88BF4405F964}"/>
    <cellStyle name="60% - Accent1 3 3" xfId="14813" xr:uid="{970827A8-BF13-4EB8-BE85-97535930C05C}"/>
    <cellStyle name="60% - Accent1 4" xfId="998" xr:uid="{AC9D5BAE-259F-41F9-B664-444471FB3E95}"/>
    <cellStyle name="60% - Accent1 4 2" xfId="999" xr:uid="{DD52EB0F-D707-4B79-A13B-0F09B0A79B2D}"/>
    <cellStyle name="60% - Accent1 4 2 2" xfId="14816" xr:uid="{805B8EF9-D0D2-41E9-8759-3717A51087F4}"/>
    <cellStyle name="60% - Accent1 4 3" xfId="14815" xr:uid="{0DE0FB5F-DD95-485D-929C-7E08CBF39E54}"/>
    <cellStyle name="60% - Accent1 5" xfId="1000" xr:uid="{0CA4FAE4-B5FD-403D-B37D-EF9A1A9881A3}"/>
    <cellStyle name="60% - Accent1 5 2" xfId="1001" xr:uid="{0DEE474A-91B0-4148-A42D-CFD3EF9145AF}"/>
    <cellStyle name="60% - Accent1 5 2 2" xfId="14818" xr:uid="{98912E58-4485-42AE-B5AA-2C6203C1D927}"/>
    <cellStyle name="60% - Accent1 5 3" xfId="14817" xr:uid="{599DC36C-31DE-4C44-AB2B-7063BB6B9F64}"/>
    <cellStyle name="60% - Accent1 6" xfId="4813" xr:uid="{0AC7ADEF-F3C1-4ADF-BA5C-6BF905FCAE6D}"/>
    <cellStyle name="60% - Accent1 6 2" xfId="14819" xr:uid="{C344EC85-C62D-4274-B6E4-15B547AC5C16}"/>
    <cellStyle name="60% - Accent1 7" xfId="7549" xr:uid="{DFBFFC93-6B92-443A-98D3-09378E57E4C4}"/>
    <cellStyle name="60% - Accent1 7 2" xfId="14820" xr:uid="{E2D04B81-2F3D-4D99-8724-9401E7204838}"/>
    <cellStyle name="60% - Accent1 8" xfId="10357" xr:uid="{73DB4F17-165A-4258-870B-C8C231476996}"/>
    <cellStyle name="60% - Accent1 8 2" xfId="14821" xr:uid="{F9337053-CEE7-47A1-9C7E-380C84171EAC}"/>
    <cellStyle name="60% - Accent1 9" xfId="14822" xr:uid="{0B97FFC8-640B-4770-AF2F-5B9B513EB6E0}"/>
    <cellStyle name="60% - Accent2 10" xfId="14823" xr:uid="{D8963DB8-7C3F-4956-B3C4-49D4ED738339}"/>
    <cellStyle name="60% - Accent2 11" xfId="14824" xr:uid="{C5A8CFF7-066C-451C-86F7-3CA5F2115AC3}"/>
    <cellStyle name="60% - Accent2 12" xfId="14825" xr:uid="{1878286E-22E4-4B7B-9110-47C33A45364C}"/>
    <cellStyle name="60% - Accent2 13" xfId="14826" xr:uid="{96431A31-20EA-4AD8-8277-95266489BC86}"/>
    <cellStyle name="60% - Accent2 14" xfId="14827" xr:uid="{271914D7-BB54-4A6C-8DBD-55683B54A439}"/>
    <cellStyle name="60% - Accent2 15" xfId="14828" xr:uid="{0E0399AA-DCE8-45ED-B8B5-C9841158D23C}"/>
    <cellStyle name="60% - Accent2 16" xfId="14829" xr:uid="{FA2866C8-B929-4207-99C4-4948FC2EAAEA}"/>
    <cellStyle name="60% - Accent2 17" xfId="14830" xr:uid="{F25F211F-25FE-4C69-A558-9C74D95BD892}"/>
    <cellStyle name="60% - Accent2 18" xfId="14831" xr:uid="{BC1D1BE5-6745-4726-89EA-073E74D5088F}"/>
    <cellStyle name="60% - Accent2 19" xfId="14832" xr:uid="{08B6BC3F-38C1-43E4-927B-6584EB336251}"/>
    <cellStyle name="60% - Accent2 2" xfId="1003" xr:uid="{1A062BCC-E526-4EB6-A5FF-C9A31C9063E9}"/>
    <cellStyle name="60% - Accent2 2 2" xfId="1004" xr:uid="{4FFFF106-B303-4D12-B82C-38DDFEA44935}"/>
    <cellStyle name="60% - Accent2 2 2 2" xfId="14834" xr:uid="{52DF2F7F-4E7F-4D2F-A454-C6E0D8877C11}"/>
    <cellStyle name="60% - Accent2 2 3" xfId="14833" xr:uid="{B32D7DDE-DFA7-4338-9929-6707EA0A8853}"/>
    <cellStyle name="60% - Accent2 20" xfId="14835" xr:uid="{7C4362B3-AFED-4BE2-A72F-7F9AF14552B7}"/>
    <cellStyle name="60% - Accent2 21" xfId="17255" xr:uid="{E360F3A8-2E92-47F1-952B-F8279B6F422D}"/>
    <cellStyle name="60% - Accent2 22" xfId="1002" xr:uid="{828005D9-41B2-4148-8AB6-19FFFAD08211}"/>
    <cellStyle name="60% - Accent2 3" xfId="1005" xr:uid="{5948E1BB-10EE-4BEC-85DF-7B784BCF192A}"/>
    <cellStyle name="60% - Accent2 3 2" xfId="1006" xr:uid="{0D2108D0-322E-461B-987F-555B1C2A4BA4}"/>
    <cellStyle name="60% - Accent2 3 2 2" xfId="14837" xr:uid="{DB019717-F529-4E05-A4B7-2E6F4704F829}"/>
    <cellStyle name="60% - Accent2 3 3" xfId="14836" xr:uid="{2B58BF6A-0E47-4D51-83E2-FFAF152FF92B}"/>
    <cellStyle name="60% - Accent2 4" xfId="1007" xr:uid="{CC817E3D-F77E-4CD7-B6C0-F014CF569C30}"/>
    <cellStyle name="60% - Accent2 4 2" xfId="1008" xr:uid="{6A83FC7C-8355-4B1C-871E-E97B4842CE53}"/>
    <cellStyle name="60% - Accent2 4 2 2" xfId="14839" xr:uid="{F3936678-CC5A-4C5C-917C-52798CA4DE89}"/>
    <cellStyle name="60% - Accent2 4 3" xfId="14838" xr:uid="{B5F73F8C-5EAE-4CAD-9788-5E67C02C0C55}"/>
    <cellStyle name="60% - Accent2 5" xfId="1009" xr:uid="{67227C0A-64ED-474C-ABB5-7C69069BB029}"/>
    <cellStyle name="60% - Accent2 5 2" xfId="1010" xr:uid="{45C60235-CAC8-47B0-8402-5FAE181439E9}"/>
    <cellStyle name="60% - Accent2 5 2 2" xfId="14841" xr:uid="{EE6058FF-B6DD-4323-9759-FD03A74CE002}"/>
    <cellStyle name="60% - Accent2 5 3" xfId="14840" xr:uid="{83270F1A-1EC0-40ED-B70C-FD7E4E1833CA}"/>
    <cellStyle name="60% - Accent2 6" xfId="4812" xr:uid="{01DB750C-8776-45F1-97BA-8E98F513D1B2}"/>
    <cellStyle name="60% - Accent2 6 2" xfId="14842" xr:uid="{3E6F9519-BAB2-4736-9F64-4A8F275BC406}"/>
    <cellStyle name="60% - Accent2 7" xfId="7550" xr:uid="{F238E304-48B0-4B97-9C6F-D720D2BD4290}"/>
    <cellStyle name="60% - Accent2 7 2" xfId="14843" xr:uid="{1D62947B-D839-4CD2-885A-6EEA61E1CCB0}"/>
    <cellStyle name="60% - Accent2 8" xfId="10361" xr:uid="{63D41B5D-F8A9-4921-AAE8-F6FF7650EBA5}"/>
    <cellStyle name="60% - Accent2 8 2" xfId="14844" xr:uid="{5D68B5A2-530D-4CFD-9FE9-2896428B8702}"/>
    <cellStyle name="60% - Accent2 9" xfId="14845" xr:uid="{5694CBED-3466-4DD4-B5BF-207597E306C2}"/>
    <cellStyle name="60% - Accent3 10" xfId="14846" xr:uid="{07D284CE-48D2-445E-A96D-153D07EF05A8}"/>
    <cellStyle name="60% - Accent3 11" xfId="14847" xr:uid="{220B3BF0-241F-4F15-A891-9E7119E8F06C}"/>
    <cellStyle name="60% - Accent3 12" xfId="14848" xr:uid="{8F50DF82-FAD7-4DBF-A666-C880171B70CC}"/>
    <cellStyle name="60% - Accent3 13" xfId="14849" xr:uid="{206D5877-4010-465C-A4BC-C1F9BE7B4279}"/>
    <cellStyle name="60% - Accent3 14" xfId="14850" xr:uid="{69541B1B-22ED-4B3A-B7A4-D700A0541C9A}"/>
    <cellStyle name="60% - Accent3 15" xfId="14851" xr:uid="{0E7AAC2C-6855-40C4-A056-ABAEC31B3359}"/>
    <cellStyle name="60% - Accent3 16" xfId="14852" xr:uid="{B9F4315C-7127-4F31-8A86-9258F4DA96D4}"/>
    <cellStyle name="60% - Accent3 17" xfId="14853" xr:uid="{F7A966ED-62B8-4DCC-9D92-FCF080B3967E}"/>
    <cellStyle name="60% - Accent3 18" xfId="14854" xr:uid="{6C472D83-B378-4EEE-8D07-D65E3F1485E5}"/>
    <cellStyle name="60% - Accent3 19" xfId="14855" xr:uid="{16D0450C-3978-4961-A49D-4D4FFDF7508C}"/>
    <cellStyle name="60% - Accent3 2" xfId="1012" xr:uid="{30E8C6BE-580E-4F16-9648-7E22B14B7D67}"/>
    <cellStyle name="60% - Accent3 2 2" xfId="1013" xr:uid="{6F7D5602-40FB-4E41-9219-94CA1E4D6825}"/>
    <cellStyle name="60% - Accent3 2 2 2" xfId="14857" xr:uid="{0659E2B1-220D-4618-A2E0-E374AB14B726}"/>
    <cellStyle name="60% - Accent3 2 3" xfId="14856" xr:uid="{8DD1FA1C-9484-4B7E-B1C9-388A3E9B4546}"/>
    <cellStyle name="60% - Accent3 20" xfId="14858" xr:uid="{01D18A1B-0480-49BE-8E4C-9CD42BADC71F}"/>
    <cellStyle name="60% - Accent3 21" xfId="17256" xr:uid="{BD4810F0-2C2B-4F78-B303-5E59301DE253}"/>
    <cellStyle name="60% - Accent3 22" xfId="1011" xr:uid="{DBA41082-4168-4793-A7EE-CE300CDF6853}"/>
    <cellStyle name="60% - Accent3 3" xfId="1014" xr:uid="{1AC19F34-741D-47C3-A333-C3F93F5362E9}"/>
    <cellStyle name="60% - Accent3 3 2" xfId="1015" xr:uid="{370813F9-34E9-44A9-B1A6-568682C6CF45}"/>
    <cellStyle name="60% - Accent3 3 2 2" xfId="14860" xr:uid="{EAB4BC16-65E1-4480-8C6E-1C3F7BEF5FB0}"/>
    <cellStyle name="60% - Accent3 3 3" xfId="14859" xr:uid="{302479BC-A906-42EE-A5E2-E73F3588D9DE}"/>
    <cellStyle name="60% - Accent3 4" xfId="1016" xr:uid="{20049838-4D0B-472C-80DB-8B590B6298CC}"/>
    <cellStyle name="60% - Accent3 4 2" xfId="1017" xr:uid="{9D1690F9-FD66-4596-AA63-39F74C16567D}"/>
    <cellStyle name="60% - Accent3 4 2 2" xfId="14862" xr:uid="{C3F48561-2480-42F5-A3BC-40F45008172F}"/>
    <cellStyle name="60% - Accent3 4 3" xfId="14861" xr:uid="{7B5710AC-2D64-461A-9EE3-8CF8F4B721F4}"/>
    <cellStyle name="60% - Accent3 5" xfId="1018" xr:uid="{1A570131-E4D0-4853-B76A-1B674BEFA7B5}"/>
    <cellStyle name="60% - Accent3 5 2" xfId="1019" xr:uid="{B3A1BAB5-8D49-4799-A1EA-70FAB6E226D4}"/>
    <cellStyle name="60% - Accent3 5 2 2" xfId="14864" xr:uid="{3FF6CF6A-3A1E-41A5-A53E-4424707E9B37}"/>
    <cellStyle name="60% - Accent3 5 3" xfId="14863" xr:uid="{87FFA751-B403-4ED3-8BBD-F02977616388}"/>
    <cellStyle name="60% - Accent3 6" xfId="4811" xr:uid="{8AB8FB47-514F-4156-9DEC-04497E45320E}"/>
    <cellStyle name="60% - Accent3 6 2" xfId="14865" xr:uid="{49D79167-350D-4AAD-AC95-33D485FC0E38}"/>
    <cellStyle name="60% - Accent3 7" xfId="7589" xr:uid="{4E8126DE-9516-4AB2-BB7A-DC735D9BD4B1}"/>
    <cellStyle name="60% - Accent3 7 2" xfId="14866" xr:uid="{26E72032-7994-4238-B221-BD501BB6D3C4}"/>
    <cellStyle name="60% - Accent3 8" xfId="10365" xr:uid="{68832976-6BE9-4DA3-9B44-634C15EA49C3}"/>
    <cellStyle name="60% - Accent3 8 2" xfId="14867" xr:uid="{8969A08B-B27A-4D9C-8F13-2A5E1883E3F5}"/>
    <cellStyle name="60% - Accent3 9" xfId="14868" xr:uid="{5E88A7FA-3F8F-4043-BF56-9B1D01AA31EC}"/>
    <cellStyle name="60% - Accent4 10" xfId="14869" xr:uid="{FC03CFD4-1B55-4552-A42B-D5A62F3C86A0}"/>
    <cellStyle name="60% - Accent4 11" xfId="14870" xr:uid="{FD613651-05C7-4C93-8269-CC714ADCB89F}"/>
    <cellStyle name="60% - Accent4 12" xfId="14871" xr:uid="{B23C2F5E-7856-4A59-8EE5-5EEA4919FBF7}"/>
    <cellStyle name="60% - Accent4 13" xfId="14872" xr:uid="{788F489B-E3D4-4523-95C3-42728EBDF7F7}"/>
    <cellStyle name="60% - Accent4 14" xfId="14873" xr:uid="{B926DDF0-DFB6-4550-99CD-D170C84D2FC2}"/>
    <cellStyle name="60% - Accent4 15" xfId="14874" xr:uid="{4FD88E13-B777-4D47-BA95-A98A546ADD1D}"/>
    <cellStyle name="60% - Accent4 16" xfId="14875" xr:uid="{109418B9-36AD-4E73-A03D-9A993610E672}"/>
    <cellStyle name="60% - Accent4 17" xfId="14876" xr:uid="{FA6D3644-D2E0-4C8E-A335-9DB2B3F96693}"/>
    <cellStyle name="60% - Accent4 18" xfId="14877" xr:uid="{72BE09C4-C1F3-44AE-8DF1-26ADFBCC9E3E}"/>
    <cellStyle name="60% - Accent4 19" xfId="14878" xr:uid="{86BED80B-6451-4F8B-8ACE-96EEFC76159A}"/>
    <cellStyle name="60% - Accent4 2" xfId="1021" xr:uid="{54623C07-6E13-4998-AF89-63589C9E42B9}"/>
    <cellStyle name="60% - Accent4 2 2" xfId="1022" xr:uid="{EE06D17D-A81D-47EE-919B-0E0D5E9FBF8C}"/>
    <cellStyle name="60% - Accent4 2 2 2" xfId="14880" xr:uid="{678D0364-60F4-4B2F-A037-0201235B43B0}"/>
    <cellStyle name="60% - Accent4 2 3" xfId="14879" xr:uid="{D6B74EAD-ADEA-4D45-956D-9A1B0572F32F}"/>
    <cellStyle name="60% - Accent4 20" xfId="14881" xr:uid="{E6E391CA-A2FF-4603-B84F-22071B0FD289}"/>
    <cellStyle name="60% - Accent4 21" xfId="17257" xr:uid="{0A39AEF0-E456-4004-9840-E7875D29274D}"/>
    <cellStyle name="60% - Accent4 22" xfId="1020" xr:uid="{6C511E7D-F4F8-4ACC-98A6-8CCC03448491}"/>
    <cellStyle name="60% - Accent4 3" xfId="1023" xr:uid="{C9326F36-D731-4299-9269-2972FDEF88CC}"/>
    <cellStyle name="60% - Accent4 3 2" xfId="1024" xr:uid="{EC40B471-B749-4A66-A393-1E35B38E2BAD}"/>
    <cellStyle name="60% - Accent4 3 2 2" xfId="14883" xr:uid="{F62AEC7B-0132-49C0-A7CD-263BC73B9F31}"/>
    <cellStyle name="60% - Accent4 3 3" xfId="14882" xr:uid="{79EDAE20-6433-4DAE-BB7E-EC5AC8B73A95}"/>
    <cellStyle name="60% - Accent4 4" xfId="1025" xr:uid="{3DFA3C6D-F0E7-464D-A583-6C0EA94F90E9}"/>
    <cellStyle name="60% - Accent4 4 2" xfId="1026" xr:uid="{B5433522-A708-4044-9411-FC4B699DF980}"/>
    <cellStyle name="60% - Accent4 4 2 2" xfId="14885" xr:uid="{1A4D72F1-5F30-4D2F-A128-CE602C5657C0}"/>
    <cellStyle name="60% - Accent4 4 3" xfId="14884" xr:uid="{46A51B2D-8802-4CF9-B4FD-5476B9E6C0A9}"/>
    <cellStyle name="60% - Accent4 5" xfId="1027" xr:uid="{1307B464-6EEC-4D2C-8C92-5D3F5F81083C}"/>
    <cellStyle name="60% - Accent4 5 2" xfId="1028" xr:uid="{46E3C396-B634-4B55-9E23-9A625BA183D8}"/>
    <cellStyle name="60% - Accent4 5 2 2" xfId="14887" xr:uid="{C4199816-DE13-48AE-A9F9-CA7FFAF52D81}"/>
    <cellStyle name="60% - Accent4 5 3" xfId="14886" xr:uid="{2A7BA079-D654-499E-A653-8AC8CE07AD3E}"/>
    <cellStyle name="60% - Accent4 6" xfId="4810" xr:uid="{24D7B61A-B343-4DCE-BA44-36DC450D9743}"/>
    <cellStyle name="60% - Accent4 6 2" xfId="14888" xr:uid="{72C775E5-A3A7-4081-94E6-6DDB3610CA5A}"/>
    <cellStyle name="60% - Accent4 7" xfId="7590" xr:uid="{63102593-9BAD-4994-86C5-CE9E19EC2E97}"/>
    <cellStyle name="60% - Accent4 7 2" xfId="14889" xr:uid="{979F3221-C4CA-42F0-9DDC-C15352016BA5}"/>
    <cellStyle name="60% - Accent4 8" xfId="10369" xr:uid="{F9B8219C-9D45-4761-A207-EB41F11A2E03}"/>
    <cellStyle name="60% - Accent4 8 2" xfId="14890" xr:uid="{AF474981-19BA-4B8F-9039-2AD6F65B4172}"/>
    <cellStyle name="60% - Accent4 9" xfId="14891" xr:uid="{92CAC2AA-11D2-4827-AD1E-02D2F87734B2}"/>
    <cellStyle name="60% - Accent5 10" xfId="14892" xr:uid="{36669CB9-5CC2-4734-9A0D-39E4CB0BCA55}"/>
    <cellStyle name="60% - Accent5 11" xfId="14893" xr:uid="{BA16A5AC-8661-42F0-BB64-10C152AA8AD7}"/>
    <cellStyle name="60% - Accent5 12" xfId="14894" xr:uid="{354C6422-73DF-4ECA-84C1-670B7A68CAEF}"/>
    <cellStyle name="60% - Accent5 13" xfId="14895" xr:uid="{DB80FDC3-F663-42F3-8692-43E008FF2283}"/>
    <cellStyle name="60% - Accent5 14" xfId="14896" xr:uid="{65FDC388-F8F8-49AA-865B-6986F2E6FDC0}"/>
    <cellStyle name="60% - Accent5 15" xfId="14897" xr:uid="{4BF2FA8A-56CA-4A4D-A1E2-27BA626B7104}"/>
    <cellStyle name="60% - Accent5 16" xfId="14898" xr:uid="{F1E934C4-B01E-4D13-AE8F-8D017A2BA470}"/>
    <cellStyle name="60% - Accent5 17" xfId="14899" xr:uid="{741B9D3E-AD16-4B49-88F5-7E8FF5BA47B8}"/>
    <cellStyle name="60% - Accent5 18" xfId="14900" xr:uid="{5C96E4E5-45CA-4721-83DE-5C2973936E16}"/>
    <cellStyle name="60% - Accent5 19" xfId="14901" xr:uid="{5B4D10CB-7172-4563-AB2D-CFF37DF1AB10}"/>
    <cellStyle name="60% - Accent5 2" xfId="1030" xr:uid="{80AFA7B9-6AAF-4CD1-BC01-0D21824A1BEE}"/>
    <cellStyle name="60% - Accent5 2 2" xfId="1031" xr:uid="{33C742D5-40E0-4058-8967-BD10785D6BBC}"/>
    <cellStyle name="60% - Accent5 2 2 2" xfId="14903" xr:uid="{1429E755-7A3C-4B64-AD84-30CE009CD4F0}"/>
    <cellStyle name="60% - Accent5 2 3" xfId="14902" xr:uid="{99B1A1AF-1C10-4694-BF1E-0678CD3E117A}"/>
    <cellStyle name="60% - Accent5 20" xfId="14904" xr:uid="{080C0E65-7EBB-46C4-A89E-FD271C73129F}"/>
    <cellStyle name="60% - Accent5 21" xfId="17258" xr:uid="{CB39B541-9D1F-429F-BE98-FCD017F418AB}"/>
    <cellStyle name="60% - Accent5 22" xfId="1029" xr:uid="{E898B472-EB8C-4B2E-B942-567CF53681C4}"/>
    <cellStyle name="60% - Accent5 3" xfId="1032" xr:uid="{5038AB1C-6E6E-4146-9688-AB2DC97D282C}"/>
    <cellStyle name="60% - Accent5 3 2" xfId="1033" xr:uid="{14B5FA50-8EE6-4997-8DE6-D53F981B149D}"/>
    <cellStyle name="60% - Accent5 3 2 2" xfId="14906" xr:uid="{5EFECAF1-CDBD-40F0-AB6D-03F9F75EF183}"/>
    <cellStyle name="60% - Accent5 3 3" xfId="14905" xr:uid="{CCDEA6D0-9818-4630-BA55-FCA7FCEC28F8}"/>
    <cellStyle name="60% - Accent5 4" xfId="1034" xr:uid="{50A97734-625F-4268-B955-8E26427A0B2C}"/>
    <cellStyle name="60% - Accent5 4 2" xfId="1035" xr:uid="{2E4B0557-D924-44E3-9EFB-12882D50859E}"/>
    <cellStyle name="60% - Accent5 4 2 2" xfId="14908" xr:uid="{1D1C562A-E12A-47BB-87AD-27E188997200}"/>
    <cellStyle name="60% - Accent5 4 3" xfId="14907" xr:uid="{ADA7DE38-F90C-48DE-AAB0-F75023CAF54B}"/>
    <cellStyle name="60% - Accent5 5" xfId="1036" xr:uid="{A5ED8C16-7D52-45D6-83F8-A7ACD6DAF84F}"/>
    <cellStyle name="60% - Accent5 5 2" xfId="1037" xr:uid="{268B6167-BEC0-481A-913D-A1F748EC8B2C}"/>
    <cellStyle name="60% - Accent5 5 2 2" xfId="14910" xr:uid="{C17E4842-3CB0-468D-8C05-3978F626F977}"/>
    <cellStyle name="60% - Accent5 5 3" xfId="14909" xr:uid="{A026E7E6-A65B-46DD-B2CB-A8DA3D8212B4}"/>
    <cellStyle name="60% - Accent5 6" xfId="4809" xr:uid="{B9A880D7-E4FD-4F4F-8568-46F95A30D70F}"/>
    <cellStyle name="60% - Accent5 6 2" xfId="14911" xr:uid="{8D69C4AE-4377-4F5F-8980-C0746F2F87A2}"/>
    <cellStyle name="60% - Accent5 7" xfId="7591" xr:uid="{536A0F94-763B-46C8-B515-DA71FF9825AE}"/>
    <cellStyle name="60% - Accent5 7 2" xfId="14912" xr:uid="{D85FE49A-1496-416B-ADD8-12F97177B0CA}"/>
    <cellStyle name="60% - Accent5 8" xfId="10373" xr:uid="{AAD8BB45-4CA3-462F-BB5E-51FEC6ABAEE7}"/>
    <cellStyle name="60% - Accent5 8 2" xfId="14913" xr:uid="{EB795334-C7B6-4610-8A63-C62114522395}"/>
    <cellStyle name="60% - Accent5 9" xfId="14914" xr:uid="{A6FA1737-1189-487D-A7ED-98F63CE586F9}"/>
    <cellStyle name="60% - Accent6" xfId="14" builtinId="52"/>
    <cellStyle name="60% - Accent6 10" xfId="14915" xr:uid="{FFD7AF81-2CA4-4A2A-B1CF-C096A1F58DD4}"/>
    <cellStyle name="60% - Accent6 11" xfId="14916" xr:uid="{7A9A7922-9A25-47DE-9689-F69271529043}"/>
    <cellStyle name="60% - Accent6 12" xfId="14917" xr:uid="{9B3CCAA9-9A93-41CA-B403-DBAC9DEDEE88}"/>
    <cellStyle name="60% - Accent6 13" xfId="14918" xr:uid="{4C7184CB-342C-4380-9349-DA2AEDBCDC24}"/>
    <cellStyle name="60% - Accent6 14" xfId="14919" xr:uid="{0C0F1D58-D758-4ACB-8522-DC271F2EDAC3}"/>
    <cellStyle name="60% - Accent6 15" xfId="14920" xr:uid="{846D7F15-9CD3-4EDC-BB95-FEF0C8D76925}"/>
    <cellStyle name="60% - Accent6 16" xfId="14921" xr:uid="{C9CFCB93-0312-491B-8FFA-CE08427D2965}"/>
    <cellStyle name="60% - Accent6 17" xfId="14922" xr:uid="{BD724588-472C-4A5C-B65B-08E4ABA5C12E}"/>
    <cellStyle name="60% - Accent6 18" xfId="14923" xr:uid="{87C2EEC6-3876-46B6-9B34-E52226A5408E}"/>
    <cellStyle name="60% - Accent6 19" xfId="14924" xr:uid="{C0B0E334-A9EA-4E98-9760-2D42273E4616}"/>
    <cellStyle name="60% - Accent6 2" xfId="1039" xr:uid="{88D54D5F-6E31-481A-8931-BD28DA8A8EDA}"/>
    <cellStyle name="60% - Accent6 2 2" xfId="1040" xr:uid="{23AD79C5-B4B0-49C9-A599-BB4105065082}"/>
    <cellStyle name="60% - Accent6 2 2 2" xfId="14926" xr:uid="{90FFCB35-A19B-4F6A-B349-A5466779FFBF}"/>
    <cellStyle name="60% - Accent6 2 3" xfId="14925" xr:uid="{265AE901-7EB6-4F78-BCD8-C93848CCB5FD}"/>
    <cellStyle name="60% - Accent6 20" xfId="14927" xr:uid="{AFD0DC29-C63E-48DC-B50F-8F3C380E8AC3}"/>
    <cellStyle name="60% - Accent6 21" xfId="17259" xr:uid="{58C4822E-2CFF-45E3-9097-55EC572FD2D2}"/>
    <cellStyle name="60% - Accent6 22" xfId="1038" xr:uid="{11C76172-FCB3-489B-80A3-DF4338A029C8}"/>
    <cellStyle name="60% - Accent6 3" xfId="1041" xr:uid="{242B7C21-0C5F-43BE-82C6-91CDD6B0D781}"/>
    <cellStyle name="60% - Accent6 3 2" xfId="1042" xr:uid="{8A17D344-9E5C-4078-9C08-D4073153DC04}"/>
    <cellStyle name="60% - Accent6 3 2 2" xfId="14929" xr:uid="{33D5AEAB-ED8C-43BC-BAAA-42B0E97E0676}"/>
    <cellStyle name="60% - Accent6 3 3" xfId="14928" xr:uid="{88C39981-0CEC-4B62-BFBE-3B2C6386CFE8}"/>
    <cellStyle name="60% - Accent6 4" xfId="1043" xr:uid="{4AF50BD4-A5F4-4CA8-9F19-F146A286DD0F}"/>
    <cellStyle name="60% - Accent6 4 2" xfId="1044" xr:uid="{E2E0830A-405A-4DC8-B28E-9BD305D905CE}"/>
    <cellStyle name="60% - Accent6 4 2 2" xfId="14931" xr:uid="{02501D4A-B735-4762-94AA-6397EBD2D6C2}"/>
    <cellStyle name="60% - Accent6 4 3" xfId="14930" xr:uid="{B2818B1D-2531-4D12-94B8-DA76702952F7}"/>
    <cellStyle name="60% - Accent6 5" xfId="1045" xr:uid="{0CE4779D-C9EC-440A-8FA9-D1BAC0910382}"/>
    <cellStyle name="60% - Accent6 5 2" xfId="1046" xr:uid="{EF23D6C8-DA29-4F82-8EEC-514E5A3285F2}"/>
    <cellStyle name="60% - Accent6 5 2 2" xfId="14933" xr:uid="{364F5D83-4750-4FB5-9B4F-2AF86FC4F024}"/>
    <cellStyle name="60% - Accent6 5 3" xfId="14932" xr:uid="{641CBE91-9468-402F-87E5-1C7B9A0589C2}"/>
    <cellStyle name="60% - Accent6 6" xfId="4808" xr:uid="{4D3EACF2-8B92-45DC-8D92-55EC69BD3C66}"/>
    <cellStyle name="60% - Accent6 6 2" xfId="14934" xr:uid="{51138C4D-ED15-4A8A-BE18-5614F919C1F4}"/>
    <cellStyle name="60% - Accent6 7" xfId="7551" xr:uid="{9ADAB45F-8D14-40F1-99C3-B2053F4DF36F}"/>
    <cellStyle name="60% - Accent6 7 2" xfId="14935" xr:uid="{E8F457AF-55F3-48E6-9DBB-7EAE017E24B1}"/>
    <cellStyle name="60% - Accent6 8" xfId="10377" xr:uid="{6B2E28F3-41E7-40F2-AC99-C487985B8125}"/>
    <cellStyle name="60% - Accent6 8 2" xfId="14936" xr:uid="{F807FDE5-3653-469B-A65C-24FF720DC526}"/>
    <cellStyle name="60% - Accent6 9" xfId="14937" xr:uid="{5982D2D7-DE9C-442F-AC36-37EF7A5AC9A3}"/>
    <cellStyle name="60% - 輔色1" xfId="14938" xr:uid="{46729CFD-7A51-42C7-8B07-0F6434ED38FE}"/>
    <cellStyle name="60% - 輔色1 2" xfId="14939" xr:uid="{41D5F308-8082-47B5-B0AC-CB6AA683DB83}"/>
    <cellStyle name="60% - 輔色1 3" xfId="14940" xr:uid="{F6050B09-6904-4D86-ACCC-89E53E942859}"/>
    <cellStyle name="60% - 輔色1_iCard+_081118" xfId="14941" xr:uid="{7A9284C4-3943-46E0-BBD4-17CB638C5E28}"/>
    <cellStyle name="60% - 輔色2" xfId="14942" xr:uid="{4FBF1A10-10B9-481D-9D71-64C75DE4A9C4}"/>
    <cellStyle name="60% - 輔色2 2" xfId="14943" xr:uid="{8CA891F1-A17F-4C48-822D-4BC7390672E2}"/>
    <cellStyle name="60% - 輔色2 3" xfId="14944" xr:uid="{922DD23F-3651-4466-B070-A99B8282FF04}"/>
    <cellStyle name="60% - 輔色2_iCard+_081118" xfId="14945" xr:uid="{E0D2F893-A721-4B45-B128-3E3B3164EEB9}"/>
    <cellStyle name="60% - 輔色3" xfId="14946" xr:uid="{3B0E864B-18BF-4590-8792-3A042FA7382B}"/>
    <cellStyle name="60% - 輔色3 2" xfId="14947" xr:uid="{772AC13E-29B5-4952-BE82-992969860A2E}"/>
    <cellStyle name="60% - 輔色3 3" xfId="14948" xr:uid="{B401258C-C5D0-4234-AE67-DCA15D2595AD}"/>
    <cellStyle name="60% - 輔色3_iCard+_081118" xfId="14949" xr:uid="{7D376279-60C0-4BA7-A1F1-80C8240E4051}"/>
    <cellStyle name="60% - 輔色4" xfId="14950" xr:uid="{CFD2DCF1-C9DF-42F7-8B99-4934281DAB45}"/>
    <cellStyle name="60% - 輔色4 2" xfId="14951" xr:uid="{48E5A32B-D65C-4D8C-A38F-4019A84850B0}"/>
    <cellStyle name="60% - 輔色4 3" xfId="14952" xr:uid="{B741DBB2-734E-418B-A786-421863717975}"/>
    <cellStyle name="60% - 輔色4_iCard+_081118" xfId="14953" xr:uid="{9B6EC42B-628E-4DBC-8674-F710DADEAA90}"/>
    <cellStyle name="60% - 輔色5" xfId="14954" xr:uid="{D7A63555-12FD-4C69-9BFC-778018060E5E}"/>
    <cellStyle name="60% - 輔色5 2" xfId="14955" xr:uid="{F086A53F-B606-4628-AF61-A7D72C52DF56}"/>
    <cellStyle name="60% - 輔色5 3" xfId="14956" xr:uid="{46E05D14-E695-4FA5-9586-789067F7843F}"/>
    <cellStyle name="60% - 輔色5_iCard+_081118" xfId="14957" xr:uid="{32BE0D23-5422-40D8-AADC-CB2EA40F9E3E}"/>
    <cellStyle name="60% - 輔色6" xfId="14958" xr:uid="{2366317D-CFE5-4815-902A-F2AB3309BA44}"/>
    <cellStyle name="60% - 輔色6 2" xfId="14959" xr:uid="{FBEAD54D-B6C1-4640-8432-3FBA08F3993A}"/>
    <cellStyle name="60% - 輔色6 3" xfId="14960" xr:uid="{0FE0EC02-FFEC-4B86-BE51-BF0DC57E978C}"/>
    <cellStyle name="60% - 輔色6_iCard+_081118" xfId="14961" xr:uid="{A7916D5E-D67C-40C1-A4D7-B586D93998D5}"/>
    <cellStyle name="Äåíåæíûé [0]_laroux" xfId="14962" xr:uid="{0EB6BEB3-1A62-4F89-8E91-DDCDCE9F5FF9}"/>
    <cellStyle name="Äåíåæíûé_laroux" xfId="14963" xr:uid="{D48D99C5-888E-4107-AC3A-F80F7C8E9AD0}"/>
    <cellStyle name="Accent1 - 20%" xfId="14964" xr:uid="{3E3B8BA8-4FB9-4527-9B7D-FD6B51F19243}"/>
    <cellStyle name="Accent1 - 40%" xfId="14965" xr:uid="{39643FBB-D1BC-4F50-805B-7D88621DE5EC}"/>
    <cellStyle name="Accent1 - 60%" xfId="14966" xr:uid="{CB3C0223-A3E9-4DCD-8386-42E1925C3415}"/>
    <cellStyle name="Accent1 10" xfId="14967" xr:uid="{7A33363E-BEFF-4DDE-B66C-614EBB874B50}"/>
    <cellStyle name="Accent1 11" xfId="14968" xr:uid="{A494356E-9F85-4264-8B06-427B2372AF12}"/>
    <cellStyle name="Accent1 12" xfId="14969" xr:uid="{377399C6-EC1F-4DCC-86F3-3A55082AFA47}"/>
    <cellStyle name="Accent1 13" xfId="14970" xr:uid="{D4D514B5-E3FB-4724-B21E-09D1787577DB}"/>
    <cellStyle name="Accent1 14" xfId="14971" xr:uid="{6772D6E8-2421-434F-B35A-6DAA590B1F86}"/>
    <cellStyle name="Accent1 15" xfId="14972" xr:uid="{18CF5C65-A478-47B1-8938-D5FECABD74A4}"/>
    <cellStyle name="Accent1 16" xfId="14973" xr:uid="{3DFC8D4F-9400-4F6F-B291-0F1529058544}"/>
    <cellStyle name="Accent1 17" xfId="14974" xr:uid="{EA496505-E152-4BAA-BDEA-92AAC026A98B}"/>
    <cellStyle name="Accent1 18" xfId="14975" xr:uid="{1F7A0F6A-CD5E-4F60-9062-AEB4920D15D8}"/>
    <cellStyle name="Accent1 19" xfId="14976" xr:uid="{790192B0-B72A-4938-9D40-2390FF0ECC6B}"/>
    <cellStyle name="Accent1 2" xfId="1048" xr:uid="{FCA28CC3-B116-41EF-874B-0B1633707E89}"/>
    <cellStyle name="Accent1 2 2" xfId="1049" xr:uid="{B7000743-E763-4E2B-83C4-3221381F204A}"/>
    <cellStyle name="Accent1 2 2 2" xfId="14978" xr:uid="{FE8E0B14-7FE1-483C-B794-BA8B7C60C273}"/>
    <cellStyle name="Accent1 2 3" xfId="14977" xr:uid="{3E1E73B0-A923-4344-B0D1-6FD514B0826B}"/>
    <cellStyle name="Accent1 20" xfId="14979" xr:uid="{89E69E00-2045-4E88-AA25-7950158B159D}"/>
    <cellStyle name="Accent1 21" xfId="14980" xr:uid="{11AA6390-0E9C-4B01-B278-1F7A9D8AF0BC}"/>
    <cellStyle name="Accent1 22" xfId="14981" xr:uid="{E7F6E8B3-431D-4640-B26A-9ECF981BC4D7}"/>
    <cellStyle name="Accent1 23" xfId="14982" xr:uid="{CFA3FD1A-0994-4777-8B94-37E3EB1B475A}"/>
    <cellStyle name="Accent1 24" xfId="14983" xr:uid="{5532931C-4E04-47B5-A276-BA81DC4DA74C}"/>
    <cellStyle name="Accent1 25" xfId="14984" xr:uid="{1119F747-A168-4707-AABA-19FA001DF0D6}"/>
    <cellStyle name="Accent1 26" xfId="14985" xr:uid="{CD8C9EE3-4DBA-4912-BBF3-46CF24025D2A}"/>
    <cellStyle name="Accent1 27" xfId="14986" xr:uid="{51251962-7119-401D-8A2F-54B007815AA2}"/>
    <cellStyle name="Accent1 28" xfId="14987" xr:uid="{3580FFE4-FB2E-4300-BA7E-12762E14D7F2}"/>
    <cellStyle name="Accent1 29" xfId="14988" xr:uid="{EFAA22DC-14F5-4B36-80FB-884EE4DA94D9}"/>
    <cellStyle name="Accent1 3" xfId="1050" xr:uid="{7CEFF697-C5AC-48C9-ADB0-A6557C4F4E13}"/>
    <cellStyle name="Accent1 3 2" xfId="1051" xr:uid="{C1CAD638-D1C1-4F7D-B887-0671E616609A}"/>
    <cellStyle name="Accent1 3 2 2" xfId="14990" xr:uid="{97BA00DD-C7ED-4D91-8063-53BC215DA322}"/>
    <cellStyle name="Accent1 3 3" xfId="14989" xr:uid="{2C931C60-31FA-440E-986A-55A8546BDEC5}"/>
    <cellStyle name="Accent1 30" xfId="14991" xr:uid="{6CE71CEC-3168-4666-901B-BB9DBF41AEA6}"/>
    <cellStyle name="Accent1 31" xfId="14992" xr:uid="{7DB14B2B-230D-48F0-8754-D0E6F555D5B3}"/>
    <cellStyle name="Accent1 32" xfId="14993" xr:uid="{82E09221-08EC-49D4-A843-9280091391D7}"/>
    <cellStyle name="Accent1 33" xfId="17260" xr:uid="{2F7ECE90-26D7-4C85-BD56-576A3C813CFB}"/>
    <cellStyle name="Accent1 34" xfId="26129" xr:uid="{AED55400-BCE7-41F9-9732-EDF2B759FFD6}"/>
    <cellStyle name="Accent1 35" xfId="26142" xr:uid="{D9B94232-AAE5-4B8E-B537-349E8486474C}"/>
    <cellStyle name="Accent1 36" xfId="26163" xr:uid="{50FFAE70-1955-4BF7-AF3C-E19598538447}"/>
    <cellStyle name="Accent1 37" xfId="26183" xr:uid="{B374A239-66D3-4F6B-95B2-3D43B83E82A7}"/>
    <cellStyle name="Accent1 38" xfId="26187" xr:uid="{A9BBA173-69CC-4532-B92D-958F90F57B6F}"/>
    <cellStyle name="Accent1 39" xfId="26211" xr:uid="{19C39CC0-3010-4B19-86C1-1BD705461CFE}"/>
    <cellStyle name="Accent1 4" xfId="1052" xr:uid="{22C0658C-2821-4B37-A5E4-71B74BFF89EC}"/>
    <cellStyle name="Accent1 4 2" xfId="1053" xr:uid="{BAA1C487-050D-4D84-BA96-6F481D6C1998}"/>
    <cellStyle name="Accent1 4 2 2" xfId="14995" xr:uid="{A5C0A3E2-DACF-4C39-BE81-1E4765940F7B}"/>
    <cellStyle name="Accent1 4 3" xfId="14994" xr:uid="{C5FFCF92-B549-4745-8DBF-FC562DAE0280}"/>
    <cellStyle name="Accent1 40" xfId="26156" xr:uid="{DCA0AA22-48D4-46DE-A15B-48C2FB9EBDFB}"/>
    <cellStyle name="Accent1 41" xfId="26213" xr:uid="{D7AB8B33-FFFA-4B33-B35D-D3AB70CF9F66}"/>
    <cellStyle name="Accent1 42" xfId="26420" xr:uid="{2939C70D-1F5E-4656-B491-3A7ED34E9B76}"/>
    <cellStyle name="Accent1 43" xfId="29372" xr:uid="{A04E3B69-90E9-469E-A36A-31C4341EA197}"/>
    <cellStyle name="Accent1 44" xfId="29294" xr:uid="{AA6152C2-DAA9-4761-8B6E-EEC9E24C3267}"/>
    <cellStyle name="Accent1 45" xfId="29575" xr:uid="{B9F06793-7D1F-4669-ABC6-3ACB0E09C253}"/>
    <cellStyle name="Accent1 46" xfId="26538" xr:uid="{4FD73BC4-A7EA-4B86-8DA7-C174C388C36A}"/>
    <cellStyle name="Accent1 47" xfId="30206" xr:uid="{5182DA27-2974-4903-B615-AE64EDD2CEC5}"/>
    <cellStyle name="Accent1 48" xfId="30139" xr:uid="{27BD8B14-CC1E-4DEC-BAFC-25F1AD18D96D}"/>
    <cellStyle name="Accent1 49" xfId="30214" xr:uid="{74D16462-F7A5-4F6F-9B25-22F649A0F671}"/>
    <cellStyle name="Accent1 5" xfId="1054" xr:uid="{366794BB-6B66-4969-8A6C-6AA974D8A478}"/>
    <cellStyle name="Accent1 5 2" xfId="1055" xr:uid="{E610FCD1-0DB2-4DCF-B2CE-5BC344AC4FF5}"/>
    <cellStyle name="Accent1 5 2 2" xfId="14997" xr:uid="{60529050-B824-42CE-AF50-3678466BB602}"/>
    <cellStyle name="Accent1 5 3" xfId="14996" xr:uid="{E09191CD-A770-48A0-B95D-4D9A35ACE3B8}"/>
    <cellStyle name="Accent1 50" xfId="30259" xr:uid="{DEA4F822-0796-461E-9E08-3FFD0143856E}"/>
    <cellStyle name="Accent1 51" xfId="30242" xr:uid="{44937E8E-79CE-4CDC-B2C6-F45208C433BA}"/>
    <cellStyle name="Accent1 52" xfId="30247" xr:uid="{3C8DAD09-9193-463E-BAE7-F81885192F6B}"/>
    <cellStyle name="Accent1 53" xfId="30224" xr:uid="{8E6C8219-E0C2-4750-9EBB-25E4AECC1408}"/>
    <cellStyle name="Accent1 54" xfId="1047" xr:uid="{7A5B421C-C69F-4EBA-9A3D-541FD2F86B60}"/>
    <cellStyle name="Accent1 6" xfId="4807" xr:uid="{30C0CF23-395A-4CC2-995D-9839E856202A}"/>
    <cellStyle name="Accent1 6 2" xfId="14998" xr:uid="{A8C3A1D1-D6B6-4F42-BD64-7FE88C40E012}"/>
    <cellStyle name="Accent1 7" xfId="7592" xr:uid="{64C2EFA7-C090-4344-88CD-6FE622F81046}"/>
    <cellStyle name="Accent1 7 2" xfId="14999" xr:uid="{843A0140-0366-42E5-B5AA-20045CAA9D85}"/>
    <cellStyle name="Accent1 8" xfId="10354" xr:uid="{ECBAFD61-1A4F-4D00-8BAE-4E941BEE5D5F}"/>
    <cellStyle name="Accent1 8 2" xfId="15000" xr:uid="{FF18F2DD-C734-4855-BF2F-FF915D37C759}"/>
    <cellStyle name="Accent1 9" xfId="15001" xr:uid="{FA5DE243-B6FE-49DF-8E96-8FE0BDFE7AEF}"/>
    <cellStyle name="Accent2 - 20%" xfId="15002" xr:uid="{C2F902F7-5AC4-481B-8A23-86D24E5665DF}"/>
    <cellStyle name="Accent2 - 40%" xfId="15003" xr:uid="{E10C36AF-B4C2-4FD0-8201-6AD647CAB6DD}"/>
    <cellStyle name="Accent2 - 60%" xfId="15004" xr:uid="{BECCF963-2F3D-4795-B389-5BE881B503D7}"/>
    <cellStyle name="Accent2 10" xfId="15005" xr:uid="{C03A123F-EA14-42BA-814F-91305562A55E}"/>
    <cellStyle name="Accent2 11" xfId="15006" xr:uid="{FDDAF60E-5B2B-4806-8FA9-8E9DA578C6E1}"/>
    <cellStyle name="Accent2 12" xfId="15007" xr:uid="{3CF510AA-9012-4F5A-BBF3-9002375F5D6F}"/>
    <cellStyle name="Accent2 13" xfId="15008" xr:uid="{A7720709-941D-44DD-BD5C-CF3A839F8DAD}"/>
    <cellStyle name="Accent2 14" xfId="15009" xr:uid="{7C6A9FAF-A113-46E2-AA06-EB60D4C984A9}"/>
    <cellStyle name="Accent2 15" xfId="15010" xr:uid="{9104CFA3-5975-4A84-8613-9B4F257522E7}"/>
    <cellStyle name="Accent2 16" xfId="15011" xr:uid="{18972BDC-FDB7-4DE2-A8D6-2FE5D4397600}"/>
    <cellStyle name="Accent2 17" xfId="15012" xr:uid="{03D8137A-6397-48BB-85D4-E587D2F7E8CD}"/>
    <cellStyle name="Accent2 18" xfId="15013" xr:uid="{8789955A-BEB7-4D8A-BC01-086227FBC907}"/>
    <cellStyle name="Accent2 19" xfId="15014" xr:uid="{9C89EB94-7A4E-4EB9-9652-B8E3852D6315}"/>
    <cellStyle name="Accent2 2" xfId="1057" xr:uid="{62FE99E3-D2AA-4608-89EF-4D4D667CD106}"/>
    <cellStyle name="Accent2 2 2" xfId="1058" xr:uid="{8B7C654A-33FE-4F4D-BF53-ED1DB8202319}"/>
    <cellStyle name="Accent2 2 2 2" xfId="15016" xr:uid="{16C3DAC7-13F4-4F3D-8524-E3E38A60331B}"/>
    <cellStyle name="Accent2 2 3" xfId="15015" xr:uid="{8A3AC5B1-CD4C-438B-9135-1DBC23B830CF}"/>
    <cellStyle name="Accent2 20" xfId="15017" xr:uid="{8541CFAB-0880-454E-B4CD-70ADFD06C772}"/>
    <cellStyle name="Accent2 21" xfId="15018" xr:uid="{F67A70FA-148A-4E19-B9BE-1D5787AFB7B6}"/>
    <cellStyle name="Accent2 22" xfId="15019" xr:uid="{88CD5D94-1F81-4F85-94AD-915CC5E7E068}"/>
    <cellStyle name="Accent2 23" xfId="15020" xr:uid="{9B63E803-7D0F-44D4-B92F-327949A5AED1}"/>
    <cellStyle name="Accent2 24" xfId="15021" xr:uid="{16981ECE-E961-42E2-B136-97BA6AF26A6B}"/>
    <cellStyle name="Accent2 25" xfId="15022" xr:uid="{40ADC529-CF37-41EB-9D85-D093900FBBB7}"/>
    <cellStyle name="Accent2 26" xfId="15023" xr:uid="{70393B49-68A1-4B77-AE8A-E70D8186FEAD}"/>
    <cellStyle name="Accent2 27" xfId="15024" xr:uid="{34C855F0-ED64-4D6A-8749-0BE6866AEC04}"/>
    <cellStyle name="Accent2 28" xfId="15025" xr:uid="{10AE90EB-8701-4CA7-9CE9-2179496C6234}"/>
    <cellStyle name="Accent2 29" xfId="15026" xr:uid="{71A8CAC3-7114-4667-A340-C0047FCBF644}"/>
    <cellStyle name="Accent2 3" xfId="1059" xr:uid="{F7CE9E3B-8EFB-4020-B738-AB580A3A5B26}"/>
    <cellStyle name="Accent2 3 2" xfId="1060" xr:uid="{AF713507-5CC5-4752-9A04-8642613C0642}"/>
    <cellStyle name="Accent2 3 2 2" xfId="15028" xr:uid="{6EC48E7D-FA30-4D15-A421-04628BFB4A03}"/>
    <cellStyle name="Accent2 3 3" xfId="15027" xr:uid="{63FB4064-E9F8-4FB5-BA66-4221C656614F}"/>
    <cellStyle name="Accent2 30" xfId="15029" xr:uid="{9D354D72-4DDE-4D7C-800A-7ADFD67D71D0}"/>
    <cellStyle name="Accent2 31" xfId="15030" xr:uid="{7EE30713-BC3C-4914-8E74-1DBDAE74F20C}"/>
    <cellStyle name="Accent2 32" xfId="15031" xr:uid="{500E428A-FE65-48AB-A2FB-92C117A68C86}"/>
    <cellStyle name="Accent2 33" xfId="17261" xr:uid="{94D4C8AF-54C3-4D3E-AE1F-9EC57AAD5E66}"/>
    <cellStyle name="Accent2 34" xfId="26130" xr:uid="{FB4F968A-F7A9-4291-956B-63FB9F36737B}"/>
    <cellStyle name="Accent2 35" xfId="26143" xr:uid="{525EB3CB-8053-4AC5-9832-CC80F231FB5E}"/>
    <cellStyle name="Accent2 36" xfId="26188" xr:uid="{DFAC67F6-53F1-4CF0-8A01-4682EFE5FCF9}"/>
    <cellStyle name="Accent2 37" xfId="26193" xr:uid="{BCBF8D2F-7C35-4BA8-9A26-A3B9452DC10B}"/>
    <cellStyle name="Accent2 38" xfId="26173" xr:uid="{1EE7D69F-0915-41AF-B87C-E86BE12B211E}"/>
    <cellStyle name="Accent2 39" xfId="26184" xr:uid="{1C1CC17C-08DB-4F9E-9CFF-2CD2C18A3ED6}"/>
    <cellStyle name="Accent2 4" xfId="1061" xr:uid="{2017558D-7998-4914-A5E7-B2D62AD72374}"/>
    <cellStyle name="Accent2 4 2" xfId="1062" xr:uid="{90EA717B-BB41-4B76-9A32-DB05D452C10A}"/>
    <cellStyle name="Accent2 4 2 2" xfId="15033" xr:uid="{449E67F8-56F8-4040-B1ED-CBE589C4E5F1}"/>
    <cellStyle name="Accent2 4 3" xfId="15032" xr:uid="{2F6BA671-029B-45C3-8E8B-1C77459D1390}"/>
    <cellStyle name="Accent2 40" xfId="26195" xr:uid="{703C8E31-790C-442F-B9F0-DF3909F0920E}"/>
    <cellStyle name="Accent2 41" xfId="26192" xr:uid="{991F02BE-74BB-4DF9-9798-A8CDCB5D63BA}"/>
    <cellStyle name="Accent2 42" xfId="26421" xr:uid="{B8D25976-C9C0-4504-BF34-A00811F64DC0}"/>
    <cellStyle name="Accent2 43" xfId="29293" xr:uid="{89FBFFF0-4AEE-4275-AF30-C58D34688F58}"/>
    <cellStyle name="Accent2 44" xfId="29195" xr:uid="{0B59EE52-30A1-4CCD-965D-5D34CA068D12}"/>
    <cellStyle name="Accent2 45" xfId="29376" xr:uid="{825FE4FC-395C-44A6-B453-3736F73C886A}"/>
    <cellStyle name="Accent2 46" xfId="29558" xr:uid="{A350016C-5587-40E9-9A99-A500ACC89276}"/>
    <cellStyle name="Accent2 47" xfId="26417" xr:uid="{FEF57C12-7C8C-49F7-8F9E-3A6A7F280D05}"/>
    <cellStyle name="Accent2 48" xfId="29651" xr:uid="{78F918BF-1E7E-4D7F-9957-01E21D83A30F}"/>
    <cellStyle name="Accent2 49" xfId="30215" xr:uid="{E5084160-2309-442E-ABEF-0E91E0087344}"/>
    <cellStyle name="Accent2 5" xfId="1063" xr:uid="{1B4CC233-27B9-40EA-B94E-BDD625B432F2}"/>
    <cellStyle name="Accent2 5 2" xfId="1064" xr:uid="{C1A73782-77B9-470F-8F34-AC0828E73317}"/>
    <cellStyle name="Accent2 5 2 2" xfId="15035" xr:uid="{A71CE794-BAC5-45C9-BF50-5AB8D39A5C17}"/>
    <cellStyle name="Accent2 5 3" xfId="15034" xr:uid="{93D1B76A-3EE4-4126-8560-67720FD695DA}"/>
    <cellStyle name="Accent2 50" xfId="30258" xr:uid="{F8D92A18-74AD-4D9B-8263-36EE78A04504}"/>
    <cellStyle name="Accent2 51" xfId="30239" xr:uid="{69D4D44D-8BBA-4D32-B8E2-20EE3784BA05}"/>
    <cellStyle name="Accent2 52" xfId="30222" xr:uid="{5A06B0D9-D3DA-4A6D-A568-D626708655F2}"/>
    <cellStyle name="Accent2 53" xfId="30225" xr:uid="{9F994185-0C25-410B-8EF4-0689A6CC0B6F}"/>
    <cellStyle name="Accent2 54" xfId="1056" xr:uid="{4C524DDC-D3A0-4E39-A085-4FDC825754FF}"/>
    <cellStyle name="Accent2 6" xfId="4806" xr:uid="{2FC38D90-97FF-4AD2-9C17-B9CDC41D498C}"/>
    <cellStyle name="Accent2 6 2" xfId="15036" xr:uid="{9B15D364-40FE-4C89-A169-9B967B3E0BD3}"/>
    <cellStyle name="Accent2 7" xfId="7552" xr:uid="{58C0546C-267B-407D-8FA9-E30D31D44AFE}"/>
    <cellStyle name="Accent2 7 2" xfId="15037" xr:uid="{964630B4-3219-47E0-A7CE-FEA03E633557}"/>
    <cellStyle name="Accent2 8" xfId="10358" xr:uid="{A80C612B-147E-40E6-B9C7-1A8D9AD1625F}"/>
    <cellStyle name="Accent2 8 2" xfId="15038" xr:uid="{B048C10C-266A-4F12-83B2-BFC57DE34592}"/>
    <cellStyle name="Accent2 9" xfId="15039" xr:uid="{35D49A36-2D0F-4A29-8C39-2A1ACD1EDE9D}"/>
    <cellStyle name="Accent3 - 20%" xfId="15040" xr:uid="{3850EC46-ED1C-4A8E-990D-84C30C017C61}"/>
    <cellStyle name="Accent3 - 40%" xfId="15041" xr:uid="{ECF0A142-A36B-4B56-BDCC-4BEDE612CA8D}"/>
    <cellStyle name="Accent3 - 60%" xfId="15042" xr:uid="{10DD2518-C5FD-4CA1-96EF-FE49CECF9574}"/>
    <cellStyle name="Accent3 10" xfId="15043" xr:uid="{92A4C91B-AEC0-4D31-9632-8B8F608F9958}"/>
    <cellStyle name="Accent3 11" xfId="15044" xr:uid="{241860AD-D994-4ADA-805E-A752D1CC9D80}"/>
    <cellStyle name="Accent3 12" xfId="15045" xr:uid="{BF87985A-1E27-4312-8AC8-55F4239541BB}"/>
    <cellStyle name="Accent3 13" xfId="15046" xr:uid="{BF1528DA-305C-46CF-967A-9B3B68E1A90A}"/>
    <cellStyle name="Accent3 14" xfId="15047" xr:uid="{464A3E79-0B0D-459F-9EAB-C4A06BFD34EA}"/>
    <cellStyle name="Accent3 15" xfId="15048" xr:uid="{4CC51F64-AF77-4386-8D89-CB9D320004DA}"/>
    <cellStyle name="Accent3 16" xfId="15049" xr:uid="{4D6DAE76-5A1B-449A-AD11-09E0ACFC8F3D}"/>
    <cellStyle name="Accent3 17" xfId="15050" xr:uid="{D40E7C84-DE0E-4A9E-8FBB-90CCE0AFCC38}"/>
    <cellStyle name="Accent3 18" xfId="15051" xr:uid="{C594C972-0DB3-44E3-93E2-52801655EC6F}"/>
    <cellStyle name="Accent3 19" xfId="15052" xr:uid="{D4B6B01E-C45C-4210-968D-D08D596EC1D7}"/>
    <cellStyle name="Accent3 2" xfId="1066" xr:uid="{EB951EBB-3D39-4FC0-8505-9B5BCF5DABB5}"/>
    <cellStyle name="Accent3 2 2" xfId="1067" xr:uid="{4EB35184-06DA-4503-BA27-8C41E47CA1DE}"/>
    <cellStyle name="Accent3 2 2 2" xfId="15054" xr:uid="{7F28B435-083F-4ED5-85A3-68025C15C25B}"/>
    <cellStyle name="Accent3 2 3" xfId="15053" xr:uid="{DDD6898A-A4C4-49FE-A771-A98047C54F46}"/>
    <cellStyle name="Accent3 20" xfId="15055" xr:uid="{FE6CA9D3-56B6-455A-A318-B13A8871B130}"/>
    <cellStyle name="Accent3 21" xfId="15056" xr:uid="{B8442949-CC3D-4FE0-9079-D2D1F809CE2A}"/>
    <cellStyle name="Accent3 22" xfId="15057" xr:uid="{BB8CC36A-C2A9-4A88-A5BB-11E5E3C94CA8}"/>
    <cellStyle name="Accent3 23" xfId="15058" xr:uid="{1B9F01BC-4D07-406F-A8CD-58309E0761FB}"/>
    <cellStyle name="Accent3 24" xfId="15059" xr:uid="{EEBAA2C4-9272-4B6A-89E0-AE766FA2BFB7}"/>
    <cellStyle name="Accent3 25" xfId="15060" xr:uid="{4FC2D932-C53B-47FD-B8EB-E1EF6631815A}"/>
    <cellStyle name="Accent3 26" xfId="15061" xr:uid="{A9EADC48-A991-4AE0-A54E-A83D685EA6DE}"/>
    <cellStyle name="Accent3 27" xfId="15062" xr:uid="{27BCD543-D175-42FD-8254-1A1F4629EFBC}"/>
    <cellStyle name="Accent3 28" xfId="15063" xr:uid="{7ABD3016-A437-43EA-A24A-D45BCEF43652}"/>
    <cellStyle name="Accent3 29" xfId="15064" xr:uid="{13951383-7373-4276-B122-01D54AF8C7B4}"/>
    <cellStyle name="Accent3 3" xfId="1068" xr:uid="{2C22FBD8-6717-4418-B68E-899A7A6B73E7}"/>
    <cellStyle name="Accent3 3 2" xfId="1069" xr:uid="{30525EDE-AA46-4365-BF37-588D96EB3553}"/>
    <cellStyle name="Accent3 3 2 2" xfId="15066" xr:uid="{7468F371-1F00-46DE-BE15-4747BDD0FD27}"/>
    <cellStyle name="Accent3 3 3" xfId="15065" xr:uid="{AB4457AE-8C45-469C-9159-91530F4B05FB}"/>
    <cellStyle name="Accent3 30" xfId="15067" xr:uid="{5AA3AF29-B4C8-4F1D-9ED7-A8B1CF58343A}"/>
    <cellStyle name="Accent3 31" xfId="15068" xr:uid="{2442CDB8-20FB-418B-8B31-DA9641B1FEA4}"/>
    <cellStyle name="Accent3 32" xfId="15069" xr:uid="{A74F1EEE-2F73-468C-BDAD-062155A5A2D7}"/>
    <cellStyle name="Accent3 33" xfId="17262" xr:uid="{9CD9433D-C148-41D3-819F-284866A9B6BF}"/>
    <cellStyle name="Accent3 34" xfId="26131" xr:uid="{15A0A3CF-41C0-4544-8D5E-6E7A5292441D}"/>
    <cellStyle name="Accent3 35" xfId="26144" xr:uid="{1AC463E8-A4E8-443A-B977-5D1C9BBAF70D}"/>
    <cellStyle name="Accent3 36" xfId="26205" xr:uid="{1CAF2E98-C248-4F3F-9234-58C40D0FF88D}"/>
    <cellStyle name="Accent3 37" xfId="26180" xr:uid="{4A44BF4A-9464-4C38-92FF-533ACA63CA59}"/>
    <cellStyle name="Accent3 38" xfId="26166" xr:uid="{FFD21FD7-012F-4F44-ACD0-C0494DC2F790}"/>
    <cellStyle name="Accent3 39" xfId="26175" xr:uid="{E010AFAA-5C08-44CA-83E3-81E795D1B5CB}"/>
    <cellStyle name="Accent3 4" xfId="1070" xr:uid="{D20F09FA-3F4C-444C-A0D5-C24A310FE145}"/>
    <cellStyle name="Accent3 4 2" xfId="1071" xr:uid="{47452EC0-A531-4EE5-9A89-32AB44E8AFB7}"/>
    <cellStyle name="Accent3 4 2 2" xfId="15071" xr:uid="{415A6DC2-5375-4D7D-BED4-46CC969965FB}"/>
    <cellStyle name="Accent3 4 3" xfId="15070" xr:uid="{01E94531-5C0D-49C6-880A-66DD04002D67}"/>
    <cellStyle name="Accent3 40" xfId="26197" xr:uid="{44BB2877-2C36-4591-BA31-EDA5A947BA17}"/>
    <cellStyle name="Accent3 41" xfId="26179" xr:uid="{2B235D9B-1805-40ED-BFDA-7678A90604EB}"/>
    <cellStyle name="Accent3 42" xfId="26422" xr:uid="{669D0584-C301-4665-A92E-CB806316C079}"/>
    <cellStyle name="Accent3 43" xfId="29383" xr:uid="{0F43A21C-FD2C-496D-BA56-D6EAC7E03D52}"/>
    <cellStyle name="Accent3 44" xfId="26546" xr:uid="{99A0FBDB-5F2D-4D3E-BF4A-E62349BCBD7D}"/>
    <cellStyle name="Accent3 45" xfId="29298" xr:uid="{57139CB4-2B84-4DCA-86E1-0F7E05129E4D}"/>
    <cellStyle name="Accent3 46" xfId="29109" xr:uid="{560BCBEF-42F3-4E2E-A217-10B916A34864}"/>
    <cellStyle name="Accent3 47" xfId="30175" xr:uid="{50776362-E31C-4839-9429-4941D01A0301}"/>
    <cellStyle name="Accent3 48" xfId="29296" xr:uid="{3108236D-AECF-4445-9804-8E8D6ACC5EF8}"/>
    <cellStyle name="Accent3 49" xfId="30216" xr:uid="{96319428-E67B-4FE7-A349-F8961E09A50D}"/>
    <cellStyle name="Accent3 5" xfId="1072" xr:uid="{BEF921D3-8E4F-462D-A6EE-EE5CED0933F7}"/>
    <cellStyle name="Accent3 5 2" xfId="1073" xr:uid="{F77CEAFD-ACF6-4B80-A992-B3EF394E3EA4}"/>
    <cellStyle name="Accent3 5 2 2" xfId="15073" xr:uid="{5EFED85A-9F87-42B7-A5B1-2E84ECB2190D}"/>
    <cellStyle name="Accent3 5 3" xfId="15072" xr:uid="{874CDB55-1B6A-459E-AA41-24E456341451}"/>
    <cellStyle name="Accent3 50" xfId="30227" xr:uid="{D465AF4F-CEE9-4E7D-A86D-B5C32F7E5687}"/>
    <cellStyle name="Accent3 51" xfId="30246" xr:uid="{F3534715-18E7-4C7D-BDBC-54361D5435EB}"/>
    <cellStyle name="Accent3 52" xfId="30262" xr:uid="{95783D8A-4CAD-4359-9D19-F4573160218E}"/>
    <cellStyle name="Accent3 53" xfId="30228" xr:uid="{910C67A4-BAB7-468A-8556-155738246AD8}"/>
    <cellStyle name="Accent3 54" xfId="1065" xr:uid="{8E556E38-DD8F-476E-9F64-DE6EA2C42C6E}"/>
    <cellStyle name="Accent3 6" xfId="4805" xr:uid="{4FBC6B75-E106-4D6A-872F-6FEF40A74885}"/>
    <cellStyle name="Accent3 6 2" xfId="15074" xr:uid="{EB6E058F-5E08-47C4-9BB3-0A085D3D7536}"/>
    <cellStyle name="Accent3 7" xfId="7553" xr:uid="{AC8B7CDE-DD0F-4876-98A7-10DEB1B70D46}"/>
    <cellStyle name="Accent3 7 2" xfId="15075" xr:uid="{8DF27D40-AE34-432A-8017-E1E1A5DD6FD6}"/>
    <cellStyle name="Accent3 8" xfId="10362" xr:uid="{4BBDB899-222F-4145-8404-22D17B956884}"/>
    <cellStyle name="Accent3 8 2" xfId="15076" xr:uid="{B77B73B6-82DF-42E7-9233-2DD72FF648DE}"/>
    <cellStyle name="Accent3 9" xfId="15077" xr:uid="{78B68C3F-33F3-4C20-AACA-14065425AEF3}"/>
    <cellStyle name="Accent4 - 20%" xfId="15078" xr:uid="{F5FA8C80-D474-423D-889D-098E810950E2}"/>
    <cellStyle name="Accent4 - 40%" xfId="15079" xr:uid="{9AC5EBBB-6F16-45A2-A271-4D2E3A2226CB}"/>
    <cellStyle name="Accent4 - 60%" xfId="15080" xr:uid="{0A5F7A22-E5DA-4BB4-859F-1224B58BF64A}"/>
    <cellStyle name="Accent4 10" xfId="15081" xr:uid="{2BAB083D-F5FF-4FE4-AF2B-4587C4525534}"/>
    <cellStyle name="Accent4 11" xfId="15082" xr:uid="{62E72448-17DD-42E2-8A4F-5F7E0760D383}"/>
    <cellStyle name="Accent4 12" xfId="15083" xr:uid="{09E2BC42-DB61-47E2-A860-6AC641808729}"/>
    <cellStyle name="Accent4 13" xfId="15084" xr:uid="{E92286BB-4F23-4BCA-828A-37CB18CBD0A1}"/>
    <cellStyle name="Accent4 14" xfId="15085" xr:uid="{ACD745C4-99F9-42FB-895D-7FD1707E1E7D}"/>
    <cellStyle name="Accent4 15" xfId="15086" xr:uid="{C794CA6B-4CFA-43A4-87C8-BF39E7DCD058}"/>
    <cellStyle name="Accent4 16" xfId="15087" xr:uid="{A092C4DD-DB9C-4512-A604-65DC0EFDC951}"/>
    <cellStyle name="Accent4 17" xfId="15088" xr:uid="{D36C954B-EF52-4B64-BF8C-0093B7A45D45}"/>
    <cellStyle name="Accent4 18" xfId="15089" xr:uid="{15D03148-2BE7-4C73-AF7D-FBACEF924C0E}"/>
    <cellStyle name="Accent4 19" xfId="15090" xr:uid="{B974AF89-7AB1-4F55-B078-B9B35AA5C150}"/>
    <cellStyle name="Accent4 2" xfId="1075" xr:uid="{D23C2680-1231-4AEE-BE0F-566B19A6718F}"/>
    <cellStyle name="Accent4 2 2" xfId="1076" xr:uid="{BE391883-B679-44F3-B53F-5F14D718444E}"/>
    <cellStyle name="Accent4 2 2 2" xfId="15092" xr:uid="{610CA77F-5613-410D-919C-A2859B826E8E}"/>
    <cellStyle name="Accent4 2 3" xfId="15091" xr:uid="{559E753A-8442-47E7-955F-0B62639B898D}"/>
    <cellStyle name="Accent4 20" xfId="15093" xr:uid="{C94B5259-D551-4EA8-AF4F-4CCF9716950A}"/>
    <cellStyle name="Accent4 21" xfId="15094" xr:uid="{D802DD42-F5F6-44A9-8C48-FF9BFC14D21F}"/>
    <cellStyle name="Accent4 22" xfId="15095" xr:uid="{06846E5D-74B7-40C7-912D-98924A77CA2B}"/>
    <cellStyle name="Accent4 23" xfId="15096" xr:uid="{A7B8CA8F-BFA2-48C2-9985-FF29302207BD}"/>
    <cellStyle name="Accent4 24" xfId="15097" xr:uid="{C27B32A6-DADC-4008-B219-E42C1CBBD8A6}"/>
    <cellStyle name="Accent4 25" xfId="15098" xr:uid="{596F7034-3E7C-4A3D-BCE8-55D49A1E59E0}"/>
    <cellStyle name="Accent4 26" xfId="15099" xr:uid="{0D65D8DC-B4EF-4630-B47F-5AE59D8900D5}"/>
    <cellStyle name="Accent4 27" xfId="15100" xr:uid="{1CCC6ABA-ACD5-4E15-8212-B1E7365F1850}"/>
    <cellStyle name="Accent4 28" xfId="15101" xr:uid="{AC09DE10-B20E-4276-8F78-13EF0A776697}"/>
    <cellStyle name="Accent4 29" xfId="15102" xr:uid="{7F3E0834-B532-4E3C-9D18-240AF46D47F1}"/>
    <cellStyle name="Accent4 3" xfId="1077" xr:uid="{BA7202D1-C39C-4148-9FF6-7E4E2E819912}"/>
    <cellStyle name="Accent4 3 2" xfId="1078" xr:uid="{AAFF8E0A-8235-4A7C-AC16-6A4E1C3CEAEE}"/>
    <cellStyle name="Accent4 3 2 2" xfId="15104" xr:uid="{0404E320-B627-4CE1-8B67-9140B3836755}"/>
    <cellStyle name="Accent4 3 3" xfId="15103" xr:uid="{D919A9F8-3E1C-45B5-9F4D-612B1497E5AC}"/>
    <cellStyle name="Accent4 30" xfId="15105" xr:uid="{496F9B17-1CC2-4556-AFF0-5D2373193598}"/>
    <cellStyle name="Accent4 31" xfId="15106" xr:uid="{5A5C625C-B7EE-4D99-88A5-F158E8BA5989}"/>
    <cellStyle name="Accent4 32" xfId="15107" xr:uid="{1257495B-168F-45A2-9180-C10DAD3E8B87}"/>
    <cellStyle name="Accent4 33" xfId="17263" xr:uid="{4ABC622B-73F0-45B6-AF5E-6D34685B0FE4}"/>
    <cellStyle name="Accent4 34" xfId="26132" xr:uid="{111857F2-3B9D-4730-A539-1D81BA2F53D3}"/>
    <cellStyle name="Accent4 35" xfId="26145" xr:uid="{A0B41FEC-D97B-46EE-9417-7B97DD0BA495}"/>
    <cellStyle name="Accent4 36" xfId="26204" xr:uid="{687FE3C9-523A-4A5E-BE3D-95D3AD1ACBC8}"/>
    <cellStyle name="Accent4 37" xfId="26157" xr:uid="{EF867FC2-B764-460A-9457-057BD6E060F7}"/>
    <cellStyle name="Accent4 38" xfId="26199" xr:uid="{7424FF78-4385-4B34-B455-4046079F13BD}"/>
    <cellStyle name="Accent4 39" xfId="26194" xr:uid="{3D7DAB2F-62AE-4F25-9A01-B5059A8497AF}"/>
    <cellStyle name="Accent4 4" xfId="1079" xr:uid="{2DC41A11-AD36-485B-B556-495D2A013C87}"/>
    <cellStyle name="Accent4 4 2" xfId="1080" xr:uid="{EC419AF5-29D8-416B-9076-D61BD2951BFB}"/>
    <cellStyle name="Accent4 4 2 2" xfId="15109" xr:uid="{65BB8CC6-3ADC-4ED7-BEDB-C48AC2D08894}"/>
    <cellStyle name="Accent4 4 3" xfId="15108" xr:uid="{11566029-2C0B-4C30-A3B3-3D4F2F9C3ADE}"/>
    <cellStyle name="Accent4 40" xfId="26210" xr:uid="{8EF3602B-5120-483E-99D8-DD5CBE35430E}"/>
    <cellStyle name="Accent4 41" xfId="26207" xr:uid="{946A9F04-50B7-4A84-A326-DE4F3FB78936}"/>
    <cellStyle name="Accent4 42" xfId="26423" xr:uid="{ECCFF5C1-362A-4BE6-83A7-C6FFD418F614}"/>
    <cellStyle name="Accent4 43" xfId="29379" xr:uid="{FEEEA9B1-C455-4369-A082-FA58ECA677D5}"/>
    <cellStyle name="Accent4 44" xfId="30190" xr:uid="{D51A2B67-F613-4D9D-B7DD-4B6AA7BD8A02}"/>
    <cellStyle name="Accent4 45" xfId="29418" xr:uid="{CD6D9007-EE27-45EC-8FB4-08F73CFDF242}"/>
    <cellStyle name="Accent4 46" xfId="26415" xr:uid="{CC7755F3-B4F8-4D99-B0F1-5949D81AD574}"/>
    <cellStyle name="Accent4 47" xfId="26416" xr:uid="{29DB7299-D319-4C80-824E-0AAF4509749B}"/>
    <cellStyle name="Accent4 48" xfId="30199" xr:uid="{088B51AD-D955-4EE5-8AA3-24A42929B616}"/>
    <cellStyle name="Accent4 49" xfId="30217" xr:uid="{9B18F56D-DCD8-41D9-8240-1C37EFC76D40}"/>
    <cellStyle name="Accent4 5" xfId="1081" xr:uid="{FA87EB19-F13A-4D7F-A2F9-08D2C0244E65}"/>
    <cellStyle name="Accent4 5 2" xfId="1082" xr:uid="{473BD94B-0948-4175-8033-5785A069BB62}"/>
    <cellStyle name="Accent4 5 2 2" xfId="15111" xr:uid="{9AD66F73-EADD-4C2A-A75E-FCAF8857983E}"/>
    <cellStyle name="Accent4 5 3" xfId="15110" xr:uid="{6B9AD04D-A2E2-4DBC-AF05-F48B9AF60B66}"/>
    <cellStyle name="Accent4 50" xfId="30255" xr:uid="{2130DC0F-157F-4529-9F42-8643F469F8E4}"/>
    <cellStyle name="Accent4 51" xfId="30250" xr:uid="{D0B942C0-6ABE-4473-A2EB-57F4DBBF93B8}"/>
    <cellStyle name="Accent4 52" xfId="30212" xr:uid="{99FE8059-6C52-425B-BD0A-C5F530EF1B38}"/>
    <cellStyle name="Accent4 53" xfId="30235" xr:uid="{E72EEB12-1DCC-413F-948D-77D0DB5E625B}"/>
    <cellStyle name="Accent4 54" xfId="1074" xr:uid="{27E1A9E2-2191-4539-A46D-37BD65AB254C}"/>
    <cellStyle name="Accent4 6" xfId="4804" xr:uid="{2E1AED9B-B277-443E-83A3-693C4B660CB9}"/>
    <cellStyle name="Accent4 6 2" xfId="15112" xr:uid="{398761FF-853C-46DF-8739-FE6F3115DA40}"/>
    <cellStyle name="Accent4 7" xfId="7593" xr:uid="{C174884C-2B41-49B2-9623-596C94C87EEB}"/>
    <cellStyle name="Accent4 7 2" xfId="15113" xr:uid="{79BCB4B0-5235-496B-90BE-B44A6B327515}"/>
    <cellStyle name="Accent4 8" xfId="10366" xr:uid="{209F992E-E9B5-487F-B4DE-558F9348FD2A}"/>
    <cellStyle name="Accent4 8 2" xfId="15114" xr:uid="{FD9F3D5F-D166-4977-9BA0-E09E3D7D26A7}"/>
    <cellStyle name="Accent4 9" xfId="15115" xr:uid="{ABCDDD3A-3734-4D86-A456-E11C760A680D}"/>
    <cellStyle name="Accent5 - 20%" xfId="15116" xr:uid="{7D71680D-EF68-4D69-BE37-F2E14DA0B4F0}"/>
    <cellStyle name="Accent5 - 40%" xfId="15117" xr:uid="{7664ADCE-BD5A-4DFC-86D6-B6FC61EBA7A7}"/>
    <cellStyle name="Accent5 - 60%" xfId="15118" xr:uid="{99E5B52D-63EE-44E0-988E-136059D87594}"/>
    <cellStyle name="Accent5 10" xfId="15119" xr:uid="{CA976120-46B5-4ADC-83EE-4F5DE92E1D55}"/>
    <cellStyle name="Accent5 11" xfId="15120" xr:uid="{1982A52B-3E18-46CC-9099-0A2F5D27B1B3}"/>
    <cellStyle name="Accent5 12" xfId="15121" xr:uid="{F21FD045-B95E-4E59-A686-BC461F19DD13}"/>
    <cellStyle name="Accent5 13" xfId="15122" xr:uid="{3FCC4E15-DBEB-4708-BAEB-CB2539D92402}"/>
    <cellStyle name="Accent5 14" xfId="15123" xr:uid="{2C9C240C-5CE1-4588-90DB-144EA0A7E4C2}"/>
    <cellStyle name="Accent5 15" xfId="15124" xr:uid="{B2A88A02-8DF8-4B29-AFA7-6BEC4CEA65B8}"/>
    <cellStyle name="Accent5 16" xfId="15125" xr:uid="{E2F74F73-8126-4094-A1D8-EDDAAF8D1E2D}"/>
    <cellStyle name="Accent5 17" xfId="15126" xr:uid="{B3509967-71A9-46B0-8E73-516341729D7E}"/>
    <cellStyle name="Accent5 18" xfId="15127" xr:uid="{35DD5710-2CC5-439C-84FC-45825713FC71}"/>
    <cellStyle name="Accent5 19" xfId="15128" xr:uid="{D880E1BB-4674-4D50-AEBD-FB1B31F9B4DF}"/>
    <cellStyle name="Accent5 2" xfId="1084" xr:uid="{CDDC39CA-30CD-4128-A731-5C9D77D46025}"/>
    <cellStyle name="Accent5 2 2" xfId="1085" xr:uid="{962235DC-7B58-4850-A258-DD78EAA83CCB}"/>
    <cellStyle name="Accent5 2 2 2" xfId="15130" xr:uid="{C0F2A813-CC81-45CD-954A-5563BBAEDA23}"/>
    <cellStyle name="Accent5 2 3" xfId="15129" xr:uid="{415F23C1-14F9-4910-941F-CE9AF5151B08}"/>
    <cellStyle name="Accent5 20" xfId="15131" xr:uid="{2D599BEB-B8B3-40A8-B7B1-2F9DD4E0B9A0}"/>
    <cellStyle name="Accent5 21" xfId="15132" xr:uid="{C73EB85F-784B-42C8-860F-DC10528781F8}"/>
    <cellStyle name="Accent5 22" xfId="15133" xr:uid="{5A18A993-80D6-40FD-88E2-40F651545D68}"/>
    <cellStyle name="Accent5 23" xfId="15134" xr:uid="{CC04994E-DC11-4165-A7CD-ABD1F640CCD4}"/>
    <cellStyle name="Accent5 24" xfId="15135" xr:uid="{4B5698F1-9348-4BEE-B186-B17976D15277}"/>
    <cellStyle name="Accent5 25" xfId="15136" xr:uid="{D2CB9F9A-098F-407F-ABF8-7EC2A7D8E444}"/>
    <cellStyle name="Accent5 26" xfId="15137" xr:uid="{7E583B8D-3394-40F6-962F-B1422C0AC795}"/>
    <cellStyle name="Accent5 27" xfId="15138" xr:uid="{0B515937-EC28-4E75-A48D-747D5895D579}"/>
    <cellStyle name="Accent5 28" xfId="15139" xr:uid="{03BFBDC8-A2B7-44A8-BA2C-642211C384F6}"/>
    <cellStyle name="Accent5 29" xfId="15140" xr:uid="{4E401B5A-4B71-43A0-9650-A7BC6E25169D}"/>
    <cellStyle name="Accent5 3" xfId="1086" xr:uid="{0EA25CA6-CA37-4876-9E62-D58BE6EEF849}"/>
    <cellStyle name="Accent5 3 2" xfId="1087" xr:uid="{F771E0F4-6910-4281-A64B-C31C2D06CC88}"/>
    <cellStyle name="Accent5 3 2 2" xfId="15142" xr:uid="{43DE2F79-C960-4E3F-875C-300A1F280410}"/>
    <cellStyle name="Accent5 3 3" xfId="15141" xr:uid="{0F7A19D6-A7BD-4DE1-8833-21DF5D87C9EC}"/>
    <cellStyle name="Accent5 30" xfId="15143" xr:uid="{AD7A3FBB-BBD9-4EC6-BE4C-AF90C9BAED39}"/>
    <cellStyle name="Accent5 31" xfId="15144" xr:uid="{2186A2BE-A603-4E73-99CE-FD3A80C3B083}"/>
    <cellStyle name="Accent5 32" xfId="15145" xr:uid="{BC579322-3D46-4F4F-A412-F3BA2CF09767}"/>
    <cellStyle name="Accent5 33" xfId="17264" xr:uid="{653166DA-899E-4E75-AF74-C71AE00B8203}"/>
    <cellStyle name="Accent5 34" xfId="26133" xr:uid="{E2067DDA-2150-4489-946A-5361D53B1977}"/>
    <cellStyle name="Accent5 35" xfId="26146" xr:uid="{47B18EE9-30E5-4049-B4C4-421B932AF907}"/>
    <cellStyle name="Accent5 36" xfId="26203" xr:uid="{FB760858-DD79-4739-A3DC-C772C338DD88}"/>
    <cellStyle name="Accent5 37" xfId="26149" xr:uid="{3E1FEF75-0A02-4CCB-9A54-FCEF1426F8C1}"/>
    <cellStyle name="Accent5 38" xfId="26171" xr:uid="{F433402F-77BC-4412-BE94-8454118602B9}"/>
    <cellStyle name="Accent5 39" xfId="26209" xr:uid="{12F9C2EE-A485-4C6D-9F81-3B5DEFD6495E}"/>
    <cellStyle name="Accent5 4" xfId="1088" xr:uid="{50EB9A3E-522F-4D36-8720-2DB53955A288}"/>
    <cellStyle name="Accent5 4 2" xfId="1089" xr:uid="{5F3BF522-F32F-4D30-A243-953E4B8C4697}"/>
    <cellStyle name="Accent5 4 2 2" xfId="15147" xr:uid="{37969985-434A-4661-A385-F7D33076B29F}"/>
    <cellStyle name="Accent5 4 3" xfId="15146" xr:uid="{C623FDE7-B294-4084-ABC4-3F9BC7410D10}"/>
    <cellStyle name="Accent5 40" xfId="26198" xr:uid="{0F986735-A3BC-4FE7-A914-2CE25EE11D88}"/>
    <cellStyle name="Accent5 41" xfId="26190" xr:uid="{6D0499FA-7BA6-49B6-945B-E010046C41F0}"/>
    <cellStyle name="Accent5 42" xfId="26424" xr:uid="{22DF82D9-D2FD-4BD9-BE38-4E9CCC9A9305}"/>
    <cellStyle name="Accent5 43" xfId="29385" xr:uid="{E12CE618-7628-47A3-86FA-2D5C259DE3F1}"/>
    <cellStyle name="Accent5 44" xfId="30189" xr:uid="{82F1E84D-0791-43EA-8B0A-22E75B517756}"/>
    <cellStyle name="Accent5 45" xfId="29382" xr:uid="{99862D18-B79F-4B14-82F4-73734F5E2B73}"/>
    <cellStyle name="Accent5 46" xfId="30187" xr:uid="{4222ADBB-CAE1-43FC-BF02-1FCB9CB483F2}"/>
    <cellStyle name="Accent5 47" xfId="29652" xr:uid="{7A93A120-0852-4985-8A7E-8F091E5931DF}"/>
    <cellStyle name="Accent5 48" xfId="26414" xr:uid="{D099DE96-93A7-42FC-85A5-736F1F388898}"/>
    <cellStyle name="Accent5 49" xfId="30218" xr:uid="{1105503E-ED3A-4304-A7E9-C65F585E3E04}"/>
    <cellStyle name="Accent5 5" xfId="1090" xr:uid="{ED57CB25-451E-474C-BD48-799278AA251A}"/>
    <cellStyle name="Accent5 5 2" xfId="1091" xr:uid="{6F47369C-AB78-4BA0-B204-87B808BBA9A0}"/>
    <cellStyle name="Accent5 5 2 2" xfId="15149" xr:uid="{6DECFD36-3055-433C-A85C-A1A7D12784A9}"/>
    <cellStyle name="Accent5 5 3" xfId="15148" xr:uid="{22AE92B6-A800-4B7B-A2AD-7A4C48497DD5}"/>
    <cellStyle name="Accent5 50" xfId="30254" xr:uid="{E389DDB7-FF05-4727-9E12-651C18324665}"/>
    <cellStyle name="Accent5 51" xfId="30249" xr:uid="{DC99646A-D2BC-4A3C-AF3A-8DB40D005804}"/>
    <cellStyle name="Accent5 52" xfId="30253" xr:uid="{F802164C-3ADA-49CC-A451-4B77204F4740}"/>
    <cellStyle name="Accent5 53" xfId="30265" xr:uid="{F9523934-D3C0-4B29-BB61-E60292060869}"/>
    <cellStyle name="Accent5 54" xfId="1083" xr:uid="{506E0D11-7F47-4303-B7FE-10EB74803A99}"/>
    <cellStyle name="Accent5 6" xfId="4803" xr:uid="{A159BC2A-15A1-47C6-BD6C-288E7E945AC4}"/>
    <cellStyle name="Accent5 6 2" xfId="15150" xr:uid="{3D3D1AF1-8126-4DC9-B382-D8828B3E1383}"/>
    <cellStyle name="Accent5 7" xfId="7554" xr:uid="{35541DB4-5469-474C-953B-D96F72F8945D}"/>
    <cellStyle name="Accent5 7 2" xfId="15151" xr:uid="{D6058BB6-323A-4A19-9C0F-A470AB5D8CC7}"/>
    <cellStyle name="Accent5 8" xfId="10370" xr:uid="{9DB3A351-2D1E-4F1A-98EB-E2E93D7F8A36}"/>
    <cellStyle name="Accent5 8 2" xfId="15152" xr:uid="{B9755569-8A5A-45FC-B481-FD1FF28CADEF}"/>
    <cellStyle name="Accent5 9" xfId="15153" xr:uid="{6B7B805F-DB5F-4BB0-A1CF-1EF833004CB1}"/>
    <cellStyle name="Accent6 - 20%" xfId="15154" xr:uid="{C418F742-63B5-4CBB-BDE6-3FC0D35BA297}"/>
    <cellStyle name="Accent6 - 40%" xfId="15155" xr:uid="{5A88CBFF-0222-4BA5-8141-72C6C537CA51}"/>
    <cellStyle name="Accent6 - 60%" xfId="15156" xr:uid="{5D8BCCDF-0EAA-4978-A1CB-27AB18E2C447}"/>
    <cellStyle name="Accent6 10" xfId="15157" xr:uid="{358886B3-C739-4AAD-B915-A9F72E85FDE8}"/>
    <cellStyle name="Accent6 11" xfId="15158" xr:uid="{8EF80F88-2F5A-48ED-ADF5-3878079B7016}"/>
    <cellStyle name="Accent6 12" xfId="15159" xr:uid="{932A4DA6-3014-4938-8A8B-0BE257579F13}"/>
    <cellStyle name="Accent6 13" xfId="15160" xr:uid="{A621CFE2-0BA7-4657-9EB1-0133904330B7}"/>
    <cellStyle name="Accent6 14" xfId="15161" xr:uid="{22479B44-98BC-440A-979E-969A3844F013}"/>
    <cellStyle name="Accent6 15" xfId="15162" xr:uid="{983D003D-F8F6-4208-9C53-283C2C70A992}"/>
    <cellStyle name="Accent6 16" xfId="15163" xr:uid="{FF370C81-EF1E-4F1A-AB57-B22C4658F8CB}"/>
    <cellStyle name="Accent6 17" xfId="15164" xr:uid="{27243D8D-EACF-4499-9859-9FC5149BCCCF}"/>
    <cellStyle name="Accent6 18" xfId="15165" xr:uid="{8700057A-FCD5-4F69-984D-42B2CD0BDD2B}"/>
    <cellStyle name="Accent6 19" xfId="15166" xr:uid="{6A2DB98E-8B1A-4C7D-BE41-6D6FC1B5313F}"/>
    <cellStyle name="Accent6 2" xfId="1093" xr:uid="{02AFB8C0-4E78-4CD5-93AF-A751C32F6CC5}"/>
    <cellStyle name="Accent6 2 2" xfId="1094" xr:uid="{E2BDF4B4-C64A-4BC0-A84D-27736F9F1C54}"/>
    <cellStyle name="Accent6 2 2 2" xfId="15168" xr:uid="{B0D3684F-6E64-405F-BD62-DA24F160B5B2}"/>
    <cellStyle name="Accent6 2 3" xfId="15167" xr:uid="{347021B4-5A4F-421D-B6B1-B0CCDD05A570}"/>
    <cellStyle name="Accent6 20" xfId="15169" xr:uid="{4E9541F9-75BD-4579-B5FC-41BB7F319A24}"/>
    <cellStyle name="Accent6 21" xfId="15170" xr:uid="{C2471794-96AA-40CD-92DA-95011AD879B4}"/>
    <cellStyle name="Accent6 22" xfId="15171" xr:uid="{C5DE5A96-3BB0-4F50-A24D-E4562BF6FD30}"/>
    <cellStyle name="Accent6 23" xfId="15172" xr:uid="{E6144AA5-FB2C-48A3-AF6D-C47A143DF9A6}"/>
    <cellStyle name="Accent6 24" xfId="15173" xr:uid="{73280DD4-479A-43F7-84D3-0B849B98ED5B}"/>
    <cellStyle name="Accent6 25" xfId="15174" xr:uid="{6FA7EBE3-BB60-428E-82EF-5483BFE8B0F3}"/>
    <cellStyle name="Accent6 26" xfId="15175" xr:uid="{2AF33DDC-87D4-4B30-AA7F-3068769F067D}"/>
    <cellStyle name="Accent6 27" xfId="15176" xr:uid="{27622833-6179-47F4-A707-7DAE2FFCD8FA}"/>
    <cellStyle name="Accent6 28" xfId="15177" xr:uid="{22304CEE-FE3D-471B-BFA2-8DB343CF3976}"/>
    <cellStyle name="Accent6 29" xfId="15178" xr:uid="{E2852C55-8CE7-4CFF-8F6F-6B1347D66AB4}"/>
    <cellStyle name="Accent6 3" xfId="1095" xr:uid="{4FD6EB5D-BD41-4101-9219-AC24AFE6CDB4}"/>
    <cellStyle name="Accent6 3 2" xfId="1096" xr:uid="{4238DA38-CEE0-406E-97DF-B953113274E2}"/>
    <cellStyle name="Accent6 3 2 2" xfId="15180" xr:uid="{0E36DDCC-467D-4197-965D-7C0E09181FF1}"/>
    <cellStyle name="Accent6 3 3" xfId="15179" xr:uid="{8351E55D-B32F-45EA-A8A7-33F57C46BA29}"/>
    <cellStyle name="Accent6 30" xfId="15181" xr:uid="{649A0764-F903-43C6-B148-F59017682ABB}"/>
    <cellStyle name="Accent6 31" xfId="15182" xr:uid="{0ABDF1E3-312B-45BF-B8C9-3829A9E3082E}"/>
    <cellStyle name="Accent6 32" xfId="15183" xr:uid="{2D69CC82-C3A6-4BAA-85AD-8C3767671E2E}"/>
    <cellStyle name="Accent6 33" xfId="17265" xr:uid="{A8527029-91C5-4057-99F8-FE2435AC0849}"/>
    <cellStyle name="Accent6 34" xfId="26134" xr:uid="{33D62EEA-32FC-4F72-B37C-60D164B04FBE}"/>
    <cellStyle name="Accent6 35" xfId="26147" xr:uid="{B3DB45BF-F224-455F-BB79-56E2D0EE74E3}"/>
    <cellStyle name="Accent6 36" xfId="26191" xr:uid="{41688FA0-0E46-4D54-BA42-5B9C8EE7CA7B}"/>
    <cellStyle name="Accent6 37" xfId="26158" xr:uid="{E42469D1-6649-4065-9597-AB8669D40EE7}"/>
    <cellStyle name="Accent6 38" xfId="26201" xr:uid="{2D3E2B42-B47F-4B4D-BEF3-D776949FFABC}"/>
    <cellStyle name="Accent6 39" xfId="26181" xr:uid="{7F4DA624-F232-4006-B95C-454D6DBD4900}"/>
    <cellStyle name="Accent6 4" xfId="1097" xr:uid="{5C3B4342-45EB-42A7-A820-1DEE6DF119BF}"/>
    <cellStyle name="Accent6 4 2" xfId="1098" xr:uid="{0C68C26E-E59C-4EB5-9BE5-7B77D671C56C}"/>
    <cellStyle name="Accent6 4 2 2" xfId="15185" xr:uid="{29B78F55-FC61-4BED-8DF9-C33F9F885E47}"/>
    <cellStyle name="Accent6 4 3" xfId="15184" xr:uid="{B3BF1CF3-F9C3-4B7C-A20F-7AF7B749B0F2}"/>
    <cellStyle name="Accent6 40" xfId="26152" xr:uid="{240C1C31-BBB5-4D76-9710-4247B885B631}"/>
    <cellStyle name="Accent6 41" xfId="26185" xr:uid="{E15FE368-AE68-4CE2-930C-3B047BE04C26}"/>
    <cellStyle name="Accent6 42" xfId="26425" xr:uid="{1D1D9D8B-39A2-44CA-B27E-505B0807B1BB}"/>
    <cellStyle name="Accent6 43" xfId="29272" xr:uid="{E4E8C7ED-A1FB-4E8A-8AE3-B0AF0026BF3A}"/>
    <cellStyle name="Accent6 44" xfId="30188" xr:uid="{5A09C658-3610-4B1F-AE66-33EF53879E6A}"/>
    <cellStyle name="Accent6 45" xfId="29375" xr:uid="{B9DB88B7-A26F-4887-9712-89E3766F9587}"/>
    <cellStyle name="Accent6 46" xfId="29584" xr:uid="{C96D20D9-2A1D-429B-8681-9CD7017414CB}"/>
    <cellStyle name="Accent6 47" xfId="29269" xr:uid="{15A457EF-3A8E-4B56-9731-290D2078DA29}"/>
    <cellStyle name="Accent6 48" xfId="30000" xr:uid="{F2B0FB04-DC14-4A9C-B594-E84322E3F72F}"/>
    <cellStyle name="Accent6 49" xfId="30219" xr:uid="{C277075B-F724-4652-9BEC-5BE427FE6C59}"/>
    <cellStyle name="Accent6 5" xfId="1099" xr:uid="{49AFAE11-7C13-4D76-8C84-412E9E519040}"/>
    <cellStyle name="Accent6 5 2" xfId="1100" xr:uid="{A958FF25-103E-4335-B965-91D8B60C90A0}"/>
    <cellStyle name="Accent6 5 2 2" xfId="15187" xr:uid="{FA434975-7787-4F2E-BEBF-F4D661F3B823}"/>
    <cellStyle name="Accent6 5 3" xfId="15186" xr:uid="{98D4CA26-6705-4709-8BB6-35434A982601}"/>
    <cellStyle name="Accent6 50" xfId="30248" xr:uid="{CCC3C394-8A18-49EE-AEBC-73958359A8FB}"/>
    <cellStyle name="Accent6 51" xfId="30252" xr:uid="{BBEEF48B-F774-4097-856D-ACA8FBC21D63}"/>
    <cellStyle name="Accent6 52" xfId="30234" xr:uid="{8B8B222A-1B34-4801-9F11-315332F4D5CF}"/>
    <cellStyle name="Accent6 53" xfId="30236" xr:uid="{4CACB75E-5408-49A0-9BC2-9231FB69C8DC}"/>
    <cellStyle name="Accent6 54" xfId="1092" xr:uid="{F8DC3B3D-DCED-49A2-B78B-2483EBD1B683}"/>
    <cellStyle name="Accent6 6" xfId="4802" xr:uid="{E495FB06-7F1A-42F5-8E9A-E120D0B2DD6A}"/>
    <cellStyle name="Accent6 6 2" xfId="15188" xr:uid="{B88FB2DF-CF12-4F5C-BE37-C617FB13A681}"/>
    <cellStyle name="Accent6 7" xfId="7594" xr:uid="{27E41CA0-67DF-4103-BAC7-BA0EDC78F6D5}"/>
    <cellStyle name="Accent6 7 2" xfId="15189" xr:uid="{791BBF76-46EC-4206-B851-89399EF8B5BE}"/>
    <cellStyle name="Accent6 8" xfId="10374" xr:uid="{6796CF0A-E867-4DDE-BAE0-5776ECD7B567}"/>
    <cellStyle name="Accent6 8 2" xfId="15190" xr:uid="{E1708A65-CC26-4BBE-9FC0-CC4ECC66B4C4}"/>
    <cellStyle name="Accent6 9" xfId="15191" xr:uid="{DB906491-F669-4A25-B6E5-9C5574AF1BA5}"/>
    <cellStyle name="active" xfId="1101" xr:uid="{78047CD1-0776-42ED-AA0C-CB37AD844FA0}"/>
    <cellStyle name="Actual Date" xfId="1102" xr:uid="{1BA55209-EB40-4C84-AAC6-311C229B77A0}"/>
    <cellStyle name="Actual Date 10" xfId="16717" xr:uid="{CC0DE3B8-049A-4D91-A512-42EF79565940}"/>
    <cellStyle name="Actual Date 10 2" xfId="30164" xr:uid="{379F1C96-68E3-4A51-90D0-FD37A33DBA43}"/>
    <cellStyle name="Actual Date 2" xfId="1103" xr:uid="{108B109B-99CA-4E33-A110-68296766D929}"/>
    <cellStyle name="Actual Date 2 2" xfId="1104" xr:uid="{032D2001-BC88-4823-815C-8371366533FB}"/>
    <cellStyle name="Actual Date 2 2 2" xfId="1105" xr:uid="{8899D24A-05CF-4468-AC95-FD2198539027}"/>
    <cellStyle name="Actual Date 2 2 2 2" xfId="3426" xr:uid="{3AEC0C88-CCCD-4A40-AEC6-83777A3A571B}"/>
    <cellStyle name="Actual Date 2 2 2 2 2" xfId="27858" xr:uid="{C51B6BC6-EA86-4F6B-BA01-90F719825EA8}"/>
    <cellStyle name="Actual Date 2 2 2 3" xfId="26426" xr:uid="{4008E68B-F352-4179-9072-965BBB951D58}"/>
    <cellStyle name="Actual Date 2 2 3" xfId="7596" xr:uid="{D8F9BC59-9E16-4CB7-B095-AF1A3C6BA450}"/>
    <cellStyle name="Actual Date 2 2_Accessories" xfId="11127" xr:uid="{9A8285CA-29EB-4973-A6E7-B34E4ED9D3E9}"/>
    <cellStyle name="Actual Date 2 3" xfId="1106" xr:uid="{A7473C30-C201-40E2-A56C-45A1E2BF3601}"/>
    <cellStyle name="Actual Date 2 3 2" xfId="3427" xr:uid="{25B09216-0DEC-4BA2-BFD5-79EEFA9E3FDF}"/>
    <cellStyle name="Actual Date 2 3 2 2" xfId="27859" xr:uid="{83A8B692-A236-4EC3-A38E-39DD49BD982E}"/>
    <cellStyle name="Actual Date 2 3 3" xfId="26427" xr:uid="{98983A67-79DB-4489-B97E-D034E0CA28B7}"/>
    <cellStyle name="Actual Date 2 4" xfId="1107" xr:uid="{CF5904A7-544B-49A1-B4FE-62AA6805BDE5}"/>
    <cellStyle name="Actual Date 2 4 2" xfId="3428" xr:uid="{E75124F7-440A-4E0D-ADCA-942AFC30D0C6}"/>
    <cellStyle name="Actual Date 2 4 2 2" xfId="27860" xr:uid="{18CAABC9-50A6-440E-8618-0FA219496041}"/>
    <cellStyle name="Actual Date 2 4 3" xfId="26428" xr:uid="{F909EB5C-2DBA-4C10-8EAE-D97F77CB0647}"/>
    <cellStyle name="Actual Date 2 5" xfId="7595" xr:uid="{934DCF49-5AFE-4569-AFB3-39ACE3DA7D30}"/>
    <cellStyle name="Actual Date 2_Accessories" xfId="11128" xr:uid="{9F2ECB49-7BF9-4086-8D0B-B74A5460D1C1}"/>
    <cellStyle name="Actual Date 3" xfId="1108" xr:uid="{2339EDF1-35D9-4EED-A3F3-15214B4B64EC}"/>
    <cellStyle name="Actual Date 3 2" xfId="1109" xr:uid="{7176A2F5-E0C5-4560-B3B4-2ACFB1005C77}"/>
    <cellStyle name="Actual Date 3 2 2" xfId="1110" xr:uid="{4E856244-0E9D-4C01-9ACF-E18A1A762325}"/>
    <cellStyle name="Actual Date 3 2 2 2" xfId="3429" xr:uid="{EE53F4CD-6667-4819-8AB3-3C97C709AE1A}"/>
    <cellStyle name="Actual Date 3 2 2 2 2" xfId="27861" xr:uid="{8D79512B-A62C-48C8-9FE2-ADE22AEAE112}"/>
    <cellStyle name="Actual Date 3 2 2 3" xfId="26429" xr:uid="{4B801300-694D-451B-B6C9-F024D5A9C134}"/>
    <cellStyle name="Actual Date 3 2 3" xfId="7555" xr:uid="{C1240AE6-886D-423A-84F2-7257FED738CC}"/>
    <cellStyle name="Actual Date 3 2_Accessories" xfId="11129" xr:uid="{88032C4B-2FCC-493C-9629-79AFD1B128DB}"/>
    <cellStyle name="Actual Date 3 3" xfId="1111" xr:uid="{20746580-A905-49A2-84B5-2C943B3C23E4}"/>
    <cellStyle name="Actual Date 3 3 2" xfId="3430" xr:uid="{F5D34D9D-AC0F-4101-B048-9E9E4FA1ABEE}"/>
    <cellStyle name="Actual Date 3 3 2 2" xfId="27862" xr:uid="{C6F15D9C-3BD4-450E-972A-A453D8052B2A}"/>
    <cellStyle name="Actual Date 3 3 3" xfId="26430" xr:uid="{38D0567B-742F-4B4C-8E19-4745E7BAA3A8}"/>
    <cellStyle name="Actual Date 3 4" xfId="1112" xr:uid="{222146F4-47B7-4DEA-AA09-C2681C0913F3}"/>
    <cellStyle name="Actual Date 3 4 2" xfId="3431" xr:uid="{D58DB767-2552-499E-9A7D-EFF6FB7AB18B}"/>
    <cellStyle name="Actual Date 3 4 2 2" xfId="27863" xr:uid="{A9767B6F-2637-4BBD-B2BE-7F8F3C0C4D38}"/>
    <cellStyle name="Actual Date 3 4 3" xfId="26431" xr:uid="{AC41E804-B64C-477E-9C79-CC82CC15CA83}"/>
    <cellStyle name="Actual Date 3 5" xfId="7597" xr:uid="{1A82F817-8C12-4BCD-B746-C5D35EA57D37}"/>
    <cellStyle name="Actual Date 3_Accessories" xfId="11130" xr:uid="{EC77F0CE-B3ED-4729-88F3-4FBC365BC8B4}"/>
    <cellStyle name="Actual Date 4" xfId="1113" xr:uid="{B0046F57-A00B-4237-A920-87A2729FB025}"/>
    <cellStyle name="Actual Date 4 2" xfId="1114" xr:uid="{A3EAF74E-B2E4-4310-A2EC-CB84E93E9D85}"/>
    <cellStyle name="Actual Date 4 3" xfId="1115" xr:uid="{7CE284B0-0580-48BA-A36D-7E606CB91E26}"/>
    <cellStyle name="Actual Date 4 3 2" xfId="3432" xr:uid="{581458AA-3C15-4A17-BBB2-9169CC7AFC63}"/>
    <cellStyle name="Actual Date 4 3 2 2" xfId="27864" xr:uid="{392550D1-E817-4E68-9301-47C0566B1643}"/>
    <cellStyle name="Actual Date 4 3 3" xfId="26432" xr:uid="{E2DF2A8D-CF9E-4E65-997E-0BE330B83885}"/>
    <cellStyle name="Actual Date 4_Accessories" xfId="11131" xr:uid="{030621C6-FBBF-4FF5-9124-6C4EEBA5A5B9}"/>
    <cellStyle name="Actual Date 5" xfId="1116" xr:uid="{800B926A-9E28-4421-A058-561327D06683}"/>
    <cellStyle name="Actual Date 5 2" xfId="1117" xr:uid="{5C501DF4-D5F6-4C64-B4C7-57449618D632}"/>
    <cellStyle name="Actual Date 5 3" xfId="1118" xr:uid="{B36A8F58-FFD4-42A2-99B5-AAC3CB07D833}"/>
    <cellStyle name="Actual Date 5 3 2" xfId="3433" xr:uid="{D0ED734A-53BC-41FF-A1BA-6C17F1076B0E}"/>
    <cellStyle name="Actual Date 5 3 2 2" xfId="27865" xr:uid="{9809E341-A3BE-4F80-A46A-CF86603F8FF6}"/>
    <cellStyle name="Actual Date 5 3 3" xfId="26433" xr:uid="{4CC1D36B-6B31-4713-B89A-02E230BFBA63}"/>
    <cellStyle name="Actual Date 5_Accessories" xfId="11132" xr:uid="{0E78EFB4-58DA-4673-AC59-3E255F8F9E2D}"/>
    <cellStyle name="Actual Date 6" xfId="1119" xr:uid="{FFE920E2-9E3A-41E4-B89C-E444EF4C19B6}"/>
    <cellStyle name="Actual Date 7" xfId="1120" xr:uid="{7D09D11C-2405-466B-8EFF-C9840CF37471}"/>
    <cellStyle name="Actual Date 7 2" xfId="3434" xr:uid="{115905E2-BE3C-433E-8A0D-767EF5B508AE}"/>
    <cellStyle name="Actual Date 7 2 2" xfId="27866" xr:uid="{043FCF40-5894-4EF5-AB0A-BF998305F413}"/>
    <cellStyle name="Actual Date 7 3" xfId="26434" xr:uid="{08700F52-DA57-4982-880B-3827DBB961A5}"/>
    <cellStyle name="Actual Date 8" xfId="15192" xr:uid="{537918F0-EB11-4512-B074-9D30219846D1}"/>
    <cellStyle name="Actual Date 8 2" xfId="29653" xr:uid="{652841B4-061E-449A-8E34-5BF331CD0304}"/>
    <cellStyle name="Actual Date 9" xfId="16687" xr:uid="{64344983-51DE-4B24-9FD8-FA5EAA56AFA0}"/>
    <cellStyle name="Actual Date 9 2" xfId="30145" xr:uid="{A24E3C39-DB5E-49D7-8F49-3F5910A06E2B}"/>
    <cellStyle name="Actual Date_Accessories" xfId="11133" xr:uid="{703B9F1E-50D7-492B-9F32-58AEE2BAB7C4}"/>
    <cellStyle name="AeE­ [0]_INQUIRY ¿μ¾÷AßAø " xfId="15193" xr:uid="{C2AFDF0F-0A04-4D3B-A055-1BA84AE262B9}"/>
    <cellStyle name="AeE­_INQUIRY ¿μ¾÷AßAø " xfId="15194" xr:uid="{ED1787DB-0966-489A-B4D2-F53779CF985A}"/>
    <cellStyle name="AFE 2" xfId="15195" xr:uid="{3BFF129A-ED5B-493D-A098-CAACD54651EA}"/>
    <cellStyle name="AFE 2 2" xfId="29654" xr:uid="{27C5F514-4AC3-4568-9613-CB1AA0C2EC2C}"/>
    <cellStyle name="AH?aao?W3sμ2" xfId="1121" xr:uid="{50998476-4198-4F6D-A471-06047266B590}"/>
    <cellStyle name="args.style" xfId="1122" xr:uid="{94E05D1C-5D99-4D93-A9A6-803C5B2F7C69}"/>
    <cellStyle name="args.style 2" xfId="1123" xr:uid="{7D7A6B12-990E-4CED-AA36-4F1A0DA929D1}"/>
    <cellStyle name="args.style 2 2" xfId="1124" xr:uid="{D2516366-3DCC-4967-8B60-45762FE13D7D}"/>
    <cellStyle name="args.style 2 3" xfId="15197" xr:uid="{A12E4A04-F0D6-4411-A8FF-910B71DB465C}"/>
    <cellStyle name="args.style 3" xfId="1125" xr:uid="{54613313-CF38-422A-8DE2-2BE13355D666}"/>
    <cellStyle name="args.style 3 2" xfId="1126" xr:uid="{7F13FFB1-F944-4695-9DBD-EACBC228E291}"/>
    <cellStyle name="args.style 3 3" xfId="15198" xr:uid="{9C856EDF-EE40-4EE7-80ED-E27AF17C38C1}"/>
    <cellStyle name="args.style 4" xfId="1127" xr:uid="{114BB1B5-35A9-4FF5-9480-A3C7CE498AED}"/>
    <cellStyle name="args.style 4 2" xfId="1128" xr:uid="{0731C859-5CA5-43F7-9E9C-9AE9F40D959F}"/>
    <cellStyle name="args.style 5" xfId="1129" xr:uid="{A6B028C6-834A-473A-B274-D6CC4F8B71F6}"/>
    <cellStyle name="args.style 5 2" xfId="1130" xr:uid="{4D02B188-46B0-4CD1-94F9-ACCE0277E59C}"/>
    <cellStyle name="args.style 6" xfId="1131" xr:uid="{296CCE9E-BFD6-49D4-8369-CA6C0D29A9FF}"/>
    <cellStyle name="args.style 7" xfId="15196" xr:uid="{03987FA1-156B-4B24-BFFD-285892BC64BF}"/>
    <cellStyle name="args.style_Accessories" xfId="11134" xr:uid="{CCD444D5-99DC-44F2-99EC-BD9BC630934D}"/>
    <cellStyle name="ArtNr" xfId="1132" xr:uid="{8E2C56CE-D01A-40DD-954D-1B1789F7E660}"/>
    <cellStyle name="AÞ¸¶ [0]_INQUIRY ¿?¾÷AßAø " xfId="15199" xr:uid="{C53D26C1-F91C-44ED-B793-65DA3ED7D3CD}"/>
    <cellStyle name="AÞ¸¶_INQUIRY ¿?¾÷AßAø " xfId="15200" xr:uid="{1A59D493-1D14-482E-B2AF-D81750DBC41D}"/>
    <cellStyle name="AutoFormat Options" xfId="15201" xr:uid="{597BE8A3-02E4-4145-B04A-84DE230CBDE9}"/>
    <cellStyle name="AutoFormat Options 2" xfId="15202" xr:uid="{1279FAF6-3BF7-4687-AAE2-6C83EB17688A}"/>
    <cellStyle name="AutoFormat Options 2 2" xfId="29656" xr:uid="{6A9E5096-2F09-45D5-A1A5-CE52D580821C}"/>
    <cellStyle name="AutoFormat Options 3" xfId="15203" xr:uid="{1A8C97A0-B92D-4873-B785-66824C9C4627}"/>
    <cellStyle name="AutoFormat Options 3 2" xfId="29657" xr:uid="{E97BE3BD-76B6-406E-B268-99552C558A3B}"/>
    <cellStyle name="AutoFormat Options 4" xfId="15204" xr:uid="{46D5F85B-80D0-4427-9BA2-1A72F99C2E44}"/>
    <cellStyle name="AutoFormat Options 4 2" xfId="29658" xr:uid="{23F9D88A-1343-4E7C-AB9E-72C855CADE04}"/>
    <cellStyle name="AutoFormat Options 5" xfId="15205" xr:uid="{16537286-24CF-4229-BAD4-1B7B3FD03211}"/>
    <cellStyle name="AutoFormat Options 5 2" xfId="29659" xr:uid="{C3DCFD27-D263-4BB0-A667-16D3686BBB20}"/>
    <cellStyle name="AutoFormat Options 6" xfId="15206" xr:uid="{6EA24F71-322F-473E-9B70-5673801B6854}"/>
    <cellStyle name="AutoFormat Options 6 2" xfId="29660" xr:uid="{37AB10FD-D902-4397-9235-2594626E3CA8}"/>
    <cellStyle name="AutoFormat Options 7" xfId="15207" xr:uid="{BB5E9A9A-2B06-4F42-815D-0F1B39ACFCA7}"/>
    <cellStyle name="AutoFormat Options 7 2" xfId="29661" xr:uid="{2E873479-C989-497F-88B7-2A94970BE80D}"/>
    <cellStyle name="AutoFormat Options 8" xfId="29655" xr:uid="{607583DF-F141-4997-A394-E1A2CE4DAE30}"/>
    <cellStyle name="AutoFormat Options_Axiz" xfId="15208" xr:uid="{25E96D95-9E09-4A51-88C9-78EB769D6034}"/>
    <cellStyle name="AXAPTA_Mandatory" xfId="15209" xr:uid="{90C056B2-86CA-49D7-9FB2-4155FAC83CCA}"/>
    <cellStyle name="Bad" xfId="13" builtinId="27"/>
    <cellStyle name="Bad 10" xfId="15210" xr:uid="{65448913-FED4-4FBA-BCBF-3AAE2D5F9623}"/>
    <cellStyle name="Bad 11" xfId="15211" xr:uid="{ACA88BB7-737F-40A0-BAA8-C80DE408D647}"/>
    <cellStyle name="Bad 12" xfId="15212" xr:uid="{63806A9F-BEC0-472D-B7C3-1F312473D50B}"/>
    <cellStyle name="Bad 13" xfId="15213" xr:uid="{8C2F577C-EA03-48DC-AF19-3A937C1F80ED}"/>
    <cellStyle name="Bad 14" xfId="15214" xr:uid="{44B2550C-3CBD-4331-A453-4855B4F3D84D}"/>
    <cellStyle name="Bad 15" xfId="15215" xr:uid="{09CA0B96-69EA-4F3F-AF47-1A6380B732F4}"/>
    <cellStyle name="Bad 16" xfId="15216" xr:uid="{C4ABBE0F-4A97-4C53-ADAD-CA1307B15E32}"/>
    <cellStyle name="Bad 17" xfId="15217" xr:uid="{44EF3469-C29E-4BA1-96F1-6DB0FB48B08B}"/>
    <cellStyle name="Bad 18" xfId="15218" xr:uid="{52A7D753-0517-422C-9735-68A00779F3FB}"/>
    <cellStyle name="Bad 19" xfId="15219" xr:uid="{66DB8610-0652-4BA8-AC66-B06AB3DAA92C}"/>
    <cellStyle name="Bad 2" xfId="1134" xr:uid="{8C790E77-8DBC-4117-9384-723AA987469E}"/>
    <cellStyle name="Bad 2 2" xfId="1135" xr:uid="{8F19C247-AC2B-453F-8D07-8B3A4256293C}"/>
    <cellStyle name="Bad 2 2 2" xfId="15221" xr:uid="{7674C615-916F-4763-9E29-225E1B98582F}"/>
    <cellStyle name="Bad 2 3" xfId="15220" xr:uid="{6088640C-828A-4059-9C8B-F24E81D53573}"/>
    <cellStyle name="Bad 20" xfId="15222" xr:uid="{04FBE054-AB45-43CF-8D24-20D08E0C9914}"/>
    <cellStyle name="Bad 21" xfId="17266" xr:uid="{199FAABA-17D6-49BD-AF64-E23460B13BE7}"/>
    <cellStyle name="Bad 22" xfId="1133" xr:uid="{1EF552A8-862C-4B72-BB44-F6FFA73C0456}"/>
    <cellStyle name="Bad 3" xfId="1136" xr:uid="{5DF1D6D7-FC9D-4299-9A1B-E9ED9B13F21F}"/>
    <cellStyle name="Bad 3 2" xfId="1137" xr:uid="{7CA9ECD9-1DD2-4EBF-82FC-EC514550BD65}"/>
    <cellStyle name="Bad 3 2 2" xfId="15224" xr:uid="{5351D2FC-6720-40D8-9F33-1DDC5D361060}"/>
    <cellStyle name="Bad 3 3" xfId="15223" xr:uid="{203A58E9-27DD-4FCE-B65E-7D75C889504F}"/>
    <cellStyle name="Bad 4" xfId="1138" xr:uid="{87F873D0-A9E1-404D-A205-B9B666E48BD7}"/>
    <cellStyle name="Bad 4 2" xfId="1139" xr:uid="{3417F9A0-883A-4ACF-9A9A-087FD5A7A609}"/>
    <cellStyle name="Bad 4 2 2" xfId="15226" xr:uid="{0FF0AD2F-C1DC-4C82-ACF8-C3EFA21BF977}"/>
    <cellStyle name="Bad 4 3" xfId="15225" xr:uid="{A5F621C7-B139-4C7C-AB67-6FC5A8EE5F90}"/>
    <cellStyle name="Bad 5" xfId="1140" xr:uid="{B1F0F24D-A9AF-4DA6-A0CD-951149479881}"/>
    <cellStyle name="Bad 5 2" xfId="1141" xr:uid="{0D3E9E55-82D8-4297-BD6F-8DC47764B5B7}"/>
    <cellStyle name="Bad 5 2 2" xfId="15228" xr:uid="{9034D7F7-CA10-4632-820B-2C0EF75EE062}"/>
    <cellStyle name="Bad 5 3" xfId="15227" xr:uid="{1DC4999A-B4E9-4D60-8CB1-887C040196FD}"/>
    <cellStyle name="Bad 6" xfId="4801" xr:uid="{DB04656F-E91F-44D8-B772-A1B9C6411234}"/>
    <cellStyle name="Bad 6 2" xfId="15229" xr:uid="{AC0474CA-FBC0-4909-B9E7-7399153BAD42}"/>
    <cellStyle name="Bad 7" xfId="7598" xr:uid="{A7BAAF13-AD3E-4669-A09F-E09420C56815}"/>
    <cellStyle name="Bad 7 2" xfId="15230" xr:uid="{79468E77-3974-4AC9-B73F-42EF8816E434}"/>
    <cellStyle name="Bad 8" xfId="10343" xr:uid="{A8B59035-711A-4B4E-988D-22E534145C9C}"/>
    <cellStyle name="Bad 8 2" xfId="15231" xr:uid="{1CF7D42D-67B2-452C-BD54-69584CA0D9C5}"/>
    <cellStyle name="Bad 9" xfId="15232" xr:uid="{DDE6EF96-3C20-4020-8D4D-1CF9D9D554F3}"/>
    <cellStyle name="black center" xfId="1142" xr:uid="{30B4F1B3-63DC-417A-850C-0FFAF821066E}"/>
    <cellStyle name="black center 10" xfId="1143" xr:uid="{C9BB894C-E8CE-437B-88FA-D8522298F595}"/>
    <cellStyle name="black center 10 2" xfId="1144" xr:uid="{8904939A-D615-4801-BB7F-46D159AD8B7B}"/>
    <cellStyle name="black center 10 2 2" xfId="30430" xr:uid="{0FE7A3C8-4B51-42EC-8856-499D2ED310BB}"/>
    <cellStyle name="black center 10 2 3" xfId="30723" xr:uid="{C3FB62F0-CCCD-452D-B523-652DC96F3E6C}"/>
    <cellStyle name="black center 10 3" xfId="1145" xr:uid="{F9EB03A3-CB2D-4C69-8BBD-FFBFA1EDB10C}"/>
    <cellStyle name="black center 10 3 2" xfId="30431" xr:uid="{8CB772DA-DA04-4C68-BD0C-8C8EFC9F8F45}"/>
    <cellStyle name="black center 10 3 3" xfId="30606" xr:uid="{7E50A1EE-0BB3-4B82-BDEF-6FB82CAC927C}"/>
    <cellStyle name="black center 10 4" xfId="30429" xr:uid="{41F86ED3-C754-446C-9300-9AAEAB08F01B}"/>
    <cellStyle name="black center 10 5" xfId="32748" xr:uid="{DF485D8D-AE6F-4FAE-BEEB-CA7AD6254132}"/>
    <cellStyle name="black center 11" xfId="1146" xr:uid="{08A33A40-42ED-4055-9A3A-B84EAF4F0ADD}"/>
    <cellStyle name="black center 11 2" xfId="1147" xr:uid="{3DF2C3D1-0F29-42B3-97EA-04669AD25701}"/>
    <cellStyle name="black center 11 2 2" xfId="30433" xr:uid="{A1BC3E18-D536-4959-A0C8-D41327C59815}"/>
    <cellStyle name="black center 11 2 3" xfId="32747" xr:uid="{FB0C8EE4-E14E-401B-A821-C345F187CD3A}"/>
    <cellStyle name="black center 11 3" xfId="1148" xr:uid="{1799084A-C051-46BE-B77D-C5E56F30FBF3}"/>
    <cellStyle name="black center 11 3 2" xfId="30434" xr:uid="{66117598-1ADE-42D4-8ED5-B090ED6612BD}"/>
    <cellStyle name="black center 11 3 3" xfId="30722" xr:uid="{1C2597F8-0C9E-4FEA-91C8-1599C9F6AD6E}"/>
    <cellStyle name="black center 11 4" xfId="30432" xr:uid="{DF8D0961-84F3-47FD-98F9-C5B091C04935}"/>
    <cellStyle name="black center 11 5" xfId="32658" xr:uid="{8517A888-21C8-4A12-8971-FBA1CCC1DABF}"/>
    <cellStyle name="black center 12" xfId="1149" xr:uid="{10D57FD1-5F88-488A-BE23-095AC866C689}"/>
    <cellStyle name="black center 12 2" xfId="30435" xr:uid="{4883593C-1429-4521-BDF0-B819CC2C6990}"/>
    <cellStyle name="black center 12 3" xfId="30605" xr:uid="{840DBF26-8C20-4444-BE9B-30DF96823E70}"/>
    <cellStyle name="black center 13" xfId="1150" xr:uid="{F2B43CF8-3FC5-44A5-96D4-4E8FF2019A1B}"/>
    <cellStyle name="black center 13 2" xfId="30436" xr:uid="{5FAEF4A3-28B2-4617-9AD7-B54428431275}"/>
    <cellStyle name="black center 13 3" xfId="32657" xr:uid="{557A80DA-8642-4F48-B069-DC5A25B0FFBC}"/>
    <cellStyle name="black center 14" xfId="30428" xr:uid="{077C4ED2-919F-4348-9B0A-DFEA03E94A36}"/>
    <cellStyle name="black center 15" xfId="32659" xr:uid="{97A5C0DB-66A6-4F40-A20A-342B2D520160}"/>
    <cellStyle name="black center 2" xfId="1151" xr:uid="{51B91653-F9B9-496D-9042-BDB9E5F1FED7}"/>
    <cellStyle name="black center 2 2" xfId="1152" xr:uid="{616C77C9-901C-41CA-8A95-1A96054C6848}"/>
    <cellStyle name="black center 2 2 2" xfId="30438" xr:uid="{07D1D884-B988-4E33-8216-2D45846ED15E}"/>
    <cellStyle name="black center 2 2 3" xfId="30721" xr:uid="{0964A272-AB1C-4FEF-B99F-B39C25B0AAC3}"/>
    <cellStyle name="black center 2 3" xfId="1153" xr:uid="{FE3B0974-1E9A-452E-8ABD-2D0C13B892A3}"/>
    <cellStyle name="black center 2 3 2" xfId="30439" xr:uid="{75D51D30-4C5E-46EB-BD5D-05C538D965B9}"/>
    <cellStyle name="black center 2 3 3" xfId="30604" xr:uid="{2E04CF28-43CE-489F-ADC0-6F847B0D4663}"/>
    <cellStyle name="black center 2 4" xfId="1154" xr:uid="{F2CF0509-6796-4CF0-949E-1241672863B4}"/>
    <cellStyle name="black center 2 4 2" xfId="30440" xr:uid="{74CDF30C-6372-4717-B295-7F818243B236}"/>
    <cellStyle name="black center 2 4 3" xfId="32656" xr:uid="{9D373C89-696F-4A05-A5F5-C5C4BAB0F3CC}"/>
    <cellStyle name="black center 2 5" xfId="1155" xr:uid="{0E05C35B-B171-4764-8AC5-D0E583AC441B}"/>
    <cellStyle name="black center 2 5 2" xfId="30441" xr:uid="{6C60F657-C68B-4635-87FC-AD0C88C177E3}"/>
    <cellStyle name="black center 2 5 3" xfId="32745" xr:uid="{602620D3-9113-4DF5-9AC2-2E0411DBA850}"/>
    <cellStyle name="black center 2 6" xfId="1156" xr:uid="{8E084D78-43D7-400C-9276-DEB32C8D7F60}"/>
    <cellStyle name="black center 2 6 2" xfId="30442" xr:uid="{C83D959C-C953-42CC-B758-B6A3885155EC}"/>
    <cellStyle name="black center 2 6 3" xfId="30720" xr:uid="{42BD5795-2C47-40EF-8AE2-447FD634552D}"/>
    <cellStyle name="black center 2 7" xfId="1157" xr:uid="{DCE5B918-1493-421D-B91D-670166696940}"/>
    <cellStyle name="black center 2 7 2" xfId="30443" xr:uid="{4CAE1832-1CB4-44D6-88FF-928606AF1364}"/>
    <cellStyle name="black center 2 7 3" xfId="30603" xr:uid="{8033AE2B-BB40-4E10-992A-E1697CEC96CE}"/>
    <cellStyle name="black center 2 8" xfId="30437" xr:uid="{08DFD2FE-C93C-4615-8C55-CAF839A4E025}"/>
    <cellStyle name="black center 2 9" xfId="32746" xr:uid="{6D4469BA-5514-4588-947E-1A48241A18DF}"/>
    <cellStyle name="black center 3" xfId="1158" xr:uid="{28908E75-DC3D-4655-91FD-386A2F4EDBAE}"/>
    <cellStyle name="black center 3 2" xfId="30444" xr:uid="{966A30B7-4639-474A-A214-EDB3E3C8EC1A}"/>
    <cellStyle name="black center 3 3" xfId="32655" xr:uid="{9261A1AD-B14A-4197-B043-FD0CC2ED2BB6}"/>
    <cellStyle name="black center 4" xfId="1159" xr:uid="{BFF17223-687D-47A7-84BA-D7E39C614E30}"/>
    <cellStyle name="black center 4 2" xfId="1160" xr:uid="{81F3D450-72A4-44D1-85AE-583F21C1774A}"/>
    <cellStyle name="black center 4 2 2" xfId="30446" xr:uid="{98D4575C-E60F-4069-83B7-26406D9A0521}"/>
    <cellStyle name="black center 4 2 3" xfId="30719" xr:uid="{96A81760-D6B1-43D0-A153-54279AA715E3}"/>
    <cellStyle name="black center 4 3" xfId="1161" xr:uid="{43880512-B440-4991-8C1D-286090FC722B}"/>
    <cellStyle name="black center 4 3 2" xfId="30447" xr:uid="{46E594D6-CB48-4F15-B472-14E1A1DA874C}"/>
    <cellStyle name="black center 4 3 3" xfId="30602" xr:uid="{EE25FBD7-837B-431E-9A34-0BAE9D95FC49}"/>
    <cellStyle name="black center 4 4" xfId="30445" xr:uid="{5DCCBF4F-FB29-428A-A523-0F005416938B}"/>
    <cellStyle name="black center 4 5" xfId="32744" xr:uid="{B522040A-89F6-4813-917A-8EF2B1129B95}"/>
    <cellStyle name="black center 5" xfId="1162" xr:uid="{263D5C5E-FD94-43AD-97ED-278C07ED78FC}"/>
    <cellStyle name="black center 5 2" xfId="1163" xr:uid="{3F97D90F-41D6-49B7-A78A-381F8FA2187C}"/>
    <cellStyle name="black center 5 2 2" xfId="30449" xr:uid="{B062DDE6-1A54-46F0-B733-11802E2E363A}"/>
    <cellStyle name="black center 5 2 3" xfId="32743" xr:uid="{856856FA-7EE9-48F3-A255-C90067366C8E}"/>
    <cellStyle name="black center 5 3" xfId="1164" xr:uid="{E3C269F3-1032-4D53-973C-6B9B46B70141}"/>
    <cellStyle name="black center 5 3 2" xfId="30450" xr:uid="{520348D9-72FF-45F8-848C-F4336DA5C74B}"/>
    <cellStyle name="black center 5 3 3" xfId="30718" xr:uid="{E32B60CD-CDF0-4F1C-AC9D-2F751A92AD8A}"/>
    <cellStyle name="black center 5 4" xfId="30448" xr:uid="{B67CA574-0BB6-465C-BFBF-0A8BB516EDA5}"/>
    <cellStyle name="black center 5 5" xfId="32654" xr:uid="{C4E1D94B-1331-4B3F-801B-A7226AE1F6AB}"/>
    <cellStyle name="black center 6" xfId="1165" xr:uid="{57BF9309-25E6-4455-8627-AA2C1A4B8969}"/>
    <cellStyle name="black center 6 2" xfId="1166" xr:uid="{6DE13110-ABBC-4CA1-8BC8-4108D06383C2}"/>
    <cellStyle name="black center 6 2 2" xfId="30452" xr:uid="{804759B1-81DB-4E65-A4A6-8386A739CACB}"/>
    <cellStyle name="black center 6 2 3" xfId="31881" xr:uid="{8650BF84-450E-4258-A9DA-7C3C9BE43456}"/>
    <cellStyle name="black center 6 3" xfId="1167" xr:uid="{334C86A7-119A-4159-9116-8EE7D8F5C837}"/>
    <cellStyle name="black center 6 3 2" xfId="30453" xr:uid="{676CAFF3-AB72-4F8F-8BAA-480E7589976F}"/>
    <cellStyle name="black center 6 3 3" xfId="30820" xr:uid="{7E5B8B0D-175D-4C0A-BEFF-6907861D6B30}"/>
    <cellStyle name="black center 6 4" xfId="30451" xr:uid="{A8010A76-143E-4CB9-A969-8B6E505FDD26}"/>
    <cellStyle name="black center 6 5" xfId="30601" xr:uid="{FA79FDEE-0533-45D8-A15A-0F20646B5533}"/>
    <cellStyle name="black center 7" xfId="1168" xr:uid="{C43C7979-BB4B-4693-A2B3-BD0B9C8FC40C}"/>
    <cellStyle name="black center 7 2" xfId="1169" xr:uid="{5FFD3C49-5048-4082-9B3C-71513E041909}"/>
    <cellStyle name="black center 7 2 2" xfId="1170" xr:uid="{82F4A20E-6E29-4EA3-9F1F-4AD7F99749DD}"/>
    <cellStyle name="black center 7 2 2 2" xfId="30456" xr:uid="{3C936C05-586D-4F00-AB2B-F15C98C49A49}"/>
    <cellStyle name="black center 7 2 2 3" xfId="31857" xr:uid="{E1D28D50-0F48-400B-999D-69B65D3DBB54}"/>
    <cellStyle name="black center 7 2 3" xfId="1171" xr:uid="{A898849B-C78B-4965-8FEF-A179FECA673C}"/>
    <cellStyle name="black center 7 2 3 2" xfId="30457" xr:uid="{36DA402E-92DB-436D-9F76-2B14F451A1AB}"/>
    <cellStyle name="black center 7 2 3 3" xfId="32539" xr:uid="{92FD5A94-4DE7-4846-A62E-E9D01E2A8C85}"/>
    <cellStyle name="black center 7 2 4" xfId="30455" xr:uid="{89384E27-7FE8-4A93-B1CA-9E95633062B9}"/>
    <cellStyle name="black center 7 2 5" xfId="30806" xr:uid="{C3C33233-6F11-4C03-809F-08E7BABF0FC1}"/>
    <cellStyle name="black center 7 3" xfId="1172" xr:uid="{99719FC1-7C50-4AA8-A244-C7E781280A25}"/>
    <cellStyle name="black center 7 3 2" xfId="30458" xr:uid="{90D74300-F6DA-459E-9882-3199E534D2F1}"/>
    <cellStyle name="black center 7 3 3" xfId="31480" xr:uid="{9AADB586-5FE6-4FB7-9858-2402E8047AEE}"/>
    <cellStyle name="black center 7 4" xfId="1173" xr:uid="{4C4C3505-4CE8-460A-BF09-B983601C2979}"/>
    <cellStyle name="black center 7 4 2" xfId="30459" xr:uid="{EE1290EF-4823-4930-8B8B-BBE57127727F}"/>
    <cellStyle name="black center 7 4 3" xfId="30796" xr:uid="{8329ABC8-8AA6-477D-B4B5-7D27142CCFE9}"/>
    <cellStyle name="black center 7 5" xfId="30454" xr:uid="{50352D14-E134-43BF-B160-64F195801F1E}"/>
    <cellStyle name="black center 7 6" xfId="31867" xr:uid="{0C523434-73E7-42CB-953B-F8DB6AF74EBB}"/>
    <cellStyle name="black center 8" xfId="1174" xr:uid="{A5EA5A04-8B21-4C1F-9322-2EF6636F0DB1}"/>
    <cellStyle name="black center 8 2" xfId="1175" xr:uid="{BCA6340D-271B-4446-B41F-60B54B94F516}"/>
    <cellStyle name="black center 8 2 2" xfId="30461" xr:uid="{BF47D64A-06FF-41DD-A9E8-5C5D0DA00C22}"/>
    <cellStyle name="black center 8 2 3" xfId="32538" xr:uid="{F3089F5D-CF3A-4617-906F-4B34952DE01F}"/>
    <cellStyle name="black center 8 3" xfId="1176" xr:uid="{BD3F80E0-62A7-424C-9BE1-9218EB0277B7}"/>
    <cellStyle name="black center 8 3 2" xfId="30462" xr:uid="{2F727BDC-9D67-4E9A-94D4-4E855E57AF9B}"/>
    <cellStyle name="black center 8 3 3" xfId="31479" xr:uid="{44A808D7-6EFA-4EEA-A477-C6884D1E7B32}"/>
    <cellStyle name="black center 8 4" xfId="30460" xr:uid="{73FE0041-661F-4349-AC05-0078C39CB244}"/>
    <cellStyle name="black center 8 5" xfId="31820" xr:uid="{D4633E8C-A666-4385-9F83-84A259DB0026}"/>
    <cellStyle name="black center 9" xfId="1177" xr:uid="{B47CEF97-5A05-4EE2-9108-B0CEB1098E0C}"/>
    <cellStyle name="black center 9 2" xfId="1178" xr:uid="{EFC4836F-C676-460F-9A02-FD0EFBEB1D0C}"/>
    <cellStyle name="black center 9 2 2" xfId="30464" xr:uid="{32B862A0-63EF-46C0-8972-F7D219FB8D3B}"/>
    <cellStyle name="black center 9 2 3" xfId="32219" xr:uid="{1BB4F475-4357-4EA9-AE55-0FAB2EAB3231}"/>
    <cellStyle name="black center 9 3" xfId="1179" xr:uid="{CE01B180-178B-42DD-BA7B-8F783C856AAA}"/>
    <cellStyle name="black center 9 3 2" xfId="30465" xr:uid="{E2E16EB1-46CA-4D16-A434-BE399D301583}"/>
    <cellStyle name="black center 9 3 3" xfId="31158" xr:uid="{67CB5311-6170-40C8-BBC5-C362267B257D}"/>
    <cellStyle name="black center 9 4" xfId="30463" xr:uid="{8B38988B-0152-451E-B209-DE72115AC364}"/>
    <cellStyle name="black center 9 5" xfId="30742" xr:uid="{2AE52C5E-5462-4F51-B38A-216C24FB6996}"/>
    <cellStyle name="Border" xfId="1180" xr:uid="{67F68E80-C728-4B1D-8248-48D11E639601}"/>
    <cellStyle name="Border 10" xfId="30466" xr:uid="{D11D6348-69EF-40F3-8D26-FFB02E948F28}"/>
    <cellStyle name="Border 2" xfId="1181" xr:uid="{F325F3B8-AA7F-40AF-83A2-6876817500F5}"/>
    <cellStyle name="Border 2 2" xfId="1182" xr:uid="{53D32C96-6078-442A-966F-0FD6F91CA176}"/>
    <cellStyle name="Border 2 2 2" xfId="3436" xr:uid="{7B5BBD49-BC71-476A-9E70-A0DF14C5107A}"/>
    <cellStyle name="Border 2 2 2 2" xfId="27868" xr:uid="{BA418DFF-5FB8-46BD-8B41-A5CA3F1AEEA9}"/>
    <cellStyle name="Border 2 2 2 2 2" xfId="32661" xr:uid="{BE593400-1F29-489A-9FCC-C9F6101CFF4E}"/>
    <cellStyle name="Border 2 2 2 3" xfId="30628" xr:uid="{6423B619-0092-413A-B610-8C6058BA68AA}"/>
    <cellStyle name="Border 2 2 3" xfId="26436" xr:uid="{66B112DE-884E-4EBB-A35E-FD633732567F}"/>
    <cellStyle name="Border 2 2 3 2" xfId="32570" xr:uid="{B070742C-2985-452A-9FAA-3B49AAA1A159}"/>
    <cellStyle name="Border 2 2 4" xfId="30468" xr:uid="{A06C4ECD-7434-4099-875B-6C120BCEB19E}"/>
    <cellStyle name="Border 2 3" xfId="1183" xr:uid="{D11E9CDA-A8D3-4000-8050-8738B0D1688D}"/>
    <cellStyle name="Border 2 3 2" xfId="3437" xr:uid="{52967134-4D1F-499D-AD7E-AB5B121811C2}"/>
    <cellStyle name="Border 2 3 2 2" xfId="27869" xr:uid="{ADD0E13E-9325-4A0B-A487-4FFBC0EDB8F7}"/>
    <cellStyle name="Border 2 3 2 2 2" xfId="32662" xr:uid="{EC06F1D0-4263-4677-8856-7A701978DEA9}"/>
    <cellStyle name="Border 2 3 2 3" xfId="30629" xr:uid="{85858F9F-5353-4590-AFFE-536B723C3C63}"/>
    <cellStyle name="Border 2 3 3" xfId="26437" xr:uid="{85042B56-9CFD-4129-9799-8DB8FF990654}"/>
    <cellStyle name="Border 2 3 3 2" xfId="32571" xr:uid="{42A2CD44-EC12-411E-AC73-71B014E462AC}"/>
    <cellStyle name="Border 2 3 4" xfId="30469" xr:uid="{192A127D-D00B-4E01-8D0E-184B3DA77C9D}"/>
    <cellStyle name="Border 2 4" xfId="3435" xr:uid="{A8565212-5313-483E-8BF4-9FC33FE8909B}"/>
    <cellStyle name="Border 2 4 2" xfId="27867" xr:uid="{21351830-D2BD-46E0-8DAF-616CA84BC8F3}"/>
    <cellStyle name="Border 2 4 2 2" xfId="32660" xr:uid="{7DD13D98-553A-4C7C-80DD-8AF5B3AB367B}"/>
    <cellStyle name="Border 2 4 3" xfId="30627" xr:uid="{90DB50DC-FC2F-4E6A-BF23-35A5A25AE473}"/>
    <cellStyle name="Border 2 5" xfId="26435" xr:uid="{375162B1-E4F0-412B-B02C-2AB27BA8D538}"/>
    <cellStyle name="Border 2 5 2" xfId="32569" xr:uid="{451A8D8B-62F3-486A-A569-25A2753465EF}"/>
    <cellStyle name="Border 2 6" xfId="30467" xr:uid="{63DEA2A0-3908-47BF-B2AD-B33DCC33E7EE}"/>
    <cellStyle name="Border 3" xfId="1184" xr:uid="{D0C0734E-A8E5-4272-B663-D7E1F298E843}"/>
    <cellStyle name="Border 3 2" xfId="1185" xr:uid="{2C3D47FB-7C55-461A-B957-FF64DEDD0334}"/>
    <cellStyle name="Border 3 2 2" xfId="3439" xr:uid="{57003C79-3DBB-484F-B02E-CE087C3ECE88}"/>
    <cellStyle name="Border 3 2 2 2" xfId="27871" xr:uid="{4C13383F-2209-45F8-B5E5-9EBF8EBE62A2}"/>
    <cellStyle name="Border 3 2 2 2 2" xfId="32664" xr:uid="{D2513DC4-4150-4F6A-93F7-AD3F398F774A}"/>
    <cellStyle name="Border 3 2 2 3" xfId="30631" xr:uid="{5710CDAC-A73D-42B6-AC9B-B2DB2BE7CBB3}"/>
    <cellStyle name="Border 3 2 3" xfId="26439" xr:uid="{7F0968F2-F183-4B0C-B73B-59B1D5B1DF15}"/>
    <cellStyle name="Border 3 2 3 2" xfId="32573" xr:uid="{26EC94B2-F291-4A62-937C-A8CB0D39162F}"/>
    <cellStyle name="Border 3 2 4" xfId="30471" xr:uid="{F4328F4E-19BB-4E2B-9D1D-3C95ED87A7E9}"/>
    <cellStyle name="Border 3 3" xfId="1186" xr:uid="{9E013EFA-4BD8-4AD5-B007-E1B0942DC7CF}"/>
    <cellStyle name="Border 3 3 2" xfId="3440" xr:uid="{F6BF4503-159F-4284-84A8-1EB720A14B8D}"/>
    <cellStyle name="Border 3 3 2 2" xfId="27872" xr:uid="{3856E837-CDC8-423D-BEF0-3185B2E69C2A}"/>
    <cellStyle name="Border 3 3 2 2 2" xfId="32665" xr:uid="{2932CC99-249B-45DA-855E-90BF5A1E9160}"/>
    <cellStyle name="Border 3 3 2 3" xfId="30632" xr:uid="{9E2B0648-096A-4477-869B-5F968E52DF0C}"/>
    <cellStyle name="Border 3 3 3" xfId="26440" xr:uid="{DF03D083-AFBC-4C53-AC26-FF40609DF245}"/>
    <cellStyle name="Border 3 3 3 2" xfId="32574" xr:uid="{31D754AD-182F-49DE-840E-1A6AC9947606}"/>
    <cellStyle name="Border 3 3 4" xfId="30472" xr:uid="{8FB9680B-E5A7-4FF4-926C-867A8BFB551F}"/>
    <cellStyle name="Border 3 4" xfId="3438" xr:uid="{D1CB0733-069B-4CCF-AEE8-7E06C238DA58}"/>
    <cellStyle name="Border 3 4 2" xfId="27870" xr:uid="{CEB7FF46-2F68-4D1E-8601-C6338F391985}"/>
    <cellStyle name="Border 3 4 2 2" xfId="32663" xr:uid="{9B60B3A6-4C7B-4DD5-8127-9B8424671C2D}"/>
    <cellStyle name="Border 3 4 3" xfId="30630" xr:uid="{A3A6E4D1-D36A-4544-ACC2-278FA0A8C3A2}"/>
    <cellStyle name="Border 3 5" xfId="26438" xr:uid="{23DBB1DB-1BFE-4F7A-A9AB-B0E0498299F5}"/>
    <cellStyle name="Border 3 5 2" xfId="32572" xr:uid="{E05AE91F-5BF0-497A-8EE4-35E83B9BF878}"/>
    <cellStyle name="Border 3 6" xfId="30470" xr:uid="{48866062-E0C1-4B9D-83C5-7D304CF5E08D}"/>
    <cellStyle name="Border 4" xfId="1187" xr:uid="{3E155A56-A452-4534-BD96-8E6EFEE1CF38}"/>
    <cellStyle name="Border 4 2" xfId="3441" xr:uid="{3D0DF1BB-780F-4BE3-95F8-DAEA79FD8692}"/>
    <cellStyle name="Border 4 2 2" xfId="27873" xr:uid="{E6FAE8A7-420D-4738-B910-0EFD6D51D6A8}"/>
    <cellStyle name="Border 4 2 2 2" xfId="32666" xr:uid="{C68A7C11-4E5E-48D1-A9EB-6EFF1F6A9818}"/>
    <cellStyle name="Border 4 2 3" xfId="30633" xr:uid="{CA1DDCBC-ED45-4C1D-84F5-393A41D0D375}"/>
    <cellStyle name="Border 4 3" xfId="26441" xr:uid="{1849AD43-E73F-4A25-9DD1-DA0DA7A6CE93}"/>
    <cellStyle name="Border 4 3 2" xfId="32575" xr:uid="{EE0AA05C-1F1C-42BA-B337-13184C2DD094}"/>
    <cellStyle name="Border 4 4" xfId="30473" xr:uid="{467D9EE4-8917-4942-ACFC-9D643ADF7DCA}"/>
    <cellStyle name="Border 5" xfId="1188" xr:uid="{07928D98-B41E-475A-A618-5C25DE3D57BE}"/>
    <cellStyle name="Border 5 2" xfId="3442" xr:uid="{B6553A41-3FA1-4FB6-AD45-60A6197DA2A3}"/>
    <cellStyle name="Border 5 2 2" xfId="27874" xr:uid="{BD8FC2CC-D7AA-439C-BE12-B4BC78E6FAE5}"/>
    <cellStyle name="Border 5 2 2 2" xfId="32667" xr:uid="{43968FDC-6A77-457F-A034-D5C981F270D0}"/>
    <cellStyle name="Border 5 2 3" xfId="30634" xr:uid="{DAE26D06-030D-472C-9476-15EAC21634C8}"/>
    <cellStyle name="Border 5 3" xfId="26442" xr:uid="{15BD4B98-85A9-4877-8C10-F14364A3630B}"/>
    <cellStyle name="Border 5 3 2" xfId="32576" xr:uid="{57B7DD28-1873-4E04-A5E9-E6B282712E73}"/>
    <cellStyle name="Border 5 4" xfId="30474" xr:uid="{BCADBACA-2CA2-491B-B69F-D8C7AEDE8159}"/>
    <cellStyle name="Border 6" xfId="1189" xr:uid="{68730BB1-8478-45E2-A0B9-F06EB55AFEFA}"/>
    <cellStyle name="Border 6 2" xfId="30475" xr:uid="{5A1C8A87-0F1C-4291-A830-F496F4C0925F}"/>
    <cellStyle name="Border 7" xfId="1190" xr:uid="{E2EF45A3-3799-4983-8C83-F4BD2A9AF892}"/>
    <cellStyle name="Border 7 2" xfId="3443" xr:uid="{E46B1393-D272-4225-86B6-307340168385}"/>
    <cellStyle name="Border 7 2 2" xfId="27875" xr:uid="{CEA93CFF-ABFF-4BBA-8A44-564C74690B6C}"/>
    <cellStyle name="Border 7 2 2 2" xfId="32668" xr:uid="{4A60CF89-2F17-49E3-953C-CFAD360335F6}"/>
    <cellStyle name="Border 7 2 3" xfId="30635" xr:uid="{7A209855-3A97-4B1E-AF52-F92CBD4245CC}"/>
    <cellStyle name="Border 7 3" xfId="26443" xr:uid="{6234195F-834C-4198-9990-CF03761192EE}"/>
    <cellStyle name="Border 7 3 2" xfId="32577" xr:uid="{3A11D171-00B5-4074-817C-B2EB954A08BD}"/>
    <cellStyle name="Border 7 4" xfId="30476" xr:uid="{FE193FFE-2729-427C-B707-004330DD83D8}"/>
    <cellStyle name="Border 8" xfId="7599" xr:uid="{7AD18890-5962-4FF8-9446-05E3C83AF0EA}"/>
    <cellStyle name="Border 8 2" xfId="30755" xr:uid="{6D4BE45F-AFCA-41D3-A82C-3F2F1C3D72E9}"/>
    <cellStyle name="Border 9" xfId="15233" xr:uid="{D9B969A3-E294-4E98-9A37-9656BAA92572}"/>
    <cellStyle name="Border 9 2" xfId="31481" xr:uid="{DCA98B67-6BB2-4503-A7A6-5DB03DA8A28D}"/>
    <cellStyle name="Border_Accessories" xfId="11135" xr:uid="{E9A9AE87-8B8D-4F28-A6CE-E3B36448C18E}"/>
    <cellStyle name="C?AØ_¿?¾÷CoE² " xfId="15234" xr:uid="{F5DA5D01-7355-4FE2-B2A4-B102F981EBD2}"/>
    <cellStyle name="C￥AØ_¿μ¾÷CoE² " xfId="15235" xr:uid="{F8B88EDE-AE4C-4CBA-B8D6-9FA56CC52386}"/>
    <cellStyle name="Calc Currency (0)" xfId="1191" xr:uid="{A2ACFD4A-6BAD-470F-9D49-0DB52FF608DA}"/>
    <cellStyle name="Calc Currency (0) 10" xfId="15237" xr:uid="{BA61A561-D54C-4EEE-8CEE-894B5DA68E35}"/>
    <cellStyle name="Calc Currency (0) 10 2" xfId="29663" xr:uid="{A3E4AFA4-D292-45DE-B523-C54DF0F7E3C7}"/>
    <cellStyle name="Calc Currency (0) 11" xfId="15238" xr:uid="{53A87786-43A7-4927-A0D6-C15E3416453B}"/>
    <cellStyle name="Calc Currency (0) 11 2" xfId="29664" xr:uid="{941EBE79-A843-4135-B022-9446B810071B}"/>
    <cellStyle name="Calc Currency (0) 12" xfId="15236" xr:uid="{D282BD8C-5167-4303-8D28-D8FC58958F32}"/>
    <cellStyle name="Calc Currency (0) 12 2" xfId="29662" xr:uid="{3C56A3E6-18BA-41BC-8FA1-BBE6A5C99791}"/>
    <cellStyle name="Calc Currency (0) 2" xfId="1192" xr:uid="{5D5CD956-41C2-46AC-97A2-7F809368AD7A}"/>
    <cellStyle name="Calc Currency (0) 2 2" xfId="1193" xr:uid="{49506FD2-81C7-444C-99E3-DEF982EE04A8}"/>
    <cellStyle name="Calc Currency (0) 2 2 2" xfId="1194" xr:uid="{65B71461-F7FB-4E50-88D8-D827D16BAB25}"/>
    <cellStyle name="Calc Currency (0) 2 2 2 2" xfId="3444" xr:uid="{EE875C34-7312-4380-A0FC-25D75E837D7B}"/>
    <cellStyle name="Calc Currency (0) 2 2 2 2 2" xfId="27876" xr:uid="{A4E773E4-49D2-49FC-95E8-B9662005DE85}"/>
    <cellStyle name="Calc Currency (0) 2 2 2 3" xfId="26444" xr:uid="{655A6CAF-2E8A-40B2-9018-37D5EA54003C}"/>
    <cellStyle name="Calc Currency (0) 2 2 3" xfId="7601" xr:uid="{95069C80-F5D4-4B72-B872-F4E2BFA06297}"/>
    <cellStyle name="Calc Currency (0) 2 2 4" xfId="15240" xr:uid="{FDAC4C25-63BA-43F3-B050-32E5DF29C16A}"/>
    <cellStyle name="Calc Currency (0) 2 2 4 2" xfId="29666" xr:uid="{728BED81-AD0A-49AC-B701-38240121BF1E}"/>
    <cellStyle name="Calc Currency (0) 2 2_Accessories" xfId="11136" xr:uid="{6EFF9F97-8101-48C9-8B2B-AA8A695F27CC}"/>
    <cellStyle name="Calc Currency (0) 2 3" xfId="1195" xr:uid="{7AA641EA-97EC-4279-9B11-B1F1DA9869D0}"/>
    <cellStyle name="Calc Currency (0) 2 3 2" xfId="3445" xr:uid="{5DC9D23D-AE0B-4AC1-9BC7-3553298E9EAE}"/>
    <cellStyle name="Calc Currency (0) 2 3 2 2" xfId="27877" xr:uid="{93A28A54-3A8E-4243-902E-F9841BF22B32}"/>
    <cellStyle name="Calc Currency (0) 2 3 3" xfId="26445" xr:uid="{B459D212-2093-44D5-8A7E-D99584BC7AC6}"/>
    <cellStyle name="Calc Currency (0) 2 4" xfId="1196" xr:uid="{D48BEDD7-04E5-4FC1-B73B-AE502C5EA637}"/>
    <cellStyle name="Calc Currency (0) 2 4 2" xfId="3446" xr:uid="{357F3E5F-8096-4FC1-801E-0561CA3B4BB8}"/>
    <cellStyle name="Calc Currency (0) 2 4 2 2" xfId="27878" xr:uid="{F59A7806-2BC7-417B-BA3B-E96CADF67C6B}"/>
    <cellStyle name="Calc Currency (0) 2 4 3" xfId="26446" xr:uid="{41FB0973-BCCB-4EB2-8AC2-80EA9C94ED43}"/>
    <cellStyle name="Calc Currency (0) 2 5" xfId="1197" xr:uid="{2E9921A0-74D2-483C-A30F-B34FAE76000D}"/>
    <cellStyle name="Calc Currency (0) 2 5 2" xfId="3447" xr:uid="{88797A9F-4CF0-4F5C-B590-F7E45ABD035C}"/>
    <cellStyle name="Calc Currency (0) 2 5 2 2" xfId="27879" xr:uid="{5B0645D5-F2AE-4AED-92ED-52988FA52A1F}"/>
    <cellStyle name="Calc Currency (0) 2 5 3" xfId="26447" xr:uid="{903A217E-B810-481F-8CD2-2D4D75603650}"/>
    <cellStyle name="Calc Currency (0) 2 6" xfId="7600" xr:uid="{5A765AA1-D52F-4068-99A7-14A82AB0EAB2}"/>
    <cellStyle name="Calc Currency (0) 2 7" xfId="15239" xr:uid="{1EFF2849-74E2-4131-847B-B990E4611F41}"/>
    <cellStyle name="Calc Currency (0) 2 7 2" xfId="29665" xr:uid="{B6667B0E-2236-4D8D-B3A9-229D3402B31A}"/>
    <cellStyle name="Calc Currency (0) 2_Accessories" xfId="11137" xr:uid="{F8681E3C-D0EA-4F6F-96A9-8BA7D956086E}"/>
    <cellStyle name="Calc Currency (0) 3" xfId="1198" xr:uid="{27F4B769-8E46-4C43-B72E-7FC7BE642824}"/>
    <cellStyle name="Calc Currency (0) 3 2" xfId="1199" xr:uid="{00C8A68E-F4A8-4C28-A051-0867E829EA8A}"/>
    <cellStyle name="Calc Currency (0) 3 2 2" xfId="1200" xr:uid="{1626DC09-9C02-4D93-A34C-041921BEC860}"/>
    <cellStyle name="Calc Currency (0) 3 2 2 2" xfId="3448" xr:uid="{A8CE3878-2088-4958-BA7E-1C1E41BBE59A}"/>
    <cellStyle name="Calc Currency (0) 3 2 2 2 2" xfId="27880" xr:uid="{D8FD1E01-2F87-44CB-8018-DEA9915E7138}"/>
    <cellStyle name="Calc Currency (0) 3 2 2 3" xfId="26448" xr:uid="{B87E8403-9B8E-42DF-A50F-3433AA1F338D}"/>
    <cellStyle name="Calc Currency (0) 3 2 3" xfId="7603" xr:uid="{D4262787-CE07-4881-9FAE-1BBE2C3FAAB2}"/>
    <cellStyle name="Calc Currency (0) 3 2_Accessories" xfId="11138" xr:uid="{5AF0C155-6218-4E77-802F-D65CBA77F45C}"/>
    <cellStyle name="Calc Currency (0) 3 3" xfId="1201" xr:uid="{6C08805B-C978-485D-B74B-A98DF80C13BA}"/>
    <cellStyle name="Calc Currency (0) 3 3 2" xfId="3449" xr:uid="{ADD04106-DDEF-4160-B218-49954EB93E89}"/>
    <cellStyle name="Calc Currency (0) 3 3 2 2" xfId="27881" xr:uid="{80895A2B-44C6-4F77-AED5-D50471C73CEC}"/>
    <cellStyle name="Calc Currency (0) 3 3 3" xfId="26449" xr:uid="{E37C1479-4531-445D-88F7-BB5E009AB7A6}"/>
    <cellStyle name="Calc Currency (0) 3 4" xfId="1202" xr:uid="{FB09D859-DB1E-41BC-A017-44365A67D62D}"/>
    <cellStyle name="Calc Currency (0) 3 4 2" xfId="3450" xr:uid="{B24A8BA7-4307-4898-967C-3ACEA9B4196C}"/>
    <cellStyle name="Calc Currency (0) 3 4 2 2" xfId="27882" xr:uid="{33F675D7-4DAD-43A0-A63D-8D4DABD8B329}"/>
    <cellStyle name="Calc Currency (0) 3 4 3" xfId="26450" xr:uid="{88050F3F-199E-48AB-9986-1A4B61B1CCD4}"/>
    <cellStyle name="Calc Currency (0) 3 5" xfId="7602" xr:uid="{823E47FA-9BC1-43D3-B5AA-9F8E02641B7D}"/>
    <cellStyle name="Calc Currency (0) 3 6" xfId="15241" xr:uid="{46E1144E-5EB9-4F1C-B486-7EBAECBB64FF}"/>
    <cellStyle name="Calc Currency (0) 3 6 2" xfId="29667" xr:uid="{E4A95BC3-B3BC-4B9E-BE77-FACD9A3D6A0A}"/>
    <cellStyle name="Calc Currency (0) 3 7" xfId="16689" xr:uid="{CAE64257-7ACB-4398-8D7B-58899FE194FE}"/>
    <cellStyle name="Calc Currency (0) 3 7 2" xfId="30147" xr:uid="{501D9D9E-402D-4878-8443-0B40B311D161}"/>
    <cellStyle name="Calc Currency (0) 3 8" xfId="16716" xr:uid="{C265C47D-E7D0-44DF-881F-2D736A99F9A0}"/>
    <cellStyle name="Calc Currency (0) 3 8 2" xfId="30163" xr:uid="{00C56339-D778-4AE3-8EEF-E430298CC778}"/>
    <cellStyle name="Calc Currency (0) 3 9" xfId="16688" xr:uid="{758E1064-853C-4889-9EB3-01B45A25A95D}"/>
    <cellStyle name="Calc Currency (0) 3 9 2" xfId="30146" xr:uid="{0E0DADD9-5A6A-4416-85FC-E1EC57835120}"/>
    <cellStyle name="Calc Currency (0) 3_Accessories" xfId="11139" xr:uid="{19D19CBF-1961-4677-8C9E-3D3EE9668B1D}"/>
    <cellStyle name="Calc Currency (0) 4" xfId="1203" xr:uid="{22DED1C1-261B-44DA-8893-ACCFC3E49CB0}"/>
    <cellStyle name="Calc Currency (0) 4 2" xfId="1204" xr:uid="{341A3DD2-6E1F-4894-8FBE-A0AE5E16B33D}"/>
    <cellStyle name="Calc Currency (0) 4 3" xfId="1205" xr:uid="{43FBE401-3B79-4099-9779-D0822E920A69}"/>
    <cellStyle name="Calc Currency (0) 4 3 2" xfId="3451" xr:uid="{47CD2D23-2650-49E7-82A1-1B85C42F65C7}"/>
    <cellStyle name="Calc Currency (0) 4 3 2 2" xfId="27883" xr:uid="{B8322C8F-A59A-4F89-B5F7-7DDE7A54CF9A}"/>
    <cellStyle name="Calc Currency (0) 4 3 3" xfId="26451" xr:uid="{525F42F7-4FC2-424D-B2AB-EECB932B8C12}"/>
    <cellStyle name="Calc Currency (0) 4 4" xfId="15242" xr:uid="{4590FF9E-8D24-4DD9-85D3-2548A849AF39}"/>
    <cellStyle name="Calc Currency (0) 4 4 2" xfId="29668" xr:uid="{C8023E31-1185-4572-AC5C-AB381D977CF9}"/>
    <cellStyle name="Calc Currency (0) 4_Accessories" xfId="11140" xr:uid="{812C6F56-055B-4C29-961C-FFEAFEE835FA}"/>
    <cellStyle name="Calc Currency (0) 5" xfId="1206" xr:uid="{D229D1A9-BEBA-4E6B-8218-8A0B9335FADD}"/>
    <cellStyle name="Calc Currency (0) 5 2" xfId="1207" xr:uid="{1D8FA76C-4704-42CB-A341-5DABD76DBF95}"/>
    <cellStyle name="Calc Currency (0) 5 3" xfId="1208" xr:uid="{7508B751-49CA-493B-BE62-08F90DA8BE58}"/>
    <cellStyle name="Calc Currency (0) 5 3 2" xfId="3452" xr:uid="{1EB98868-0DB2-407A-B988-695235899ED6}"/>
    <cellStyle name="Calc Currency (0) 5 3 2 2" xfId="27884" xr:uid="{2E3E0483-4735-41D3-8203-22793A4C79B3}"/>
    <cellStyle name="Calc Currency (0) 5 3 3" xfId="26452" xr:uid="{F29E1623-AB47-4A85-87A7-0CAD2D45762C}"/>
    <cellStyle name="Calc Currency (0) 5 4" xfId="15243" xr:uid="{01FC1F73-087E-4265-9B0E-5375ECD2C4FE}"/>
    <cellStyle name="Calc Currency (0) 5 4 2" xfId="29669" xr:uid="{A95295E9-5446-4547-A8AC-A78F984085A4}"/>
    <cellStyle name="Calc Currency (0) 5_Accessories" xfId="11141" xr:uid="{FD743E5D-F636-4EC0-AB41-5859753D4ADE}"/>
    <cellStyle name="Calc Currency (0) 6" xfId="1209" xr:uid="{5B52BDBC-DF92-4207-8EB8-B9568C9D3E38}"/>
    <cellStyle name="Calc Currency (0) 6 2" xfId="15244" xr:uid="{6458A55A-656E-438E-BE8D-E92A02CF873C}"/>
    <cellStyle name="Calc Currency (0) 6 2 2" xfId="29670" xr:uid="{C0D31667-79F4-4513-A7C7-CEF0BCDA7152}"/>
    <cellStyle name="Calc Currency (0) 7" xfId="1210" xr:uid="{AA2CCDDE-C3BC-43F7-B626-955949A3DE6B}"/>
    <cellStyle name="Calc Currency (0) 7 2" xfId="3453" xr:uid="{2D3CAC5E-05F6-4FE3-B170-12F8BF434F39}"/>
    <cellStyle name="Calc Currency (0) 7 2 2" xfId="27885" xr:uid="{111453D7-983D-4F35-93A6-618EFB17CA45}"/>
    <cellStyle name="Calc Currency (0) 7 3" xfId="15245" xr:uid="{AC1D1182-EC5E-4326-82E3-E481A33D7963}"/>
    <cellStyle name="Calc Currency (0) 7 3 2" xfId="29671" xr:uid="{EF955BB2-3CC7-4C55-8898-AF68796326E0}"/>
    <cellStyle name="Calc Currency (0) 7 4" xfId="26453" xr:uid="{EEFFA37B-7833-4C1D-8021-2EBD3C4E2A11}"/>
    <cellStyle name="Calc Currency (0) 8" xfId="15246" xr:uid="{A0FAAA70-46F0-4FB3-BDBE-003D4FFF2084}"/>
    <cellStyle name="Calc Currency (0) 8 2" xfId="29672" xr:uid="{08536C9E-D20B-4583-A32E-E82D12FF7DFE}"/>
    <cellStyle name="Calc Currency (0) 9" xfId="15247" xr:uid="{6DFB9662-E33F-4E69-9A10-1C2FE895D663}"/>
    <cellStyle name="Calc Currency (0) 9 2" xfId="29673" xr:uid="{F6A251C5-F107-4A2B-A29A-A823438AF932}"/>
    <cellStyle name="Calc Currency (0)_Accessories" xfId="11142" xr:uid="{B65CDAA5-F657-479B-A21C-F856B36B7C3D}"/>
    <cellStyle name="Calc Currency (2)" xfId="1211" xr:uid="{F07F32FA-107E-4ED1-A0D6-A1BF8EC16F19}"/>
    <cellStyle name="Calc Currency (2) 10" xfId="26454" xr:uid="{90BD4F48-5155-4C9B-B605-BEC70994B997}"/>
    <cellStyle name="Calc Currency (2) 2" xfId="1212" xr:uid="{74AB8592-D605-45B0-9A1F-446A274503E6}"/>
    <cellStyle name="Calc Currency (2) 2 2" xfId="1213" xr:uid="{C137D43B-A0D4-4594-8E6B-9FF89381C169}"/>
    <cellStyle name="Calc Currency (2) 2 2 2" xfId="1214" xr:uid="{34461CB9-A992-49C0-8DD7-61D0981C8AA2}"/>
    <cellStyle name="Calc Currency (2) 2 2 2 2" xfId="3457" xr:uid="{C198A4D5-4040-4DC2-A93E-169D4FCFF007}"/>
    <cellStyle name="Calc Currency (2) 2 2 2 2 2" xfId="27889" xr:uid="{D6ACC0E6-C0FD-4343-B3F3-308A3B262676}"/>
    <cellStyle name="Calc Currency (2) 2 2 2 3" xfId="26457" xr:uid="{70E5A7DC-2AA9-4C07-B2B0-590DE2674EBC}"/>
    <cellStyle name="Calc Currency (2) 2 2 3" xfId="3456" xr:uid="{648FB182-20BC-441C-929C-C56934C8C6B5}"/>
    <cellStyle name="Calc Currency (2) 2 2 3 2" xfId="27888" xr:uid="{2CC6F505-B456-47F3-A486-9BDEBC3C8028}"/>
    <cellStyle name="Calc Currency (2) 2 2 4" xfId="7605" xr:uid="{FAF965B0-B5BE-4E44-972F-E1005F090426}"/>
    <cellStyle name="Calc Currency (2) 2 2 4 2" xfId="29339" xr:uid="{E895843C-70F1-4F6F-96F3-41BD1CA101B1}"/>
    <cellStyle name="Calc Currency (2) 2 2 5" xfId="15250" xr:uid="{E124AD59-8EF0-4EED-BFF1-0CCF9F7028AE}"/>
    <cellStyle name="Calc Currency (2) 2 2 5 2" xfId="29676" xr:uid="{C9AF05C8-8AD8-46FB-A76F-003C87072C9B}"/>
    <cellStyle name="Calc Currency (2) 2 2 5 2 2" xfId="32764" xr:uid="{7E2F035B-C35C-4460-8B0E-25B53727444B}"/>
    <cellStyle name="Calc Currency (2) 2 2 5 3" xfId="31484" xr:uid="{231BE06B-B478-4A63-ACCD-96BE8DD9DCB9}"/>
    <cellStyle name="Calc Currency (2) 2 2 6" xfId="26456" xr:uid="{BDD60187-D0FF-4E30-AA86-FA5F3E05BC15}"/>
    <cellStyle name="Calc Currency (2) 2 2_Accessories" xfId="11143" xr:uid="{08BF2369-0C57-49EB-90ED-66FE4FFD6EEE}"/>
    <cellStyle name="Calc Currency (2) 2 3" xfId="1215" xr:uid="{F66DF3D8-39C1-489B-8FAA-E15577D77636}"/>
    <cellStyle name="Calc Currency (2) 2 3 2" xfId="3458" xr:uid="{395A6D13-98D6-475A-96E5-1B27953A85DE}"/>
    <cellStyle name="Calc Currency (2) 2 3 2 2" xfId="27890" xr:uid="{DE578C40-437C-438F-8930-156BF4B87F62}"/>
    <cellStyle name="Calc Currency (2) 2 3 3" xfId="26458" xr:uid="{18AC3683-117A-4F04-B8C4-AB3B3EC126D7}"/>
    <cellStyle name="Calc Currency (2) 2 4" xfId="1216" xr:uid="{8EEB7E2E-E950-412A-A0C2-6E7B917027CB}"/>
    <cellStyle name="Calc Currency (2) 2 4 2" xfId="3459" xr:uid="{93B650FC-3671-4076-A2B5-FB83E1140BC0}"/>
    <cellStyle name="Calc Currency (2) 2 4 2 2" xfId="27891" xr:uid="{B5D58355-1500-4DB8-8447-3A7B087EA5A9}"/>
    <cellStyle name="Calc Currency (2) 2 4 3" xfId="26459" xr:uid="{C6808AD0-E96B-4EF2-879E-040790E381F7}"/>
    <cellStyle name="Calc Currency (2) 2 5" xfId="1217" xr:uid="{9679D652-0F99-419E-90D0-89EA9E4D7E76}"/>
    <cellStyle name="Calc Currency (2) 2 5 2" xfId="3460" xr:uid="{7FA2FB36-5733-4A91-A7AD-75BE75304E9B}"/>
    <cellStyle name="Calc Currency (2) 2 5 2 2" xfId="27892" xr:uid="{9F1AB60F-8A97-41FC-8EFA-F98C85B7E56D}"/>
    <cellStyle name="Calc Currency (2) 2 5 3" xfId="26460" xr:uid="{F75BF969-79CF-4A75-81C9-FE1C489BD135}"/>
    <cellStyle name="Calc Currency (2) 2 6" xfId="3455" xr:uid="{7082A5A9-237B-48C0-A5AA-C65C7D2F38FC}"/>
    <cellStyle name="Calc Currency (2) 2 6 2" xfId="27887" xr:uid="{8DB5C79C-BF78-44B5-A915-0F1430F46E19}"/>
    <cellStyle name="Calc Currency (2) 2 7" xfId="7604" xr:uid="{6BB5BE1A-76B5-4B5F-A6CC-37DA264AC54F}"/>
    <cellStyle name="Calc Currency (2) 2 7 2" xfId="29338" xr:uid="{0BD75042-7089-47E0-8A84-44C5284CAB26}"/>
    <cellStyle name="Calc Currency (2) 2 8" xfId="15249" xr:uid="{10808775-73BA-4A1B-BA37-FEE7BE5A1839}"/>
    <cellStyle name="Calc Currency (2) 2 8 2" xfId="29675" xr:uid="{EAF52E2A-75FD-4D46-94BD-F5B1DCAD3514}"/>
    <cellStyle name="Calc Currency (2) 2 8 2 2" xfId="32763" xr:uid="{089F1A4E-FE8C-471C-A3D6-1F18066165BC}"/>
    <cellStyle name="Calc Currency (2) 2 8 3" xfId="31483" xr:uid="{372EA87A-E214-4061-9EFB-9FF9FE53819E}"/>
    <cellStyle name="Calc Currency (2) 2 9" xfId="26455" xr:uid="{27819487-32CD-428F-9CFB-19D494702D6C}"/>
    <cellStyle name="Calc Currency (2) 2_Accessories" xfId="11144" xr:uid="{2500D763-B345-4610-97F1-830D07063F0B}"/>
    <cellStyle name="Calc Currency (2) 3" xfId="1218" xr:uid="{4AA35644-F04B-4946-9584-7DEADB1683F5}"/>
    <cellStyle name="Calc Currency (2) 3 10" xfId="16690" xr:uid="{83B85433-B1DF-4765-B52E-DF05DBA0CEA4}"/>
    <cellStyle name="Calc Currency (2) 3 10 2" xfId="30148" xr:uid="{2E47E2C3-7CD0-4DC0-AE83-2FD63FE68DD6}"/>
    <cellStyle name="Calc Currency (2) 3 10 2 2" xfId="32881" xr:uid="{5CD92AA3-A75F-4800-A1F3-A1AF5904D856}"/>
    <cellStyle name="Calc Currency (2) 3 10 3" xfId="31771" xr:uid="{7A59C50A-AA6B-4326-9702-63A31B6B4E6F}"/>
    <cellStyle name="Calc Currency (2) 3 11" xfId="26461" xr:uid="{F1DEF89C-88B1-41B0-9170-E70E3F806C9A}"/>
    <cellStyle name="Calc Currency (2) 3 2" xfId="1219" xr:uid="{2170ED4C-6843-4CF7-B815-2BEC8C36892D}"/>
    <cellStyle name="Calc Currency (2) 3 2 2" xfId="1220" xr:uid="{37148264-6FE0-4350-887F-BC79FE92710F}"/>
    <cellStyle name="Calc Currency (2) 3 2 2 2" xfId="3463" xr:uid="{0ACBDA77-5550-4133-B7B4-5275FF667FEE}"/>
    <cellStyle name="Calc Currency (2) 3 2 2 2 2" xfId="27895" xr:uid="{E0B1F2F9-F269-4673-AA71-C8DE4E2D069C}"/>
    <cellStyle name="Calc Currency (2) 3 2 2 3" xfId="26463" xr:uid="{669EC069-1016-40EF-841E-5AB1FA18AE8F}"/>
    <cellStyle name="Calc Currency (2) 3 2 3" xfId="3462" xr:uid="{1762FB97-0CFA-45E8-8744-3DC100C9D21E}"/>
    <cellStyle name="Calc Currency (2) 3 2 3 2" xfId="27894" xr:uid="{F2FBE37D-47C2-433C-BB3F-993A6B057D49}"/>
    <cellStyle name="Calc Currency (2) 3 2 4" xfId="7607" xr:uid="{2EF2BB76-7C31-4FD6-82A5-CB3C9DC1B037}"/>
    <cellStyle name="Calc Currency (2) 3 2 4 2" xfId="29341" xr:uid="{28C737A9-EFCB-46A9-A299-5D51CB43659F}"/>
    <cellStyle name="Calc Currency (2) 3 2 5" xfId="26462" xr:uid="{5B1057EB-F71B-4F63-9F94-98D84D714254}"/>
    <cellStyle name="Calc Currency (2) 3 2_Accessories" xfId="11145" xr:uid="{68DB925A-AA10-48A8-864E-78B2855B909C}"/>
    <cellStyle name="Calc Currency (2) 3 3" xfId="1221" xr:uid="{7A5847AD-9B79-4535-9570-2522F5DB3998}"/>
    <cellStyle name="Calc Currency (2) 3 3 2" xfId="3464" xr:uid="{79FC43A1-EF86-4F62-BD36-5FACC7623248}"/>
    <cellStyle name="Calc Currency (2) 3 3 2 2" xfId="27896" xr:uid="{70D29F21-5F43-46C4-BC48-E93D377E466D}"/>
    <cellStyle name="Calc Currency (2) 3 3 3" xfId="26464" xr:uid="{182824FC-7073-4D4A-AB85-28774527C2AD}"/>
    <cellStyle name="Calc Currency (2) 3 4" xfId="1222" xr:uid="{A9EF80B9-207A-454F-A020-D24ABA15A3A3}"/>
    <cellStyle name="Calc Currency (2) 3 4 2" xfId="3465" xr:uid="{0C200C08-F12A-4A1F-B207-34C422929DD2}"/>
    <cellStyle name="Calc Currency (2) 3 4 2 2" xfId="27897" xr:uid="{F167C377-76CB-4142-9A7C-723EA4DE2C5E}"/>
    <cellStyle name="Calc Currency (2) 3 4 3" xfId="26465" xr:uid="{77005DD6-D750-4A42-9C7F-2E4F7A3DC362}"/>
    <cellStyle name="Calc Currency (2) 3 5" xfId="3461" xr:uid="{68534FC5-A3B1-4778-B4A4-A4A9C0D6091E}"/>
    <cellStyle name="Calc Currency (2) 3 5 2" xfId="27893" xr:uid="{8121D9E1-CBEA-4901-BAD7-DEC92167CB03}"/>
    <cellStyle name="Calc Currency (2) 3 6" xfId="7606" xr:uid="{614C92CF-9977-49E1-82D1-7F7A645F9284}"/>
    <cellStyle name="Calc Currency (2) 3 6 2" xfId="29340" xr:uid="{5B3DCBF8-258B-4EBC-A407-C8C278876BB4}"/>
    <cellStyle name="Calc Currency (2) 3 7" xfId="15251" xr:uid="{21BD9899-8E7D-44E9-89E7-47349B5EC208}"/>
    <cellStyle name="Calc Currency (2) 3 7 2" xfId="29677" xr:uid="{FA5AA12F-9C94-42F9-99D0-9036F92E8E5A}"/>
    <cellStyle name="Calc Currency (2) 3 7 2 2" xfId="32765" xr:uid="{7054ED54-89F2-42AC-B9B7-B11DFA72445D}"/>
    <cellStyle name="Calc Currency (2) 3 7 3" xfId="31485" xr:uid="{0C3453BA-103B-4958-8184-9853A890099E}"/>
    <cellStyle name="Calc Currency (2) 3 8" xfId="16692" xr:uid="{BD48F99F-25B1-42E1-9067-2CAC392D72E6}"/>
    <cellStyle name="Calc Currency (2) 3 8 2" xfId="30150" xr:uid="{8E180154-5B91-4F95-B37B-F12CCD51142B}"/>
    <cellStyle name="Calc Currency (2) 3 8 2 2" xfId="32883" xr:uid="{B969B669-615F-4271-A7B6-0DBA98A0471C}"/>
    <cellStyle name="Calc Currency (2) 3 8 3" xfId="31773" xr:uid="{D2154396-BAD0-487A-9FAE-A1601FFEFAD5}"/>
    <cellStyle name="Calc Currency (2) 3 9" xfId="16715" xr:uid="{8A75F2AD-1652-48D0-9C49-70E9BF993547}"/>
    <cellStyle name="Calc Currency (2) 3 9 2" xfId="30162" xr:uid="{F7E5C7EE-E357-4F8B-9CFC-C91FD69E151E}"/>
    <cellStyle name="Calc Currency (2) 3 9 2 2" xfId="32895" xr:uid="{5BCC7B55-C694-41E9-A566-78292CBFD2BC}"/>
    <cellStyle name="Calc Currency (2) 3 9 3" xfId="31788" xr:uid="{5FB363A9-3591-49A2-9BA8-E5834C6D7F31}"/>
    <cellStyle name="Calc Currency (2) 3_Accessories" xfId="11146" xr:uid="{A742924C-25E3-4A14-BEC1-4D2E51BF2F3E}"/>
    <cellStyle name="Calc Currency (2) 4" xfId="1223" xr:uid="{19F867C7-F117-4C06-83A6-9BACAB64276E}"/>
    <cellStyle name="Calc Currency (2) 4 2" xfId="1224" xr:uid="{4978671E-61F6-4168-8DB7-EF585C4F0EB5}"/>
    <cellStyle name="Calc Currency (2) 4 2 2" xfId="3467" xr:uid="{7D40CC45-6684-41EE-B98D-316B1795EC47}"/>
    <cellStyle name="Calc Currency (2) 4 2 2 2" xfId="27899" xr:uid="{C1F38F0E-FCF1-4619-BAAD-4B17F9D1AFDB}"/>
    <cellStyle name="Calc Currency (2) 4 2 3" xfId="26467" xr:uid="{DCB4FAB4-616E-4258-AD18-5170D05B51E2}"/>
    <cellStyle name="Calc Currency (2) 4 3" xfId="1225" xr:uid="{FEA2A186-14C1-40C6-9D73-0E6C744D9DD4}"/>
    <cellStyle name="Calc Currency (2) 4 3 2" xfId="3468" xr:uid="{096E13D3-2C77-4D6D-A430-FA24E3F1AF66}"/>
    <cellStyle name="Calc Currency (2) 4 3 2 2" xfId="27900" xr:uid="{4610E856-9E43-43F2-BC63-5A14C259A0F2}"/>
    <cellStyle name="Calc Currency (2) 4 3 3" xfId="26468" xr:uid="{07E5D1E0-89F1-4499-9A48-3CB6B916631D}"/>
    <cellStyle name="Calc Currency (2) 4 4" xfId="3466" xr:uid="{A03E6CE3-0937-41C5-A9BB-071CCEB610A8}"/>
    <cellStyle name="Calc Currency (2) 4 4 2" xfId="27898" xr:uid="{FE8A3FD2-3437-4515-8DAD-E4D63BB67D33}"/>
    <cellStyle name="Calc Currency (2) 4 5" xfId="15252" xr:uid="{13456DC3-95CA-4391-8066-C32698F497F2}"/>
    <cellStyle name="Calc Currency (2) 4 5 2" xfId="29678" xr:uid="{DFF3D9C3-F896-4C91-BB7E-279A01F23B95}"/>
    <cellStyle name="Calc Currency (2) 4 5 2 2" xfId="32766" xr:uid="{999E9CDA-44A2-44CD-9E69-4E1A34D0AF52}"/>
    <cellStyle name="Calc Currency (2) 4 5 3" xfId="31486" xr:uid="{4D9C35AD-52B4-4FEB-99CF-31DF744C8589}"/>
    <cellStyle name="Calc Currency (2) 4 6" xfId="26466" xr:uid="{37A035D8-F89D-486E-BC70-47DE9BE65175}"/>
    <cellStyle name="Calc Currency (2) 4_Accessories" xfId="11147" xr:uid="{686D60B2-F4F0-42F3-99D4-2A5CAEAB0D15}"/>
    <cellStyle name="Calc Currency (2) 5" xfId="1226" xr:uid="{15C9064B-87B0-4D31-97CC-C957C5B3BE3E}"/>
    <cellStyle name="Calc Currency (2) 5 2" xfId="1227" xr:uid="{486BAD31-4104-48EE-8451-E043C6B1B06D}"/>
    <cellStyle name="Calc Currency (2) 5 2 2" xfId="3470" xr:uid="{372673A6-6131-485D-A068-25564E5196E4}"/>
    <cellStyle name="Calc Currency (2) 5 2 2 2" xfId="27902" xr:uid="{FA848F8F-A7D2-455D-A092-9DD4A8210C48}"/>
    <cellStyle name="Calc Currency (2) 5 2 3" xfId="26470" xr:uid="{4613FC50-FCAF-4B82-BC52-1FDB8E926E35}"/>
    <cellStyle name="Calc Currency (2) 5 3" xfId="1228" xr:uid="{36D04CA1-A870-4667-94E9-2FF86CEC636B}"/>
    <cellStyle name="Calc Currency (2) 5 3 2" xfId="3471" xr:uid="{26918890-07A7-41C5-A70E-6A3F7BFD683F}"/>
    <cellStyle name="Calc Currency (2) 5 3 2 2" xfId="27903" xr:uid="{F3A20E8C-B10F-49CB-87F7-601A994AF99D}"/>
    <cellStyle name="Calc Currency (2) 5 3 3" xfId="26471" xr:uid="{FD9870F5-3419-4EFE-8DA2-2AD4542CDBEE}"/>
    <cellStyle name="Calc Currency (2) 5 4" xfId="3469" xr:uid="{DD3462F6-5114-4A32-89AD-F66BB01CE7E4}"/>
    <cellStyle name="Calc Currency (2) 5 4 2" xfId="27901" xr:uid="{A7908167-A3C2-4C90-A5C0-480FA8E27FCD}"/>
    <cellStyle name="Calc Currency (2) 5 5" xfId="15253" xr:uid="{D81EC516-F561-4EE7-BD8F-561A0B814F26}"/>
    <cellStyle name="Calc Currency (2) 5 5 2" xfId="29679" xr:uid="{3C78060B-40E8-4CE2-B5C4-E24B128579EB}"/>
    <cellStyle name="Calc Currency (2) 5 5 2 2" xfId="32767" xr:uid="{DC286F4B-7711-4EDF-8FF3-E2BC90516810}"/>
    <cellStyle name="Calc Currency (2) 5 5 3" xfId="31487" xr:uid="{DA974DCE-3686-4A40-B312-376DAE043453}"/>
    <cellStyle name="Calc Currency (2) 5 6" xfId="26469" xr:uid="{AC552C88-EBF6-437C-B6F8-C553932C4743}"/>
    <cellStyle name="Calc Currency (2) 5_Accessories" xfId="11148" xr:uid="{58F8B6F1-BB5A-4764-9CA7-0F37239A5057}"/>
    <cellStyle name="Calc Currency (2) 6" xfId="1229" xr:uid="{6CC23250-FC3D-4CEB-92B6-5F1BCA868DE8}"/>
    <cellStyle name="Calc Currency (2) 7" xfId="1230" xr:uid="{4D40993A-A2A0-45D4-93A1-3CD3D4447F9C}"/>
    <cellStyle name="Calc Currency (2) 7 2" xfId="3472" xr:uid="{5F0ED3C3-9903-4DB4-B105-52F9F1D37AA3}"/>
    <cellStyle name="Calc Currency (2) 7 2 2" xfId="27904" xr:uid="{D78BFB69-0DA0-412A-A22D-714A495498E2}"/>
    <cellStyle name="Calc Currency (2) 7 3" xfId="26472" xr:uid="{2408C15E-1DE6-44FB-8627-46BD8B51A243}"/>
    <cellStyle name="Calc Currency (2) 8" xfId="3454" xr:uid="{0058DFA5-C060-4C6C-A904-95C3BBFD718D}"/>
    <cellStyle name="Calc Currency (2) 8 2" xfId="27886" xr:uid="{6029B076-3055-47FA-A889-8F070EB4B341}"/>
    <cellStyle name="Calc Currency (2) 9" xfId="15248" xr:uid="{AC42CA49-C5EF-46DD-9256-5EEAA09B84F3}"/>
    <cellStyle name="Calc Currency (2) 9 2" xfId="29674" xr:uid="{6F1245A4-DF20-4788-B91A-07668BA86796}"/>
    <cellStyle name="Calc Currency (2) 9 2 2" xfId="32762" xr:uid="{9FC32E5D-19AB-4F91-B933-2A7F531B6240}"/>
    <cellStyle name="Calc Currency (2) 9 3" xfId="31482" xr:uid="{55BB4036-52CD-428C-9EF1-1164BCEA4D94}"/>
    <cellStyle name="Calc Currency (2)_Accessories" xfId="11149" xr:uid="{3DB04139-8768-441D-8949-5B4F63B0EB0D}"/>
    <cellStyle name="Calc Percent (0)" xfId="1231" xr:uid="{4C77DF85-84E5-4032-8371-DE17C5EA0A34}"/>
    <cellStyle name="Calc Percent (0) 2" xfId="1232" xr:uid="{CEC18BDE-4497-47A8-9C6B-CA10D8C7C71B}"/>
    <cellStyle name="Calc Percent (0) 2 2" xfId="1233" xr:uid="{00949F4A-68B9-429C-AB6F-492AE4255359}"/>
    <cellStyle name="Calc Percent (0) 2 2 2" xfId="1234" xr:uid="{C36E0E90-C7DE-47EE-92A3-D266E5BA375B}"/>
    <cellStyle name="Calc Percent (0) 2 2 2 2" xfId="3473" xr:uid="{A8DF4D74-A0D5-43D1-BCD9-A59BA57C6FCE}"/>
    <cellStyle name="Calc Percent (0) 2 2 2 2 2" xfId="27905" xr:uid="{9324330F-528A-4256-8136-817E646407B9}"/>
    <cellStyle name="Calc Percent (0) 2 2 2 3" xfId="26473" xr:uid="{DF536644-B5F0-405B-8C36-999AC4C76572}"/>
    <cellStyle name="Calc Percent (0) 2 2 3" xfId="7609" xr:uid="{6EB0EC2D-28A9-4A0D-B903-1DA6F747CE10}"/>
    <cellStyle name="Calc Percent (0) 2 2 4" xfId="15256" xr:uid="{6236A45D-A634-43CA-87B5-C26307D6AE00}"/>
    <cellStyle name="Calc Percent (0) 2 2 4 2" xfId="29682" xr:uid="{0BDFACC2-3A1F-4000-9C56-EC0A9B108C2B}"/>
    <cellStyle name="Calc Percent (0) 2 2 4 2 2" xfId="32770" xr:uid="{80A1A11B-D4AD-4222-9534-59F05572AA6B}"/>
    <cellStyle name="Calc Percent (0) 2 2 4 3" xfId="31490" xr:uid="{46E8EFE8-CC07-46D1-B1B1-E59F5B80BC3C}"/>
    <cellStyle name="Calc Percent (0) 2 2_Accessories" xfId="11150" xr:uid="{C5464A07-AEE3-4954-9FAF-CBB803D947B1}"/>
    <cellStyle name="Calc Percent (0) 2 3" xfId="1235" xr:uid="{46C2F3FC-E6AD-4D7E-A2C0-21DBFF3E5713}"/>
    <cellStyle name="Calc Percent (0) 2 3 2" xfId="3474" xr:uid="{4678A238-09F3-47E8-ADD3-E4F5A3E26F0D}"/>
    <cellStyle name="Calc Percent (0) 2 3 2 2" xfId="27906" xr:uid="{794CD40A-0A41-4501-808A-76EC6286456A}"/>
    <cellStyle name="Calc Percent (0) 2 3 3" xfId="26474" xr:uid="{A0B55EA7-6BE5-4BCF-9BFA-D5923E5A74E0}"/>
    <cellStyle name="Calc Percent (0) 2 4" xfId="1236" xr:uid="{1DB520C0-5144-48D1-887F-2060426B3E46}"/>
    <cellStyle name="Calc Percent (0) 2 4 2" xfId="3475" xr:uid="{045E8EC7-3CFB-488F-9DEA-A42AAD1953D0}"/>
    <cellStyle name="Calc Percent (0) 2 4 2 2" xfId="27907" xr:uid="{94508537-49D6-441D-9485-701AA2EB33A2}"/>
    <cellStyle name="Calc Percent (0) 2 4 3" xfId="26475" xr:uid="{418F66F1-75FC-4DB9-8A2B-75F5CE375A11}"/>
    <cellStyle name="Calc Percent (0) 2 5" xfId="1237" xr:uid="{81F85F4D-18F5-43D3-8208-3CB208F450D1}"/>
    <cellStyle name="Calc Percent (0) 2 5 2" xfId="3476" xr:uid="{BA8D45C9-1669-4421-A775-9B5025900FF7}"/>
    <cellStyle name="Calc Percent (0) 2 5 2 2" xfId="27908" xr:uid="{F822CB76-04CD-47C4-AB73-EEEBB39267DE}"/>
    <cellStyle name="Calc Percent (0) 2 5 3" xfId="26476" xr:uid="{99F50024-F07B-469E-913D-2E8AEE4C3368}"/>
    <cellStyle name="Calc Percent (0) 2 6" xfId="7608" xr:uid="{A31474D6-7C17-4D02-8915-CF28CA8CB94D}"/>
    <cellStyle name="Calc Percent (0) 2 7" xfId="15255" xr:uid="{CFB6AC83-4AA6-44BD-97C1-8150008F4A37}"/>
    <cellStyle name="Calc Percent (0) 2 7 2" xfId="29681" xr:uid="{CB1FA38F-6EF6-448E-81E9-4906B112546D}"/>
    <cellStyle name="Calc Percent (0) 2 7 2 2" xfId="32769" xr:uid="{520D45E1-7F79-47C9-8CDE-4941491A45DD}"/>
    <cellStyle name="Calc Percent (0) 2 7 3" xfId="31489" xr:uid="{4FADE0E0-19DE-4635-A71A-562D004C2402}"/>
    <cellStyle name="Calc Percent (0) 2_Accessories" xfId="11151" xr:uid="{9818BCB8-A5D9-45D4-890E-62239370265F}"/>
    <cellStyle name="Calc Percent (0) 3" xfId="1238" xr:uid="{E41E8CEB-9553-44F3-AAEA-753216C08F3B}"/>
    <cellStyle name="Calc Percent (0) 3 2" xfId="1239" xr:uid="{387E4A4D-2B2A-466A-A741-DBED21297C1A}"/>
    <cellStyle name="Calc Percent (0) 3 2 2" xfId="1240" xr:uid="{D52DC054-4B41-4CF5-BBDC-79AB2B303DCF}"/>
    <cellStyle name="Calc Percent (0) 3 2 2 2" xfId="3477" xr:uid="{74AA7467-C65F-4276-A5E9-208F04CB7C80}"/>
    <cellStyle name="Calc Percent (0) 3 2 2 2 2" xfId="27909" xr:uid="{908983A6-6D23-4A16-8FA8-EDA0F814CB94}"/>
    <cellStyle name="Calc Percent (0) 3 2 2 3" xfId="26477" xr:uid="{4AEFB01D-1584-469B-9488-AE738272ED8E}"/>
    <cellStyle name="Calc Percent (0) 3 2 3" xfId="7611" xr:uid="{88F9E1ED-A70B-4899-9461-671C06F449B3}"/>
    <cellStyle name="Calc Percent (0) 3 2_Accessories" xfId="11152" xr:uid="{482E55D3-AFBF-4501-8188-6BD59EAD5DF4}"/>
    <cellStyle name="Calc Percent (0) 3 3" xfId="1241" xr:uid="{32B679FE-1B36-41F3-A050-EF743CC2E1F7}"/>
    <cellStyle name="Calc Percent (0) 3 3 2" xfId="3478" xr:uid="{3290906B-151D-429B-AEB5-240AF2D0FA79}"/>
    <cellStyle name="Calc Percent (0) 3 3 2 2" xfId="27910" xr:uid="{185CCCE7-59CE-46C4-A3E8-4D824491D5C2}"/>
    <cellStyle name="Calc Percent (0) 3 3 3" xfId="26478" xr:uid="{FA5FB2C5-3AAF-4372-8794-548B6213020F}"/>
    <cellStyle name="Calc Percent (0) 3 4" xfId="1242" xr:uid="{6B265CB8-199A-4327-860B-1054FCE9DE0C}"/>
    <cellStyle name="Calc Percent (0) 3 4 2" xfId="3479" xr:uid="{46D61B75-FE34-4CAC-99B4-3D53E4495484}"/>
    <cellStyle name="Calc Percent (0) 3 4 2 2" xfId="27911" xr:uid="{C4D5C254-3A7B-49A5-8CC9-5DB00BF1AB83}"/>
    <cellStyle name="Calc Percent (0) 3 4 3" xfId="26479" xr:uid="{9C8B8B6E-C8CA-4225-88D8-F8C10FE42396}"/>
    <cellStyle name="Calc Percent (0) 3 5" xfId="7610" xr:uid="{02CF6CC8-51A4-417F-BF0D-0D7D07876922}"/>
    <cellStyle name="Calc Percent (0) 3 6" xfId="15257" xr:uid="{E80CAB79-218A-418A-851B-43833C53B6FF}"/>
    <cellStyle name="Calc Percent (0) 3 6 2" xfId="29683" xr:uid="{604AFEE6-0FF6-4E90-A65C-0682CFD49693}"/>
    <cellStyle name="Calc Percent (0) 3 6 2 2" xfId="32771" xr:uid="{0F288639-505F-46F7-A92D-EE6644309DB3}"/>
    <cellStyle name="Calc Percent (0) 3 6 3" xfId="31491" xr:uid="{B1BB3199-DA6D-485A-8069-D3ADF02EC44C}"/>
    <cellStyle name="Calc Percent (0) 3 7" xfId="16694" xr:uid="{0BEAF3DE-68A8-4833-BA79-7EC91225EF82}"/>
    <cellStyle name="Calc Percent (0) 3 7 2" xfId="30152" xr:uid="{7939348D-209C-4FF0-A97F-95B71704699C}"/>
    <cellStyle name="Calc Percent (0) 3 7 2 2" xfId="32885" xr:uid="{C33CE332-6E06-40E8-AE50-B9EC1704E06B}"/>
    <cellStyle name="Calc Percent (0) 3 7 3" xfId="31775" xr:uid="{8417E235-5A13-4E25-A1CF-11FB75D741E0}"/>
    <cellStyle name="Calc Percent (0) 3 8" xfId="16714" xr:uid="{E83CA11C-7E3F-4602-BD2A-F4B874E1F58C}"/>
    <cellStyle name="Calc Percent (0) 3 8 2" xfId="30161" xr:uid="{2095A239-B69F-46F8-8E85-036AB4ABBE59}"/>
    <cellStyle name="Calc Percent (0) 3 8 2 2" xfId="32894" xr:uid="{A6E5FCB6-DFEB-42CC-B1E1-CF9567FDE15D}"/>
    <cellStyle name="Calc Percent (0) 3 8 3" xfId="31787" xr:uid="{AF20B383-0D57-442B-9B3B-F17726A3D00B}"/>
    <cellStyle name="Calc Percent (0) 3 9" xfId="16691" xr:uid="{6FEACB78-9BCD-4B52-A1BA-46D8E409DFF0}"/>
    <cellStyle name="Calc Percent (0) 3 9 2" xfId="30149" xr:uid="{0F7AC686-74D1-4D91-BB22-28E60843346D}"/>
    <cellStyle name="Calc Percent (0) 3 9 2 2" xfId="32882" xr:uid="{09B8D925-1D06-4EAE-8296-4D1A0AE1C3A0}"/>
    <cellStyle name="Calc Percent (0) 3 9 3" xfId="31772" xr:uid="{5F9BADEC-DE9A-4BF2-A43E-59536A04190A}"/>
    <cellStyle name="Calc Percent (0) 3_Accessories" xfId="11153" xr:uid="{4F59FA7A-B66E-4A37-86FF-940CA4ADE2E2}"/>
    <cellStyle name="Calc Percent (0) 4" xfId="1243" xr:uid="{0E8878F3-176F-4794-B5F7-9C82DDA86918}"/>
    <cellStyle name="Calc Percent (0) 4 2" xfId="1244" xr:uid="{615F47FF-FE55-4E9B-9FDC-3C877E49820E}"/>
    <cellStyle name="Calc Percent (0) 4 3" xfId="1245" xr:uid="{850C4073-D8EE-450D-87CA-B1FC4B215B01}"/>
    <cellStyle name="Calc Percent (0) 4 3 2" xfId="3480" xr:uid="{764F9869-764F-4F67-BA3A-DC4F6F46A63B}"/>
    <cellStyle name="Calc Percent (0) 4 3 2 2" xfId="27912" xr:uid="{7124120D-A7A4-4D92-B205-093367A71F06}"/>
    <cellStyle name="Calc Percent (0) 4 3 3" xfId="26480" xr:uid="{7EEEA9EF-2F62-4A60-997A-9297846EE989}"/>
    <cellStyle name="Calc Percent (0) 4 4" xfId="15258" xr:uid="{CAF9DBE7-D27E-42EE-82FE-AF617D3B1736}"/>
    <cellStyle name="Calc Percent (0) 4 4 2" xfId="29684" xr:uid="{BA3FF5AC-B1B1-4D90-B67D-A83FA01032D7}"/>
    <cellStyle name="Calc Percent (0) 4 4 2 2" xfId="32772" xr:uid="{F0C4EF0B-6D10-4046-8F0B-0808F28146E6}"/>
    <cellStyle name="Calc Percent (0) 4 4 3" xfId="31492" xr:uid="{77520D0B-E78E-42FF-9019-6C2D3FC05A90}"/>
    <cellStyle name="Calc Percent (0) 4_Accessories" xfId="11154" xr:uid="{154978D7-51F2-4C93-9588-EFBBDBEB3811}"/>
    <cellStyle name="Calc Percent (0) 5" xfId="1246" xr:uid="{CA9D494C-F6C7-4FDE-9050-6AC2955FA42E}"/>
    <cellStyle name="Calc Percent (0) 5 2" xfId="1247" xr:uid="{C5A4685C-1E57-4DCC-8990-F79CE6C7D151}"/>
    <cellStyle name="Calc Percent (0) 5 3" xfId="1248" xr:uid="{3B646992-16DF-49B8-A716-92E20312D203}"/>
    <cellStyle name="Calc Percent (0) 5 3 2" xfId="3481" xr:uid="{907965CC-D087-4AFF-A4F5-4AD4569664CE}"/>
    <cellStyle name="Calc Percent (0) 5 3 2 2" xfId="27913" xr:uid="{9ADA290F-4115-4117-83A5-AD65C3B39F2A}"/>
    <cellStyle name="Calc Percent (0) 5 3 3" xfId="26481" xr:uid="{0D3F81FA-CB20-4930-A775-E9E48361EA70}"/>
    <cellStyle name="Calc Percent (0) 5 4" xfId="15259" xr:uid="{78380AF2-FBEE-48E6-8300-5BA958A0E3BA}"/>
    <cellStyle name="Calc Percent (0) 5 4 2" xfId="29685" xr:uid="{039252E6-EF42-4552-92F6-40D2938932E6}"/>
    <cellStyle name="Calc Percent (0) 5 4 2 2" xfId="32773" xr:uid="{91EA973D-801C-44CB-815F-254834D6F5B0}"/>
    <cellStyle name="Calc Percent (0) 5 4 3" xfId="31493" xr:uid="{28B272CF-731A-4E9A-9E23-ACFEEBBB961C}"/>
    <cellStyle name="Calc Percent (0) 5_Accessories" xfId="11155" xr:uid="{4B6E8229-1E2A-486D-9B13-8C4A0F3577D6}"/>
    <cellStyle name="Calc Percent (0) 6" xfId="1249" xr:uid="{091AA397-D4D0-4351-A55F-DCB8A9310973}"/>
    <cellStyle name="Calc Percent (0) 7" xfId="1250" xr:uid="{3CA7BD7A-BCD9-4465-A0B2-34A6024A3F35}"/>
    <cellStyle name="Calc Percent (0) 7 2" xfId="3482" xr:uid="{EF6728FD-54F4-4900-9F2D-52C1BD37D625}"/>
    <cellStyle name="Calc Percent (0) 7 2 2" xfId="27914" xr:uid="{A2B92F90-1603-4CD9-B5F3-B20529E0AE5E}"/>
    <cellStyle name="Calc Percent (0) 7 3" xfId="26482" xr:uid="{41D0F58E-6418-4B3F-A51F-59225349B121}"/>
    <cellStyle name="Calc Percent (0) 8" xfId="15254" xr:uid="{1561323D-A7FC-4780-96D2-C590225DA045}"/>
    <cellStyle name="Calc Percent (0) 8 2" xfId="29680" xr:uid="{131A5439-A32B-450D-9553-F26922C61C21}"/>
    <cellStyle name="Calc Percent (0) 8 2 2" xfId="32768" xr:uid="{A62C4F7C-2F32-45BC-9AB0-5EAF070778D7}"/>
    <cellStyle name="Calc Percent (0) 8 3" xfId="31488" xr:uid="{591A4EDA-2BF0-4FD4-B814-A1AA9FBBB7AF}"/>
    <cellStyle name="Calc Percent (0)_Accessories" xfId="11156" xr:uid="{6E12CCCC-307E-4887-80BE-D8F03A88C7DD}"/>
    <cellStyle name="Calc Percent (1)" xfId="1251" xr:uid="{43CB3C7D-1A1E-4665-ACCF-BBADC1C80244}"/>
    <cellStyle name="Calc Percent (1) 10" xfId="26483" xr:uid="{F9F407F4-848D-40C1-BE41-A7E3B8D78A9F}"/>
    <cellStyle name="Calc Percent (1) 2" xfId="1252" xr:uid="{40539649-C521-438B-8E7B-98186148A8BD}"/>
    <cellStyle name="Calc Percent (1) 2 2" xfId="1253" xr:uid="{EDDC73F0-C483-41A2-AD28-116E5F42AC62}"/>
    <cellStyle name="Calc Percent (1) 2 2 2" xfId="1254" xr:uid="{B0F5A4C8-9843-4AE1-8CA4-EAFC30263BA5}"/>
    <cellStyle name="Calc Percent (1) 2 2 2 2" xfId="3486" xr:uid="{A9230968-5C29-4ED2-B946-A5E4D1FC17CC}"/>
    <cellStyle name="Calc Percent (1) 2 2 2 2 2" xfId="27918" xr:uid="{23C5D8C5-D826-43F1-BBE3-5B137B464146}"/>
    <cellStyle name="Calc Percent (1) 2 2 2 3" xfId="26486" xr:uid="{AE793AAC-3178-46EE-BD64-10C0A712EFD7}"/>
    <cellStyle name="Calc Percent (1) 2 2 3" xfId="3485" xr:uid="{39FBB7FF-491A-4CDD-8028-A587E03E8E6D}"/>
    <cellStyle name="Calc Percent (1) 2 2 3 2" xfId="27917" xr:uid="{7B3F6739-7586-46F4-8D05-AE05DDEAB575}"/>
    <cellStyle name="Calc Percent (1) 2 2 4" xfId="7556" xr:uid="{8300A3B6-6F27-486D-8B7C-CEDF2A03A0A9}"/>
    <cellStyle name="Calc Percent (1) 2 2 4 2" xfId="29323" xr:uid="{AF13FB0C-C49F-4470-9771-484009017680}"/>
    <cellStyle name="Calc Percent (1) 2 2 5" xfId="15262" xr:uid="{5DCD735B-C8EC-4B46-BFCD-84D9FEF287D6}"/>
    <cellStyle name="Calc Percent (1) 2 2 5 2" xfId="29688" xr:uid="{6B2E3270-4215-4D3E-93E4-813E1532FD2A}"/>
    <cellStyle name="Calc Percent (1) 2 2 5 2 2" xfId="32776" xr:uid="{4EE9CCCD-0DD9-489E-8ECB-58E9B00AE2B2}"/>
    <cellStyle name="Calc Percent (1) 2 2 5 3" xfId="31496" xr:uid="{1C70DC1A-20AB-4BDB-948B-048C85885B0D}"/>
    <cellStyle name="Calc Percent (1) 2 2 6" xfId="26485" xr:uid="{EB4E00B6-730A-49DC-8953-87BC1E3ACB16}"/>
    <cellStyle name="Calc Percent (1) 2 2_Accessories" xfId="11157" xr:uid="{751407BC-07C8-4374-8D17-13F52D1DBA8C}"/>
    <cellStyle name="Calc Percent (1) 2 3" xfId="1255" xr:uid="{CB596E09-0A4B-4689-AFD1-81779A4D1D3E}"/>
    <cellStyle name="Calc Percent (1) 2 3 2" xfId="3487" xr:uid="{3876B708-3266-4453-A42A-19F65D3A6B21}"/>
    <cellStyle name="Calc Percent (1) 2 3 2 2" xfId="27919" xr:uid="{989E35A7-A4DD-4895-9529-A37C0AB7E210}"/>
    <cellStyle name="Calc Percent (1) 2 3 3" xfId="26487" xr:uid="{61CFA97B-5B50-4A2A-906A-98F375A3D115}"/>
    <cellStyle name="Calc Percent (1) 2 4" xfId="1256" xr:uid="{5CC2BFDC-CE46-4BFB-966F-31BBE440D41D}"/>
    <cellStyle name="Calc Percent (1) 2 4 2" xfId="3488" xr:uid="{4545AC5F-785E-4A37-8835-F60038A7E4DB}"/>
    <cellStyle name="Calc Percent (1) 2 4 2 2" xfId="27920" xr:uid="{817763F6-2C88-4DDC-B6BD-2DE04984B8CF}"/>
    <cellStyle name="Calc Percent (1) 2 4 3" xfId="26488" xr:uid="{BDC7264E-D01A-42F1-9FC7-506FB68940D1}"/>
    <cellStyle name="Calc Percent (1) 2 5" xfId="3484" xr:uid="{D7DF48D5-1075-458A-9F6A-6A719697EF39}"/>
    <cellStyle name="Calc Percent (1) 2 5 2" xfId="27916" xr:uid="{8C7AA1A0-749C-40C9-BD76-C99F0852E35C}"/>
    <cellStyle name="Calc Percent (1) 2 6" xfId="7612" xr:uid="{EC1EDD93-01D3-451C-9724-2584619D7089}"/>
    <cellStyle name="Calc Percent (1) 2 6 2" xfId="29342" xr:uid="{15BF2399-73EE-400E-BD78-D77F2C0021BA}"/>
    <cellStyle name="Calc Percent (1) 2 7" xfId="15261" xr:uid="{76F88ECA-3A5B-4569-BFF3-65D51AEF8AE4}"/>
    <cellStyle name="Calc Percent (1) 2 7 2" xfId="29687" xr:uid="{EF99E19E-8C3E-49E2-8120-572728EEC553}"/>
    <cellStyle name="Calc Percent (1) 2 7 2 2" xfId="32775" xr:uid="{E2BB249B-E4EB-4675-B8EE-D8D949200E30}"/>
    <cellStyle name="Calc Percent (1) 2 7 3" xfId="31495" xr:uid="{143BF38B-D6E5-4A9F-A9B8-513EE3A9A292}"/>
    <cellStyle name="Calc Percent (1) 2 8" xfId="26484" xr:uid="{63CB8509-AA24-46AE-9B70-1A9DF1872263}"/>
    <cellStyle name="Calc Percent (1) 2_Accessories" xfId="11158" xr:uid="{3C35AD4D-8A4F-485E-AFC3-5F71A00D18F7}"/>
    <cellStyle name="Calc Percent (1) 3" xfId="1257" xr:uid="{B600B7E7-D10E-4F65-940E-2C7777090862}"/>
    <cellStyle name="Calc Percent (1) 3 10" xfId="16693" xr:uid="{67C0D1A6-7053-4268-941D-1B515D8B4B63}"/>
    <cellStyle name="Calc Percent (1) 3 10 2" xfId="30151" xr:uid="{EB68C2F6-629E-4980-9615-755CB5827CA2}"/>
    <cellStyle name="Calc Percent (1) 3 10 2 2" xfId="32884" xr:uid="{801E898D-0BAE-47CC-8F24-D9258B5D3060}"/>
    <cellStyle name="Calc Percent (1) 3 10 3" xfId="31774" xr:uid="{E5A6D755-496D-4540-900B-9CB6E05EE38E}"/>
    <cellStyle name="Calc Percent (1) 3 11" xfId="26489" xr:uid="{D6001C81-E67F-498D-BA9B-041A2D594EF0}"/>
    <cellStyle name="Calc Percent (1) 3 2" xfId="1258" xr:uid="{773F0547-6CE2-4694-833E-DC15FCD78A0E}"/>
    <cellStyle name="Calc Percent (1) 3 2 2" xfId="1259" xr:uid="{DE631837-F43C-43E8-8B0B-190464917475}"/>
    <cellStyle name="Calc Percent (1) 3 2 2 2" xfId="3491" xr:uid="{77E8FA4B-190C-4CB4-AFE6-D4D0F6D5EA59}"/>
    <cellStyle name="Calc Percent (1) 3 2 2 2 2" xfId="27923" xr:uid="{901CB4D3-6068-4DED-B7C6-C61A041BB24A}"/>
    <cellStyle name="Calc Percent (1) 3 2 2 3" xfId="26491" xr:uid="{76F73D3C-8195-4526-8BB1-CEE1187186AB}"/>
    <cellStyle name="Calc Percent (1) 3 2 3" xfId="3490" xr:uid="{2CDEA09E-9F6F-42C8-9ED3-CB9F1FDE6060}"/>
    <cellStyle name="Calc Percent (1) 3 2 3 2" xfId="27922" xr:uid="{40DF318C-DA8E-44B2-8687-392DB678B638}"/>
    <cellStyle name="Calc Percent (1) 3 2 4" xfId="7614" xr:uid="{1648C3D7-3E7B-4C6F-9F91-1F3AAD6D45E8}"/>
    <cellStyle name="Calc Percent (1) 3 2 4 2" xfId="29344" xr:uid="{1BEA0409-3A7F-483A-AAA2-9BDE8EA8AD2C}"/>
    <cellStyle name="Calc Percent (1) 3 2 5" xfId="26490" xr:uid="{766E7B20-2B9F-46D6-8FD9-E44C0558BF6B}"/>
    <cellStyle name="Calc Percent (1) 3 2_Accessories" xfId="11159" xr:uid="{8EB265E1-C003-4A78-AF9A-A1DC64B4C6FC}"/>
    <cellStyle name="Calc Percent (1) 3 3" xfId="1260" xr:uid="{0D3A62E2-A2EE-452F-A883-E32754E73A59}"/>
    <cellStyle name="Calc Percent (1) 3 3 2" xfId="3492" xr:uid="{BA1BD9B9-27FA-459F-8BD9-2FECCBA8AC34}"/>
    <cellStyle name="Calc Percent (1) 3 3 2 2" xfId="27924" xr:uid="{C83E5823-417B-4A2D-873E-054744B66A58}"/>
    <cellStyle name="Calc Percent (1) 3 3 3" xfId="26492" xr:uid="{4A14E40D-4F0F-4858-A27C-23907E4953A8}"/>
    <cellStyle name="Calc Percent (1) 3 4" xfId="1261" xr:uid="{69B1786B-33EE-45B3-B490-C48A571333C2}"/>
    <cellStyle name="Calc Percent (1) 3 4 2" xfId="3493" xr:uid="{556621EF-15A0-4ED8-B290-EF161B5ED6E9}"/>
    <cellStyle name="Calc Percent (1) 3 4 2 2" xfId="27925" xr:uid="{45752647-86B6-4BB7-A151-E3A062476329}"/>
    <cellStyle name="Calc Percent (1) 3 4 3" xfId="26493" xr:uid="{A8906C83-0038-4532-9BD7-1DD9F601A717}"/>
    <cellStyle name="Calc Percent (1) 3 5" xfId="3489" xr:uid="{BB7F5FE1-B53C-494D-9701-C462F55AD70F}"/>
    <cellStyle name="Calc Percent (1) 3 5 2" xfId="27921" xr:uid="{467C4452-8F07-4652-8EA2-A749A85BC7B0}"/>
    <cellStyle name="Calc Percent (1) 3 6" xfId="7613" xr:uid="{86872B03-169B-4A3E-B3A8-98CC7E23441A}"/>
    <cellStyle name="Calc Percent (1) 3 6 2" xfId="29343" xr:uid="{6E1441AE-7F3A-4578-AFE8-DE97F66DB419}"/>
    <cellStyle name="Calc Percent (1) 3 7" xfId="15263" xr:uid="{CC19FB42-C47A-461D-A69D-329077FF9A53}"/>
    <cellStyle name="Calc Percent (1) 3 7 2" xfId="29689" xr:uid="{26C838DA-8FFA-4B1E-8A3B-E41B7355F6E1}"/>
    <cellStyle name="Calc Percent (1) 3 7 2 2" xfId="32777" xr:uid="{76947C89-F34E-440E-8661-FD62D9D87CB3}"/>
    <cellStyle name="Calc Percent (1) 3 7 3" xfId="31497" xr:uid="{99B43931-69D1-49E2-8ED7-B7E612EE7DD8}"/>
    <cellStyle name="Calc Percent (1) 3 8" xfId="16695" xr:uid="{E43D2AEB-784E-494E-AED1-CED2EB4ECDC8}"/>
    <cellStyle name="Calc Percent (1) 3 8 2" xfId="30153" xr:uid="{36D8D319-37B4-4E79-A779-CE0980EAA3CA}"/>
    <cellStyle name="Calc Percent (1) 3 8 2 2" xfId="32886" xr:uid="{A64E4EC6-0C4C-489F-ABCA-503099E1E674}"/>
    <cellStyle name="Calc Percent (1) 3 8 3" xfId="31776" xr:uid="{B53C9CA9-4FC2-4FD3-808B-4276A59501AE}"/>
    <cellStyle name="Calc Percent (1) 3 9" xfId="16713" xr:uid="{AB370D47-452F-4A5B-9ACB-3B42B86E72F2}"/>
    <cellStyle name="Calc Percent (1) 3 9 2" xfId="30160" xr:uid="{36E1CA2B-BA3E-4E8A-9EF0-4D975F720C5D}"/>
    <cellStyle name="Calc Percent (1) 3 9 2 2" xfId="32893" xr:uid="{BC836445-6A4D-41AB-8C36-F61800F4B967}"/>
    <cellStyle name="Calc Percent (1) 3 9 3" xfId="31786" xr:uid="{2D2B0E52-694C-4258-9BDE-B0B9E5C2B3EC}"/>
    <cellStyle name="Calc Percent (1) 3_Accessories" xfId="11160" xr:uid="{23F1C317-E669-4C57-9B15-6E01449C898F}"/>
    <cellStyle name="Calc Percent (1) 4" xfId="1262" xr:uid="{BE3E9870-7DA4-4B1B-93FA-46419CF99516}"/>
    <cellStyle name="Calc Percent (1) 4 2" xfId="1263" xr:uid="{50A6A7B9-0A78-406F-BD60-A4FF58DC841A}"/>
    <cellStyle name="Calc Percent (1) 4 2 2" xfId="3495" xr:uid="{55870A25-3C79-4218-BDCD-644F752E818B}"/>
    <cellStyle name="Calc Percent (1) 4 2 2 2" xfId="27927" xr:uid="{1EBBCF9B-7C30-4FE2-8DA1-27C725CD5F9C}"/>
    <cellStyle name="Calc Percent (1) 4 2 3" xfId="26495" xr:uid="{293785D8-7FC3-46EC-A494-88AA56DCFEE7}"/>
    <cellStyle name="Calc Percent (1) 4 3" xfId="1264" xr:uid="{859002B5-38D8-4CBB-9E71-65030B6FAD7C}"/>
    <cellStyle name="Calc Percent (1) 4 3 2" xfId="3496" xr:uid="{FDE7E80B-EC1C-4621-BB12-B762E5DFF271}"/>
    <cellStyle name="Calc Percent (1) 4 3 2 2" xfId="27928" xr:uid="{3D4ADF18-C653-4EA9-B92C-6139774C9002}"/>
    <cellStyle name="Calc Percent (1) 4 3 3" xfId="26496" xr:uid="{E6DDE6E8-D5FC-4AEE-84BB-5F776D237918}"/>
    <cellStyle name="Calc Percent (1) 4 4" xfId="3494" xr:uid="{80EA9AB3-2720-4ED7-AE25-626254B8056C}"/>
    <cellStyle name="Calc Percent (1) 4 4 2" xfId="27926" xr:uid="{5ABFBE88-B479-4F81-B02C-512135A659BB}"/>
    <cellStyle name="Calc Percent (1) 4 5" xfId="15264" xr:uid="{97F0B977-61BB-4E1A-BCD5-0B461347018A}"/>
    <cellStyle name="Calc Percent (1) 4 5 2" xfId="29690" xr:uid="{22354EA1-F24E-404E-B3F8-C63D94B9008F}"/>
    <cellStyle name="Calc Percent (1) 4 5 2 2" xfId="32778" xr:uid="{63B8169A-15D5-4048-BFB4-CCBFE95CF073}"/>
    <cellStyle name="Calc Percent (1) 4 5 3" xfId="31498" xr:uid="{5C906547-0D5B-42A5-90FC-83D3F59D54AC}"/>
    <cellStyle name="Calc Percent (1) 4 6" xfId="26494" xr:uid="{558E51EB-993E-430D-B0D1-633278F47EE9}"/>
    <cellStyle name="Calc Percent (1) 4_Accessories" xfId="11161" xr:uid="{260F1C34-9475-4618-9AE5-1EED791342FB}"/>
    <cellStyle name="Calc Percent (1) 5" xfId="1265" xr:uid="{7FCE7203-2E77-4D90-B745-B9D140AEE727}"/>
    <cellStyle name="Calc Percent (1) 5 2" xfId="1266" xr:uid="{414E64B5-C397-412C-A66B-ABDE832BAC11}"/>
    <cellStyle name="Calc Percent (1) 5 2 2" xfId="3498" xr:uid="{316EC579-28BB-4803-81BE-135EC74B1B07}"/>
    <cellStyle name="Calc Percent (1) 5 2 2 2" xfId="27930" xr:uid="{D46037DD-258B-4DA2-A394-DD81AF10D5AC}"/>
    <cellStyle name="Calc Percent (1) 5 2 3" xfId="26498" xr:uid="{03793CE7-3102-4983-AEB6-9276C1928F08}"/>
    <cellStyle name="Calc Percent (1) 5 3" xfId="1267" xr:uid="{626AFE4A-6048-4FD0-B442-7650052F3377}"/>
    <cellStyle name="Calc Percent (1) 5 3 2" xfId="3499" xr:uid="{E8EF4F23-269D-4208-AE2D-ECCBA89D9A6C}"/>
    <cellStyle name="Calc Percent (1) 5 3 2 2" xfId="27931" xr:uid="{A1A36CBE-856D-41D1-B260-A90CEDB901B4}"/>
    <cellStyle name="Calc Percent (1) 5 3 3" xfId="26499" xr:uid="{B4179EA4-B8FB-4D1E-9D17-1F999290EDEE}"/>
    <cellStyle name="Calc Percent (1) 5 4" xfId="3497" xr:uid="{4AB7AA85-E746-43B7-A5A8-95BBA3A39641}"/>
    <cellStyle name="Calc Percent (1) 5 4 2" xfId="27929" xr:uid="{238275D1-FAD6-411A-AC5D-C208009729EE}"/>
    <cellStyle name="Calc Percent (1) 5 5" xfId="15265" xr:uid="{D2E727DA-D8AF-44F3-B130-EE5E5F8F6C91}"/>
    <cellStyle name="Calc Percent (1) 5 5 2" xfId="29691" xr:uid="{3B3101A3-C0F8-407D-A25C-1AF073B25B22}"/>
    <cellStyle name="Calc Percent (1) 5 5 2 2" xfId="32779" xr:uid="{6ABA099E-B6AB-4E85-97D6-14643B4F702F}"/>
    <cellStyle name="Calc Percent (1) 5 5 3" xfId="31499" xr:uid="{5F7A4292-D3E3-48D2-914E-1DAA382C9D67}"/>
    <cellStyle name="Calc Percent (1) 5 6" xfId="26497" xr:uid="{9B3D55CA-73DF-4126-BA11-8A28720C3E41}"/>
    <cellStyle name="Calc Percent (1) 5_Accessories" xfId="11162" xr:uid="{DD7584BE-1929-4FFD-8BA0-E5509FAFE1F4}"/>
    <cellStyle name="Calc Percent (1) 6" xfId="1268" xr:uid="{D3ACD46C-CFCC-4210-84BD-D19BB495AF9A}"/>
    <cellStyle name="Calc Percent (1) 7" xfId="1269" xr:uid="{DA64652A-F3D6-4D85-A937-98864C17AE7E}"/>
    <cellStyle name="Calc Percent (1) 7 2" xfId="3500" xr:uid="{E2D02237-48FA-40B8-8F23-A27623E8B79D}"/>
    <cellStyle name="Calc Percent (1) 7 2 2" xfId="27932" xr:uid="{0B5B3ADE-9D47-4028-BE3D-6AADA6A1E6CD}"/>
    <cellStyle name="Calc Percent (1) 7 3" xfId="26500" xr:uid="{B4645BCB-C543-4C24-8BE3-4A13138B2AF5}"/>
    <cellStyle name="Calc Percent (1) 8" xfId="3483" xr:uid="{8B02E328-3003-40D3-AE62-6139D504FB98}"/>
    <cellStyle name="Calc Percent (1) 8 2" xfId="27915" xr:uid="{EB347180-E01B-4DE0-9FEA-991258E61455}"/>
    <cellStyle name="Calc Percent (1) 9" xfId="15260" xr:uid="{373A5635-AE7C-4DB4-97F3-C03DEB07ECC6}"/>
    <cellStyle name="Calc Percent (1) 9 2" xfId="29686" xr:uid="{C10043F9-F059-4316-8B7C-E5425EAF25F8}"/>
    <cellStyle name="Calc Percent (1) 9 2 2" xfId="32774" xr:uid="{2BCDCBA8-6BF7-43D8-8F49-6EAEF96C5AA9}"/>
    <cellStyle name="Calc Percent (1) 9 3" xfId="31494" xr:uid="{28F775DE-99EE-45A6-9195-9C833FEE0562}"/>
    <cellStyle name="Calc Percent (1)_Accessories" xfId="11163" xr:uid="{8BA19C23-5F29-4784-87D3-C5E52E88C247}"/>
    <cellStyle name="Calc Percent (2)" xfId="1270" xr:uid="{1AC0CF3E-FB7B-436E-9000-6D4F4341BFC1}"/>
    <cellStyle name="Calc Percent (2) 2" xfId="1271" xr:uid="{BF813C29-D048-4A77-9461-99919B93060B}"/>
    <cellStyle name="Calc Percent (2) 2 2" xfId="1272" xr:uid="{5C1B1B47-E9FB-47AB-A38E-FCA0F6CCBCB6}"/>
    <cellStyle name="Calc Percent (2) 2 2 2" xfId="3503" xr:uid="{48096C98-9694-4395-B64E-341F64B966F4}"/>
    <cellStyle name="Calc Percent (2) 2 2 2 2" xfId="27935" xr:uid="{B243C098-F8AB-48BF-8EE8-BB596F141D43}"/>
    <cellStyle name="Calc Percent (2) 2 2 3" xfId="15268" xr:uid="{1A7FFA10-D822-4D49-914E-9E9394F2E69B}"/>
    <cellStyle name="Calc Percent (2) 2 2 3 2" xfId="29694" xr:uid="{D9BA5BCD-AFA1-4E76-95D8-347F81C8DFD2}"/>
    <cellStyle name="Calc Percent (2) 2 2 3 2 2" xfId="32782" xr:uid="{87E94BDE-FBA2-4398-9C83-C64709DC2C9C}"/>
    <cellStyle name="Calc Percent (2) 2 2 3 3" xfId="31502" xr:uid="{4B953E48-267D-40E2-9C30-8DFA0A80E59E}"/>
    <cellStyle name="Calc Percent (2) 2 2 4" xfId="26503" xr:uid="{6A4CD664-4C16-4378-9340-DF399CC35DC2}"/>
    <cellStyle name="Calc Percent (2) 2 3" xfId="1273" xr:uid="{511C425C-3154-45D1-81C2-3B2CF314D14C}"/>
    <cellStyle name="Calc Percent (2) 2 3 2" xfId="3504" xr:uid="{11DC3739-910E-4B74-B539-6ED6FECCC887}"/>
    <cellStyle name="Calc Percent (2) 2 3 2 2" xfId="27936" xr:uid="{9248E56E-F576-4CB2-8C9C-AC5B1DCB5556}"/>
    <cellStyle name="Calc Percent (2) 2 3 3" xfId="26504" xr:uid="{4AF9AD8E-F700-488C-AE80-A6F8602971F5}"/>
    <cellStyle name="Calc Percent (2) 2 4" xfId="3502" xr:uid="{4972A903-1878-4099-BC04-CE55DE5936E3}"/>
    <cellStyle name="Calc Percent (2) 2 4 2" xfId="27934" xr:uid="{F3A7D5B7-B811-463A-8BD7-F1BE3A6A9970}"/>
    <cellStyle name="Calc Percent (2) 2 5" xfId="15267" xr:uid="{5A29B955-581F-4C45-9F36-A5A5DD886DDA}"/>
    <cellStyle name="Calc Percent (2) 2 5 2" xfId="29693" xr:uid="{4137DBF6-DA76-4741-9DAD-DDEA339515EF}"/>
    <cellStyle name="Calc Percent (2) 2 5 2 2" xfId="32781" xr:uid="{7B2C54D7-3B5E-4665-8560-D0C71426CD62}"/>
    <cellStyle name="Calc Percent (2) 2 5 3" xfId="31501" xr:uid="{FDF823B4-D7F2-4D00-A833-BE1C77C73A61}"/>
    <cellStyle name="Calc Percent (2) 2 6" xfId="26502" xr:uid="{1D09DB13-37D4-4B16-B233-DE9FF4CB1A0C}"/>
    <cellStyle name="Calc Percent (2) 2_LCD Monitors" xfId="15269" xr:uid="{7D9C493A-0A3F-40EC-B236-616FD5A15698}"/>
    <cellStyle name="Calc Percent (2) 3" xfId="1274" xr:uid="{891A574C-EDBD-456E-88F0-32CA06B1BD62}"/>
    <cellStyle name="Calc Percent (2) 3 2" xfId="1275" xr:uid="{E1F35158-FCC9-4B3C-8569-C861C548CEFB}"/>
    <cellStyle name="Calc Percent (2) 3 2 2" xfId="3506" xr:uid="{C8B562AA-728D-4A26-8824-67FDB4038AE6}"/>
    <cellStyle name="Calc Percent (2) 3 2 2 2" xfId="27938" xr:uid="{CC02704B-5729-4108-AAC0-3C22D2261150}"/>
    <cellStyle name="Calc Percent (2) 3 2 3" xfId="26506" xr:uid="{DBA3B7C5-E9CB-4D54-9EEF-DAFDAC0E0D95}"/>
    <cellStyle name="Calc Percent (2) 3 3" xfId="1276" xr:uid="{69793560-CBFD-490D-BF9A-B1A859B8A89D}"/>
    <cellStyle name="Calc Percent (2) 3 3 2" xfId="3507" xr:uid="{B92912D0-3886-4D10-B6F7-E9048309569E}"/>
    <cellStyle name="Calc Percent (2) 3 3 2 2" xfId="27939" xr:uid="{A4A965C9-B9BD-4C77-8DF3-7A79FB427286}"/>
    <cellStyle name="Calc Percent (2) 3 3 3" xfId="26507" xr:uid="{4D5292BE-B307-40FB-A582-BB1B33D8E935}"/>
    <cellStyle name="Calc Percent (2) 3 4" xfId="3505" xr:uid="{38F35D0E-82AE-4D2E-8D4A-2EEF0A99EA02}"/>
    <cellStyle name="Calc Percent (2) 3 4 2" xfId="27937" xr:uid="{43224998-46E6-4521-B578-667B4BC626C4}"/>
    <cellStyle name="Calc Percent (2) 3 5" xfId="15270" xr:uid="{AE85E705-7C98-4C96-B2EC-E56C88E58141}"/>
    <cellStyle name="Calc Percent (2) 3 5 2" xfId="29695" xr:uid="{6C5A4587-A004-41D9-9E3C-402AB32E0933}"/>
    <cellStyle name="Calc Percent (2) 3 5 2 2" xfId="32783" xr:uid="{20BEE790-3743-4E52-8C32-9CED33459A24}"/>
    <cellStyle name="Calc Percent (2) 3 5 3" xfId="31503" xr:uid="{6821F1AE-50F4-461F-8186-AFF8724BA51A}"/>
    <cellStyle name="Calc Percent (2) 3 6" xfId="26505" xr:uid="{A7F0D8BA-F712-439B-86B6-5E478B21C63E}"/>
    <cellStyle name="Calc Percent (2) 4" xfId="1277" xr:uid="{2152D756-6DE2-4785-9C84-E0FDE02C9AE2}"/>
    <cellStyle name="Calc Percent (2) 4 2" xfId="3508" xr:uid="{BBF274EF-5DC3-4659-9ABF-1AD24D928159}"/>
    <cellStyle name="Calc Percent (2) 4 2 2" xfId="27940" xr:uid="{BFEEF904-436D-4CFF-B049-0DA2B96498E1}"/>
    <cellStyle name="Calc Percent (2) 4 3" xfId="15271" xr:uid="{6999136B-59E0-490A-A6E5-C5B4AB3C915A}"/>
    <cellStyle name="Calc Percent (2) 4 3 2" xfId="29696" xr:uid="{54DAE5A4-7545-4150-A983-638C866205A6}"/>
    <cellStyle name="Calc Percent (2) 4 3 2 2" xfId="32784" xr:uid="{1FDFCB05-ABC0-43D2-8C28-737324330E98}"/>
    <cellStyle name="Calc Percent (2) 4 3 3" xfId="31504" xr:uid="{658CF18B-3D93-4877-9BFE-C4105C75146D}"/>
    <cellStyle name="Calc Percent (2) 4 4" xfId="26508" xr:uid="{B7DAF451-FDF1-45D2-B63D-9F396DC5BC5A}"/>
    <cellStyle name="Calc Percent (2) 5" xfId="1278" xr:uid="{11C94251-0F99-4BAB-991D-4F5C31C81925}"/>
    <cellStyle name="Calc Percent (2) 5 2" xfId="3509" xr:uid="{5E9229C6-86C1-468B-AFC9-AB8B50897D4B}"/>
    <cellStyle name="Calc Percent (2) 5 2 2" xfId="27941" xr:uid="{C4244F0A-17F6-4158-BBB9-A41C49619253}"/>
    <cellStyle name="Calc Percent (2) 5 3" xfId="15272" xr:uid="{3372CAB3-8279-47B3-8C33-17C6FC81736E}"/>
    <cellStyle name="Calc Percent (2) 5 3 2" xfId="29697" xr:uid="{2E17F873-2597-4529-9FA5-DB36165947D5}"/>
    <cellStyle name="Calc Percent (2) 5 3 2 2" xfId="32785" xr:uid="{DDA96F9E-4842-49F0-BE08-14CDD3E94A5B}"/>
    <cellStyle name="Calc Percent (2) 5 3 3" xfId="31505" xr:uid="{B0118552-C94B-4DD6-BB22-9D63FDBDAEC6}"/>
    <cellStyle name="Calc Percent (2) 5 4" xfId="26509" xr:uid="{8FB5B1CF-55C4-453F-AE9F-E5CB61F44DEF}"/>
    <cellStyle name="Calc Percent (2) 6" xfId="1279" xr:uid="{A957D049-4720-48C6-9918-62C6CCA9B315}"/>
    <cellStyle name="Calc Percent (2) 7" xfId="3501" xr:uid="{7A677802-432B-4E79-AB07-8DB30A6AD7E8}"/>
    <cellStyle name="Calc Percent (2) 7 2" xfId="27933" xr:uid="{1445BB01-2F96-4EF8-B4DB-72E727B3961A}"/>
    <cellStyle name="Calc Percent (2) 8" xfId="15266" xr:uid="{50ED0D82-DB63-42B3-8480-6C8ACCCD02EA}"/>
    <cellStyle name="Calc Percent (2) 8 2" xfId="29692" xr:uid="{C3F697E5-A09E-4D6C-A9C6-C9A8C4239155}"/>
    <cellStyle name="Calc Percent (2) 8 2 2" xfId="32780" xr:uid="{EC8F87CA-B3A5-437F-80E7-FDC5C0AEC5ED}"/>
    <cellStyle name="Calc Percent (2) 8 3" xfId="31500" xr:uid="{904C5B37-9733-4FD3-8780-7A45F0994723}"/>
    <cellStyle name="Calc Percent (2) 9" xfId="26501" xr:uid="{C92C9083-8210-4760-AE6A-3F93CB60F041}"/>
    <cellStyle name="Calc Percent (2)_Book1" xfId="15273" xr:uid="{34F13C0B-BC72-441B-AF47-E61975C5E801}"/>
    <cellStyle name="Calc Units (0)" xfId="1280" xr:uid="{05E920F9-BED4-451C-A31A-E77B9F145B75}"/>
    <cellStyle name="Calc Units (0) 10" xfId="15275" xr:uid="{89AC5D85-469C-45B7-9C92-1CA6C91A57DE}"/>
    <cellStyle name="Calc Units (0) 10 2" xfId="29699" xr:uid="{9686944C-1D50-4CD1-B4D8-99069A688221}"/>
    <cellStyle name="Calc Units (0) 11" xfId="15276" xr:uid="{6D40A543-BF29-4D8A-95D3-410810C44E20}"/>
    <cellStyle name="Calc Units (0) 11 2" xfId="29700" xr:uid="{020D7AEA-CF04-4276-866E-55698D7FA541}"/>
    <cellStyle name="Calc Units (0) 12" xfId="15274" xr:uid="{1BFC002F-74D5-49E7-AC5B-E204F9085867}"/>
    <cellStyle name="Calc Units (0) 12 2" xfId="29698" xr:uid="{81D2F09E-DE6B-4BD4-A5DA-058277797AF5}"/>
    <cellStyle name="Calc Units (0) 2" xfId="1281" xr:uid="{9C69AFFE-738D-4890-9053-4AF3B84C4C76}"/>
    <cellStyle name="Calc Units (0) 2 2" xfId="15278" xr:uid="{26123B3C-E1A0-4159-B22B-C90680797380}"/>
    <cellStyle name="Calc Units (0) 2 2 2" xfId="29702" xr:uid="{2CD5C2DC-0E18-49EB-AF3D-8B0CE4A0AD35}"/>
    <cellStyle name="Calc Units (0) 2 3" xfId="15277" xr:uid="{F39CAFE4-8836-4A51-9FC1-100CE8C48733}"/>
    <cellStyle name="Calc Units (0) 2 3 2" xfId="29701" xr:uid="{790DAB26-7695-49C2-9E59-4DC6DA9ABA08}"/>
    <cellStyle name="Calc Units (0) 2_LCD Monitors" xfId="15279" xr:uid="{96C16BB3-AD9C-45EC-92D2-4503DD64F253}"/>
    <cellStyle name="Calc Units (0) 3" xfId="1282" xr:uid="{63B87C72-620E-4770-9861-86610001C576}"/>
    <cellStyle name="Calc Units (0) 3 2" xfId="15280" xr:uid="{D357591B-92D9-4E78-BC42-367A78375DC5}"/>
    <cellStyle name="Calc Units (0) 3 2 2" xfId="29703" xr:uid="{F2841AA0-0567-4F46-98FB-0F274AA33E42}"/>
    <cellStyle name="Calc Units (0) 4" xfId="1283" xr:uid="{4040DB1E-7820-4570-B23D-B564262705CF}"/>
    <cellStyle name="Calc Units (0) 4 2" xfId="15281" xr:uid="{EF95452F-B5E8-4F67-A9BD-BFC3B2B13385}"/>
    <cellStyle name="Calc Units (0) 4 2 2" xfId="29704" xr:uid="{E479621F-F4D7-4EF4-B38A-611032534DB7}"/>
    <cellStyle name="Calc Units (0) 5" xfId="7615" xr:uid="{ECB668C9-4DB7-438A-90A0-F4C1C8D71D21}"/>
    <cellStyle name="Calc Units (0) 5 2" xfId="15282" xr:uid="{3848D3C4-020D-44CB-8266-CA1EEC18EA35}"/>
    <cellStyle name="Calc Units (0) 5 2 2" xfId="29705" xr:uid="{803099E1-DE49-4123-8B38-4688F311BF8F}"/>
    <cellStyle name="Calc Units (0) 6" xfId="15283" xr:uid="{55CB9809-91F3-4A91-8827-5FBD35109980}"/>
    <cellStyle name="Calc Units (0) 6 2" xfId="29706" xr:uid="{939CA70E-B948-4DE4-91FB-E9EF64DE5C81}"/>
    <cellStyle name="Calc Units (0) 7" xfId="15284" xr:uid="{6466F636-163E-4464-AA7D-627A48D39464}"/>
    <cellStyle name="Calc Units (0) 7 2" xfId="29707" xr:uid="{1D8D9A46-453E-4E4D-BDAD-E36AF14968FC}"/>
    <cellStyle name="Calc Units (0) 8" xfId="15285" xr:uid="{9AB6E8FE-E9B5-4270-A5C5-56845B955ABD}"/>
    <cellStyle name="Calc Units (0) 8 2" xfId="29708" xr:uid="{6E6575F7-4375-4DE5-99AA-20C325F34017}"/>
    <cellStyle name="Calc Units (0) 9" xfId="15286" xr:uid="{B5A672D6-B9FE-42BC-A98A-E294BB838598}"/>
    <cellStyle name="Calc Units (0) 9 2" xfId="29709" xr:uid="{793464DE-AB3E-4278-AA69-A953912E10DD}"/>
    <cellStyle name="Calc Units (0)_Accessories" xfId="11164" xr:uid="{0AB9011B-04D6-4883-A72B-76824FDDE952}"/>
    <cellStyle name="Calc Units (1)" xfId="1284" xr:uid="{EF69470B-4AA9-4D09-98AA-17C8C5D9AD37}"/>
    <cellStyle name="Calc Units (1) 2" xfId="1285" xr:uid="{A7ED1A80-C5CB-406F-84EA-8FDBCB81668C}"/>
    <cellStyle name="Calc Units (1) 2 2" xfId="1286" xr:uid="{87EF2B4D-F4B4-4D26-B481-1881C682B879}"/>
    <cellStyle name="Calc Units (1) 2 2 2" xfId="3512" xr:uid="{B037833E-3931-4FFB-B085-722415CD360E}"/>
    <cellStyle name="Calc Units (1) 2 2 2 2" xfId="27944" xr:uid="{60B44D7D-88F9-41A7-817E-5574DCD34328}"/>
    <cellStyle name="Calc Units (1) 2 2 3" xfId="15289" xr:uid="{8EC4298D-AAE6-40EA-AB59-F24E5CCE302A}"/>
    <cellStyle name="Calc Units (1) 2 2 3 2" xfId="29712" xr:uid="{64BB6062-0E7A-4CEF-8CDB-D50650811D37}"/>
    <cellStyle name="Calc Units (1) 2 2 3 2 2" xfId="32788" xr:uid="{F1F9B868-E95F-4ECA-B35B-FDCD45C2D88F}"/>
    <cellStyle name="Calc Units (1) 2 2 3 3" xfId="31508" xr:uid="{BFE36429-182D-4DB8-A3CF-6E733AE6AA66}"/>
    <cellStyle name="Calc Units (1) 2 2 4" xfId="26512" xr:uid="{C129AFDF-99E0-471A-8223-F9406DA6EFF6}"/>
    <cellStyle name="Calc Units (1) 2 3" xfId="1287" xr:uid="{9770CEFB-1945-4D8F-BEEE-134EDD7869CA}"/>
    <cellStyle name="Calc Units (1) 2 3 2" xfId="3513" xr:uid="{40CDEA7F-101B-42B2-ADBA-063E21F853E3}"/>
    <cellStyle name="Calc Units (1) 2 3 2 2" xfId="27945" xr:uid="{8F94D155-0B0A-457B-ACA8-F08654C24E13}"/>
    <cellStyle name="Calc Units (1) 2 3 3" xfId="26513" xr:uid="{C908D8B0-923A-47B3-AA1F-7BAAF111802A}"/>
    <cellStyle name="Calc Units (1) 2 4" xfId="3511" xr:uid="{77B883A2-2221-479A-A7DA-E5825C61712C}"/>
    <cellStyle name="Calc Units (1) 2 4 2" xfId="27943" xr:uid="{C7F5CF72-E8FC-49AE-A29B-1F48BFB84FAC}"/>
    <cellStyle name="Calc Units (1) 2 5" xfId="15288" xr:uid="{DDB5E5F2-D4CA-43AC-A202-805ADD16A088}"/>
    <cellStyle name="Calc Units (1) 2 5 2" xfId="29711" xr:uid="{6E8FAFBF-3EFA-4771-B1E6-885B45F966C7}"/>
    <cellStyle name="Calc Units (1) 2 5 2 2" xfId="32787" xr:uid="{57631BD4-E9D6-47CD-B0E5-54B45A5A6F56}"/>
    <cellStyle name="Calc Units (1) 2 5 3" xfId="31507" xr:uid="{6BBE6717-7197-456F-9D6D-9C39C3A0875E}"/>
    <cellStyle name="Calc Units (1) 2 6" xfId="26511" xr:uid="{3F61480A-F812-4566-AF6B-3EE82CC56532}"/>
    <cellStyle name="Calc Units (1) 2_LCD Monitors" xfId="15290" xr:uid="{E1EA8F50-8CAA-486A-9C03-719E8260BABE}"/>
    <cellStyle name="Calc Units (1) 3" xfId="1288" xr:uid="{C5F89657-1644-46BF-BB4B-D18566F0A7C3}"/>
    <cellStyle name="Calc Units (1) 3 2" xfId="1289" xr:uid="{FA3068C9-1884-4F5C-81FA-9762A8FD8BBB}"/>
    <cellStyle name="Calc Units (1) 3 2 2" xfId="3515" xr:uid="{7639C747-F8C5-476B-A6C7-DCC0364F590B}"/>
    <cellStyle name="Calc Units (1) 3 2 2 2" xfId="27947" xr:uid="{7B401ED2-2D1C-4919-978C-7301265DDB74}"/>
    <cellStyle name="Calc Units (1) 3 2 3" xfId="26515" xr:uid="{DA7585CD-18AF-486F-A7BF-5970A4611B81}"/>
    <cellStyle name="Calc Units (1) 3 3" xfId="1290" xr:uid="{B741479D-86D5-4CDE-83FF-4FFA1A13266E}"/>
    <cellStyle name="Calc Units (1) 3 3 2" xfId="3516" xr:uid="{5ECCCAC9-B2DA-43E6-B25E-147BDB4F7878}"/>
    <cellStyle name="Calc Units (1) 3 3 2 2" xfId="27948" xr:uid="{BFD62A80-FA6D-4406-8F58-F3B3709EF05B}"/>
    <cellStyle name="Calc Units (1) 3 3 3" xfId="26516" xr:uid="{E2CE1590-06D4-4897-8B76-5892339C0900}"/>
    <cellStyle name="Calc Units (1) 3 4" xfId="3514" xr:uid="{048E12E7-583A-4794-943F-CF305C04C1C8}"/>
    <cellStyle name="Calc Units (1) 3 4 2" xfId="27946" xr:uid="{177B8775-9973-4C1B-AF68-648D0B036F78}"/>
    <cellStyle name="Calc Units (1) 3 5" xfId="15291" xr:uid="{D930EA9B-E64B-4949-B9FA-08213878FCB7}"/>
    <cellStyle name="Calc Units (1) 3 5 2" xfId="29713" xr:uid="{84ED0247-0C98-4841-93AA-726C2838694A}"/>
    <cellStyle name="Calc Units (1) 3 5 2 2" xfId="32789" xr:uid="{24920A0F-95C0-4BBA-980E-D16E04A8DA96}"/>
    <cellStyle name="Calc Units (1) 3 5 3" xfId="31509" xr:uid="{0F195268-CCFD-473C-8CB7-691B19FDEDF6}"/>
    <cellStyle name="Calc Units (1) 3 6" xfId="26514" xr:uid="{08883E3F-67D0-43C2-BCED-E3F1A494FAE6}"/>
    <cellStyle name="Calc Units (1) 4" xfId="1291" xr:uid="{35B1CD98-FA04-4CBA-96A2-47A6EAF3F747}"/>
    <cellStyle name="Calc Units (1) 4 2" xfId="3517" xr:uid="{3B65BC12-673E-4F9E-918C-1C1A3205B887}"/>
    <cellStyle name="Calc Units (1) 4 2 2" xfId="27949" xr:uid="{B77AAD99-5745-47F6-9FC9-5DA289718E63}"/>
    <cellStyle name="Calc Units (1) 4 3" xfId="15292" xr:uid="{E9320EE0-7EC9-4CF6-9CE7-2CB38ACDCECB}"/>
    <cellStyle name="Calc Units (1) 4 3 2" xfId="29714" xr:uid="{714AC6EF-4190-4C68-A7B4-C6E60345C963}"/>
    <cellStyle name="Calc Units (1) 4 3 2 2" xfId="32790" xr:uid="{D6E8A643-5274-4D06-9F2B-517E7ACE8F64}"/>
    <cellStyle name="Calc Units (1) 4 3 3" xfId="31510" xr:uid="{FD4B4C4B-5795-4FAB-9D95-B6C046BD2921}"/>
    <cellStyle name="Calc Units (1) 4 4" xfId="26517" xr:uid="{58D87297-D76B-4975-AB06-55B21A04AA37}"/>
    <cellStyle name="Calc Units (1) 5" xfId="1292" xr:uid="{9A8072F6-4B76-4AE9-A812-D26E8E4192CB}"/>
    <cellStyle name="Calc Units (1) 5 2" xfId="3518" xr:uid="{61A972E8-5D5A-4B77-81D9-D15A7DA30EDC}"/>
    <cellStyle name="Calc Units (1) 5 2 2" xfId="27950" xr:uid="{9DE3ECC9-76C6-4AE5-942D-C08914EB4224}"/>
    <cellStyle name="Calc Units (1) 5 3" xfId="15293" xr:uid="{BD94836D-2008-48F8-B6DA-459055095F8A}"/>
    <cellStyle name="Calc Units (1) 5 3 2" xfId="29715" xr:uid="{959998C2-B096-4902-9AF4-895A4088303C}"/>
    <cellStyle name="Calc Units (1) 5 3 2 2" xfId="32791" xr:uid="{D2CAC8C9-0E41-432E-B48A-03F18A41C98A}"/>
    <cellStyle name="Calc Units (1) 5 3 3" xfId="31511" xr:uid="{E6A98560-3EB9-4486-93F9-E3A3D2143190}"/>
    <cellStyle name="Calc Units (1) 5 4" xfId="26518" xr:uid="{36614BE1-3CC0-465B-9C67-D287618A94A1}"/>
    <cellStyle name="Calc Units (1) 6" xfId="1293" xr:uid="{76ABB117-8EF0-4B33-BEA0-34E2A8CD9D48}"/>
    <cellStyle name="Calc Units (1) 7" xfId="3510" xr:uid="{3B54A085-CF08-4238-BA1A-9F69B95313CD}"/>
    <cellStyle name="Calc Units (1) 7 2" xfId="27942" xr:uid="{6B6A49BE-D3F4-48B2-BE20-4987DDEA74A4}"/>
    <cellStyle name="Calc Units (1) 8" xfId="15287" xr:uid="{77586B73-54ED-4332-99D9-308A9F616D7D}"/>
    <cellStyle name="Calc Units (1) 8 2" xfId="29710" xr:uid="{9B0E705B-7A71-412F-937E-6789EBCB930B}"/>
    <cellStyle name="Calc Units (1) 8 2 2" xfId="32786" xr:uid="{728A9F49-139B-44B1-8D2A-7345C7B81405}"/>
    <cellStyle name="Calc Units (1) 8 3" xfId="31506" xr:uid="{AEA12F62-99C8-4D8C-B6E6-88B75B75C0F4}"/>
    <cellStyle name="Calc Units (1) 9" xfId="26510" xr:uid="{9849ABC4-D429-45EB-A5A3-D74B3C20E461}"/>
    <cellStyle name="Calc Units (1)_Book1" xfId="15294" xr:uid="{5E7046A4-64A8-4E08-B7E9-3642139E90AD}"/>
    <cellStyle name="Calc Units (2)" xfId="1294" xr:uid="{93161ED3-8595-4C04-AC91-A460E42FF95C}"/>
    <cellStyle name="Calc Units (2) 10" xfId="26519" xr:uid="{AF3DBC31-8773-4F37-A823-176157BE8AE3}"/>
    <cellStyle name="Calc Units (2) 2" xfId="1295" xr:uid="{6B569EF0-6511-4C27-A099-DA693DB42D0C}"/>
    <cellStyle name="Calc Units (2) 2 2" xfId="1296" xr:uid="{EE3B8CF5-E7FB-4CF9-888E-D2FA9E272AAD}"/>
    <cellStyle name="Calc Units (2) 2 2 2" xfId="1297" xr:uid="{F892E6DA-D8D4-403C-9DDC-94E7EDD02C97}"/>
    <cellStyle name="Calc Units (2) 2 2 2 2" xfId="3522" xr:uid="{8B620DBB-0FA2-4D9A-9DF3-11B72779A2E4}"/>
    <cellStyle name="Calc Units (2) 2 2 2 2 2" xfId="27954" xr:uid="{41B59007-B7E3-4D0F-A79B-FB658599741B}"/>
    <cellStyle name="Calc Units (2) 2 2 2 3" xfId="26522" xr:uid="{2867D44B-0C03-4E44-B516-DA07282E17FF}"/>
    <cellStyle name="Calc Units (2) 2 2 3" xfId="3521" xr:uid="{A12115E6-7F5A-4A20-8DA7-65692CF139EB}"/>
    <cellStyle name="Calc Units (2) 2 2 3 2" xfId="27953" xr:uid="{D1FEA76C-B958-4371-B4D9-042DA05A6B13}"/>
    <cellStyle name="Calc Units (2) 2 2 4" xfId="7558" xr:uid="{8FB0939D-EE3C-48C8-8560-F9321C65C04A}"/>
    <cellStyle name="Calc Units (2) 2 2 4 2" xfId="29325" xr:uid="{1B7656AE-A0AD-44C1-B2C2-501906D1BC2F}"/>
    <cellStyle name="Calc Units (2) 2 2 5" xfId="15297" xr:uid="{69DF17D5-3DDA-4084-BA93-0DBB0E1E3920}"/>
    <cellStyle name="Calc Units (2) 2 2 5 2" xfId="29718" xr:uid="{A8EA501A-D59E-419A-AAEF-0573A647612E}"/>
    <cellStyle name="Calc Units (2) 2 2 5 2 2" xfId="32794" xr:uid="{EF3B3A92-F919-4CED-9AC4-ABC157E20539}"/>
    <cellStyle name="Calc Units (2) 2 2 5 3" xfId="31514" xr:uid="{F4F070B8-50B6-401E-99B2-735319AFFB32}"/>
    <cellStyle name="Calc Units (2) 2 2 6" xfId="26521" xr:uid="{8CCE0A3D-8267-44B0-8A1C-CEF2991CC498}"/>
    <cellStyle name="Calc Units (2) 2 2_Accessories" xfId="11165" xr:uid="{4678D32B-8298-4986-817F-137D710DA9B5}"/>
    <cellStyle name="Calc Units (2) 2 3" xfId="1298" xr:uid="{3416FFE4-890C-49F3-931F-3EE6A90019D9}"/>
    <cellStyle name="Calc Units (2) 2 3 2" xfId="3523" xr:uid="{8C6129DF-5350-4554-A291-31F8E90F2C5A}"/>
    <cellStyle name="Calc Units (2) 2 3 2 2" xfId="27955" xr:uid="{21BF772D-E77D-4F99-8D8B-CBD368350D09}"/>
    <cellStyle name="Calc Units (2) 2 3 3" xfId="26523" xr:uid="{5A11B9FE-79D8-41FD-BF8B-C812BA29C945}"/>
    <cellStyle name="Calc Units (2) 2 4" xfId="1299" xr:uid="{5F381779-7F87-4C8C-B888-8A354DA6F36E}"/>
    <cellStyle name="Calc Units (2) 2 4 2" xfId="3524" xr:uid="{785FD107-C475-446B-8200-2C89931AD774}"/>
    <cellStyle name="Calc Units (2) 2 4 2 2" xfId="27956" xr:uid="{4A000875-3F86-443F-A65E-D985B3122799}"/>
    <cellStyle name="Calc Units (2) 2 4 3" xfId="26524" xr:uid="{0201383E-F433-48B2-A21F-5A8881E08FE6}"/>
    <cellStyle name="Calc Units (2) 2 5" xfId="1300" xr:uid="{5CA35B25-4ED0-46A6-B4C8-EB9A9DA12CF1}"/>
    <cellStyle name="Calc Units (2) 2 5 2" xfId="3525" xr:uid="{992BC09B-83DF-49C9-9A28-10386C655D8A}"/>
    <cellStyle name="Calc Units (2) 2 5 2 2" xfId="27957" xr:uid="{D7C2752F-57C6-45F5-9798-2D34DBFD988C}"/>
    <cellStyle name="Calc Units (2) 2 5 3" xfId="26525" xr:uid="{32C7ACFB-05FF-44C6-87B4-6A67C900A062}"/>
    <cellStyle name="Calc Units (2) 2 6" xfId="3520" xr:uid="{C38BD666-54E3-47F8-B40A-EBB5674B0E57}"/>
    <cellStyle name="Calc Units (2) 2 6 2" xfId="27952" xr:uid="{3921C1C2-42A8-404D-9AC5-38548C67E0CA}"/>
    <cellStyle name="Calc Units (2) 2 7" xfId="7557" xr:uid="{99868BB9-2951-433A-A609-228D1FB505F9}"/>
    <cellStyle name="Calc Units (2) 2 7 2" xfId="29324" xr:uid="{056AD5AE-4C43-4859-AC44-699F9582E701}"/>
    <cellStyle name="Calc Units (2) 2 8" xfId="15296" xr:uid="{033ECD44-4969-4A70-A4FB-2C58B9ADDF0F}"/>
    <cellStyle name="Calc Units (2) 2 8 2" xfId="29717" xr:uid="{C4AFDFD6-5D1F-4E9E-9DEE-B2AA03F277FE}"/>
    <cellStyle name="Calc Units (2) 2 8 2 2" xfId="32793" xr:uid="{62538805-0DA9-497F-94D2-39FAC7A6AC2E}"/>
    <cellStyle name="Calc Units (2) 2 8 3" xfId="31513" xr:uid="{84B2E5B3-E037-4974-B0D7-05FC88A628E7}"/>
    <cellStyle name="Calc Units (2) 2 9" xfId="26520" xr:uid="{BAD39E50-10E2-41D0-BF56-A97FF4851657}"/>
    <cellStyle name="Calc Units (2) 2_Accessories" xfId="11166" xr:uid="{1B641A4F-6C83-43A4-97E0-08D2F51CE935}"/>
    <cellStyle name="Calc Units (2) 3" xfId="1301" xr:uid="{0ED032FD-AD90-4674-B74C-A3971B7A6FD0}"/>
    <cellStyle name="Calc Units (2) 3 10" xfId="16696" xr:uid="{8C6488F8-2664-4A25-BBE4-1CDFB04A3A68}"/>
    <cellStyle name="Calc Units (2) 3 10 2" xfId="30154" xr:uid="{696A7FD5-EA09-4B98-B343-1C5B6739D6A4}"/>
    <cellStyle name="Calc Units (2) 3 10 2 2" xfId="32887" xr:uid="{2244108C-F2A2-47C9-B381-5F19F781C875}"/>
    <cellStyle name="Calc Units (2) 3 10 3" xfId="31777" xr:uid="{0F578BB5-F986-4026-B1F9-B0E45232A873}"/>
    <cellStyle name="Calc Units (2) 3 11" xfId="26526" xr:uid="{4B256BF1-7853-4433-88E0-C645D44082EA}"/>
    <cellStyle name="Calc Units (2) 3 2" xfId="1302" xr:uid="{4468ECE8-5715-4D80-AEEE-342F67D5DC47}"/>
    <cellStyle name="Calc Units (2) 3 2 2" xfId="1303" xr:uid="{AAFD1BE4-5A6F-4800-AFFC-B2713F357CF1}"/>
    <cellStyle name="Calc Units (2) 3 2 2 2" xfId="3528" xr:uid="{6EAA8F4D-BBE8-43C3-AEA0-1DF246FEE54C}"/>
    <cellStyle name="Calc Units (2) 3 2 2 2 2" xfId="27960" xr:uid="{475D30C1-5270-4585-9B55-7192C5AF65EA}"/>
    <cellStyle name="Calc Units (2) 3 2 2 3" xfId="26528" xr:uid="{657565F1-42F9-4FC6-A77D-23813DB3C949}"/>
    <cellStyle name="Calc Units (2) 3 2 3" xfId="3527" xr:uid="{A0CA8D9D-767B-4B71-87DD-E0015A0FA0EE}"/>
    <cellStyle name="Calc Units (2) 3 2 3 2" xfId="27959" xr:uid="{F9DE3872-F8B9-4B39-8B5A-642DFDD7E293}"/>
    <cellStyle name="Calc Units (2) 3 2 4" xfId="7560" xr:uid="{0AA27453-7D8F-4F26-8D59-98A699B9396C}"/>
    <cellStyle name="Calc Units (2) 3 2 4 2" xfId="29327" xr:uid="{9A974376-0315-447D-92D2-F0EF2F5DB160}"/>
    <cellStyle name="Calc Units (2) 3 2 5" xfId="26527" xr:uid="{777A4C27-1BAE-4E88-82C9-5241A6CE3381}"/>
    <cellStyle name="Calc Units (2) 3 2_Accessories" xfId="11167" xr:uid="{D91EA053-249A-4D02-B309-EE339E5677EC}"/>
    <cellStyle name="Calc Units (2) 3 3" xfId="1304" xr:uid="{8AE58D85-6D5C-4F14-ADA2-FA16487584DC}"/>
    <cellStyle name="Calc Units (2) 3 3 2" xfId="3529" xr:uid="{359E6D94-5C0E-4D9B-BA93-916C30D27CCA}"/>
    <cellStyle name="Calc Units (2) 3 3 2 2" xfId="27961" xr:uid="{995BFDC9-FD39-4FE4-B3FC-B57551E50175}"/>
    <cellStyle name="Calc Units (2) 3 3 3" xfId="26529" xr:uid="{764548D6-D1DA-4460-A438-23BF93E8B002}"/>
    <cellStyle name="Calc Units (2) 3 4" xfId="1305" xr:uid="{02875CE1-A461-4CAF-9EC1-A9B2B0B604A9}"/>
    <cellStyle name="Calc Units (2) 3 4 2" xfId="3530" xr:uid="{4C940B5A-A739-4256-A349-EB83956D0BCE}"/>
    <cellStyle name="Calc Units (2) 3 4 2 2" xfId="27962" xr:uid="{C740B8A0-769B-4133-9511-87998411ABF1}"/>
    <cellStyle name="Calc Units (2) 3 4 3" xfId="26530" xr:uid="{71E84CCA-C906-443B-886A-A3D70F1B3589}"/>
    <cellStyle name="Calc Units (2) 3 5" xfId="3526" xr:uid="{9330E75C-524B-49E1-A8E8-BF3EB37821D0}"/>
    <cellStyle name="Calc Units (2) 3 5 2" xfId="27958" xr:uid="{802BC15A-CCC3-4119-BEEB-75674F5557BD}"/>
    <cellStyle name="Calc Units (2) 3 6" xfId="7559" xr:uid="{894E773B-7648-4C99-9667-31BF1E4B5DC8}"/>
    <cellStyle name="Calc Units (2) 3 6 2" xfId="29326" xr:uid="{86A1998E-A0F3-42B6-B6FA-CDF622202BBC}"/>
    <cellStyle name="Calc Units (2) 3 7" xfId="15298" xr:uid="{D6D936AE-49E3-4F50-8F7B-2F80A46305AB}"/>
    <cellStyle name="Calc Units (2) 3 7 2" xfId="29719" xr:uid="{0B5E48FB-92F7-4E56-B2B0-82BAE29357D2}"/>
    <cellStyle name="Calc Units (2) 3 7 2 2" xfId="32795" xr:uid="{0252BBB5-E626-4DC8-92F9-97F44045A6C7}"/>
    <cellStyle name="Calc Units (2) 3 7 3" xfId="31515" xr:uid="{52FF8C5C-D32E-4C19-8FB4-8886742ADF38}"/>
    <cellStyle name="Calc Units (2) 3 8" xfId="16697" xr:uid="{189D5B1C-8215-405A-8012-AB1ECE6B386F}"/>
    <cellStyle name="Calc Units (2) 3 8 2" xfId="30155" xr:uid="{A2DAD6FA-EDFE-4EC6-A737-7046D9C15128}"/>
    <cellStyle name="Calc Units (2) 3 8 2 2" xfId="32888" xr:uid="{DB91129D-F364-4AD6-8375-2A726EE0C0E6}"/>
    <cellStyle name="Calc Units (2) 3 8 3" xfId="31778" xr:uid="{8FA51EAE-6705-4EA4-BAB3-72B318C9FC7C}"/>
    <cellStyle name="Calc Units (2) 3 9" xfId="16712" xr:uid="{8182711D-2F29-4B8E-8656-EEB88BD88D19}"/>
    <cellStyle name="Calc Units (2) 3 9 2" xfId="30159" xr:uid="{38FFB3F5-C143-4BC0-A008-12D7852DA2A4}"/>
    <cellStyle name="Calc Units (2) 3 9 2 2" xfId="32892" xr:uid="{3E200070-E593-4795-A1E1-672DE2D89288}"/>
    <cellStyle name="Calc Units (2) 3 9 3" xfId="31785" xr:uid="{64F2BCC3-C7EB-4A26-B3F8-A5E94D471164}"/>
    <cellStyle name="Calc Units (2) 3_Accessories" xfId="11168" xr:uid="{42A58C4F-955F-41ED-A21A-07FA575B3487}"/>
    <cellStyle name="Calc Units (2) 4" xfId="1306" xr:uid="{B63B1953-1F97-4F82-8EE6-2AEDC3551A11}"/>
    <cellStyle name="Calc Units (2) 4 2" xfId="1307" xr:uid="{9323FE7E-A1E9-4BB3-BC74-6A7F0D156B85}"/>
    <cellStyle name="Calc Units (2) 4 2 2" xfId="3532" xr:uid="{A273749A-DC25-48B5-A899-6AF80A6C36C6}"/>
    <cellStyle name="Calc Units (2) 4 2 2 2" xfId="27964" xr:uid="{4CAB3B5F-7F4C-4EB9-8D79-419A5C4FBC59}"/>
    <cellStyle name="Calc Units (2) 4 2 3" xfId="26532" xr:uid="{E4484478-F36A-4800-9751-006DD24C76C1}"/>
    <cellStyle name="Calc Units (2) 4 3" xfId="1308" xr:uid="{82E08EF4-B637-43D5-B091-1230469098A3}"/>
    <cellStyle name="Calc Units (2) 4 3 2" xfId="3533" xr:uid="{567ECB74-81DF-4EF6-9A43-2B1C8B7033CA}"/>
    <cellStyle name="Calc Units (2) 4 3 2 2" xfId="27965" xr:uid="{71D4CD74-0FF8-417A-8CE4-0B766D40A0F8}"/>
    <cellStyle name="Calc Units (2) 4 3 3" xfId="26533" xr:uid="{34EE0AD9-C70F-452E-8029-5DB4B451C478}"/>
    <cellStyle name="Calc Units (2) 4 4" xfId="3531" xr:uid="{F731D5B4-FC8F-44BA-AB4F-DCF036A939FC}"/>
    <cellStyle name="Calc Units (2) 4 4 2" xfId="27963" xr:uid="{8AD33B99-BFC0-41AF-B15F-DA6FFC9B539F}"/>
    <cellStyle name="Calc Units (2) 4 5" xfId="15299" xr:uid="{87801E9B-CDFB-4342-9662-55D96E41F16B}"/>
    <cellStyle name="Calc Units (2) 4 5 2" xfId="29720" xr:uid="{F61F519A-3A49-4C98-AFE2-670757B292B4}"/>
    <cellStyle name="Calc Units (2) 4 5 2 2" xfId="32796" xr:uid="{C9051CAA-D6B4-4220-BDB8-75CAD676FA06}"/>
    <cellStyle name="Calc Units (2) 4 5 3" xfId="31516" xr:uid="{651434DF-B6EB-4C81-A6D5-095ABA10E938}"/>
    <cellStyle name="Calc Units (2) 4 6" xfId="26531" xr:uid="{A2B9CD22-0B92-4812-8B9D-B68E2857AD66}"/>
    <cellStyle name="Calc Units (2) 4_Accessories" xfId="11169" xr:uid="{E9353356-5D4F-43D4-822C-761D0CE04EC0}"/>
    <cellStyle name="Calc Units (2) 5" xfId="1309" xr:uid="{2EB864E0-2725-4AEE-8497-E3D2EC53CEDC}"/>
    <cellStyle name="Calc Units (2) 5 2" xfId="1310" xr:uid="{62F0483A-C95D-4538-A66F-61F107FCAB9C}"/>
    <cellStyle name="Calc Units (2) 5 2 2" xfId="3535" xr:uid="{2441320F-74ED-4490-B3FB-FC22CB19C6FD}"/>
    <cellStyle name="Calc Units (2) 5 2 2 2" xfId="27967" xr:uid="{29274E1A-F1F2-496D-A124-371809C4CB40}"/>
    <cellStyle name="Calc Units (2) 5 2 3" xfId="26535" xr:uid="{15E844FF-0444-4FB5-8D57-69D3112117AE}"/>
    <cellStyle name="Calc Units (2) 5 3" xfId="1311" xr:uid="{C2BA7E2D-EF00-47C1-8E52-A5CA65284F01}"/>
    <cellStyle name="Calc Units (2) 5 3 2" xfId="3536" xr:uid="{57CDBBF7-4176-4551-9D15-0E2C428DEA3D}"/>
    <cellStyle name="Calc Units (2) 5 3 2 2" xfId="27968" xr:uid="{1173112A-38AB-48D4-8258-62B21B01C998}"/>
    <cellStyle name="Calc Units (2) 5 3 3" xfId="26536" xr:uid="{D8938D3E-9391-484A-A9C5-14DC5A4A4AEB}"/>
    <cellStyle name="Calc Units (2) 5 4" xfId="3534" xr:uid="{13A23412-BFE4-4A1A-9197-45974961C195}"/>
    <cellStyle name="Calc Units (2) 5 4 2" xfId="27966" xr:uid="{69888EFA-9A9F-44A2-9793-F4EECEB4F1DF}"/>
    <cellStyle name="Calc Units (2) 5 5" xfId="15300" xr:uid="{1804B150-1E1C-4E03-8E07-15074B14ADCC}"/>
    <cellStyle name="Calc Units (2) 5 5 2" xfId="29721" xr:uid="{168F7992-839B-4066-9D61-B2EB8282AFE1}"/>
    <cellStyle name="Calc Units (2) 5 5 2 2" xfId="32797" xr:uid="{382CB0FF-D30C-4F9B-AAA6-A7127ECEFC96}"/>
    <cellStyle name="Calc Units (2) 5 5 3" xfId="31517" xr:uid="{3A662229-6979-4F77-949F-05C36CEF8F91}"/>
    <cellStyle name="Calc Units (2) 5 6" xfId="26534" xr:uid="{142A85F9-E2D8-4E21-B864-A45415C9A83B}"/>
    <cellStyle name="Calc Units (2) 5_Accessories" xfId="11170" xr:uid="{C6CCC362-A70E-425A-A2C9-6E8F52790B82}"/>
    <cellStyle name="Calc Units (2) 6" xfId="1312" xr:uid="{C8AC5C16-6DA6-4F68-91CC-8B0DF61D1F0B}"/>
    <cellStyle name="Calc Units (2) 7" xfId="1313" xr:uid="{511C6170-38CE-49B8-B2CF-01C9BE35CB68}"/>
    <cellStyle name="Calc Units (2) 7 2" xfId="3537" xr:uid="{8802BD9B-EC66-43EF-BA3B-169832DB8481}"/>
    <cellStyle name="Calc Units (2) 7 2 2" xfId="27969" xr:uid="{2AA81DD4-9A03-4FDE-B855-DAE08EFD2576}"/>
    <cellStyle name="Calc Units (2) 7 3" xfId="26537" xr:uid="{4E6FC855-125B-4A55-A001-1532802BDEF5}"/>
    <cellStyle name="Calc Units (2) 8" xfId="3519" xr:uid="{F878DC2A-9293-435F-932C-18EF568D38F2}"/>
    <cellStyle name="Calc Units (2) 8 2" xfId="27951" xr:uid="{3E7618DF-34F0-4FA0-BE24-DDD71575A795}"/>
    <cellStyle name="Calc Units (2) 9" xfId="15295" xr:uid="{F2626309-E1E2-4A3A-8B17-03C08CBE9767}"/>
    <cellStyle name="Calc Units (2) 9 2" xfId="29716" xr:uid="{8E2F872D-D674-4A5B-BF03-869D9FE5F2E3}"/>
    <cellStyle name="Calc Units (2) 9 2 2" xfId="32792" xr:uid="{9D10A788-EFF4-424C-B636-75298A43FB08}"/>
    <cellStyle name="Calc Units (2) 9 3" xfId="31512" xr:uid="{D0B4FCBD-9806-405F-9436-AE2344F73898}"/>
    <cellStyle name="Calc Units (2)_Accessories" xfId="11171" xr:uid="{236F3833-7209-40EA-B02D-691AF85E52CE}"/>
    <cellStyle name="Calculation 10" xfId="15301" xr:uid="{E3E0F85E-0939-4E75-ADD7-1DD679E3208E}"/>
    <cellStyle name="Calculation 10 2" xfId="31518" xr:uid="{41044B4C-470A-469C-AB4C-257956F67273}"/>
    <cellStyle name="Calculation 11" xfId="15302" xr:uid="{8608D835-C318-41FC-B816-8CC19955742E}"/>
    <cellStyle name="Calculation 11 2" xfId="31519" xr:uid="{D73DAEC1-7779-457E-8B76-9ACAD3E78D86}"/>
    <cellStyle name="Calculation 12" xfId="15303" xr:uid="{F8ABFD88-83D2-40E2-8B93-E3DE59E7ABFF}"/>
    <cellStyle name="Calculation 12 2" xfId="31520" xr:uid="{5709BEE5-6ADE-4068-A394-264A6B390049}"/>
    <cellStyle name="Calculation 13" xfId="15304" xr:uid="{FC3B6A62-DDB4-4CBA-B2BB-9E3CCCE825F1}"/>
    <cellStyle name="Calculation 13 2" xfId="31521" xr:uid="{29878113-9EA8-4A46-8CA6-75988AF59E8D}"/>
    <cellStyle name="Calculation 14" xfId="15305" xr:uid="{9330588D-558B-4EB0-BA44-1DB6BD7E2E65}"/>
    <cellStyle name="Calculation 14 2" xfId="31522" xr:uid="{96BE4F07-1848-45E8-A12C-E4922FAEC4AD}"/>
    <cellStyle name="Calculation 15" xfId="15306" xr:uid="{CF82C363-153F-4FC7-B223-B2972BCF0C96}"/>
    <cellStyle name="Calculation 15 2" xfId="31523" xr:uid="{9EA473CC-F93B-4587-ABE1-FFCACA151AB4}"/>
    <cellStyle name="Calculation 16" xfId="15307" xr:uid="{E62DF1EA-C374-4CBD-9CF0-E2C76E25C6ED}"/>
    <cellStyle name="Calculation 16 2" xfId="31524" xr:uid="{5D3FB1B3-871D-47D6-845E-D315E5D5D142}"/>
    <cellStyle name="Calculation 17" xfId="15308" xr:uid="{B10492BC-3C9A-4F45-A6E8-16A04250D0A7}"/>
    <cellStyle name="Calculation 17 2" xfId="31525" xr:uid="{1206CFFB-D36F-42EF-A12A-14479E491756}"/>
    <cellStyle name="Calculation 18" xfId="15309" xr:uid="{3E2088AB-EC42-4859-BF47-E2B1694DD448}"/>
    <cellStyle name="Calculation 18 2" xfId="31526" xr:uid="{CF6B02C7-A61D-448A-8DD0-4C397DEB4654}"/>
    <cellStyle name="Calculation 19" xfId="15310" xr:uid="{062455E5-BA50-41C6-B324-0957C710D855}"/>
    <cellStyle name="Calculation 19 2" xfId="31527" xr:uid="{C0ADF0AE-0496-43D9-BAC2-FE5968703C6E}"/>
    <cellStyle name="Calculation 2" xfId="1315" xr:uid="{F9B58753-ECC6-41DB-9B8A-B1854FDB502C}"/>
    <cellStyle name="Calculation 2 2" xfId="1316" xr:uid="{A6389E6F-0874-4B9A-8E7C-0FF670F27D68}"/>
    <cellStyle name="Calculation 2 2 2" xfId="15312" xr:uid="{904F2E55-E930-404C-9CCF-72CF7B4A7746}"/>
    <cellStyle name="Calculation 2 2 2 2" xfId="31529" xr:uid="{8C9BFB5F-84B2-4172-BFB6-63ED1AA79CDC}"/>
    <cellStyle name="Calculation 2 2 3" xfId="30479" xr:uid="{390337C0-BBCC-41BB-98D3-E50906216B09}"/>
    <cellStyle name="Calculation 2 3" xfId="15311" xr:uid="{5134019E-93FB-401C-AB36-1436F6303EC8}"/>
    <cellStyle name="Calculation 2 3 2" xfId="31528" xr:uid="{4CEEAEC2-FEED-4E2B-8B78-0717FF127FC1}"/>
    <cellStyle name="Calculation 2 4" xfId="30478" xr:uid="{7DC2B06E-E453-436F-A92C-641824D1DCED}"/>
    <cellStyle name="Calculation 2_Price_List_06_09_2010 (2)" xfId="15313" xr:uid="{AF0C3659-620C-4FFF-B592-1A78F7B4198B}"/>
    <cellStyle name="Calculation 20" xfId="15314" xr:uid="{3F94B8C8-28C6-4D1B-9921-0E005924DC4B}"/>
    <cellStyle name="Calculation 20 2" xfId="31530" xr:uid="{60C97683-FFEE-4E37-B9C9-DC2342AAD5E2}"/>
    <cellStyle name="Calculation 21" xfId="17267" xr:uid="{9A642D2E-D252-4AB6-B81D-9AB7EDAABDF6}"/>
    <cellStyle name="Calculation 21 2" xfId="31802" xr:uid="{9DA03A86-7F73-446B-852A-6CD4103CF3A4}"/>
    <cellStyle name="Calculation 22" xfId="1314" xr:uid="{74DD4BA1-6BAD-4C60-BA50-B4947F935574}"/>
    <cellStyle name="Calculation 22 2" xfId="30477" xr:uid="{BCCE112C-2567-4475-8DEF-BD0B1AB9AB30}"/>
    <cellStyle name="Calculation 3" xfId="1317" xr:uid="{8422DC40-AF6E-4AC3-9E68-4A4525E51857}"/>
    <cellStyle name="Calculation 3 2" xfId="1318" xr:uid="{5BEE81CF-2BDD-47CC-8D7B-0BF683E66BD9}"/>
    <cellStyle name="Calculation 3 2 2" xfId="15316" xr:uid="{7110967D-0A82-4F71-AB87-33ECA1F71EF4}"/>
    <cellStyle name="Calculation 3 2 2 2" xfId="31532" xr:uid="{86314EEF-6F29-439C-9B2F-0F6F263A2BBF}"/>
    <cellStyle name="Calculation 3 2 3" xfId="30481" xr:uid="{EEA5D65C-1847-41AF-980E-79768C63AC90}"/>
    <cellStyle name="Calculation 3 3" xfId="15315" xr:uid="{89A86D9D-5892-4610-9ABB-971EB418BD1E}"/>
    <cellStyle name="Calculation 3 3 2" xfId="31531" xr:uid="{65DDA2B5-B683-48CD-9A52-DF6CFBAA91E0}"/>
    <cellStyle name="Calculation 3 4" xfId="30480" xr:uid="{DCC77B1D-2D67-4CD4-B20E-A179EC9AA77D}"/>
    <cellStyle name="Calculation 3_Price_List_06_09_2010 (2)" xfId="15317" xr:uid="{F2233F09-B06A-4A93-AA3F-F2537720468B}"/>
    <cellStyle name="Calculation 4" xfId="1319" xr:uid="{5C9E66C7-19D2-48A9-B23B-B97A7B3E0E75}"/>
    <cellStyle name="Calculation 4 2" xfId="1320" xr:uid="{A356F1AE-5CA8-40D6-A209-BC9201D12FB8}"/>
    <cellStyle name="Calculation 4 2 2" xfId="15319" xr:uid="{31E5668D-DC29-4971-B572-F554341A660B}"/>
    <cellStyle name="Calculation 4 2 2 2" xfId="31534" xr:uid="{3C65B4D3-283A-4C0B-88DF-EAAAD9C6DAC3}"/>
    <cellStyle name="Calculation 4 2 3" xfId="30483" xr:uid="{962C4DFF-78DC-4D04-9E45-5BC82E7FE89D}"/>
    <cellStyle name="Calculation 4 3" xfId="15318" xr:uid="{08153190-882A-4760-87DA-D33584748795}"/>
    <cellStyle name="Calculation 4 3 2" xfId="31533" xr:uid="{A3885107-6D5C-42FE-AC41-B6E363F5E579}"/>
    <cellStyle name="Calculation 4 4" xfId="30482" xr:uid="{3F3C9FB3-3D5F-42E2-85B8-F56980F0417A}"/>
    <cellStyle name="Calculation 4_Price_List_06_09_2010 (2)" xfId="15320" xr:uid="{C459A887-CB8A-44E9-A933-4F9FE7AF1349}"/>
    <cellStyle name="Calculation 5" xfId="1321" xr:uid="{DF08C320-A75C-4229-A142-193D7D557AFB}"/>
    <cellStyle name="Calculation 5 2" xfId="1322" xr:uid="{44B28AC9-C2EB-4D56-8B12-BD4777F224E5}"/>
    <cellStyle name="Calculation 5 2 2" xfId="15322" xr:uid="{E60CC8BF-D83F-4613-8C26-DCBC233039FC}"/>
    <cellStyle name="Calculation 5 2 2 2" xfId="31536" xr:uid="{9B6F5C92-595C-42D9-88DA-ECCD02FEA6FC}"/>
    <cellStyle name="Calculation 5 2 3" xfId="30485" xr:uid="{18C0825E-CB0C-4578-8D85-6F4436D2921F}"/>
    <cellStyle name="Calculation 5 3" xfId="15321" xr:uid="{4238C712-0434-4F13-AB88-0CA4E8F5842B}"/>
    <cellStyle name="Calculation 5 3 2" xfId="31535" xr:uid="{024C3408-EFFA-4E5F-9413-CB9996E8B5DF}"/>
    <cellStyle name="Calculation 5 4" xfId="30484" xr:uid="{40766D73-9CC6-4C49-976C-E4E95D25B7B3}"/>
    <cellStyle name="Calculation 5_Price_List_06_09_2010 (2)" xfId="15323" xr:uid="{79838F68-6928-4137-8FE2-FA9B3EA7CE97}"/>
    <cellStyle name="Calculation 6" xfId="4796" xr:uid="{9BCA4FBE-F295-47EE-AAC0-FAF4E8AE67D4}"/>
    <cellStyle name="Calculation 6 2" xfId="15324" xr:uid="{F9FDB1A2-43F7-44E5-BA7A-A094C2ACB724}"/>
    <cellStyle name="Calculation 6 2 2" xfId="31537" xr:uid="{F8B2B703-78D0-45BC-B26F-4245C77F30ED}"/>
    <cellStyle name="Calculation 6 3" xfId="30724" xr:uid="{9BA0A3A4-873A-4B70-B86C-AF82952C1DEF}"/>
    <cellStyle name="Calculation 7" xfId="7616" xr:uid="{AAD39502-C5E3-4886-8C13-E268500AE8BE}"/>
    <cellStyle name="Calculation 7 2" xfId="15325" xr:uid="{688102F2-0B36-4D33-BB80-CF3385A592C2}"/>
    <cellStyle name="Calculation 7 2 2" xfId="31538" xr:uid="{F549F40B-913A-4C31-A249-21E5923EB405}"/>
    <cellStyle name="Calculation 7 3" xfId="30756" xr:uid="{A30D3CE5-7A4D-427C-819A-41BF36B1DDBC}"/>
    <cellStyle name="Calculation 8" xfId="10347" xr:uid="{E9A9C3E2-74D5-4C09-9CF1-4B04262DC448}"/>
    <cellStyle name="Calculation 8 2" xfId="15326" xr:uid="{F4B32C3C-B943-4881-9029-2F9E0AB822B0}"/>
    <cellStyle name="Calculation 8 2 2" xfId="31539" xr:uid="{1F903A9E-7446-46C9-B6FE-A28FCB961C3F}"/>
    <cellStyle name="Calculation 9" xfId="15327" xr:uid="{CC971033-C84B-46B2-BAD5-006BA4A683D1}"/>
    <cellStyle name="Calculation 9 2" xfId="31540" xr:uid="{DE38E746-6532-40F3-B10D-3DAB47E24B97}"/>
    <cellStyle name="can" xfId="1323" xr:uid="{AD9E4FD8-EDE1-49AA-876B-82D2EE7E6EDC}"/>
    <cellStyle name="can 10" xfId="1324" xr:uid="{8D8263EF-A2FD-4082-8BFF-93A57ADCD53D}"/>
    <cellStyle name="can 11" xfId="1325" xr:uid="{76421DEB-E8C7-4552-86CA-F2850336E99F}"/>
    <cellStyle name="can 12" xfId="1326" xr:uid="{94E32F01-7C25-413C-A7E0-564024CFB042}"/>
    <cellStyle name="can 2" xfId="1327" xr:uid="{FD190C9B-933A-4024-BFA5-0F77AA9EB3A1}"/>
    <cellStyle name="can 2 2" xfId="1328" xr:uid="{8A35B682-73D9-4841-A172-10E81EE859C2}"/>
    <cellStyle name="can 2 2 2" xfId="1329" xr:uid="{F0D2D176-18E8-4CB7-88B2-E410A6010B5A}"/>
    <cellStyle name="can 2 3" xfId="1330" xr:uid="{45951435-C80D-441B-898E-E0D5F038394A}"/>
    <cellStyle name="can 2 3 2" xfId="1331" xr:uid="{CC8865C3-900F-498E-AC97-BE443F4D8B58}"/>
    <cellStyle name="can 2 4" xfId="1332" xr:uid="{ACFD430A-560A-49B3-8D6E-6ADD9CB8A67A}"/>
    <cellStyle name="can 2 4 2" xfId="1333" xr:uid="{CF5225E4-84B5-4BFE-B6E7-C615839BB720}"/>
    <cellStyle name="can 3" xfId="1334" xr:uid="{15DEAA02-11C4-42C0-AE80-38E54FBA647C}"/>
    <cellStyle name="can 3 2" xfId="1335" xr:uid="{6EEB4400-CB92-497B-B5F7-7C79F45B9BF6}"/>
    <cellStyle name="can 3 2 2" xfId="1336" xr:uid="{E49C831B-BC16-4145-B7B2-46DD960DE6EC}"/>
    <cellStyle name="can 3 3" xfId="1337" xr:uid="{8A2F1B86-0CF8-4209-9D91-B68F9FB660F1}"/>
    <cellStyle name="can 3 3 2" xfId="1338" xr:uid="{ED81AB50-1718-4832-83F3-16865D67538F}"/>
    <cellStyle name="can 3 4" xfId="1339" xr:uid="{EA450474-F39F-41D9-9DCA-681A3C8F788A}"/>
    <cellStyle name="can 3 4 2" xfId="1340" xr:uid="{C4665B44-ED44-47AF-81D9-968AF941081A}"/>
    <cellStyle name="can 4" xfId="1341" xr:uid="{5C4C22AB-7566-4047-993A-EEA59EBA7CBE}"/>
    <cellStyle name="can 4 2" xfId="1342" xr:uid="{8CBC6CDF-5A03-4453-8527-5AAC40DDC9CF}"/>
    <cellStyle name="can 5" xfId="1343" xr:uid="{0089E018-2037-466F-A1C2-A8A3EEB7569C}"/>
    <cellStyle name="can 5 2" xfId="1344" xr:uid="{335B55DF-DB26-48E8-8EE6-46809AD7B90F}"/>
    <cellStyle name="can 6" xfId="1345" xr:uid="{F722B5F9-0C26-4335-8260-3BBE3E0EA552}"/>
    <cellStyle name="can 6 2" xfId="1346" xr:uid="{FCE101E9-1AE1-4950-BD32-B7BA11206CEC}"/>
    <cellStyle name="can 7" xfId="1347" xr:uid="{D7F2310F-AE1A-42E5-BA4B-4F28E5203A10}"/>
    <cellStyle name="can 7 2" xfId="1348" xr:uid="{7E8BE1F1-AE9B-4DA0-A3C8-72A0D9C784AC}"/>
    <cellStyle name="can 8" xfId="1349" xr:uid="{585E3264-23A1-489F-813F-B941D6B70166}"/>
    <cellStyle name="can 8 2" xfId="1350" xr:uid="{68EF1A4A-B41A-4576-A253-68D337F2146C}"/>
    <cellStyle name="can 9" xfId="1351" xr:uid="{4EC253D6-6DC6-4ABC-8B8A-1CD605A7269C}"/>
    <cellStyle name="category" xfId="1352" xr:uid="{A9BBFF6A-8FC7-4B74-BC0B-5389F564CF08}"/>
    <cellStyle name="category 10" xfId="16711" xr:uid="{749EEB82-FEDC-41AA-8F0B-DEEF77D88405}"/>
    <cellStyle name="category 2" xfId="1353" xr:uid="{D6CBC52D-0837-4AF0-B605-1F2E513011D4}"/>
    <cellStyle name="category 2 2" xfId="1354" xr:uid="{8D57414E-4785-44FF-BBA8-1D2470665562}"/>
    <cellStyle name="category 2 2 2" xfId="1355" xr:uid="{4D343114-BDBE-4DE8-AF16-134FBC5051F4}"/>
    <cellStyle name="category 2 2 2 2" xfId="3538" xr:uid="{EAEA2663-84D7-4A40-841D-3B0467FCA0DF}"/>
    <cellStyle name="category 2 2 2 2 2" xfId="27970" xr:uid="{2F609A23-CE36-4B67-B565-B6288922F7E6}"/>
    <cellStyle name="category 2 2 2 3" xfId="26539" xr:uid="{D93971B7-6593-4CC2-9C0D-2F7E05D34FD6}"/>
    <cellStyle name="category 2 2 3" xfId="7617" xr:uid="{8A3BB2B2-97A3-4F01-BDBF-7E3866491729}"/>
    <cellStyle name="category 2 2_Accessories" xfId="11172" xr:uid="{D99C0ECD-A1E3-42D5-86F1-53A3A9062B1F}"/>
    <cellStyle name="category 2 3" xfId="1356" xr:uid="{4206A5F2-1829-48D6-AA20-4E1621980B60}"/>
    <cellStyle name="category 2 3 2" xfId="3539" xr:uid="{DCE82A9C-17A3-44CB-8BED-29819F2C42C6}"/>
    <cellStyle name="category 2 3 2 2" xfId="27971" xr:uid="{ACBD3581-DC23-480F-99DE-39CEEBF2F3BA}"/>
    <cellStyle name="category 2 3 3" xfId="26540" xr:uid="{CA0FEE35-F881-47CD-A74F-41EF1CF5119B}"/>
    <cellStyle name="category 2 4" xfId="1357" xr:uid="{F0983528-7667-4678-8903-621CB5425B6B}"/>
    <cellStyle name="category 2 4 2" xfId="3540" xr:uid="{B9CBF8F4-197B-4E3D-962D-908D6AD13EC3}"/>
    <cellStyle name="category 2 4 2 2" xfId="27972" xr:uid="{F4A433B9-2D46-480F-A272-99B45538D289}"/>
    <cellStyle name="category 2 4 3" xfId="26541" xr:uid="{BE8D0990-1C50-4F6D-AB97-F7CB47346B18}"/>
    <cellStyle name="category 2 5" xfId="7561" xr:uid="{881EB3FA-8D6D-41C6-87DC-EF9F13147292}"/>
    <cellStyle name="category 2 6" xfId="15329" xr:uid="{69F9F2ED-E0D1-40A1-BDB7-37878EFA653B}"/>
    <cellStyle name="category 2 7" xfId="16701" xr:uid="{C853C686-2103-422B-B3BF-FCE29A9EF16B}"/>
    <cellStyle name="category 2 8" xfId="16710" xr:uid="{704D6358-ACB9-4D03-8468-2CF6A894A2A8}"/>
    <cellStyle name="category 2 9" xfId="16698" xr:uid="{81333965-74A4-4FBD-9E20-99828F1B28C0}"/>
    <cellStyle name="category 2_Accessories" xfId="11173" xr:uid="{D974EAE2-0AA6-4A66-AFCF-F008C83AEBC9}"/>
    <cellStyle name="category 3" xfId="1358" xr:uid="{5734D3FA-4889-4FCC-9FF8-EC6B866AFC10}"/>
    <cellStyle name="category 3 2" xfId="1359" xr:uid="{FF30BF93-6EDE-4EB5-A52F-6FF038C33282}"/>
    <cellStyle name="category 3 2 2" xfId="1360" xr:uid="{9C94070C-9DA4-420A-8AE6-9B9534F2CF72}"/>
    <cellStyle name="category 3 2 2 2" xfId="3541" xr:uid="{BDF206A3-5D7F-4F67-92D9-F6F2237C7615}"/>
    <cellStyle name="category 3 2 2 2 2" xfId="27973" xr:uid="{31D84A9B-3C56-4854-8DD9-6917C4B3DDD8}"/>
    <cellStyle name="category 3 2 2 3" xfId="26542" xr:uid="{7E437A5A-E7B8-463A-B718-E72AB9C19280}"/>
    <cellStyle name="category 3 2 3" xfId="7619" xr:uid="{1309B42A-8DCB-42CC-A3A6-DE14093234D9}"/>
    <cellStyle name="category 3 2_Accessories" xfId="11174" xr:uid="{1DDC3948-519C-4460-ABCE-D767084A5011}"/>
    <cellStyle name="category 3 3" xfId="1361" xr:uid="{643EDD67-0320-4BD0-A778-C0BD068183E3}"/>
    <cellStyle name="category 3 3 2" xfId="3542" xr:uid="{26A31115-316A-4142-9AE9-916DE5CA0F55}"/>
    <cellStyle name="category 3 3 2 2" xfId="27974" xr:uid="{03C9EACA-A222-4243-AE58-DB2CD60EE24B}"/>
    <cellStyle name="category 3 3 3" xfId="26543" xr:uid="{18F85B27-AE5E-4C02-84CF-73B6F73BDFC3}"/>
    <cellStyle name="category 3 4" xfId="1362" xr:uid="{CCA2BA3C-4050-4433-949C-E95D835B4EEE}"/>
    <cellStyle name="category 3 4 2" xfId="3543" xr:uid="{DEBF01D5-4447-4D70-B31B-7051425BAE3D}"/>
    <cellStyle name="category 3 4 2 2" xfId="27975" xr:uid="{081C9C62-2D34-4A15-9A41-E3C67E32A84C}"/>
    <cellStyle name="category 3 4 3" xfId="26544" xr:uid="{438472B6-92F4-4B6C-9E90-112FAED4F6EB}"/>
    <cellStyle name="category 3 5" xfId="7618" xr:uid="{CD85F5BD-5F50-4285-9645-67601A270683}"/>
    <cellStyle name="category 3 6" xfId="15330" xr:uid="{4ABC711D-9A29-4F40-AAA6-5285DF22A137}"/>
    <cellStyle name="category 3 7" xfId="16702" xr:uid="{CED17244-5912-40D8-B766-9D0EE38F3221}"/>
    <cellStyle name="category 3 8" xfId="16709" xr:uid="{35DD4071-9D96-4CAB-9E78-9BD90B55B6DC}"/>
    <cellStyle name="category 3 9" xfId="16699" xr:uid="{459DDB55-CE10-427C-844C-94EE745DD42D}"/>
    <cellStyle name="category 3_Accessories" xfId="11175" xr:uid="{DD2CAC0B-7AB3-48FF-8EF1-7187069A7D31}"/>
    <cellStyle name="category 4" xfId="1363" xr:uid="{B9649D11-8322-43BE-868B-13B3A26C4D8D}"/>
    <cellStyle name="category 4 2" xfId="1364" xr:uid="{4892F861-113A-4BCF-883F-C128F7DE09E5}"/>
    <cellStyle name="category 4 3" xfId="1365" xr:uid="{8A927C70-138E-463F-BC5A-987273EBC07A}"/>
    <cellStyle name="category 4 3 2" xfId="3544" xr:uid="{DDBDCCC7-2148-4464-8F81-A0F310A37C9E}"/>
    <cellStyle name="category 4 3 2 2" xfId="27976" xr:uid="{ACB4780B-EDC3-4D50-ADB9-DF9514A3F4C2}"/>
    <cellStyle name="category 4 3 3" xfId="26545" xr:uid="{7FE559A0-8607-4CB7-86E8-5222680BE405}"/>
    <cellStyle name="category 4_Accessories" xfId="11176" xr:uid="{8B9F7C28-0210-4746-B932-9B8EB9AE9950}"/>
    <cellStyle name="category 5" xfId="1366" xr:uid="{29E10B18-E6F6-4C26-A9D3-E2751A289798}"/>
    <cellStyle name="category 5 2" xfId="1367" xr:uid="{629D12B8-7C84-4308-A454-9F496DF7CB6C}"/>
    <cellStyle name="category 5 3" xfId="1368" xr:uid="{D0E8EA92-03C2-4F23-9830-123E22291EB3}"/>
    <cellStyle name="category 5 3 2" xfId="3545" xr:uid="{E0F092E5-A1D4-4607-8675-7FF577172E07}"/>
    <cellStyle name="category 5 3 2 2" xfId="27977" xr:uid="{FDE864DA-9372-42B3-A377-B71881B4A4AF}"/>
    <cellStyle name="category 5 3 3" xfId="26547" xr:uid="{6A3273A3-4812-412E-9C19-4883E33F0EEC}"/>
    <cellStyle name="category 5_Accessories" xfId="11177" xr:uid="{78497CCF-BE22-44A6-AA19-220D61354BA9}"/>
    <cellStyle name="category 6" xfId="1369" xr:uid="{A77CEE8A-799D-4A6B-9532-0EDC27C393BA}"/>
    <cellStyle name="category 7" xfId="1370" xr:uid="{327E2DB2-7511-41C3-9D0C-6FEA67E306AE}"/>
    <cellStyle name="category 7 2" xfId="3546" xr:uid="{20F0DB65-A6F2-46C6-9CDA-AF73A601EE95}"/>
    <cellStyle name="category 7 2 2" xfId="27978" xr:uid="{C343D832-044F-4694-89D8-C26EA2312E1B}"/>
    <cellStyle name="category 7 3" xfId="26548" xr:uid="{72636D5E-CA4E-4B1F-A834-E3570A79FB73}"/>
    <cellStyle name="category 8" xfId="15328" xr:uid="{9BE94D71-C5D9-45D7-A035-7C4B5BFC7F66}"/>
    <cellStyle name="category 9" xfId="16700" xr:uid="{3AB20734-7FF9-4B1D-B399-740E87F3B85F}"/>
    <cellStyle name="category_Accessories" xfId="11178" xr:uid="{25F02C43-9FA9-4437-8815-C236BE097F35}"/>
    <cellStyle name="Check Cell" xfId="15" builtinId="23"/>
    <cellStyle name="Check Cell 10" xfId="15331" xr:uid="{E1FCE859-3B40-43BE-812D-769821CE3E9A}"/>
    <cellStyle name="Check Cell 11" xfId="15332" xr:uid="{47272909-AD3C-4223-BEE5-EBE3C015E4D7}"/>
    <cellStyle name="Check Cell 12" xfId="15333" xr:uid="{456ABE70-BEB4-4F15-9476-766B691B13B1}"/>
    <cellStyle name="Check Cell 13" xfId="15334" xr:uid="{67367CA0-0257-4C35-AC76-04983977F24B}"/>
    <cellStyle name="Check Cell 14" xfId="15335" xr:uid="{F3A3A2B1-B40C-42F1-B853-7F37E2427216}"/>
    <cellStyle name="Check Cell 15" xfId="15336" xr:uid="{0EAC2FB1-0F15-417E-8D01-5D3FF8DEC997}"/>
    <cellStyle name="Check Cell 16" xfId="15337" xr:uid="{7A389BA1-9B52-4A3C-9366-E26286A8B467}"/>
    <cellStyle name="Check Cell 17" xfId="15338" xr:uid="{8627B6F0-A977-4206-AD60-C5477696F0A0}"/>
    <cellStyle name="Check Cell 18" xfId="15339" xr:uid="{913C5375-A5EE-4C77-8E68-5BBCD31241BF}"/>
    <cellStyle name="Check Cell 19" xfId="15340" xr:uid="{0C0BE392-2C6C-424F-A5D4-91EB8B337ACE}"/>
    <cellStyle name="Check Cell 2" xfId="1372" xr:uid="{6A5FA6BC-D759-4105-9FCC-E3BC1AE4EF35}"/>
    <cellStyle name="Check Cell 2 2" xfId="1373" xr:uid="{8D2D028F-00AD-4C1E-B8CF-AC50802F13D3}"/>
    <cellStyle name="Check Cell 2 2 2" xfId="15342" xr:uid="{2E4C99D4-6D56-40C7-BD48-956F7F5D15EA}"/>
    <cellStyle name="Check Cell 2 3" xfId="15341" xr:uid="{11DC9751-DC3F-4531-8BC3-F200386A2CEE}"/>
    <cellStyle name="Check Cell 2_Price_List_06_09_2010 (2)" xfId="15343" xr:uid="{CE488628-3A88-4ECB-B3B1-48E30E3060A9}"/>
    <cellStyle name="Check Cell 20" xfId="15344" xr:uid="{898A1136-3B53-43D7-A9EF-218FD4FD365D}"/>
    <cellStyle name="Check Cell 21" xfId="17268" xr:uid="{644C2879-7524-4DA9-B610-101893653DFE}"/>
    <cellStyle name="Check Cell 22" xfId="1371" xr:uid="{EDD7ADB7-82AE-4617-BA16-154FC9C63BA4}"/>
    <cellStyle name="Check Cell 3" xfId="1374" xr:uid="{1F5DC05C-8E81-461F-8E27-C74887335AEE}"/>
    <cellStyle name="Check Cell 3 2" xfId="1375" xr:uid="{AC04066E-4948-4BDB-A5A6-80E84F732D47}"/>
    <cellStyle name="Check Cell 3 2 2" xfId="15346" xr:uid="{10B6BAE3-867F-4E26-9827-6569C4C39F03}"/>
    <cellStyle name="Check Cell 3 3" xfId="15345" xr:uid="{190D3B57-6E12-4A6E-BBF8-64C63A7D8861}"/>
    <cellStyle name="Check Cell 3_Price_List_06_09_2010 (2)" xfId="15347" xr:uid="{B4427059-436E-47B2-A34E-3C2A738BEB71}"/>
    <cellStyle name="Check Cell 4" xfId="1376" xr:uid="{EDA23A2E-1598-4917-BAA5-D83A63609787}"/>
    <cellStyle name="Check Cell 4 2" xfId="1377" xr:uid="{206D23CA-70DA-447F-A991-13FC577E76C2}"/>
    <cellStyle name="Check Cell 4 2 2" xfId="15349" xr:uid="{060A9F42-E705-424B-BEC3-FC34419A78C4}"/>
    <cellStyle name="Check Cell 4 3" xfId="15348" xr:uid="{047FD7C3-3720-44CC-8FDB-C76EBFCFAA74}"/>
    <cellStyle name="Check Cell 4_Price_List_06_09_2010 (2)" xfId="15350" xr:uid="{F6FB85F3-BD98-4E42-ACDA-E415FD30CD60}"/>
    <cellStyle name="Check Cell 5" xfId="1378" xr:uid="{745B0C6D-71D6-4FD1-8AEA-CAC620BB4B46}"/>
    <cellStyle name="Check Cell 5 2" xfId="1379" xr:uid="{545A1F7F-9FEC-4695-ABAD-69B50FF98B1A}"/>
    <cellStyle name="Check Cell 5 2 2" xfId="15352" xr:uid="{B5E782C4-2108-40EA-904B-9E00770F39D1}"/>
    <cellStyle name="Check Cell 5 3" xfId="15351" xr:uid="{E9ACA9A6-FB96-4720-8092-DC2126202982}"/>
    <cellStyle name="Check Cell 5_Price_List_06_09_2010 (2)" xfId="15353" xr:uid="{27C39745-E209-4919-92E1-E5D3D85E1194}"/>
    <cellStyle name="Check Cell 6" xfId="4795" xr:uid="{3273FC3C-561B-4587-8EC4-A092433CB78D}"/>
    <cellStyle name="Check Cell 6 2" xfId="15354" xr:uid="{1F7E7233-8FEF-4CC0-B258-61898CE2DEE7}"/>
    <cellStyle name="Check Cell 7" xfId="7620" xr:uid="{4EF16F21-E09C-4148-BAF5-BD0A650C6434}"/>
    <cellStyle name="Check Cell 7 2" xfId="15355" xr:uid="{718665D4-F886-4B94-BA3E-339B472D78D3}"/>
    <cellStyle name="Check Cell 8" xfId="10349" xr:uid="{EE1A4842-05F3-4E1C-9F9E-C2260082B312}"/>
    <cellStyle name="Check Cell 8 2" xfId="15356" xr:uid="{E34FD83D-AF85-418E-8B29-9C93569C25E3}"/>
    <cellStyle name="Check Cell 9" xfId="15357" xr:uid="{FD9F63F6-2248-4AC6-A4DB-9E9C813222FC}"/>
    <cellStyle name="Comma  - Style1" xfId="1380" xr:uid="{816DE776-1F9B-4345-90FD-0C1DFCF7F584}"/>
    <cellStyle name="Comma  - Style1 2" xfId="1381" xr:uid="{6D54A0FB-2A81-4321-9629-709A2C6E5704}"/>
    <cellStyle name="Comma  - Style1 2 2" xfId="3548" xr:uid="{3A4E6D28-C851-4007-A1DD-4F5813618051}"/>
    <cellStyle name="Comma  - Style1 2 2 2" xfId="27980" xr:uid="{67119FC0-C616-4431-812F-F134A9CA19FC}"/>
    <cellStyle name="Comma  - Style1 2 3" xfId="26551" xr:uid="{52303AE5-CC54-4357-AE2F-F6BA1E85E4DD}"/>
    <cellStyle name="Comma  - Style1 3" xfId="1382" xr:uid="{F55EA123-FD8C-4437-BA1D-BF32B28CAAB0}"/>
    <cellStyle name="Comma  - Style1 4" xfId="3547" xr:uid="{57C939B7-1406-4B22-8F5D-D87164D00CC9}"/>
    <cellStyle name="Comma  - Style1 4 2" xfId="27979" xr:uid="{6B531086-5EEB-460E-9691-651CE939207E}"/>
    <cellStyle name="Comma  - Style1 5" xfId="26550" xr:uid="{082E30B6-079E-4D9B-8EAA-103E5F7BE864}"/>
    <cellStyle name="Comma  - Style1_Accessories" xfId="11179" xr:uid="{994640F5-9E7C-495F-9B63-63F2F834953C}"/>
    <cellStyle name="Comma  - Style2" xfId="1383" xr:uid="{28D81D60-919A-4689-A5AE-326A91E16300}"/>
    <cellStyle name="Comma  - Style2 2" xfId="1384" xr:uid="{5100F504-FE0E-4192-AF03-4B06AC30069E}"/>
    <cellStyle name="Comma  - Style2 2 2" xfId="3550" xr:uid="{B7065FC9-6546-4A72-8D8D-ADFA83FF848D}"/>
    <cellStyle name="Comma  - Style2 2 2 2" xfId="27982" xr:uid="{9D20D822-D347-4E37-9710-3E2891B46771}"/>
    <cellStyle name="Comma  - Style2 2 3" xfId="26553" xr:uid="{FC090386-E0F4-4321-8CAA-A92E967EDA03}"/>
    <cellStyle name="Comma  - Style2 3" xfId="1385" xr:uid="{36D5E456-CAD9-415A-A689-508E886AE443}"/>
    <cellStyle name="Comma  - Style2 4" xfId="3549" xr:uid="{320A2F68-BA18-4166-B247-F4FB96370EFE}"/>
    <cellStyle name="Comma  - Style2 4 2" xfId="27981" xr:uid="{D484DC70-CC79-478B-9F4F-F6565BA436CF}"/>
    <cellStyle name="Comma  - Style2 5" xfId="26552" xr:uid="{8100F9C1-7CFB-485E-B14A-E8B5645AA071}"/>
    <cellStyle name="Comma  - Style2_Accessories" xfId="11180" xr:uid="{5C03E03A-C485-4FB0-9849-3A0596F0DE44}"/>
    <cellStyle name="Comma  - Style3" xfId="1386" xr:uid="{4B4A7236-A19E-4DA9-8BB6-A80D9D9D8BA2}"/>
    <cellStyle name="Comma  - Style3 2" xfId="1387" xr:uid="{4AA33132-1106-4B2A-AE00-8EAA19B18C00}"/>
    <cellStyle name="Comma  - Style3 2 2" xfId="3552" xr:uid="{A0C3269E-89C5-422B-9EEA-C754C7486864}"/>
    <cellStyle name="Comma  - Style3 2 2 2" xfId="27984" xr:uid="{04D1AC38-81C2-41FD-9939-D3AE7F1DAEEF}"/>
    <cellStyle name="Comma  - Style3 2 3" xfId="26555" xr:uid="{D927E97F-1FC8-439A-ABAB-E849C0009A5F}"/>
    <cellStyle name="Comma  - Style3 3" xfId="1388" xr:uid="{3895D5A1-6E26-43FD-89B3-7CF173D5E578}"/>
    <cellStyle name="Comma  - Style3 4" xfId="3551" xr:uid="{A7848F9C-30C1-4F24-BF15-6EC08066DA13}"/>
    <cellStyle name="Comma  - Style3 4 2" xfId="27983" xr:uid="{7280B36A-2C9C-4FFC-871B-55F6725C9CFE}"/>
    <cellStyle name="Comma  - Style3 5" xfId="26554" xr:uid="{48928818-3025-468F-9740-27D0046CAC65}"/>
    <cellStyle name="Comma  - Style3_Accessories" xfId="11181" xr:uid="{89EBF059-FAC6-45C0-B965-BAB36C0CB581}"/>
    <cellStyle name="Comma  - Style4" xfId="1389" xr:uid="{FBA45053-4CC7-461A-93EB-0ABFB1A91AC9}"/>
    <cellStyle name="Comma  - Style4 2" xfId="1390" xr:uid="{263C1109-D5A0-4A2E-96F3-B55A77820D89}"/>
    <cellStyle name="Comma  - Style4 2 2" xfId="3554" xr:uid="{0C4D0B93-2B6F-4032-B2CC-E91483A0F94E}"/>
    <cellStyle name="Comma  - Style4 2 2 2" xfId="27986" xr:uid="{F1D7EE0A-AABF-4175-BB8A-35421672A599}"/>
    <cellStyle name="Comma  - Style4 2 3" xfId="26557" xr:uid="{B454F2C6-504D-4D47-8C42-545FF7B719A2}"/>
    <cellStyle name="Comma  - Style4 3" xfId="1391" xr:uid="{1B112FCA-EA3F-4972-A400-088095D047D0}"/>
    <cellStyle name="Comma  - Style4 4" xfId="3553" xr:uid="{B8B34048-B011-4856-8499-744B9FE84932}"/>
    <cellStyle name="Comma  - Style4 4 2" xfId="27985" xr:uid="{A524BF7E-11C1-4C02-A3E9-BE8F4EC165E9}"/>
    <cellStyle name="Comma  - Style4 5" xfId="26556" xr:uid="{FED2F1F8-C933-4121-92EE-3267FC18F760}"/>
    <cellStyle name="Comma  - Style4_Accessories" xfId="11182" xr:uid="{6A04CD34-9979-41C5-BF7D-F6901CEEA2B2}"/>
    <cellStyle name="Comma  - Style5" xfId="1392" xr:uid="{92D7E33A-C308-434D-A367-BFF7C052A8D5}"/>
    <cellStyle name="Comma  - Style5 2" xfId="1393" xr:uid="{674E12BE-2F76-4ADC-9DAE-2D709C99B4E9}"/>
    <cellStyle name="Comma  - Style5 2 2" xfId="3556" xr:uid="{B2C83EEC-7E22-4439-B9A5-A4F6192F0440}"/>
    <cellStyle name="Comma  - Style5 2 2 2" xfId="27988" xr:uid="{EA99CABA-4163-4920-8EB5-2D5A2F3E9929}"/>
    <cellStyle name="Comma  - Style5 2 3" xfId="26559" xr:uid="{13D35E8F-51BB-43EA-8067-BA909191633E}"/>
    <cellStyle name="Comma  - Style5 3" xfId="1394" xr:uid="{040E8E3F-7D97-4251-A4E1-8FDF5CDF5075}"/>
    <cellStyle name="Comma  - Style5 4" xfId="3555" xr:uid="{E3D8AEB5-7868-4D80-9AB2-2AE68E51BEB6}"/>
    <cellStyle name="Comma  - Style5 4 2" xfId="27987" xr:uid="{CC74FA10-274D-42D0-9B3F-4C4FAFE3E236}"/>
    <cellStyle name="Comma  - Style5 5" xfId="26558" xr:uid="{77FC782D-069B-4256-A083-939AD351EFA7}"/>
    <cellStyle name="Comma  - Style5_Accessories" xfId="11183" xr:uid="{1456CC0C-A3BA-460D-AA7B-1D8EED4DF0B9}"/>
    <cellStyle name="Comma  - Style6" xfId="1395" xr:uid="{05299EBE-4491-4B84-9E9A-F39E34889C83}"/>
    <cellStyle name="Comma  - Style6 2" xfId="1396" xr:uid="{6CDD4084-D9A1-4676-B5D0-F61BC1BC9A4A}"/>
    <cellStyle name="Comma  - Style6 2 2" xfId="3558" xr:uid="{344DED1A-2A9D-4690-9005-18FF26EF6704}"/>
    <cellStyle name="Comma  - Style6 2 2 2" xfId="27990" xr:uid="{0EC87136-5884-4588-B09A-194FB7A088A2}"/>
    <cellStyle name="Comma  - Style6 2 3" xfId="26561" xr:uid="{EAAC5DFB-3996-4F5C-82A6-24112B8AEB1B}"/>
    <cellStyle name="Comma  - Style6 3" xfId="1397" xr:uid="{807AFADF-1362-4F12-93A3-C0EB6579DFEC}"/>
    <cellStyle name="Comma  - Style6 4" xfId="3557" xr:uid="{5430016A-C91C-4F33-A0C0-9B056CC7532E}"/>
    <cellStyle name="Comma  - Style6 4 2" xfId="27989" xr:uid="{3671EC9B-3770-4266-B19E-816FABBA2AFF}"/>
    <cellStyle name="Comma  - Style6 5" xfId="26560" xr:uid="{F9B90591-B25B-421C-88CF-FEA86FE25969}"/>
    <cellStyle name="Comma  - Style6_Accessories" xfId="11184" xr:uid="{F4D1C021-0519-457E-A115-ADAB37D7F228}"/>
    <cellStyle name="Comma  - Style7" xfId="1398" xr:uid="{8188FB0E-F97F-484B-B201-B2031991A457}"/>
    <cellStyle name="Comma  - Style7 2" xfId="1399" xr:uid="{A6ACD4B1-652A-47C4-84DD-4FD7915FF336}"/>
    <cellStyle name="Comma  - Style7 2 2" xfId="3560" xr:uid="{F228597D-1EA9-45F9-8670-42C59DA7FCE9}"/>
    <cellStyle name="Comma  - Style7 2 2 2" xfId="27992" xr:uid="{C7BA810F-FF95-4FEE-B794-BA07EFA23C10}"/>
    <cellStyle name="Comma  - Style7 2 3" xfId="26563" xr:uid="{B6A80E9A-5108-49C2-A074-BAAA03F85C3B}"/>
    <cellStyle name="Comma  - Style7 3" xfId="1400" xr:uid="{B2AF263B-0D24-478F-B2E3-38DBF1BE92C0}"/>
    <cellStyle name="Comma  - Style7 4" xfId="3559" xr:uid="{D0D87522-5E9B-47CB-9E71-8ECEE8657C56}"/>
    <cellStyle name="Comma  - Style7 4 2" xfId="27991" xr:uid="{69B55F21-A402-4404-8606-0FCEA50EEE3A}"/>
    <cellStyle name="Comma  - Style7 5" xfId="26562" xr:uid="{A03154BB-C318-408D-9D7A-1000448FE0DE}"/>
    <cellStyle name="Comma  - Style7_Accessories" xfId="11185" xr:uid="{75A3869A-7FD2-439C-92A5-C95417A36D37}"/>
    <cellStyle name="Comma  - Style8" xfId="1401" xr:uid="{4E664E02-40B7-45B8-ADAB-ADFC83443B1C}"/>
    <cellStyle name="Comma  - Style8 2" xfId="1402" xr:uid="{6603C314-8393-4B24-9BE6-D97F25D94C55}"/>
    <cellStyle name="Comma  - Style8 2 2" xfId="3562" xr:uid="{0FEA50F1-3841-4A93-A9C2-F646E0533A56}"/>
    <cellStyle name="Comma  - Style8 2 2 2" xfId="27994" xr:uid="{B1FDF26A-54C4-4440-8F2D-B6802A3B1C3C}"/>
    <cellStyle name="Comma  - Style8 2 3" xfId="26565" xr:uid="{47E437AD-0664-47F2-B40D-E79295AFA6F7}"/>
    <cellStyle name="Comma  - Style8 3" xfId="1403" xr:uid="{105219C3-CCE5-43A9-ACA6-D568F27907C7}"/>
    <cellStyle name="Comma  - Style8 4" xfId="3561" xr:uid="{38A7B02D-CDC2-443D-9DE2-928F3F2D318F}"/>
    <cellStyle name="Comma  - Style8 4 2" xfId="27993" xr:uid="{65B587E2-55EC-422C-950C-6DF04BC8C29C}"/>
    <cellStyle name="Comma  - Style8 5" xfId="26564" xr:uid="{38177E82-62B9-400B-8197-D86F4FE5D836}"/>
    <cellStyle name="Comma  - Style8_Accessories" xfId="11186" xr:uid="{4C29FB32-0E08-493F-BC2F-1EBFF73D5A55}"/>
    <cellStyle name="Comma [0] 2" xfId="1404" xr:uid="{8DBA06B4-3560-4F6E-82F8-6879382FDAEB}"/>
    <cellStyle name="Comma [0] 2 10" xfId="26566" xr:uid="{AF8C37AF-1EEF-45A0-B6D0-969F13FA5B78}"/>
    <cellStyle name="Comma [0] 2 2" xfId="1405" xr:uid="{EC1039F6-4AFE-4B51-BE87-0C0AE5AC7C40}"/>
    <cellStyle name="Comma [0] 2 2 2" xfId="1406" xr:uid="{8302EB88-1108-4D06-951C-F2DD7FBB8A8F}"/>
    <cellStyle name="Comma [0] 2 2 2 2" xfId="3565" xr:uid="{46EF8BC6-8D68-4937-9294-EA6F278862F1}"/>
    <cellStyle name="Comma [0] 2 2 2 2 2" xfId="27997" xr:uid="{8306300E-964B-4E20-94F4-D048A5D9601C}"/>
    <cellStyle name="Comma [0] 2 2 2 3" xfId="26568" xr:uid="{64D60D24-8AB0-4358-9C3C-AA0C8DE72377}"/>
    <cellStyle name="Comma [0] 2 2 3" xfId="1407" xr:uid="{9FE68A29-2E6B-4D35-A6A6-D365789E2915}"/>
    <cellStyle name="Comma [0] 2 2 3 2" xfId="3566" xr:uid="{E0557E1C-78CC-4DE5-8419-A3EFD3C5F6AC}"/>
    <cellStyle name="Comma [0] 2 2 3 2 2" xfId="27998" xr:uid="{026504CC-5DBD-4E60-BAA0-F46553063581}"/>
    <cellStyle name="Comma [0] 2 2 3 3" xfId="26569" xr:uid="{2FDE5B0C-F80C-46D9-8B32-9FCD2D74489B}"/>
    <cellStyle name="Comma [0] 2 2 4" xfId="3564" xr:uid="{D9D5D832-1242-4D62-9F63-F3E8A378B94A}"/>
    <cellStyle name="Comma [0] 2 2 4 2" xfId="27996" xr:uid="{7A4DCA36-E0B4-49D4-9D1F-C416417BF793}"/>
    <cellStyle name="Comma [0] 2 2 5" xfId="26567" xr:uid="{B256EB8F-43E6-4080-844E-8D75F982F97E}"/>
    <cellStyle name="Comma [0] 2 3" xfId="1408" xr:uid="{65D01E4B-95F0-4EEA-ACA7-305FE1FFF52D}"/>
    <cellStyle name="Comma [0] 2 3 2" xfId="1409" xr:uid="{16C2806D-C1D0-4137-8FAB-CC41AFA52FAC}"/>
    <cellStyle name="Comma [0] 2 3 2 2" xfId="3568" xr:uid="{A62F402A-A8D8-44EB-99B8-9656BFC1ACEF}"/>
    <cellStyle name="Comma [0] 2 3 2 2 2" xfId="28000" xr:uid="{3493C27B-55A6-4677-A894-288E82A9EDBD}"/>
    <cellStyle name="Comma [0] 2 3 2 3" xfId="26571" xr:uid="{61ECD5F1-FC83-4D57-B74C-1B342D96AAE9}"/>
    <cellStyle name="Comma [0] 2 3 3" xfId="1410" xr:uid="{7D76D3D2-A9FC-48AF-ABEA-B526B287A45F}"/>
    <cellStyle name="Comma [0] 2 3 3 2" xfId="3569" xr:uid="{8826443F-F956-46A8-9C88-3B60C7CD5293}"/>
    <cellStyle name="Comma [0] 2 3 3 2 2" xfId="28001" xr:uid="{10C140B8-2F56-4AD2-A961-AE99CB062A99}"/>
    <cellStyle name="Comma [0] 2 3 3 3" xfId="26572" xr:uid="{75090527-CBCC-4534-99E6-CEA8395D8B18}"/>
    <cellStyle name="Comma [0] 2 3 4" xfId="3567" xr:uid="{A9BEED50-5910-4F11-A402-32CA84E6F2BF}"/>
    <cellStyle name="Comma [0] 2 3 4 2" xfId="27999" xr:uid="{64A8450E-5A0B-4311-B5C4-13775C727ED7}"/>
    <cellStyle name="Comma [0] 2 3 5" xfId="26570" xr:uid="{29AB794D-1DED-4433-95D8-45DC863749AA}"/>
    <cellStyle name="Comma [0] 2 4" xfId="1411" xr:uid="{FAB2C711-9985-459E-BF4E-2AF9A6476C2C}"/>
    <cellStyle name="Comma [0] 2 4 2" xfId="3570" xr:uid="{BE7284DD-C003-435F-A4F2-75F0E0B144F7}"/>
    <cellStyle name="Comma [0] 2 4 2 2" xfId="28002" xr:uid="{959C2CF7-8E02-456D-8B8C-FD4BC8A933B9}"/>
    <cellStyle name="Comma [0] 2 4 3" xfId="26573" xr:uid="{B223972F-6028-4900-B9A2-63557E773D75}"/>
    <cellStyle name="Comma [0] 2 5" xfId="1412" xr:uid="{FD8D5185-E899-43AB-88C3-2FA1452D9D7F}"/>
    <cellStyle name="Comma [0] 2 5 2" xfId="3571" xr:uid="{935568E8-A179-40CE-A378-A8CC8BD48588}"/>
    <cellStyle name="Comma [0] 2 5 2 2" xfId="28003" xr:uid="{2E17BCAC-21DC-4865-BC02-532588FAAD7C}"/>
    <cellStyle name="Comma [0] 2 5 2 2 2" xfId="32669" xr:uid="{58AF55B9-035C-46F0-827B-0271F47AC148}"/>
    <cellStyle name="Comma [0] 2 5 2 3" xfId="30636" xr:uid="{49CDD42F-3323-45E0-845F-3427F6D40853}"/>
    <cellStyle name="Comma [0] 2 5 3" xfId="26574" xr:uid="{3D93C5C3-CE2B-473F-8FED-AF4913279B49}"/>
    <cellStyle name="Comma [0] 2 5 3 2" xfId="32578" xr:uid="{D05289F8-165C-4F78-8507-B63CDF8B9B48}"/>
    <cellStyle name="Comma [0] 2 5 4" xfId="30288" xr:uid="{DD9B3C27-BEC2-46F4-9F4D-37216C2E49DA}"/>
    <cellStyle name="Comma [0] 2 5 5" xfId="30486" xr:uid="{28BA31A5-F235-47BD-85BF-114CE11E4A8E}"/>
    <cellStyle name="Comma [0] 2 6" xfId="1413" xr:uid="{264807AB-0577-4CC7-A7A6-BC7FE42B090D}"/>
    <cellStyle name="Comma [0] 2 6 2" xfId="3572" xr:uid="{5EEF6890-BE49-4ECE-980B-32F9F6A435D2}"/>
    <cellStyle name="Comma [0] 2 6 2 2" xfId="28004" xr:uid="{38AE6369-B228-48E6-911F-5263FAF47BA9}"/>
    <cellStyle name="Comma [0] 2 6 3" xfId="26575" xr:uid="{0C45CCA1-0B05-42E6-A831-3E2C5BB0AADC}"/>
    <cellStyle name="Comma [0] 2 7" xfId="1414" xr:uid="{E03F83B1-5CC4-42BC-B365-7CCE7F7E083B}"/>
    <cellStyle name="Comma [0] 2 7 2" xfId="3573" xr:uid="{16A248E0-A6A4-44E5-8598-BD1DFA9DE1EC}"/>
    <cellStyle name="Comma [0] 2 7 2 2" xfId="28005" xr:uid="{BF275314-EBC4-42E8-96B1-754114D7FF8B}"/>
    <cellStyle name="Comma [0] 2 7 3" xfId="26576" xr:uid="{D7A7229C-5954-4968-8102-5EC807B39DBD}"/>
    <cellStyle name="Comma [0] 2 8" xfId="3563" xr:uid="{7E250F44-13D9-48E9-AEE6-1F140A96ACBA}"/>
    <cellStyle name="Comma [0] 2 8 2" xfId="27995" xr:uid="{9001D04B-6B83-4433-BF48-1D15F6A710D1}"/>
    <cellStyle name="Comma [0] 2 9" xfId="7562" xr:uid="{76257B4D-D750-4F3B-A31C-186FBB76A15B}"/>
    <cellStyle name="Comma [0] 2 9 2" xfId="29328" xr:uid="{539456B0-8D29-406D-B17D-0F6133DD30B8}"/>
    <cellStyle name="Comma [0] 2_Accessories" xfId="11187" xr:uid="{BD12A7CD-C7FD-4E80-8F4B-A6F7D61BB56E}"/>
    <cellStyle name="Comma [00]" xfId="1415" xr:uid="{8E2568E6-7BCB-4F75-AEFD-C72283EEC5D1}"/>
    <cellStyle name="Comma [00] 10" xfId="15360" xr:uid="{F2D3C153-CEF2-4C39-B09E-E56EAC18F160}"/>
    <cellStyle name="Comma [00] 10 2" xfId="29723" xr:uid="{9DD6FE2A-A5E5-4872-A1F4-DE795E50F997}"/>
    <cellStyle name="Comma [00] 11" xfId="15361" xr:uid="{B0202F28-14B2-468A-8D39-03665F39B88F}"/>
    <cellStyle name="Comma [00] 11 2" xfId="29724" xr:uid="{9B9BA52D-F28A-4ABF-91E3-147E344975FA}"/>
    <cellStyle name="Comma [00] 12" xfId="15359" xr:uid="{F6E53764-CAF4-4DDC-B556-8D3ED7379DD4}"/>
    <cellStyle name="Comma [00] 12 2" xfId="29722" xr:uid="{7FD26527-1C90-438E-8BA6-0A3689F9D551}"/>
    <cellStyle name="Comma [00] 2" xfId="1416" xr:uid="{7BC7AAFA-4F50-4DB7-BFA9-A1E810313C5C}"/>
    <cellStyle name="Comma [00] 2 2" xfId="15363" xr:uid="{384CFC41-69C0-48F1-9E41-16CD0515F1F0}"/>
    <cellStyle name="Comma [00] 2 2 2" xfId="29726" xr:uid="{E4DA923A-1580-46D7-B776-2AAC03659B1D}"/>
    <cellStyle name="Comma [00] 2 3" xfId="15362" xr:uid="{D4973005-92A5-4938-A237-D022ECA141DE}"/>
    <cellStyle name="Comma [00] 2 3 2" xfId="29725" xr:uid="{A897B222-A4D4-4745-A013-169DA6524434}"/>
    <cellStyle name="Comma [00] 2_Market" xfId="15364" xr:uid="{D8076C98-4240-4060-9758-E59FB6CEC6D9}"/>
    <cellStyle name="Comma [00] 3" xfId="1417" xr:uid="{7A0642F5-A39E-4607-AF32-52955466E25A}"/>
    <cellStyle name="Comma [00] 3 2" xfId="15365" xr:uid="{4911295E-17DF-40DE-88BC-7D02AD5B31C3}"/>
    <cellStyle name="Comma [00] 3 2 2" xfId="29727" xr:uid="{2B732DE4-E0BA-4604-B2DA-B3394E66E0B7}"/>
    <cellStyle name="Comma [00] 4" xfId="1418" xr:uid="{DCACC820-29EB-4E7A-B568-E922AB1150C9}"/>
    <cellStyle name="Comma [00] 4 2" xfId="15366" xr:uid="{4A9419D5-3849-42D5-A784-0D78105F1D95}"/>
    <cellStyle name="Comma [00] 4 2 2" xfId="29728" xr:uid="{E06DEC90-13BC-4554-84C7-F5CEFDDD6D41}"/>
    <cellStyle name="Comma [00] 5" xfId="7563" xr:uid="{1C6C433B-2F73-4B7C-B5D6-1D014A62CF46}"/>
    <cellStyle name="Comma [00] 5 2" xfId="15367" xr:uid="{7698A127-5B4D-4EA0-B322-2F6F0024B565}"/>
    <cellStyle name="Comma [00] 5 2 2" xfId="29729" xr:uid="{FAAFABF7-D1A0-404E-9EF3-E8F240A88CCB}"/>
    <cellStyle name="Comma [00] 6" xfId="15368" xr:uid="{256A95FA-5EC7-435E-961A-909546C72CA2}"/>
    <cellStyle name="Comma [00] 6 2" xfId="29730" xr:uid="{09BC628C-C1F7-4A96-8312-65F620CEF917}"/>
    <cellStyle name="Comma [00] 7" xfId="15369" xr:uid="{0743B727-2C1F-4820-A39C-8BCBD43F172F}"/>
    <cellStyle name="Comma [00] 7 2" xfId="29731" xr:uid="{9FBE5199-2FD5-49AA-B46A-3D21215FDCBD}"/>
    <cellStyle name="Comma [00] 8" xfId="15370" xr:uid="{A236C7B9-932C-4FBF-8A46-C5782CBDE37C}"/>
    <cellStyle name="Comma [00] 8 2" xfId="29732" xr:uid="{800A2B84-2B6B-40D4-BABD-04F319B1FDF5}"/>
    <cellStyle name="Comma [00] 9" xfId="15371" xr:uid="{A81B363C-5CC7-45CC-AD9A-B9BFA20E1A3E}"/>
    <cellStyle name="Comma [00] 9 2" xfId="29733" xr:uid="{8628EFF1-982F-4271-8815-0907258D917B}"/>
    <cellStyle name="Comma [00]_Accessories" xfId="11188" xr:uid="{85E36E4C-6EEF-4445-A12E-DE104ADFBE08}"/>
    <cellStyle name="Comma 10" xfId="1419" xr:uid="{25105FB3-9EDD-42BE-B275-1E5B7DAD536C}"/>
    <cellStyle name="Comma 10 2" xfId="1420" xr:uid="{012241B8-DC0B-4469-BEF1-C2B7415AE3E1}"/>
    <cellStyle name="Comma 10 2 2" xfId="3575" xr:uid="{2F97340A-0885-4410-BDC7-5F6FB85DA6B1}"/>
    <cellStyle name="Comma 10 2 2 2" xfId="28007" xr:uid="{68E560D6-2553-41FD-BD55-31DC11DA430E}"/>
    <cellStyle name="Comma 10 2 2 2 2" xfId="32671" xr:uid="{76A56BA9-DF96-4202-8E7C-B27BBB963CE1}"/>
    <cellStyle name="Comma 10 2 2 3" xfId="30638" xr:uid="{EDBAC921-39E6-43EC-81E8-DA8071F403A4}"/>
    <cellStyle name="Comma 10 2 3" xfId="26578" xr:uid="{4C86D3F4-B1FC-4823-A352-82ECC25D9ACF}"/>
    <cellStyle name="Comma 10 2 3 2" xfId="32580" xr:uid="{9461014E-1BB3-419F-AB4C-B0FED2F42841}"/>
    <cellStyle name="Comma 10 2 4" xfId="30289" xr:uid="{1EE00A8F-CDEA-4A58-8B05-06699A2CE13F}"/>
    <cellStyle name="Comma 10 2 5" xfId="30488" xr:uid="{C42FDF18-EAFD-4E28-AB66-331206EB90B4}"/>
    <cellStyle name="Comma 10 3" xfId="1421" xr:uid="{3AEB62D2-768A-4751-B3D3-ADAFC478B1C4}"/>
    <cellStyle name="Comma 10 3 2" xfId="3576" xr:uid="{E2BB4575-4DA5-4EBB-A352-23319CAF0A53}"/>
    <cellStyle name="Comma 10 3 2 2" xfId="28008" xr:uid="{91C62CB9-EE58-47F7-9000-983E12517958}"/>
    <cellStyle name="Comma 10 3 2 2 2" xfId="32672" xr:uid="{A50476A1-62CE-473C-A97D-707DC41EF6D3}"/>
    <cellStyle name="Comma 10 3 2 3" xfId="30639" xr:uid="{6AC52900-F33B-4DC0-9773-28491FD8E744}"/>
    <cellStyle name="Comma 10 3 3" xfId="26579" xr:uid="{86FCC5C5-E2F6-42F9-A781-4BCC5D96E9B9}"/>
    <cellStyle name="Comma 10 3 3 2" xfId="32581" xr:uid="{38855F8A-85C4-4ADB-A812-639489FFA955}"/>
    <cellStyle name="Comma 10 3 4" xfId="30290" xr:uid="{76F8F5C6-1BAE-4783-8A21-E86BBAACA3D3}"/>
    <cellStyle name="Comma 10 3 5" xfId="30489" xr:uid="{5FA9D91E-44BD-446C-853F-C619E432FA41}"/>
    <cellStyle name="Comma 10 4" xfId="3574" xr:uid="{E15E64CC-8000-4C69-AF4F-D75A1431A94B}"/>
    <cellStyle name="Comma 10 4 2" xfId="28006" xr:uid="{E2022187-5DD0-415E-839B-6836A3F2779A}"/>
    <cellStyle name="Comma 10 4 2 2" xfId="32670" xr:uid="{0EBE0233-F5F9-46AE-BFE7-AE840B925C7D}"/>
    <cellStyle name="Comma 10 4 3" xfId="30637" xr:uid="{28D19537-20E1-43CF-884E-1A02EF48C70A}"/>
    <cellStyle name="Comma 10 5" xfId="15372" xr:uid="{5B82597E-4F14-4F36-8FC2-3A5FBE31B51C}"/>
    <cellStyle name="Comma 10 5 2" xfId="29734" xr:uid="{89103229-B67D-4C72-A08B-790E00C33C34}"/>
    <cellStyle name="Comma 10 6" xfId="26577" xr:uid="{2209ABB6-4A2E-44B3-9DF5-933ED119C29F}"/>
    <cellStyle name="Comma 10 6 2" xfId="32579" xr:uid="{73F94633-C487-4137-9DA3-539EE3C0A072}"/>
    <cellStyle name="Comma 10 7" xfId="30487" xr:uid="{8AD25A7E-5B87-4393-B7BB-E39F60E2D7CE}"/>
    <cellStyle name="Comma 100" xfId="10639" xr:uid="{49A6B2D0-D6C2-4E57-9948-12EB5B7DE105}"/>
    <cellStyle name="Comma 100 2" xfId="11335" xr:uid="{531885FE-F3EA-4B32-A021-26D20FF59F00}"/>
    <cellStyle name="Comma 100 2 2" xfId="12462" xr:uid="{2576D4B7-5467-45FD-ABAA-C40444532B31}"/>
    <cellStyle name="Comma 100 2 2 2" xfId="24240" xr:uid="{6A1A6945-7FCE-4C04-8326-98D72BC77EA6}"/>
    <cellStyle name="Comma 100 2 2 2 2" xfId="32220" xr:uid="{2BB93D09-D186-41AF-9FB9-6936468D1059}"/>
    <cellStyle name="Comma 100 2 2 3" xfId="31160" xr:uid="{5B0AC065-1A68-4E31-8BD2-087159074F3A}"/>
    <cellStyle name="Comma 100 2 3" xfId="12463" xr:uid="{D7428E54-A736-4910-89D8-4AC114B47CA3}"/>
    <cellStyle name="Comma 100 2 3 2" xfId="24241" xr:uid="{13CF23F6-0C1B-44C3-B878-DFB15733AC33}"/>
    <cellStyle name="Comma 100 2 3 2 2" xfId="32221" xr:uid="{F2173039-DD95-41FD-90C3-DB28136DBCE4}"/>
    <cellStyle name="Comma 100 2 3 3" xfId="31161" xr:uid="{5E7A8FD1-7AF2-46C0-9F5D-AEC4FCED5D28}"/>
    <cellStyle name="Comma 100 2 4" xfId="12102" xr:uid="{6CEE9DB7-81D2-4409-8C37-85C69A44A3B8}"/>
    <cellStyle name="Comma 100 2 4 2" xfId="23881" xr:uid="{0061A4ED-9E8F-44C5-AB9A-414B484FB942}"/>
    <cellStyle name="Comma 100 2 4 2 2" xfId="32139" xr:uid="{D75BA053-1592-4ABB-8AB2-BECC4090FA3D}"/>
    <cellStyle name="Comma 100 2 4 3" xfId="31078" xr:uid="{E5C7A472-3E91-4FBC-B456-2515E675F318}"/>
    <cellStyle name="Comma 100 2 5" xfId="23172" xr:uid="{F996C8F7-C559-4F93-8F5D-3DD31E72BBB6}"/>
    <cellStyle name="Comma 100 2 5 2" xfId="31978" xr:uid="{B0C9A026-8AB3-4BC0-98AF-AEE3137D9AD0}"/>
    <cellStyle name="Comma 100 2 6" xfId="30918" xr:uid="{79DC419B-1016-4639-A72C-F8B02450F5CA}"/>
    <cellStyle name="Comma 100 3" xfId="10846" xr:uid="{EA5E7A3A-7CFB-44A9-AFE2-DAEC1C715626}"/>
    <cellStyle name="Comma 100 3 2" xfId="12464" xr:uid="{E223A295-D5DD-494B-BF90-BCFA8B0FDA6E}"/>
    <cellStyle name="Comma 100 3 2 2" xfId="24242" xr:uid="{B6F0F412-9AA1-4D2B-9981-BC13D54A8619}"/>
    <cellStyle name="Comma 100 3 2 2 2" xfId="32222" xr:uid="{5DC03A72-0745-4699-9450-5415DBCACA02}"/>
    <cellStyle name="Comma 100 3 2 3" xfId="31162" xr:uid="{D6EA8417-0D1E-409D-BDBA-DCC9DB5CEE50}"/>
    <cellStyle name="Comma 100 3 3" xfId="22896" xr:uid="{4860BCD6-B313-434D-A840-020D805758EF}"/>
    <cellStyle name="Comma 100 3 3 2" xfId="31898" xr:uid="{09C72537-5429-4E79-978A-C6C355AAC26E}"/>
    <cellStyle name="Comma 100 3 4" xfId="30837" xr:uid="{A3375101-3665-4B71-BEC8-03ABC01ACC06}"/>
    <cellStyle name="Comma 100 4" xfId="12465" xr:uid="{479BB307-0BD4-4EC7-BEF2-58074B25534F}"/>
    <cellStyle name="Comma 100 4 2" xfId="24243" xr:uid="{1029C7FE-F306-4532-873A-8AA90F340BBE}"/>
    <cellStyle name="Comma 100 4 2 2" xfId="32223" xr:uid="{ACF05F97-74D5-4EA6-AF9F-4B1AF4A364AD}"/>
    <cellStyle name="Comma 100 4 3" xfId="31163" xr:uid="{0C2FC130-F8B7-4A47-BDA7-229F3BA1405B}"/>
    <cellStyle name="Comma 100 5" xfId="11804" xr:uid="{149A9231-28C6-4DF7-B2DE-DA68527266BD}"/>
    <cellStyle name="Comma 100 5 2" xfId="23605" xr:uid="{7DA914E2-CFA5-467F-AE33-6F5CAE2634D6}"/>
    <cellStyle name="Comma 100 5 2 2" xfId="32059" xr:uid="{28C27CF4-6E46-4F94-A374-956CC5C4A3E1}"/>
    <cellStyle name="Comma 100 5 3" xfId="30998" xr:uid="{597606A2-FAE1-4E81-BD8F-2156F24BFB21}"/>
    <cellStyle name="Comma 100 6" xfId="22754" xr:uid="{2627D629-0F26-4BD8-BC56-D2F02DABFADA}"/>
    <cellStyle name="Comma 100 6 2" xfId="31891" xr:uid="{1DAFCB7A-D21C-4888-ACEB-BC0642A31BBF}"/>
    <cellStyle name="Comma 100 7" xfId="30830" xr:uid="{43B2FB28-5945-41C1-BC8E-23371B0D8741}"/>
    <cellStyle name="Comma 101" xfId="10701" xr:uid="{81EE87AC-B966-4F33-8CDF-C58E3C401B4C}"/>
    <cellStyle name="Comma 101 2" xfId="11336" xr:uid="{25FE4208-D558-476B-835B-05E4467D68DB}"/>
    <cellStyle name="Comma 101 2 2" xfId="12466" xr:uid="{779B404A-3654-4AE6-B38C-B5E3E7788D8F}"/>
    <cellStyle name="Comma 101 2 2 2" xfId="24244" xr:uid="{C1C186B9-7382-462E-942F-671197D3DFE1}"/>
    <cellStyle name="Comma 101 2 2 2 2" xfId="32224" xr:uid="{79280BCC-B2A2-4E60-9D72-51E3E58CCBCA}"/>
    <cellStyle name="Comma 101 2 2 3" xfId="31164" xr:uid="{BA8681BE-AAB8-49C8-9E03-F64B34EEC4CE}"/>
    <cellStyle name="Comma 101 2 3" xfId="12467" xr:uid="{33D3730B-5893-4FA8-AFFA-52C244408EBC}"/>
    <cellStyle name="Comma 101 2 3 2" xfId="24245" xr:uid="{54C33E21-D822-4822-9AB7-4853C9A9E73B}"/>
    <cellStyle name="Comma 101 2 3 2 2" xfId="32225" xr:uid="{44A9860F-5D24-49A3-98F3-2883A227DCAC}"/>
    <cellStyle name="Comma 101 2 3 3" xfId="31165" xr:uid="{0B2D4D30-F8E9-4456-B0E6-43540E10D898}"/>
    <cellStyle name="Comma 101 2 4" xfId="12103" xr:uid="{62400779-54EA-4132-B3EC-E260BBA1B899}"/>
    <cellStyle name="Comma 101 2 4 2" xfId="23882" xr:uid="{0045834D-18AD-47B9-9816-9279362CB9B7}"/>
    <cellStyle name="Comma 101 2 4 2 2" xfId="32140" xr:uid="{FFBC81A6-474F-405E-866F-B1EB2F996285}"/>
    <cellStyle name="Comma 101 2 4 3" xfId="31079" xr:uid="{C5764B12-785B-425D-BB6C-F30BCA318A21}"/>
    <cellStyle name="Comma 101 2 5" xfId="23173" xr:uid="{7822912A-C387-46A6-A4AD-3715E9CE03EE}"/>
    <cellStyle name="Comma 101 2 5 2" xfId="31979" xr:uid="{865ECBA7-ECE2-41D5-BABA-437C3438E181}"/>
    <cellStyle name="Comma 101 2 6" xfId="30919" xr:uid="{1143A4EB-39B4-42EE-AA6E-BECD370EBB71}"/>
    <cellStyle name="Comma 101 3" xfId="10847" xr:uid="{F704C298-30A6-4B0C-9C4C-F9390A8CA311}"/>
    <cellStyle name="Comma 101 3 2" xfId="12468" xr:uid="{C78FC966-7593-4E6B-B8EE-C75A7E8E41CF}"/>
    <cellStyle name="Comma 101 3 2 2" xfId="24246" xr:uid="{65ADEC83-E657-407A-949D-1360A847A3E2}"/>
    <cellStyle name="Comma 101 3 2 2 2" xfId="32226" xr:uid="{D16C8A1A-CCDC-4DF4-8DC7-3D71E7821BC5}"/>
    <cellStyle name="Comma 101 3 2 3" xfId="31166" xr:uid="{F2EA0D71-6799-4E8C-96EC-6589A8B0DE69}"/>
    <cellStyle name="Comma 101 3 3" xfId="22897" xr:uid="{51D89F5A-727E-457E-960F-C040165B4139}"/>
    <cellStyle name="Comma 101 3 3 2" xfId="31899" xr:uid="{3EAD3887-E47F-41BE-9C04-CE27F4DCE7C9}"/>
    <cellStyle name="Comma 101 3 4" xfId="30838" xr:uid="{E675C328-51CE-4C2E-9318-157E1BCE187E}"/>
    <cellStyle name="Comma 101 4" xfId="12469" xr:uid="{B2DFAA48-FF33-44C5-9457-6364CB65B05F}"/>
    <cellStyle name="Comma 101 4 2" xfId="24247" xr:uid="{BE1D6154-CB6C-4FE4-AC91-46191E205F54}"/>
    <cellStyle name="Comma 101 4 2 2" xfId="32227" xr:uid="{B6D46507-6523-4379-AE21-247F2ED12578}"/>
    <cellStyle name="Comma 101 4 3" xfId="31167" xr:uid="{95F88D3D-B727-4A2A-8495-12DC55A06329}"/>
    <cellStyle name="Comma 101 5" xfId="11805" xr:uid="{C5737387-9B62-4412-BD6D-50C840F84BF6}"/>
    <cellStyle name="Comma 101 5 2" xfId="23606" xr:uid="{B0DAD38D-632A-4BF9-90A0-F3F7B6CBEE70}"/>
    <cellStyle name="Comma 101 5 2 2" xfId="32060" xr:uid="{6F2D9C6B-F4F9-4FD0-8ECD-4DCB197FF5F9}"/>
    <cellStyle name="Comma 101 5 3" xfId="30999" xr:uid="{0C7835F6-8996-43FF-AD16-AFB4A77FAC9E}"/>
    <cellStyle name="Comma 101 6" xfId="22814" xr:uid="{4A3E9FA3-F6DB-4126-AF18-42E54D47EC9F}"/>
    <cellStyle name="Comma 101 6 2" xfId="31892" xr:uid="{B209C3A3-65ED-4CCF-A410-9118C1DAEDDF}"/>
    <cellStyle name="Comma 101 7" xfId="30831" xr:uid="{1C2C5E6B-EF04-4029-8C5F-D5AAD0EB2678}"/>
    <cellStyle name="Comma 102" xfId="10708" xr:uid="{7253BB3D-676D-43F6-A9E9-DDDCA1502CF3}"/>
    <cellStyle name="Comma 102 2" xfId="11337" xr:uid="{A6378D50-5C77-45A0-A054-355D5360ED74}"/>
    <cellStyle name="Comma 102 2 2" xfId="12470" xr:uid="{386D7A78-0C7B-408C-B02F-7611ADE7C6B0}"/>
    <cellStyle name="Comma 102 2 2 2" xfId="24248" xr:uid="{EBF70F8D-F08E-4BCA-A7EE-593622983533}"/>
    <cellStyle name="Comma 102 2 2 2 2" xfId="32228" xr:uid="{F2DB9F91-B9A8-4ED7-B48E-70DF0376211C}"/>
    <cellStyle name="Comma 102 2 2 3" xfId="31168" xr:uid="{648E1733-B281-4CF5-B069-78343B47A4A9}"/>
    <cellStyle name="Comma 102 2 3" xfId="12471" xr:uid="{C5D86CB9-F90B-4769-8C64-138FC0E11A0B}"/>
    <cellStyle name="Comma 102 2 3 2" xfId="24249" xr:uid="{68D43136-8F0D-49CF-876C-D9651BBD976D}"/>
    <cellStyle name="Comma 102 2 3 2 2" xfId="32229" xr:uid="{E50F96B4-99A7-440F-AAA9-BA90933F6954}"/>
    <cellStyle name="Comma 102 2 3 3" xfId="31169" xr:uid="{9D8741C0-F4CD-4776-98D0-96F09BC6DBDE}"/>
    <cellStyle name="Comma 102 2 4" xfId="12104" xr:uid="{7967046E-A061-4B2D-96F9-CEBF83190331}"/>
    <cellStyle name="Comma 102 2 4 2" xfId="23883" xr:uid="{66B5FF63-A862-498A-A041-335C5BD813E6}"/>
    <cellStyle name="Comma 102 2 4 2 2" xfId="32141" xr:uid="{85134115-DC02-402E-8E38-991FFB1777EC}"/>
    <cellStyle name="Comma 102 2 4 3" xfId="31080" xr:uid="{CA5FBA8A-4C7E-4B40-82FF-F8EFF766489F}"/>
    <cellStyle name="Comma 102 2 5" xfId="23174" xr:uid="{8C1103BA-2115-4F1B-A647-FA0F6C0B2FF6}"/>
    <cellStyle name="Comma 102 2 5 2" xfId="31980" xr:uid="{780071A3-14A5-47A0-9BFF-5A5F834E335B}"/>
    <cellStyle name="Comma 102 2 6" xfId="30920" xr:uid="{04ECB0BF-2722-4682-BD03-86DB07DAF0A1}"/>
    <cellStyle name="Comma 102 3" xfId="11115" xr:uid="{80A70CFF-D45C-4927-BB57-AEF19568A0AF}"/>
    <cellStyle name="Comma 102 3 2" xfId="12472" xr:uid="{F1CFD99B-6F6F-4756-8C7D-09D37B56D5A1}"/>
    <cellStyle name="Comma 102 3 2 2" xfId="24250" xr:uid="{710D53FD-2DBD-4B46-801F-5E0298FF276A}"/>
    <cellStyle name="Comma 102 3 2 2 2" xfId="32230" xr:uid="{E87F6455-363F-40BD-A209-9E4497A4BBFF}"/>
    <cellStyle name="Comma 102 3 2 3" xfId="31170" xr:uid="{F910A948-59DD-445C-AA5D-6BF38849F3DE}"/>
    <cellStyle name="Comma 102 3 3" xfId="23156" xr:uid="{0CA4DF51-0340-4605-A85F-B5F29BFA38C4}"/>
    <cellStyle name="Comma 102 3 3 2" xfId="31975" xr:uid="{33AB54AB-F61A-4E51-B69C-239E416D4B71}"/>
    <cellStyle name="Comma 102 3 4" xfId="30915" xr:uid="{C551FFCE-BAF0-44C1-9ADB-AF67F81B1655}"/>
    <cellStyle name="Comma 102 4" xfId="12473" xr:uid="{101D4D73-5CC6-40BE-B1AC-693C2923C17A}"/>
    <cellStyle name="Comma 102 4 2" xfId="24251" xr:uid="{5C8D53EB-341C-444D-AE61-5583BBB7DEBE}"/>
    <cellStyle name="Comma 102 4 2 2" xfId="32231" xr:uid="{C3704B77-C1C9-4564-BBD2-3A5341AEF698}"/>
    <cellStyle name="Comma 102 4 3" xfId="31171" xr:uid="{63630F92-33CA-435F-BF5E-644490B1D8D6}"/>
    <cellStyle name="Comma 102 5" xfId="12083" xr:uid="{AA09ECA6-5EC4-4301-A85A-96D739AC5D9B}"/>
    <cellStyle name="Comma 102 5 2" xfId="23865" xr:uid="{B4D715A9-8C06-4921-A570-7901CE17EB51}"/>
    <cellStyle name="Comma 102 5 2 2" xfId="32136" xr:uid="{F7BC65DC-43B2-4B9B-BE9E-2FC7745FECC0}"/>
    <cellStyle name="Comma 102 5 3" xfId="31075" xr:uid="{48CE0BBC-AA5E-4763-B977-22C603BB84F2}"/>
    <cellStyle name="Comma 102 6" xfId="22820" xr:uid="{BB0CDFB7-DBCB-47A5-95FB-76A4AE60B53C}"/>
    <cellStyle name="Comma 102 6 2" xfId="31896" xr:uid="{1A79E772-A5EB-4A4F-A35D-592B9FE6E39B}"/>
    <cellStyle name="Comma 102 7" xfId="30835" xr:uid="{7F6B9F6B-07B4-4578-B8DA-3ACF6E574090}"/>
    <cellStyle name="Comma 103" xfId="11116" xr:uid="{5C674E40-2713-40D2-B554-0A62B61D868E}"/>
    <cellStyle name="Comma 103 2" xfId="11338" xr:uid="{20EE4364-0C41-4247-8F54-8416D5A0F8C7}"/>
    <cellStyle name="Comma 103 2 2" xfId="12474" xr:uid="{01A4DC2B-E634-46D8-8E9D-B1989F816038}"/>
    <cellStyle name="Comma 103 2 2 2" xfId="24252" xr:uid="{D3E5DFDE-AD2A-4D81-8555-5A8C46A33C09}"/>
    <cellStyle name="Comma 103 2 2 2 2" xfId="32232" xr:uid="{3A5C3874-0B48-4F22-BD2F-1990853DA748}"/>
    <cellStyle name="Comma 103 2 2 3" xfId="31172" xr:uid="{9023A670-651D-4170-968F-92E624B760D5}"/>
    <cellStyle name="Comma 103 2 3" xfId="12475" xr:uid="{BD402790-9123-45A0-9401-937FD6326165}"/>
    <cellStyle name="Comma 103 2 3 2" xfId="24253" xr:uid="{0D0AE0D5-2894-4818-91E7-C9F203DFBDDC}"/>
    <cellStyle name="Comma 103 2 3 2 2" xfId="32233" xr:uid="{415FCFA2-661B-48D8-915F-24395168E808}"/>
    <cellStyle name="Comma 103 2 3 3" xfId="31173" xr:uid="{ED45D005-7E27-4DAA-B73D-F314EA01BAE0}"/>
    <cellStyle name="Comma 103 2 4" xfId="12105" xr:uid="{D672DAF4-188E-4937-83CF-A1053638BF92}"/>
    <cellStyle name="Comma 103 2 4 2" xfId="23884" xr:uid="{44BE8A12-DEE1-439C-A71A-30E1B1A2B5DC}"/>
    <cellStyle name="Comma 103 2 4 2 2" xfId="32142" xr:uid="{E9468EAF-0006-4CC0-95DA-79B889499559}"/>
    <cellStyle name="Comma 103 2 4 3" xfId="31081" xr:uid="{3D4CCB5F-38CD-4195-B73D-FD9620555CD4}"/>
    <cellStyle name="Comma 103 2 5" xfId="23175" xr:uid="{A70A8467-6ED6-4D41-A0BF-9E42984877B2}"/>
    <cellStyle name="Comma 103 2 5 2" xfId="31981" xr:uid="{81C99B32-BEEA-432D-93E5-5943587FA554}"/>
    <cellStyle name="Comma 103 2 6" xfId="30921" xr:uid="{C57FAFFA-360A-40B7-8635-47592D3EE319}"/>
    <cellStyle name="Comma 103 3" xfId="12476" xr:uid="{FD519766-D4A9-4F35-97AC-45A11E16F41C}"/>
    <cellStyle name="Comma 103 3 2" xfId="24254" xr:uid="{572CDBC7-D43D-4347-86C8-0536866BF5F3}"/>
    <cellStyle name="Comma 103 3 2 2" xfId="32234" xr:uid="{2ACC1DAB-E0A0-4E39-8557-B195D88D20EB}"/>
    <cellStyle name="Comma 103 3 3" xfId="31174" xr:uid="{5656E11F-E917-4DFE-98BF-E5787874C51E}"/>
    <cellStyle name="Comma 103 4" xfId="12477" xr:uid="{BD36CBB8-47DC-47A4-B5E5-328A0A7E95C4}"/>
    <cellStyle name="Comma 103 4 2" xfId="24255" xr:uid="{0A1A456F-9798-4F02-A8D0-8422C4E71CDE}"/>
    <cellStyle name="Comma 103 4 2 2" xfId="32235" xr:uid="{B5BA4BA4-EBE5-438B-BB41-90FE16336D4B}"/>
    <cellStyle name="Comma 103 4 3" xfId="31175" xr:uid="{66743DD2-FC1F-4685-BC10-D245D0B0D814}"/>
    <cellStyle name="Comma 103 5" xfId="12084" xr:uid="{A4CF5ACF-5BE6-4A36-80D0-2CD116884EFB}"/>
    <cellStyle name="Comma 103 5 2" xfId="23866" xr:uid="{CAB3DF30-AF57-45E8-88AE-7DA96BD1214C}"/>
    <cellStyle name="Comma 103 5 2 2" xfId="32137" xr:uid="{2C435F73-ACF0-4468-8230-4BBA92356AC2}"/>
    <cellStyle name="Comma 103 5 3" xfId="31076" xr:uid="{7439413A-E4FD-4CC1-A1D1-3489C24B7EF5}"/>
    <cellStyle name="Comma 103 6" xfId="23157" xr:uid="{1867092E-69A8-4362-8752-04F0196FB264}"/>
    <cellStyle name="Comma 103 6 2" xfId="31976" xr:uid="{989B1919-4798-49EA-A81F-13AD40CF1409}"/>
    <cellStyle name="Comma 103 7" xfId="30916" xr:uid="{180591B4-1226-4467-A671-253AEF74E3DD}"/>
    <cellStyle name="Comma 104" xfId="12459" xr:uid="{72062632-B330-4112-8236-A8DBE469397E}"/>
    <cellStyle name="Comma 104 2" xfId="29576" xr:uid="{A0787B23-E045-4435-B00C-633D7E5613CC}"/>
    <cellStyle name="Comma 104 2 2" xfId="32760" xr:uid="{A2081C58-5CD5-4774-A4E1-0991BA246AA2}"/>
    <cellStyle name="Comma 104 3" xfId="31159" xr:uid="{18BEC10C-5A08-4A7C-87EA-01F8D88DCC8A}"/>
    <cellStyle name="Comma 105" xfId="13917" xr:uid="{D93595BD-90C0-4282-8594-FB499E531998}"/>
    <cellStyle name="Comma 105 2" xfId="25659" xr:uid="{5E74AD91-CD0B-49B6-A2DC-54E0689344E1}"/>
    <cellStyle name="Comma 106" xfId="13935" xr:uid="{98A789DE-396E-465C-AC05-29FBFC4826DC}"/>
    <cellStyle name="Comma 106 2" xfId="25675" xr:uid="{B35E04CD-B803-466A-BD20-BCDD47109660}"/>
    <cellStyle name="Comma 107" xfId="13937" xr:uid="{74A672C3-49A7-48E3-9A72-D80FD5298E02}"/>
    <cellStyle name="Comma 107 2" xfId="25677" xr:uid="{80A550D1-8305-4126-B92E-29B84C0E545C}"/>
    <cellStyle name="Comma 108" xfId="13959" xr:uid="{237B9F6E-6517-453E-9928-303D4B80AFD7}"/>
    <cellStyle name="Comma 108 2" xfId="25694" xr:uid="{565CE1FE-F80D-44FB-A924-BDA0F7D30A31}"/>
    <cellStyle name="Comma 109" xfId="13961" xr:uid="{923B90FB-194F-4AE7-AB86-B0090A3A7BC8}"/>
    <cellStyle name="Comma 109 2" xfId="25696" xr:uid="{81E769CB-8BE2-462C-B8DA-A38CA4128023}"/>
    <cellStyle name="Comma 11" xfId="1422" xr:uid="{6FC20CEF-EE93-4AFC-9932-871983E0F21C}"/>
    <cellStyle name="Comma 11 2" xfId="1423" xr:uid="{B52E41E2-D010-436B-B63B-B15E8F055ECA}"/>
    <cellStyle name="Comma 11 2 2" xfId="3578" xr:uid="{7F0BEF50-6DA9-4C9E-882F-EF37D9951CA0}"/>
    <cellStyle name="Comma 11 2 2 2" xfId="28010" xr:uid="{372E2490-9815-4F37-B707-2EE240EF76E3}"/>
    <cellStyle name="Comma 11 2 2 2 2" xfId="32674" xr:uid="{BEEBBC13-4BC4-408A-A89C-7BE71179811F}"/>
    <cellStyle name="Comma 11 2 2 3" xfId="30641" xr:uid="{DD1E1CC9-71BD-4A67-8EB4-5D61679D4BC1}"/>
    <cellStyle name="Comma 11 2 3" xfId="26581" xr:uid="{87ED1898-7576-4C7D-BFF3-9C3D0CA6AA90}"/>
    <cellStyle name="Comma 11 2 3 2" xfId="32583" xr:uid="{DB9F6174-3497-4C3B-9B54-8C5368616B26}"/>
    <cellStyle name="Comma 11 2 4" xfId="30291" xr:uid="{2E8F5600-0C48-4131-8171-5024A012F0D4}"/>
    <cellStyle name="Comma 11 2 5" xfId="30491" xr:uid="{DBCE3F39-DC4F-4F60-904A-5C0DEE7B9791}"/>
    <cellStyle name="Comma 11 3" xfId="1424" xr:uid="{3C0C44E4-6528-43BC-93DC-065ED4B5F628}"/>
    <cellStyle name="Comma 11 3 2" xfId="3579" xr:uid="{B783DBEB-D51A-4872-A4F8-0BC3BC076D4A}"/>
    <cellStyle name="Comma 11 3 2 2" xfId="28011" xr:uid="{7AF1EF4E-B224-4E5F-B252-9AFDCA25F6F7}"/>
    <cellStyle name="Comma 11 3 2 2 2" xfId="32675" xr:uid="{CA98A11B-4C0D-49C2-9FA6-4B4656279D15}"/>
    <cellStyle name="Comma 11 3 2 3" xfId="30642" xr:uid="{E5A99872-B0C7-4B19-86FE-B16D429B890B}"/>
    <cellStyle name="Comma 11 3 3" xfId="26582" xr:uid="{7DEFB203-CF58-4ED3-9B60-D5EEE98EBD66}"/>
    <cellStyle name="Comma 11 3 3 2" xfId="32584" xr:uid="{A0BE9377-4D06-4573-A9B8-ABC3A73832D3}"/>
    <cellStyle name="Comma 11 3 4" xfId="30292" xr:uid="{3269488B-725D-44D4-8347-BB558AB3A176}"/>
    <cellStyle name="Comma 11 3 5" xfId="30492" xr:uid="{C86213FE-DEDC-4DFC-B25F-A0285DF3DC1F}"/>
    <cellStyle name="Comma 11 4" xfId="3577" xr:uid="{1EC9FE94-F910-4D77-85A3-9912DB9BAFFD}"/>
    <cellStyle name="Comma 11 4 2" xfId="28009" xr:uid="{5BEE1276-4148-4F55-A3DA-685AA0BC6C35}"/>
    <cellStyle name="Comma 11 4 2 2" xfId="32673" xr:uid="{3D870E5D-9E5A-4171-8730-3A316496D76A}"/>
    <cellStyle name="Comma 11 4 3" xfId="30640" xr:uid="{401E657D-CE17-4413-B62B-B2E93F2BDA2D}"/>
    <cellStyle name="Comma 11 5" xfId="15373" xr:uid="{287A24E8-D70D-464D-8E53-F3C0B47FDFE5}"/>
    <cellStyle name="Comma 11 5 2" xfId="29735" xr:uid="{EEBE81BC-75A3-436F-9702-A781899EE767}"/>
    <cellStyle name="Comma 11 6" xfId="26580" xr:uid="{0748C003-4127-4171-BF09-CEA6BBB40524}"/>
    <cellStyle name="Comma 11 6 2" xfId="32582" xr:uid="{6D1DCD9A-C562-457C-B28F-FE31C797C998}"/>
    <cellStyle name="Comma 11 7" xfId="30490" xr:uid="{968F2831-4D82-4ABF-9200-66D39379A4F9}"/>
    <cellStyle name="Comma 110" xfId="13963" xr:uid="{63919011-A88C-4DAE-AF09-B1FA85B0E43E}"/>
    <cellStyle name="Comma 110 2" xfId="25698" xr:uid="{EEB7724D-9A3F-40E9-B29D-34114FF57AAF}"/>
    <cellStyle name="Comma 111" xfId="13965" xr:uid="{E6375275-84DD-4D56-B6F3-1DDD7AEA26E6}"/>
    <cellStyle name="Comma 111 2" xfId="25700" xr:uid="{6A017F48-7B0E-460B-B4B1-32525A10D071}"/>
    <cellStyle name="Comma 112" xfId="13967" xr:uid="{39BDC885-E386-4A6E-8EBA-BF45025C9BFF}"/>
    <cellStyle name="Comma 112 2" xfId="25702" xr:uid="{21D1FA0A-EC50-4621-A9BA-6928786D1A5A}"/>
    <cellStyle name="Comma 113" xfId="15358" xr:uid="{7D3E4300-0B8F-4898-8C9C-34F0D2005F82}"/>
    <cellStyle name="Comma 113 2" xfId="31541" xr:uid="{A79E19FF-580E-4131-B601-E723CA29FF86}"/>
    <cellStyle name="Comma 114" xfId="16705" xr:uid="{0591A691-53D3-4FCA-AD93-1249006A7064}"/>
    <cellStyle name="Comma 114 2" xfId="31781" xr:uid="{9A395073-95CB-4455-8A5E-2B9EC7522E29}"/>
    <cellStyle name="Comma 115" xfId="16706" xr:uid="{CC6FFEC6-C6C2-43EA-A233-1A1A2D923781}"/>
    <cellStyle name="Comma 115 2" xfId="31782" xr:uid="{831B2F3E-0FAA-4EA5-9A74-026EECADB3D6}"/>
    <cellStyle name="Comma 116" xfId="16704" xr:uid="{35094116-4D24-4C92-A3FA-6B3D8D1928E5}"/>
    <cellStyle name="Comma 116 2" xfId="31780" xr:uid="{76FFC264-917F-4259-8800-3CA01E563317}"/>
    <cellStyle name="Comma 117" xfId="17228" xr:uid="{33100337-FE58-4C0A-923B-6EC08B4918CE}"/>
    <cellStyle name="Comma 117 2" xfId="26119" xr:uid="{01F09B80-A215-4E86-95B3-AAD055A3967C}"/>
    <cellStyle name="Comma 117 2 2" xfId="32549" xr:uid="{7099B129-A89B-49D2-92BD-45C235AD8515}"/>
    <cellStyle name="Comma 117 3" xfId="31798" xr:uid="{5B97DEEE-DD41-42C3-9F0F-8A2F3F849994}"/>
    <cellStyle name="Comma 118" xfId="17232" xr:uid="{63985E69-29E3-4ABC-B061-307E3FCF0326}"/>
    <cellStyle name="Comma 118 2" xfId="26123" xr:uid="{8BFFE607-1559-421E-8FB8-7D94BE911F3B}"/>
    <cellStyle name="Comma 118 2 2" xfId="32551" xr:uid="{7C006F86-048F-45E9-9C0C-9BF59EC2DEAD}"/>
    <cellStyle name="Comma 118 3" xfId="31800" xr:uid="{4E295036-69D3-462F-B097-BE823E88ADF2}"/>
    <cellStyle name="Comma 119" xfId="17233" xr:uid="{1DF9739E-323A-4C3B-90B7-ABE32ED29C17}"/>
    <cellStyle name="Comma 119 2" xfId="26124" xr:uid="{AA1119EA-C339-44DF-A12F-0480586C79EC}"/>
    <cellStyle name="Comma 119 2 2" xfId="32552" xr:uid="{1C54927F-5E26-4303-8162-B0846C8D0889}"/>
    <cellStyle name="Comma 119 3" xfId="31801" xr:uid="{438465DD-71F2-402B-90F5-00235DEB3A6A}"/>
    <cellStyle name="Comma 12" xfId="1425" xr:uid="{98076358-5579-420C-853C-872C3A4B8262}"/>
    <cellStyle name="Comma 12 2" xfId="1426" xr:uid="{B8559CD3-5DFE-4280-B5C2-9AC95172E269}"/>
    <cellStyle name="Comma 12 2 2" xfId="3581" xr:uid="{3D0776A8-9B6C-4A87-9930-B0C2B5E3CDDC}"/>
    <cellStyle name="Comma 12 2 2 2" xfId="28013" xr:uid="{553A3C8F-87DD-4F5E-ADEE-CABC33270685}"/>
    <cellStyle name="Comma 12 2 2 2 2" xfId="32677" xr:uid="{051647A7-16EE-47C9-9441-239BE9E7F19B}"/>
    <cellStyle name="Comma 12 2 2 3" xfId="30644" xr:uid="{B5F238A2-E1D1-404B-9E38-8F320103A955}"/>
    <cellStyle name="Comma 12 2 3" xfId="15375" xr:uid="{94033F6F-6FB8-4605-88BF-6F98C1E4AA26}"/>
    <cellStyle name="Comma 12 2 3 2" xfId="29737" xr:uid="{BD1BA8A8-B117-44E0-B1BF-BCFB7BFAF3CD}"/>
    <cellStyle name="Comma 12 2 4" xfId="26584" xr:uid="{BBE3E071-3875-4855-926D-0E2AF03D92C2}"/>
    <cellStyle name="Comma 12 2 4 2" xfId="32586" xr:uid="{24D170F0-942C-4E62-AF31-520E361675D9}"/>
    <cellStyle name="Comma 12 2 5" xfId="30494" xr:uid="{5037D66E-9824-4DFC-BCA7-80E8F231A1D9}"/>
    <cellStyle name="Comma 12 3" xfId="1427" xr:uid="{B6AC128D-F4EE-4903-91AA-8B450F82DC59}"/>
    <cellStyle name="Comma 12 3 2" xfId="3582" xr:uid="{2C74E1E4-6F6A-4765-9C8B-B145C5AD3D8D}"/>
    <cellStyle name="Comma 12 3 2 2" xfId="28014" xr:uid="{B46DEA7E-ED36-438F-A069-89F038BC0ADE}"/>
    <cellStyle name="Comma 12 3 2 2 2" xfId="32678" xr:uid="{A1BEB2E6-BA6F-41E0-8AC9-32FD35F49D75}"/>
    <cellStyle name="Comma 12 3 2 3" xfId="30645" xr:uid="{16380EE6-49CA-45FB-988C-8DD3C8D9619D}"/>
    <cellStyle name="Comma 12 3 3" xfId="15376" xr:uid="{FA5365F5-46C8-42B6-BFF5-6A4257FCBCE0}"/>
    <cellStyle name="Comma 12 3 3 2" xfId="29738" xr:uid="{81B642C2-15C0-4F09-8EDB-F96FDE941369}"/>
    <cellStyle name="Comma 12 3 4" xfId="26585" xr:uid="{61720698-B535-46DA-BA65-A2DF29740845}"/>
    <cellStyle name="Comma 12 3 4 2" xfId="32587" xr:uid="{32438773-A752-4995-B311-5687C2287CB5}"/>
    <cellStyle name="Comma 12 3 5" xfId="30495" xr:uid="{F2A1C589-8F7C-4CE0-ACE8-88FC5B51B986}"/>
    <cellStyle name="Comma 12 4" xfId="3580" xr:uid="{D21E2EAB-A340-4DFA-9A10-50A6331FDAD9}"/>
    <cellStyle name="Comma 12 4 2" xfId="15377" xr:uid="{8FC38D81-DFA4-4121-BF0B-707AC3E243F5}"/>
    <cellStyle name="Comma 12 4 2 2" xfId="29739" xr:uid="{D1D9CF70-BD50-4349-8B57-F558BB158C61}"/>
    <cellStyle name="Comma 12 4 3" xfId="28012" xr:uid="{A8D92E11-58A5-498B-A4B7-E23C345EE187}"/>
    <cellStyle name="Comma 12 4 3 2" xfId="32676" xr:uid="{B5CC37E2-B38D-4316-B9C2-9723825D6B98}"/>
    <cellStyle name="Comma 12 4 4" xfId="30643" xr:uid="{77BC3FAC-E71F-4090-8E86-69CB8598BA12}"/>
    <cellStyle name="Comma 12 5" xfId="15374" xr:uid="{731593CD-DF51-40C7-B5C5-D054C3855802}"/>
    <cellStyle name="Comma 12 5 2" xfId="29736" xr:uid="{AF288FC0-FE90-41AF-B6D0-8B1531D70337}"/>
    <cellStyle name="Comma 12 6" xfId="26583" xr:uid="{ED83D687-687F-473F-9068-5D807A5DE179}"/>
    <cellStyle name="Comma 12 6 2" xfId="32585" xr:uid="{8047A485-E62C-4960-B30E-D7E34096809A}"/>
    <cellStyle name="Comma 12 7" xfId="30493" xr:uid="{0D330D37-F9D3-4F11-86E5-A0564CF5A54B}"/>
    <cellStyle name="Comma 120" xfId="17269" xr:uid="{7C28E9F1-4184-4504-85DB-ACA5D8BB1AD4}"/>
    <cellStyle name="Comma 121" xfId="26135" xr:uid="{6534D316-C57C-4E43-89F8-A4C0BFD9C199}"/>
    <cellStyle name="Comma 122" xfId="26150" xr:uid="{11A37CC7-3806-434F-873A-67A8D1673F7B}"/>
    <cellStyle name="Comma 123" xfId="26170" xr:uid="{3A0372D6-5772-4C65-BDDD-F33EFEEF4E33}"/>
    <cellStyle name="Comma 124" xfId="26212" xr:uid="{BD885A3F-C80F-4BA2-90F9-BAA6FD6B9B76}"/>
    <cellStyle name="Comma 125" xfId="26141" xr:uid="{16F9BF13-CB60-4AB8-905C-E1ABA58A921E}"/>
    <cellStyle name="Comma 126" xfId="26154" xr:uid="{60DF28DD-C81C-40B8-BFE1-110969EAA482}"/>
    <cellStyle name="Comma 127" xfId="26178" xr:uid="{72B0C5B0-4A7E-4D3B-B499-EF327439DD6A}"/>
    <cellStyle name="Comma 128" xfId="26177" xr:uid="{7E19665C-E0ED-4193-8B2F-95BFADAB3830}"/>
    <cellStyle name="Comma 129" xfId="26549" xr:uid="{A2F51CA5-CBEF-46D6-8CDF-C58D20C743EE}"/>
    <cellStyle name="Comma 13" xfId="1428" xr:uid="{A97F4F22-54F1-49F9-A70A-2C0946A638E4}"/>
    <cellStyle name="Comma 13 2" xfId="1429" xr:uid="{0C8B8924-8CFA-4CDC-B68B-C31A45F0BDFE}"/>
    <cellStyle name="Comma 13 2 2" xfId="3584" xr:uid="{74D83E17-9F61-4E76-9F8B-46940E08621F}"/>
    <cellStyle name="Comma 13 2 2 2" xfId="28016" xr:uid="{D2FD7A6F-7DFE-459D-8E2C-D3C990F42F78}"/>
    <cellStyle name="Comma 13 2 2 2 2" xfId="32680" xr:uid="{EA4E10E1-A703-4A5B-B3E6-A387AA0F6164}"/>
    <cellStyle name="Comma 13 2 2 3" xfId="30647" xr:uid="{0111DBD0-083C-4D88-8BBC-13DDE35BA8BF}"/>
    <cellStyle name="Comma 13 2 3" xfId="26587" xr:uid="{8DA4AE82-4C99-42AE-BC1E-1E04BA580C36}"/>
    <cellStyle name="Comma 13 2 3 2" xfId="32589" xr:uid="{53D1F762-0B6F-40C3-8B11-1BADB95BC3A0}"/>
    <cellStyle name="Comma 13 2 4" xfId="30293" xr:uid="{028CCF4D-72B7-45E8-AF26-3C9A5258A8F6}"/>
    <cellStyle name="Comma 13 2 5" xfId="30497" xr:uid="{6097FF4F-1C6D-4561-860C-745725B72779}"/>
    <cellStyle name="Comma 13 3" xfId="1430" xr:uid="{A841AAB4-ABED-41A4-B5FE-4DB7ECB7B44B}"/>
    <cellStyle name="Comma 13 3 2" xfId="3585" xr:uid="{E4126060-FB5F-4454-BF5E-C3A003AEF735}"/>
    <cellStyle name="Comma 13 3 2 2" xfId="28017" xr:uid="{C1942A29-EB80-4C52-AC6C-91E2AEFDC0E7}"/>
    <cellStyle name="Comma 13 3 2 2 2" xfId="32681" xr:uid="{7FD0C71C-D239-42BB-A2C7-233D89BDCAE9}"/>
    <cellStyle name="Comma 13 3 2 3" xfId="30648" xr:uid="{223D4DF9-9306-4F65-B7CC-7B25380F5DDB}"/>
    <cellStyle name="Comma 13 3 3" xfId="26588" xr:uid="{3DB1CF6E-1A66-425F-9ECE-E40230FD539A}"/>
    <cellStyle name="Comma 13 3 3 2" xfId="32590" xr:uid="{D9268C2B-60EA-4CAE-9317-A2275A28935C}"/>
    <cellStyle name="Comma 13 3 4" xfId="30294" xr:uid="{8A5317F6-FBCF-4676-A0FE-849575F46CF2}"/>
    <cellStyle name="Comma 13 3 5" xfId="30498" xr:uid="{1C9F8CD6-7964-431C-BDCC-DD0CE7F2057E}"/>
    <cellStyle name="Comma 13 4" xfId="3583" xr:uid="{A23D37B9-FE19-4BE5-8ACD-5AA8F3F63771}"/>
    <cellStyle name="Comma 13 4 2" xfId="28015" xr:uid="{168CF9B7-280D-4330-B6CC-096E2E23DE96}"/>
    <cellStyle name="Comma 13 4 2 2" xfId="32679" xr:uid="{1CACF9E3-E298-4E7C-ABFB-5130054FFBA5}"/>
    <cellStyle name="Comma 13 4 3" xfId="30646" xr:uid="{27FB030E-5020-4D17-A52F-5E42F84A53CB}"/>
    <cellStyle name="Comma 13 5" xfId="15378" xr:uid="{74FE68EA-7236-488E-BD60-C854781440E5}"/>
    <cellStyle name="Comma 13 5 2" xfId="29740" xr:uid="{FF57C42D-F84C-46D8-948F-042E5474C455}"/>
    <cellStyle name="Comma 13 6" xfId="26586" xr:uid="{7C5B647F-2BD0-454F-8B4A-B049B0E589B7}"/>
    <cellStyle name="Comma 13 6 2" xfId="32588" xr:uid="{91BCBC3B-0FCD-4040-B027-3D16385D6FD8}"/>
    <cellStyle name="Comma 13 7" xfId="30496" xr:uid="{7C067908-6664-47A5-8BF0-4B66A2E91187}"/>
    <cellStyle name="Comma 130" xfId="28986" xr:uid="{9C7A41E2-6189-4C19-9A75-17285D03D6AA}"/>
    <cellStyle name="Comma 131" xfId="29577" xr:uid="{0093421C-C89D-4CEA-90EA-5E0D19CA681B}"/>
    <cellStyle name="Comma 132" xfId="30200" xr:uid="{CEE05838-BEB7-4888-A3CE-B311FD6A5A3E}"/>
    <cellStyle name="Comma 133" xfId="29512" xr:uid="{7C7955B4-E39A-414C-BBB2-F04E7F6BA822}"/>
    <cellStyle name="Comma 134" xfId="30202" xr:uid="{E1E4CBC8-367B-4F05-A44A-ED213BD714FE}"/>
    <cellStyle name="Comma 135" xfId="30195" xr:uid="{FBC37BA1-D926-4436-8D92-008D5DAF2622}"/>
    <cellStyle name="Comma 136" xfId="30221" xr:uid="{25391C8F-6EF7-46EF-8BE8-0329B8712B3E}"/>
    <cellStyle name="Comma 137" xfId="30238" xr:uid="{385C7C9C-1D98-4507-9114-116E35859F6F}"/>
    <cellStyle name="Comma 138" xfId="30271" xr:uid="{DC3EE4C7-F82E-4B5D-80EA-D8CD7E478C15}"/>
    <cellStyle name="Comma 139" xfId="30211" xr:uid="{26E7375B-95D7-4D00-B7FF-86D48D0CE13D}"/>
    <cellStyle name="Comma 14" xfId="1431" xr:uid="{C648EBA5-2DBE-45D2-89D8-E9844116FD2B}"/>
    <cellStyle name="Comma 14 2" xfId="1432" xr:uid="{FDABB1C6-5DCB-40DC-B0C1-1302F2B06453}"/>
    <cellStyle name="Comma 14 2 2" xfId="3587" xr:uid="{95D72BEE-CC3E-47E6-BD67-A8F7F3672801}"/>
    <cellStyle name="Comma 14 2 2 2" xfId="28019" xr:uid="{445AAE87-6DA2-491A-BAFF-DAADA0C47C71}"/>
    <cellStyle name="Comma 14 2 2 2 2" xfId="32683" xr:uid="{252530F1-D41B-4578-8A8D-AF70740700C3}"/>
    <cellStyle name="Comma 14 2 2 3" xfId="30650" xr:uid="{69D81A47-E62A-4468-A391-4E0E11575B04}"/>
    <cellStyle name="Comma 14 2 3" xfId="26590" xr:uid="{52B9C5C7-8A86-4C5D-B1B3-C57A7C799752}"/>
    <cellStyle name="Comma 14 2 3 2" xfId="32592" xr:uid="{31F17A24-DC90-49CD-B4AC-2EFDE9EA39BD}"/>
    <cellStyle name="Comma 14 2 4" xfId="30295" xr:uid="{F5312E3D-5FD4-432E-B022-8DE715FBB224}"/>
    <cellStyle name="Comma 14 2 5" xfId="30500" xr:uid="{39C37587-7CF5-4E2B-BA18-14A2EFF7EDC7}"/>
    <cellStyle name="Comma 14 3" xfId="1433" xr:uid="{19775EBB-6381-4A21-ABE7-C492906E29B8}"/>
    <cellStyle name="Comma 14 3 2" xfId="3588" xr:uid="{DA88F5E7-BA87-47FC-84BA-26C26E8D51A3}"/>
    <cellStyle name="Comma 14 3 2 2" xfId="28020" xr:uid="{73039957-75CC-4408-8820-CFBE95A51A42}"/>
    <cellStyle name="Comma 14 3 2 2 2" xfId="32684" xr:uid="{394B7128-5D65-48F8-9CA8-AF2D3F9B7E05}"/>
    <cellStyle name="Comma 14 3 2 3" xfId="30651" xr:uid="{707D742B-9312-4E07-AEEB-E0BF3D1876D9}"/>
    <cellStyle name="Comma 14 3 3" xfId="26591" xr:uid="{601EF50F-1992-4840-8B02-693492ECB175}"/>
    <cellStyle name="Comma 14 3 3 2" xfId="32593" xr:uid="{961AA7D2-650D-476A-A42B-588E1BDB15F6}"/>
    <cellStyle name="Comma 14 3 4" xfId="30296" xr:uid="{4F55BB2D-9CEA-4E60-BEA8-B65E7A79D0D5}"/>
    <cellStyle name="Comma 14 3 5" xfId="30501" xr:uid="{33DDA82D-3BBC-4E60-8F67-CD39F1124C09}"/>
    <cellStyle name="Comma 14 4" xfId="3586" xr:uid="{7597D4A4-35ED-4DB9-85D6-D095FEA6F7DE}"/>
    <cellStyle name="Comma 14 4 2" xfId="28018" xr:uid="{C63574B8-B35F-4938-A0F4-827344C5FDA5}"/>
    <cellStyle name="Comma 14 4 2 2" xfId="32682" xr:uid="{D3003FF6-7B9B-431F-92EF-30345A43C6CB}"/>
    <cellStyle name="Comma 14 4 3" xfId="30649" xr:uid="{627A2E84-3318-40D6-93BF-27A7F36284A2}"/>
    <cellStyle name="Comma 14 5" xfId="15379" xr:uid="{591BB691-EA1F-48C6-95F1-BCB9C3EE06A1}"/>
    <cellStyle name="Comma 14 5 2" xfId="29741" xr:uid="{FFC4935A-903F-4785-B631-7920D825A7AD}"/>
    <cellStyle name="Comma 14 6" xfId="26589" xr:uid="{2D86CC96-3894-44CC-9A39-5A27517331D0}"/>
    <cellStyle name="Comma 14 6 2" xfId="32591" xr:uid="{53C1195D-56EE-4A6B-8730-C0741FEEF933}"/>
    <cellStyle name="Comma 14 7" xfId="30499" xr:uid="{941AFD75-E10A-4537-AF49-DF8110DCBF61}"/>
    <cellStyle name="Comma 140" xfId="30251" xr:uid="{287DDF1C-EA6F-46DC-B503-B873C84593F7}"/>
    <cellStyle name="Comma 141" xfId="30390" xr:uid="{E9432FF4-170C-464F-8F9E-A1622FD25EEA}"/>
    <cellStyle name="Comma 142" xfId="30421" xr:uid="{1AF520AA-F322-43CF-AF28-237FE131B91B}"/>
    <cellStyle name="Comma 142 2" xfId="32907" xr:uid="{37C569BB-FD41-458B-B9E8-3802A5F4FCCE}"/>
    <cellStyle name="Comma 143" xfId="20" xr:uid="{AB7ABA70-B3DA-4DC8-8E75-F2B7D56A3112}"/>
    <cellStyle name="Comma 143 2" xfId="30425" xr:uid="{E50282F4-BE52-4775-AD53-53004B824762}"/>
    <cellStyle name="Comma 15" xfId="1434" xr:uid="{E233A186-1D09-44A3-A916-543A0A0E790F}"/>
    <cellStyle name="Comma 15 2" xfId="1435" xr:uid="{E2CCE777-1F67-4A8D-9304-DEA315D2DCB4}"/>
    <cellStyle name="Comma 15 2 2" xfId="3590" xr:uid="{72D2D1D6-446D-4981-AC2A-F97A909639CA}"/>
    <cellStyle name="Comma 15 2 2 2" xfId="28022" xr:uid="{45E69286-24D8-42F0-B810-EF65FE049F17}"/>
    <cellStyle name="Comma 15 2 2 2 2" xfId="32686" xr:uid="{DCE0B389-D517-40DD-AFB6-ACEA4F1A28A1}"/>
    <cellStyle name="Comma 15 2 2 3" xfId="30653" xr:uid="{0A69C01E-3A5A-44CF-AFD2-266DDEFDB025}"/>
    <cellStyle name="Comma 15 2 3" xfId="26593" xr:uid="{27CCCBD5-0E40-4A7D-B96A-5D9C124A26E1}"/>
    <cellStyle name="Comma 15 2 3 2" xfId="32595" xr:uid="{9A1697E5-F805-4FD6-AC64-CA6CB2253EBF}"/>
    <cellStyle name="Comma 15 2 4" xfId="30297" xr:uid="{F39C7C56-95D5-4E9E-A18D-338CB139D5D6}"/>
    <cellStyle name="Comma 15 2 5" xfId="30503" xr:uid="{B0DA7077-3D77-450F-B48E-D82774318A76}"/>
    <cellStyle name="Comma 15 3" xfId="1436" xr:uid="{4D508907-AF92-4374-9318-C6021ACC3603}"/>
    <cellStyle name="Comma 15 3 2" xfId="3591" xr:uid="{EF08A1AF-8F29-440B-95A7-A99E52F88C95}"/>
    <cellStyle name="Comma 15 3 2 2" xfId="28023" xr:uid="{610D648C-3A47-4A85-85DB-93675570BDFF}"/>
    <cellStyle name="Comma 15 3 2 2 2" xfId="32687" xr:uid="{3C8BEA40-F62B-49D2-8A0E-D95B0C7C5F8D}"/>
    <cellStyle name="Comma 15 3 2 3" xfId="30654" xr:uid="{2E5A7A9D-69CE-4956-92A1-29AE6B421AD5}"/>
    <cellStyle name="Comma 15 3 3" xfId="26594" xr:uid="{66B4FB73-BCF2-4817-AAD7-CC5D77F096D3}"/>
    <cellStyle name="Comma 15 3 3 2" xfId="32596" xr:uid="{E9F39412-015B-4B5E-97AB-546AE816E37E}"/>
    <cellStyle name="Comma 15 3 4" xfId="30298" xr:uid="{AF5717BC-8F9F-47C9-856B-3AAC6BDF71D3}"/>
    <cellStyle name="Comma 15 3 5" xfId="30504" xr:uid="{45BF3806-55B2-4549-8550-545680548EBB}"/>
    <cellStyle name="Comma 15 4" xfId="3589" xr:uid="{6EFA666C-0E4C-49D9-9DD2-075ED4FB8C50}"/>
    <cellStyle name="Comma 15 4 2" xfId="28021" xr:uid="{39C7C36E-F9FF-4E30-8CE4-1582800A6528}"/>
    <cellStyle name="Comma 15 4 2 2" xfId="32685" xr:uid="{E4A324DA-B99E-43E7-A4DB-ED2EE36ECAF8}"/>
    <cellStyle name="Comma 15 4 3" xfId="30652" xr:uid="{AE889056-EC3D-4891-950F-342B1B3D9EE3}"/>
    <cellStyle name="Comma 15 5" xfId="15380" xr:uid="{19EFD20B-470C-403B-9291-986E0A1C3761}"/>
    <cellStyle name="Comma 15 5 2" xfId="29742" xr:uid="{D9F2E414-95A2-4260-A301-B03958E385E6}"/>
    <cellStyle name="Comma 15 6" xfId="26592" xr:uid="{7635CF33-F20E-493A-BF33-AA0BAB4B0B44}"/>
    <cellStyle name="Comma 15 6 2" xfId="32594" xr:uid="{6FDB5417-0C4B-4AA6-A5FE-38A69D0CA7C9}"/>
    <cellStyle name="Comma 15 7" xfId="30502" xr:uid="{1B055134-E21A-484B-A2B6-CE4826A206C5}"/>
    <cellStyle name="Comma 16" xfId="1437" xr:uid="{D4989F26-08B4-4AEE-A01A-935F2E82ADF2}"/>
    <cellStyle name="Comma 16 2" xfId="1438" xr:uid="{7096FAC0-3AC3-4DA8-A4E4-2CA16BCE814C}"/>
    <cellStyle name="Comma 16 2 2" xfId="3593" xr:uid="{07A9DAB9-68D3-41A4-93B9-D8C521A62E6D}"/>
    <cellStyle name="Comma 16 2 2 2" xfId="28025" xr:uid="{692BA80B-0398-4D6D-BF86-CBA37DB98C18}"/>
    <cellStyle name="Comma 16 2 2 2 2" xfId="32689" xr:uid="{C7AF5B91-B794-496C-919E-13A48DF63AD5}"/>
    <cellStyle name="Comma 16 2 2 3" xfId="30656" xr:uid="{3388D01A-5DBD-4A3A-A2E6-C9C5B0A7F8DF}"/>
    <cellStyle name="Comma 16 2 3" xfId="26596" xr:uid="{77CB9D3C-9D1A-43A8-833C-EA893D505993}"/>
    <cellStyle name="Comma 16 2 3 2" xfId="32598" xr:uid="{F832916D-9386-43C8-A76F-32B200F3A132}"/>
    <cellStyle name="Comma 16 2 4" xfId="30299" xr:uid="{F8803BB3-E556-4DF5-AC34-4132FBAC3CC1}"/>
    <cellStyle name="Comma 16 2 5" xfId="30506" xr:uid="{F9D8EB94-F114-47D4-B3D8-9A3B6BCFE911}"/>
    <cellStyle name="Comma 16 3" xfId="1439" xr:uid="{EF6A2FDA-F2B6-4099-A337-6B50EDF950BC}"/>
    <cellStyle name="Comma 16 3 2" xfId="3594" xr:uid="{4F4F7E26-677D-46D5-A58D-F84DAF374FC7}"/>
    <cellStyle name="Comma 16 3 2 2" xfId="28026" xr:uid="{9A9325DA-532A-4930-B40B-B24705D1E108}"/>
    <cellStyle name="Comma 16 3 2 2 2" xfId="32690" xr:uid="{A456D132-4CF0-4418-B29F-0B03077AC193}"/>
    <cellStyle name="Comma 16 3 2 3" xfId="30657" xr:uid="{039E9D23-8178-46D5-BB41-48880C4C4A8E}"/>
    <cellStyle name="Comma 16 3 3" xfId="26597" xr:uid="{99049E4A-5BE7-40AB-A85D-915CF2C521E1}"/>
    <cellStyle name="Comma 16 3 3 2" xfId="32599" xr:uid="{1200A64C-E749-4963-9789-1D07A9028EAC}"/>
    <cellStyle name="Comma 16 3 4" xfId="30300" xr:uid="{AF30CE48-F533-4B2B-AFAC-68298E212DAE}"/>
    <cellStyle name="Comma 16 3 5" xfId="30507" xr:uid="{D1933E73-B1A9-4F2B-9518-A20B7EF8800B}"/>
    <cellStyle name="Comma 16 4" xfId="3592" xr:uid="{B28188C0-5C34-4855-8210-D52DBE5EE4DF}"/>
    <cellStyle name="Comma 16 4 2" xfId="28024" xr:uid="{F4E84256-73D7-400D-A970-253A318188EA}"/>
    <cellStyle name="Comma 16 4 2 2" xfId="32688" xr:uid="{200DEE6C-483B-44AB-89F2-4C533F1E4E40}"/>
    <cellStyle name="Comma 16 4 3" xfId="30655" xr:uid="{87A73E5B-23E3-4F5D-AE8E-DF33283F3133}"/>
    <cellStyle name="Comma 16 5" xfId="15381" xr:uid="{E17EB0AE-306E-4CDB-8116-4739E7DF877C}"/>
    <cellStyle name="Comma 16 5 2" xfId="29743" xr:uid="{4E98E2E5-5799-43BA-9F87-758FED7BECF7}"/>
    <cellStyle name="Comma 16 6" xfId="26595" xr:uid="{92563AE1-2C80-4799-B40E-3F8C7CF89CA9}"/>
    <cellStyle name="Comma 16 6 2" xfId="32597" xr:uid="{BF65458D-88FA-44B3-9052-5982EBB36F79}"/>
    <cellStyle name="Comma 16 7" xfId="30505" xr:uid="{9EC5B0DC-4C58-44FA-9B5C-CE57EDE4AC6B}"/>
    <cellStyle name="Comma 17" xfId="1440" xr:uid="{E6EB330F-8AA2-4967-AED0-B7B599C6F8A1}"/>
    <cellStyle name="Comma 17 2" xfId="1441" xr:uid="{5B4501D5-DF0D-43F2-9DE1-084F697EA3C9}"/>
    <cellStyle name="Comma 17 2 2" xfId="3596" xr:uid="{FD912E0B-3553-480B-9074-DE43C65302F3}"/>
    <cellStyle name="Comma 17 2 2 2" xfId="28028" xr:uid="{4E681C94-5457-42F1-B8F1-414B391DE229}"/>
    <cellStyle name="Comma 17 2 2 2 2" xfId="32692" xr:uid="{6F30711A-66C9-4ECA-995A-D8056721D03D}"/>
    <cellStyle name="Comma 17 2 2 3" xfId="30659" xr:uid="{C155738E-2701-4948-8D7B-E71D2E84DB45}"/>
    <cellStyle name="Comma 17 2 3" xfId="26599" xr:uid="{43E53A51-E05F-4262-AE00-3E1D587030F8}"/>
    <cellStyle name="Comma 17 2 3 2" xfId="32601" xr:uid="{6879B8B6-BF3E-4924-8774-976FA013BDBD}"/>
    <cellStyle name="Comma 17 2 4" xfId="30301" xr:uid="{E94B899F-CF8A-41B9-B87C-40EBC802A955}"/>
    <cellStyle name="Comma 17 2 5" xfId="30509" xr:uid="{8FFE2C8A-786B-47C1-81A0-4B5EDFAF763A}"/>
    <cellStyle name="Comma 17 3" xfId="1442" xr:uid="{74B53D63-5C4E-4F0F-AB2D-C0549BF23427}"/>
    <cellStyle name="Comma 17 3 2" xfId="3597" xr:uid="{1BF77C0C-7747-4982-AF0B-449B09BC6DD7}"/>
    <cellStyle name="Comma 17 3 2 2" xfId="28029" xr:uid="{211609AC-145C-4D81-BE12-2159480103C9}"/>
    <cellStyle name="Comma 17 3 2 2 2" xfId="32693" xr:uid="{73249D1D-3A5B-4A40-BD92-ACDFD61291D1}"/>
    <cellStyle name="Comma 17 3 2 3" xfId="30660" xr:uid="{1F8512E8-EE90-4933-A67F-E4B8EB02FB19}"/>
    <cellStyle name="Comma 17 3 3" xfId="26600" xr:uid="{E96AFD41-E410-4891-A7D5-62CCE21FC53D}"/>
    <cellStyle name="Comma 17 3 3 2" xfId="32602" xr:uid="{78F6FFB9-C128-4E15-A929-0C147B5B5D0A}"/>
    <cellStyle name="Comma 17 3 4" xfId="30302" xr:uid="{9AD64802-BC82-4B01-8F43-52A3BD1A2961}"/>
    <cellStyle name="Comma 17 3 5" xfId="30510" xr:uid="{C59A83AF-7DEB-433B-91F1-80AC69657544}"/>
    <cellStyle name="Comma 17 4" xfId="3595" xr:uid="{6830F607-E569-4335-AF70-A39D071278AC}"/>
    <cellStyle name="Comma 17 4 2" xfId="28027" xr:uid="{EA8BB779-5F21-455E-9F3C-E5559FCF2946}"/>
    <cellStyle name="Comma 17 4 2 2" xfId="32691" xr:uid="{1AEF728E-5D2B-4A1C-A423-D400D82EA952}"/>
    <cellStyle name="Comma 17 4 3" xfId="30658" xr:uid="{66A79291-0994-4BD4-BE99-EA9488E615EC}"/>
    <cellStyle name="Comma 17 5" xfId="15382" xr:uid="{A19B649C-1E7A-49AA-8275-A03FF771980E}"/>
    <cellStyle name="Comma 17 5 2" xfId="29744" xr:uid="{FEC44936-D794-466C-A50B-DED0FAA04527}"/>
    <cellStyle name="Comma 17 6" xfId="26598" xr:uid="{A44CFC26-BF3F-431D-9538-53142D3BBEA3}"/>
    <cellStyle name="Comma 17 6 2" xfId="32600" xr:uid="{863EF013-76BB-4F27-86FE-76E95A9E5AC2}"/>
    <cellStyle name="Comma 17 7" xfId="30508" xr:uid="{85DBAAE3-FC7D-47D2-A208-C0563151B6C2}"/>
    <cellStyle name="Comma 18" xfId="1443" xr:uid="{C51756AD-81D3-49AC-B235-499A73A18D90}"/>
    <cellStyle name="Comma 18 2" xfId="1444" xr:uid="{AB3C7408-4C20-4F70-A840-5DA9FFCF3CB1}"/>
    <cellStyle name="Comma 18 2 2" xfId="3599" xr:uid="{0EED053D-2802-4655-AEEC-54F49CBB19F6}"/>
    <cellStyle name="Comma 18 2 2 2" xfId="28031" xr:uid="{B62AC99C-6D8A-4CF2-AE77-6E752742F057}"/>
    <cellStyle name="Comma 18 2 2 2 2" xfId="32695" xr:uid="{7E9B58FC-81AB-41F8-9CF1-A2DA08A242BF}"/>
    <cellStyle name="Comma 18 2 2 3" xfId="30662" xr:uid="{ABCDAB1E-D5DF-4E89-B415-97188E6BE871}"/>
    <cellStyle name="Comma 18 2 3" xfId="26602" xr:uid="{A16DC3BE-1AA5-437B-8501-E5AB6F14C1A9}"/>
    <cellStyle name="Comma 18 2 3 2" xfId="32604" xr:uid="{0BF9D211-5307-411B-A78A-8D99D7A6AB2A}"/>
    <cellStyle name="Comma 18 2 4" xfId="30303" xr:uid="{FEC1B88F-108E-4A60-92D0-C7878461BE3A}"/>
    <cellStyle name="Comma 18 2 5" xfId="30512" xr:uid="{96DEA67C-A2D8-4C92-A8EA-DE9362897ECB}"/>
    <cellStyle name="Comma 18 3" xfId="1445" xr:uid="{6B3B0D1A-DAA5-4612-BC46-21E92EED1064}"/>
    <cellStyle name="Comma 18 3 2" xfId="3600" xr:uid="{7D0309D7-B779-4AE8-81B2-E938DAD694B7}"/>
    <cellStyle name="Comma 18 3 2 2" xfId="28032" xr:uid="{20A20C21-6FD1-4526-9C2C-C08094B32447}"/>
    <cellStyle name="Comma 18 3 2 2 2" xfId="32696" xr:uid="{03EC64F2-01D0-44C4-9F9E-98A383CF7FDB}"/>
    <cellStyle name="Comma 18 3 2 3" xfId="30663" xr:uid="{F40ECC7E-76D3-4D7C-8702-759B71380E3E}"/>
    <cellStyle name="Comma 18 3 3" xfId="26603" xr:uid="{553BC9DD-0DDF-4871-B8E5-652B4B040E60}"/>
    <cellStyle name="Comma 18 3 3 2" xfId="32605" xr:uid="{355B95DD-78DC-4CBF-9610-93A43FFAF468}"/>
    <cellStyle name="Comma 18 3 4" xfId="30304" xr:uid="{94BC5595-E543-4E09-AD48-59CBECB33855}"/>
    <cellStyle name="Comma 18 3 5" xfId="30513" xr:uid="{7A62E841-CDCC-4EBA-8E10-305F672BD3D3}"/>
    <cellStyle name="Comma 18 4" xfId="3598" xr:uid="{ADD38AEF-4DCE-42B0-B3F0-45DDAA0F6D91}"/>
    <cellStyle name="Comma 18 4 2" xfId="28030" xr:uid="{7EC42F9B-B1FF-44E3-B899-2E5F43B05E2C}"/>
    <cellStyle name="Comma 18 4 2 2" xfId="32694" xr:uid="{D326805C-FFD8-4506-9C1E-994F7BC44B75}"/>
    <cellStyle name="Comma 18 4 3" xfId="30661" xr:uid="{48FEF164-ADC9-4B01-AB65-079CB3609AE5}"/>
    <cellStyle name="Comma 18 5" xfId="15383" xr:uid="{DEF07B10-21A9-403C-BE12-8BF06B24AC95}"/>
    <cellStyle name="Comma 18 5 2" xfId="29745" xr:uid="{EBC445BE-7FC2-44C7-8500-84DBE45DFD6B}"/>
    <cellStyle name="Comma 18 6" xfId="26601" xr:uid="{5840CA00-AEC4-47EC-B0E5-5A1102A41035}"/>
    <cellStyle name="Comma 18 6 2" xfId="32603" xr:uid="{73EEB527-D395-4DC0-BEFF-A7D92D9B37B2}"/>
    <cellStyle name="Comma 18 7" xfId="30511" xr:uid="{BFF5C267-2527-408D-92BD-6E1CFF098778}"/>
    <cellStyle name="Comma 19" xfId="1446" xr:uid="{8FAAEF75-BEAF-40CE-8494-14CB09ABC141}"/>
    <cellStyle name="Comma 19 2" xfId="3601" xr:uid="{00475BBA-EB31-46CD-B1ED-CE7F83E53745}"/>
    <cellStyle name="Comma 19 2 2" xfId="28033" xr:uid="{F7BD97B3-7426-4518-9DF3-26927202E4AE}"/>
    <cellStyle name="Comma 19 2 2 2" xfId="32697" xr:uid="{CEC831B6-D998-44B4-AD7E-98C0B5F52782}"/>
    <cellStyle name="Comma 19 2 3" xfId="30664" xr:uid="{1BBD4DAD-60D5-4F95-B63A-1553BFBFB1B0}"/>
    <cellStyle name="Comma 19 3" xfId="15384" xr:uid="{22C23D50-EFB6-45C8-B109-F117649EC354}"/>
    <cellStyle name="Comma 19 3 2" xfId="29746" xr:uid="{6C67BC84-5E93-4853-BC48-20DE543489A5}"/>
    <cellStyle name="Comma 19 4" xfId="26604" xr:uid="{86C0AEFA-D36E-475C-81E1-34197CB9D1C3}"/>
    <cellStyle name="Comma 19 4 2" xfId="32606" xr:uid="{684093B0-0351-4209-84EE-364B3DE9395D}"/>
    <cellStyle name="Comma 19 5" xfId="30514" xr:uid="{07BA45E7-E628-4D69-B40F-BFC3AC60B669}"/>
    <cellStyle name="Comma 2" xfId="34" xr:uid="{E94F7375-B37F-486D-BC0A-9E6E88BABD6B}"/>
    <cellStyle name="Comma 2 10" xfId="3602" xr:uid="{B7C9AFA1-72BD-466B-9996-080B3D30D0F6}"/>
    <cellStyle name="Comma 2 10 2" xfId="28034" xr:uid="{79EB0F57-9EE8-4A81-8BEB-A67ED0224D98}"/>
    <cellStyle name="Comma 2 11" xfId="7564" xr:uid="{EDCC92FD-76E8-4335-B80C-D3C08DB3EA19}"/>
    <cellStyle name="Comma 2 11 2" xfId="29329" xr:uid="{130B6113-7B40-412F-B00D-D5A64C40BD5C}"/>
    <cellStyle name="Comma 2 12" xfId="26605" xr:uid="{D27EA366-488E-4B8A-8DB6-3209BDCB2542}"/>
    <cellStyle name="Comma 2 13" xfId="1447" xr:uid="{6162D9A6-A0CA-4C08-88C5-5415B45FA3A9}"/>
    <cellStyle name="Comma 2 14" xfId="30426" xr:uid="{3D824A34-CAB4-43F5-8ADC-DA20C635F6F0}"/>
    <cellStyle name="Comma 2 2" xfId="1448" xr:uid="{CA77D34B-D567-4FDA-8A42-8E21B6C65845}"/>
    <cellStyle name="Comma 2 2 10" xfId="7565" xr:uid="{6E03B0C6-7D5B-48E9-A87B-67A1751B330B}"/>
    <cellStyle name="Comma 2 2 10 2" xfId="29330" xr:uid="{99B745D2-C1D6-456A-B64B-6F4E4480AE50}"/>
    <cellStyle name="Comma 2 2 11" xfId="26606" xr:uid="{40CEFF36-1435-48A0-BFEF-C495C87C654B}"/>
    <cellStyle name="Comma 2 2 2" xfId="1449" xr:uid="{27A301BD-CA54-47B8-B35D-1C5B5326AEC0}"/>
    <cellStyle name="Comma 2 2 2 2" xfId="1450" xr:uid="{97D1F5A6-ECBB-40CB-878F-ED7E887A8EA3}"/>
    <cellStyle name="Comma 2 2 2 2 2" xfId="1451" xr:uid="{87D2B0AA-3768-4A61-92D3-E8ECE057ADB5}"/>
    <cellStyle name="Comma 2 2 2 2 2 2" xfId="3606" xr:uid="{3787180A-4C52-4B32-B51B-EEDF2E1B7F83}"/>
    <cellStyle name="Comma 2 2 2 2 2 2 2" xfId="28038" xr:uid="{8EB889DF-A02A-4E3B-B6F8-6FEF2591B762}"/>
    <cellStyle name="Comma 2 2 2 2 2 3" xfId="26609" xr:uid="{BBA8A1C4-2444-4565-B5C0-E516235D901E}"/>
    <cellStyle name="Comma 2 2 2 2 3" xfId="1452" xr:uid="{99308F91-82B2-425A-8F78-F02C331F553F}"/>
    <cellStyle name="Comma 2 2 2 2 3 2" xfId="3607" xr:uid="{4735D37A-DC6E-4FD0-BD68-59378846F312}"/>
    <cellStyle name="Comma 2 2 2 2 3 2 2" xfId="28039" xr:uid="{D1E7DF89-51AB-4E52-9C16-6C42F7CD1CDA}"/>
    <cellStyle name="Comma 2 2 2 2 3 3" xfId="26610" xr:uid="{EBD18059-3263-4A0D-A09F-CA22D59E4A95}"/>
    <cellStyle name="Comma 2 2 2 2 4" xfId="3605" xr:uid="{E339F975-A8C8-44B9-A442-B42C82D27848}"/>
    <cellStyle name="Comma 2 2 2 2 4 2" xfId="28037" xr:uid="{5B65AD78-93F6-4239-A1FD-9D67D4841E6E}"/>
    <cellStyle name="Comma 2 2 2 2 5" xfId="26608" xr:uid="{6150E2A8-4A10-4496-BB39-53DDB996CFAF}"/>
    <cellStyle name="Comma 2 2 2 3" xfId="1453" xr:uid="{35ECCC4D-F4D3-44F4-ADC3-996AC13623C9}"/>
    <cellStyle name="Comma 2 2 2 3 2" xfId="1454" xr:uid="{1F3ABFAA-A7F8-4163-AC7C-5EEE18C15722}"/>
    <cellStyle name="Comma 2 2 2 3 2 2" xfId="3609" xr:uid="{62D2CD6D-BFBB-448D-AEFB-682718089F1E}"/>
    <cellStyle name="Comma 2 2 2 3 2 2 2" xfId="28041" xr:uid="{D76CCD33-4789-4FF3-9740-12A1D54A017E}"/>
    <cellStyle name="Comma 2 2 2 3 2 3" xfId="26612" xr:uid="{C6A34704-4B6B-4785-8BA6-FAD5D13FA745}"/>
    <cellStyle name="Comma 2 2 2 3 3" xfId="1455" xr:uid="{75DCE33B-05B1-45A9-8476-63375A57E16D}"/>
    <cellStyle name="Comma 2 2 2 3 3 2" xfId="3610" xr:uid="{B8DC231D-B41C-41BB-8A9E-9068A907F2C6}"/>
    <cellStyle name="Comma 2 2 2 3 3 2 2" xfId="28042" xr:uid="{D7370B8D-DAFD-4B2B-8707-AE69C1188274}"/>
    <cellStyle name="Comma 2 2 2 3 3 3" xfId="26613" xr:uid="{90621A07-22E5-4B5C-A85C-C2DFEBFF4090}"/>
    <cellStyle name="Comma 2 2 2 3 4" xfId="3608" xr:uid="{912FE939-8583-4DA9-AE20-2C96A486493D}"/>
    <cellStyle name="Comma 2 2 2 3 4 2" xfId="28040" xr:uid="{5B7B143B-A26E-469C-B661-99D9652EB975}"/>
    <cellStyle name="Comma 2 2 2 3 5" xfId="26611" xr:uid="{59D1D981-6AAC-4EEB-9E36-F539F6E072C6}"/>
    <cellStyle name="Comma 2 2 2 4" xfId="1456" xr:uid="{A44A0F65-59B8-494C-8B45-D7D46EA94CF7}"/>
    <cellStyle name="Comma 2 2 2 4 2" xfId="3611" xr:uid="{D35051AF-4242-4295-829B-A43ECE2D4196}"/>
    <cellStyle name="Comma 2 2 2 4 2 2" xfId="28043" xr:uid="{8AA4E85A-BE7F-4650-BCCD-E7333A92C30D}"/>
    <cellStyle name="Comma 2 2 2 4 3" xfId="26614" xr:uid="{8757D046-211B-4397-B115-1A22E1C27C99}"/>
    <cellStyle name="Comma 2 2 2 5" xfId="1457" xr:uid="{1F062229-8ACD-4D4C-A7AA-34D15F921E0D}"/>
    <cellStyle name="Comma 2 2 2 5 2" xfId="3612" xr:uid="{AA29ED04-546C-47EA-AB86-9AFE682D29CC}"/>
    <cellStyle name="Comma 2 2 2 5 2 2" xfId="28044" xr:uid="{CCCF0324-3CC4-40A3-9CB7-A667DD4FC7F1}"/>
    <cellStyle name="Comma 2 2 2 5 3" xfId="26615" xr:uid="{C402E192-70A9-4FE0-BB59-662FD4B2491E}"/>
    <cellStyle name="Comma 2 2 2 6" xfId="3604" xr:uid="{865C5797-6D36-4436-953F-D9B1C0B13A18}"/>
    <cellStyle name="Comma 2 2 2 6 2" xfId="28036" xr:uid="{F360FF2A-12FD-440A-B831-BD6FE74A05C8}"/>
    <cellStyle name="Comma 2 2 2 7" xfId="26607" xr:uid="{3FEBB514-E812-4759-8C6A-D1AEF31CBE46}"/>
    <cellStyle name="Comma 2 2 3" xfId="1458" xr:uid="{888D0C16-8E7A-4ADB-AC05-B90FF0C2354F}"/>
    <cellStyle name="Comma 2 2 3 2" xfId="1459" xr:uid="{01AC5E9A-239C-4EF4-B05B-A75798EFE312}"/>
    <cellStyle name="Comma 2 2 3 2 2" xfId="1460" xr:uid="{2EB8CD8F-132A-4B5C-AA30-0CC3D2BCDA83}"/>
    <cellStyle name="Comma 2 2 3 2 2 2" xfId="3615" xr:uid="{EDFE7BF0-64E7-419C-B9C8-8956B62C38C9}"/>
    <cellStyle name="Comma 2 2 3 2 2 2 2" xfId="28047" xr:uid="{63082F97-B76A-4681-9CC5-B88817C74ACA}"/>
    <cellStyle name="Comma 2 2 3 2 2 3" xfId="26618" xr:uid="{44766290-DFE2-41AD-BD06-3D75E5490E2C}"/>
    <cellStyle name="Comma 2 2 3 2 3" xfId="1461" xr:uid="{4B5D00E4-4721-4F9B-83C9-BE6CE45E309E}"/>
    <cellStyle name="Comma 2 2 3 2 3 2" xfId="3616" xr:uid="{30DA92BF-AC29-4BCA-B9ED-A60EF3FF8010}"/>
    <cellStyle name="Comma 2 2 3 2 3 2 2" xfId="28048" xr:uid="{78C045DB-C607-4092-BAF9-381F885A2613}"/>
    <cellStyle name="Comma 2 2 3 2 3 3" xfId="26619" xr:uid="{2D39965A-1FDF-43C7-8BE7-317D5777A0E6}"/>
    <cellStyle name="Comma 2 2 3 2 4" xfId="3614" xr:uid="{928B384F-B848-44BE-BC96-7D1657C702DD}"/>
    <cellStyle name="Comma 2 2 3 2 4 2" xfId="28046" xr:uid="{152A0BF1-963B-4470-B1BF-3728206A165F}"/>
    <cellStyle name="Comma 2 2 3 2 5" xfId="26617" xr:uid="{F097BBFC-AE42-4A72-947C-549D1CA9FB4F}"/>
    <cellStyle name="Comma 2 2 3 3" xfId="1462" xr:uid="{E2004B16-E195-4D08-921D-5D41387077A7}"/>
    <cellStyle name="Comma 2 2 3 3 2" xfId="1463" xr:uid="{5FB361A4-78AD-48E9-8F92-8AA0318ED170}"/>
    <cellStyle name="Comma 2 2 3 3 2 2" xfId="3618" xr:uid="{B39524B7-9762-470D-91A4-CBA66D0D7D9B}"/>
    <cellStyle name="Comma 2 2 3 3 2 2 2" xfId="28050" xr:uid="{F1470B78-E1A8-44A8-8DC4-2316B030BF99}"/>
    <cellStyle name="Comma 2 2 3 3 2 3" xfId="26621" xr:uid="{9C43F51A-AE40-4458-B637-B768818DB5A5}"/>
    <cellStyle name="Comma 2 2 3 3 3" xfId="1464" xr:uid="{2CAE4707-38AE-4C4E-B456-BDA90597B3A0}"/>
    <cellStyle name="Comma 2 2 3 3 3 2" xfId="3619" xr:uid="{151607AD-DEDF-48C9-98D1-000F7D55DCA5}"/>
    <cellStyle name="Comma 2 2 3 3 3 2 2" xfId="28051" xr:uid="{603020A1-BB9B-4FB6-BA2E-D26CA87479F9}"/>
    <cellStyle name="Comma 2 2 3 3 3 3" xfId="26622" xr:uid="{9074FC92-A705-41F7-A9A0-40C1AAE7EDC0}"/>
    <cellStyle name="Comma 2 2 3 3 4" xfId="3617" xr:uid="{809C981C-FCB9-4686-80E5-D3286F2EFA81}"/>
    <cellStyle name="Comma 2 2 3 3 4 2" xfId="28049" xr:uid="{084CFD75-3285-4B77-8658-9003DE84F106}"/>
    <cellStyle name="Comma 2 2 3 3 5" xfId="26620" xr:uid="{2B5D91BF-E6B3-4675-BFAD-29E1A26FBC1D}"/>
    <cellStyle name="Comma 2 2 3 4" xfId="1465" xr:uid="{738F3A87-FEBF-4EC7-859C-08463AE8B7AC}"/>
    <cellStyle name="Comma 2 2 3 4 2" xfId="3620" xr:uid="{B833C7A9-A3E4-4BA1-BB92-FDFFE7563DAA}"/>
    <cellStyle name="Comma 2 2 3 4 2 2" xfId="28052" xr:uid="{75AF5623-B73B-405B-A0BA-04620B565A7E}"/>
    <cellStyle name="Comma 2 2 3 4 3" xfId="26623" xr:uid="{0864B1E8-7C77-4715-AFD6-42D8A38C80D5}"/>
    <cellStyle name="Comma 2 2 3 5" xfId="1466" xr:uid="{7C40674F-D866-436B-82BC-CE07061FB57B}"/>
    <cellStyle name="Comma 2 2 3 5 2" xfId="3621" xr:uid="{C24470CA-23E1-4BCC-9480-1850BECB41BC}"/>
    <cellStyle name="Comma 2 2 3 5 2 2" xfId="28053" xr:uid="{B8712F09-5F73-40F5-A3E2-0F4A311B6759}"/>
    <cellStyle name="Comma 2 2 3 5 2 2 2" xfId="32698" xr:uid="{48597C41-655E-421E-AED2-08C5EA9EC8C9}"/>
    <cellStyle name="Comma 2 2 3 5 2 3" xfId="30665" xr:uid="{B4DF73A2-46B2-49BC-805D-CB5B597E51DF}"/>
    <cellStyle name="Comma 2 2 3 5 3" xfId="26624" xr:uid="{D7F2F7DF-C153-4D84-B21A-0DBAC7A838C9}"/>
    <cellStyle name="Comma 2 2 3 5 3 2" xfId="32607" xr:uid="{C97D56B2-C7E1-41DB-9DB8-0E923BB130A5}"/>
    <cellStyle name="Comma 2 2 3 5 4" xfId="30305" xr:uid="{C086786F-A4C6-456A-B2EB-A20E4D43772E}"/>
    <cellStyle name="Comma 2 2 3 5 5" xfId="30515" xr:uid="{E1829AD6-6BC8-474D-84D2-79BB123E5558}"/>
    <cellStyle name="Comma 2 2 3 6" xfId="1467" xr:uid="{02BD806E-241A-45BC-9E7A-805366501F52}"/>
    <cellStyle name="Comma 2 2 3 6 2" xfId="3622" xr:uid="{30D93446-F579-4059-83AF-517065C8D078}"/>
    <cellStyle name="Comma 2 2 3 6 2 2" xfId="28054" xr:uid="{525F345E-0515-4D24-BF08-580CB62D8AA8}"/>
    <cellStyle name="Comma 2 2 3 6 3" xfId="26625" xr:uid="{569C2E20-7AE9-4234-9EBF-DE06406F51D1}"/>
    <cellStyle name="Comma 2 2 3 7" xfId="3613" xr:uid="{D78F4953-7F2C-4156-93D2-9D0A744C9187}"/>
    <cellStyle name="Comma 2 2 3 7 2" xfId="28045" xr:uid="{F8BCCF4F-5226-496B-9A67-BE920D19E3B2}"/>
    <cellStyle name="Comma 2 2 3 8" xfId="26616" xr:uid="{8A47EC43-F245-41E2-B3AD-694D027341C0}"/>
    <cellStyle name="Comma 2 2 4" xfId="1468" xr:uid="{02B33B83-3563-43A3-BF21-EFCFCB563A3F}"/>
    <cellStyle name="Comma 2 2 4 2" xfId="1469" xr:uid="{FB4FD466-8957-4653-A802-755E94522E31}"/>
    <cellStyle name="Comma 2 2 4 2 2" xfId="3624" xr:uid="{3FD55ABC-960C-4E1F-80D4-946AB9D87272}"/>
    <cellStyle name="Comma 2 2 4 2 2 2" xfId="28056" xr:uid="{9084CEC6-6F56-4A4D-9BC6-04A92648BC26}"/>
    <cellStyle name="Comma 2 2 4 2 3" xfId="26627" xr:uid="{A6533418-C78D-4D2B-9364-B8A0C70DAAB0}"/>
    <cellStyle name="Comma 2 2 4 3" xfId="1470" xr:uid="{97D433C2-05F6-4B80-A655-ABB701EAEB20}"/>
    <cellStyle name="Comma 2 2 4 3 2" xfId="3625" xr:uid="{17FA2909-69AD-42C4-B299-EF04A685A598}"/>
    <cellStyle name="Comma 2 2 4 3 2 2" xfId="28057" xr:uid="{3E9FCF9A-3CAB-4C28-9C9A-DBFB20AD8DD9}"/>
    <cellStyle name="Comma 2 2 4 3 3" xfId="26628" xr:uid="{D24246C7-89B3-4BF2-8EB2-F0CC9FB7DF0F}"/>
    <cellStyle name="Comma 2 2 4 4" xfId="3623" xr:uid="{05C4B2C6-59B6-4D55-A3FF-A50C15E44C86}"/>
    <cellStyle name="Comma 2 2 4 4 2" xfId="28055" xr:uid="{5214F79A-43FE-40FB-A160-12386CBFAD38}"/>
    <cellStyle name="Comma 2 2 4 5" xfId="26626" xr:uid="{23D0E413-694C-4610-A3B9-509EDDDC64DB}"/>
    <cellStyle name="Comma 2 2 5" xfId="1471" xr:uid="{B9D72FFC-B8FE-46D0-B2A2-0ED991AE7517}"/>
    <cellStyle name="Comma 2 2 5 2" xfId="1472" xr:uid="{2797B78C-FF6C-4525-A5DB-3AE3CAB76C55}"/>
    <cellStyle name="Comma 2 2 5 2 2" xfId="3627" xr:uid="{2397BF05-985C-4C93-A518-279F061A5A86}"/>
    <cellStyle name="Comma 2 2 5 2 2 2" xfId="28059" xr:uid="{C2F3FE54-75C6-433F-9467-478070DAC814}"/>
    <cellStyle name="Comma 2 2 5 2 3" xfId="26630" xr:uid="{BA4C5473-BF59-4E8F-BA01-BD34835DFCDD}"/>
    <cellStyle name="Comma 2 2 5 3" xfId="1473" xr:uid="{20C6418D-5AB7-4CC9-BF4C-A8D42B7CA05B}"/>
    <cellStyle name="Comma 2 2 5 3 2" xfId="3628" xr:uid="{D864AE25-99B0-4324-8FFE-F5C1CD935781}"/>
    <cellStyle name="Comma 2 2 5 3 2 2" xfId="28060" xr:uid="{6DB30B65-3B72-4E3A-A5C1-C785283C0692}"/>
    <cellStyle name="Comma 2 2 5 3 3" xfId="26631" xr:uid="{FF9DB2D1-2F07-42ED-8ACE-23B151471DF7}"/>
    <cellStyle name="Comma 2 2 5 4" xfId="3626" xr:uid="{C19B3B28-01EB-43C5-B313-E43725B7DEAB}"/>
    <cellStyle name="Comma 2 2 5 4 2" xfId="28058" xr:uid="{E3D6527C-D022-4C4F-9BBA-D8974D4C80F2}"/>
    <cellStyle name="Comma 2 2 5 5" xfId="26629" xr:uid="{1C8CDA5B-F27A-445F-84D1-5999127720ED}"/>
    <cellStyle name="Comma 2 2 6" xfId="1474" xr:uid="{37E37017-7CEC-4ADD-B6D1-7988A8737DE5}"/>
    <cellStyle name="Comma 2 2 6 2" xfId="3629" xr:uid="{3736580A-EF74-450A-9326-C55620661A59}"/>
    <cellStyle name="Comma 2 2 6 2 2" xfId="28061" xr:uid="{2893B751-B782-40B3-9CDF-3CD8B0D829DA}"/>
    <cellStyle name="Comma 2 2 6 3" xfId="26632" xr:uid="{D2BF0D8D-4B4A-4D50-B810-564395FC6487}"/>
    <cellStyle name="Comma 2 2 7" xfId="1475" xr:uid="{78561DB6-63C3-467F-9B91-18DA8DAE7C27}"/>
    <cellStyle name="Comma 2 2 7 2" xfId="3630" xr:uid="{458D386A-FAB2-417B-9CF5-C5B6ED0BD11B}"/>
    <cellStyle name="Comma 2 2 7 2 2" xfId="28062" xr:uid="{003A8C15-2A81-403D-BFAF-B69ADEFBF2FA}"/>
    <cellStyle name="Comma 2 2 7 3" xfId="26633" xr:uid="{7EE276AC-DABE-4DE7-8812-1D3466D29436}"/>
    <cellStyle name="Comma 2 2 8" xfId="1476" xr:uid="{0FC9BBB8-7594-457F-A96A-08A409C2F60C}"/>
    <cellStyle name="Comma 2 2 8 2" xfId="3631" xr:uid="{9C684894-394B-460C-ACC9-C9FCB583C560}"/>
    <cellStyle name="Comma 2 2 8 2 2" xfId="28063" xr:uid="{3E28B53E-58A3-45F3-89FB-2D1CA86E9654}"/>
    <cellStyle name="Comma 2 2 8 3" xfId="26634" xr:uid="{DF408C7C-92C4-43AD-A7CE-BFAE3E21B242}"/>
    <cellStyle name="Comma 2 2 9" xfId="3603" xr:uid="{3094ED77-A9E1-45A3-BEC9-B21F33FA57AA}"/>
    <cellStyle name="Comma 2 2 9 2" xfId="28035" xr:uid="{B484839C-3981-49AA-BD23-5ABDF3808C90}"/>
    <cellStyle name="Comma 2 3" xfId="1477" xr:uid="{BC71186E-885F-4F2C-B238-14F10CE9E8AF}"/>
    <cellStyle name="Comma 2 3 2" xfId="1478" xr:uid="{33254016-C5E8-439B-BBBF-3E86C318B948}"/>
    <cellStyle name="Comma 2 3 2 2" xfId="3633" xr:uid="{BD4A86F3-B2BE-4A50-9B79-2A2A2C84C99B}"/>
    <cellStyle name="Comma 2 3 2 2 2" xfId="28065" xr:uid="{D4B3423B-88E1-45B8-AD35-1C7025BF46FB}"/>
    <cellStyle name="Comma 2 3 2 3" xfId="26636" xr:uid="{0BAC50AE-CA9C-464A-A096-69C235CC54BA}"/>
    <cellStyle name="Comma 2 3 3" xfId="1479" xr:uid="{FDF12D90-04E0-468E-A921-BAA928D5870B}"/>
    <cellStyle name="Comma 2 3 3 2" xfId="3634" xr:uid="{DE4CD701-0FEB-446C-B371-5BB994909C3C}"/>
    <cellStyle name="Comma 2 3 3 2 2" xfId="28066" xr:uid="{3E06BA07-91A9-47F3-BC15-0BE18DAB7CAD}"/>
    <cellStyle name="Comma 2 3 3 3" xfId="26637" xr:uid="{D300E167-BA6D-4FC2-9AD8-FA5E3A35121E}"/>
    <cellStyle name="Comma 2 3 4" xfId="1480" xr:uid="{B71A1439-B70B-4081-813E-0BC60E0CB800}"/>
    <cellStyle name="Comma 2 3 4 2" xfId="3635" xr:uid="{247E8C60-BEB7-4A97-8835-375CC3C4F8C5}"/>
    <cellStyle name="Comma 2 3 4 2 2" xfId="28067" xr:uid="{081F033F-03D7-427F-92D2-EEA2F0C0E38B}"/>
    <cellStyle name="Comma 2 3 4 3" xfId="26638" xr:uid="{F3BC2D76-85A2-4C51-A3B6-12D895CAC697}"/>
    <cellStyle name="Comma 2 3 5" xfId="3632" xr:uid="{F5A26A1E-2327-4E77-96C0-AA4315A90FFB}"/>
    <cellStyle name="Comma 2 3 5 2" xfId="28064" xr:uid="{8144A4DB-2B32-4BA7-A5EC-97127B157FE9}"/>
    <cellStyle name="Comma 2 3 5 2 2" xfId="32699" xr:uid="{628BEDAC-43C0-44D7-BC7A-3F2A77B4586F}"/>
    <cellStyle name="Comma 2 3 5 3" xfId="30666" xr:uid="{2E399775-8995-4C2A-9F84-CE35C58F3CC2}"/>
    <cellStyle name="Comma 2 3 6" xfId="7566" xr:uid="{1890A4DD-A28F-4B23-92AD-0A120D555F02}"/>
    <cellStyle name="Comma 2 3 6 2" xfId="29331" xr:uid="{8344AD47-D2F1-4413-A154-F243B8CD5455}"/>
    <cellStyle name="Comma 2 3 6 2 2" xfId="32753" xr:uid="{5DEF6123-3AD0-4C9B-93A6-C94F68965BDA}"/>
    <cellStyle name="Comma 2 3 6 3" xfId="30748" xr:uid="{A5D7609D-1886-4C98-8048-3DAE029127EA}"/>
    <cellStyle name="Comma 2 3 7" xfId="26635" xr:uid="{E1D4A1F4-A8C1-455B-BFE3-9C944780E5EF}"/>
    <cellStyle name="Comma 2 3 7 2" xfId="32608" xr:uid="{CACF0C6C-3BAA-48CD-A612-289075C9B4BB}"/>
    <cellStyle name="Comma 2 3 8" xfId="30516" xr:uid="{03B9B9D6-83BF-42B2-A6B9-A7F5E66943D8}"/>
    <cellStyle name="Comma 2 4" xfId="1481" xr:uid="{EC341C51-8D97-439F-B1A6-6B8BC62B1C94}"/>
    <cellStyle name="Comma 2 4 2" xfId="1482" xr:uid="{C1058820-FD7D-42DB-8D01-C002653F3899}"/>
    <cellStyle name="Comma 2 4 2 2" xfId="3637" xr:uid="{010C362C-E9DE-4178-817C-5AA629A65AB1}"/>
    <cellStyle name="Comma 2 4 2 2 2" xfId="28069" xr:uid="{A00487DD-D9D4-4712-ADFF-4EC20D8CFC42}"/>
    <cellStyle name="Comma 2 4 2 3" xfId="26640" xr:uid="{25FAF6DB-29DE-4A4D-B0C7-C338CFDE2A8F}"/>
    <cellStyle name="Comma 2 4 3" xfId="1483" xr:uid="{35783653-A19C-4CC1-A292-0F89251DCF10}"/>
    <cellStyle name="Comma 2 4 3 2" xfId="3638" xr:uid="{C67983EC-DC27-4EFB-8C99-5921B3D34B8B}"/>
    <cellStyle name="Comma 2 4 3 2 2" xfId="28070" xr:uid="{0AC566DE-8898-4A86-9783-E3EFFE6F74DE}"/>
    <cellStyle name="Comma 2 4 3 3" xfId="26641" xr:uid="{88341E19-5392-430C-AC4F-9145F57D113C}"/>
    <cellStyle name="Comma 2 4 4" xfId="3636" xr:uid="{6A86A331-EA10-4482-BE79-5164BA5097F8}"/>
    <cellStyle name="Comma 2 4 4 2" xfId="28068" xr:uid="{976187FE-DAB0-4A6D-B8D2-57CF2164E142}"/>
    <cellStyle name="Comma 2 4 5" xfId="26639" xr:uid="{F148B710-CAB6-4E44-A4CE-3D88F46B2A78}"/>
    <cellStyle name="Comma 2 5" xfId="1484" xr:uid="{5F64C29E-509F-4042-B1C1-9D2C2FBA0817}"/>
    <cellStyle name="Comma 2 5 2" xfId="7567" xr:uid="{52125495-8A47-4812-9E84-C14F3C8BFEFE}"/>
    <cellStyle name="Comma 2 5 3" xfId="7432" xr:uid="{5175A5AD-F3C9-42A5-A75D-1A31186545CC}"/>
    <cellStyle name="Comma 2 6" xfId="1485" xr:uid="{5A391F6C-1994-43BA-9F20-BBD6A97EF2A7}"/>
    <cellStyle name="Comma 2 6 2" xfId="3639" xr:uid="{374120B4-C4C3-4783-88D5-09CB8E22CDF0}"/>
    <cellStyle name="Comma 2 6 2 2" xfId="28071" xr:uid="{91BDA74E-992D-498C-A33B-45D3DAF3D964}"/>
    <cellStyle name="Comma 2 6 3" xfId="26642" xr:uid="{B30F3E44-315B-45FC-BE4E-6917C84800E4}"/>
    <cellStyle name="Comma 2 7" xfId="1486" xr:uid="{13563DEC-2EE5-4B1B-B769-3C210C3BB902}"/>
    <cellStyle name="Comma 2 7 2" xfId="3640" xr:uid="{0BD3E0AA-6235-4F05-AAD7-40B7240133BD}"/>
    <cellStyle name="Comma 2 7 2 2" xfId="28072" xr:uid="{0D5929A7-999C-4179-A598-B2B80836D899}"/>
    <cellStyle name="Comma 2 7 2 2 2" xfId="32700" xr:uid="{5C20E8CC-EA7D-4062-ACC4-32C2D8A56E3E}"/>
    <cellStyle name="Comma 2 7 2 3" xfId="30667" xr:uid="{D5B0E4DA-3702-44DC-95A5-218964B070C3}"/>
    <cellStyle name="Comma 2 7 3" xfId="26643" xr:uid="{0C9651D6-EB0C-4ADE-8042-2174E0E8197C}"/>
    <cellStyle name="Comma 2 7 3 2" xfId="32609" xr:uid="{FB7AAF80-8DE8-42A7-A08D-597F524BAE71}"/>
    <cellStyle name="Comma 2 7 4" xfId="30306" xr:uid="{0FF5CA17-78ED-4641-9D16-37CAB04E2205}"/>
    <cellStyle name="Comma 2 7 5" xfId="30517" xr:uid="{18B6D2D5-8EDC-49F9-B326-D42E990FE2AE}"/>
    <cellStyle name="Comma 2 8" xfId="1487" xr:uid="{2909DA5C-95FB-4FA0-8491-D40B39BB57EA}"/>
    <cellStyle name="Comma 2 8 2" xfId="3641" xr:uid="{8BF55E6F-6574-46A1-87D5-B18CE49678A9}"/>
    <cellStyle name="Comma 2 8 2 2" xfId="28073" xr:uid="{287BEB0A-7C64-49F0-A6C7-DC11F4C1F25D}"/>
    <cellStyle name="Comma 2 8 3" xfId="26644" xr:uid="{92ADDF12-D1AA-4BF8-A20F-CE5F6D7F5E79}"/>
    <cellStyle name="Comma 2 9" xfId="1488" xr:uid="{6947E4A6-68D6-481A-B1A8-7D4C17F7B352}"/>
    <cellStyle name="Comma 2 9 2" xfId="30307" xr:uid="{40AF530F-C151-41B9-B70F-E4909417535C}"/>
    <cellStyle name="Comma 2 9 3" xfId="30518" xr:uid="{9EEF618D-B756-428F-9EE4-385EA0AE3CD1}"/>
    <cellStyle name="Comma 2_Accessories" xfId="11189" xr:uid="{1D424AB7-4943-4FB4-8FE8-B7A28A84A7C6}"/>
    <cellStyle name="Comma 20" xfId="1489" xr:uid="{96A9DF90-84F1-40E3-B018-1163088F6EC3}"/>
    <cellStyle name="Comma 20 2" xfId="3642" xr:uid="{242A1C77-7727-48CF-8012-F96D82F06D92}"/>
    <cellStyle name="Comma 20 2 2" xfId="28074" xr:uid="{FB8F3780-474A-4B28-B036-4CBE737DDE4F}"/>
    <cellStyle name="Comma 20 2 2 2" xfId="32701" xr:uid="{562208FA-6195-41B9-8FFE-2F98C15AD09A}"/>
    <cellStyle name="Comma 20 2 3" xfId="30668" xr:uid="{77707132-3F39-42BC-AAA9-573E3CF19D2B}"/>
    <cellStyle name="Comma 20 3" xfId="15385" xr:uid="{867EF855-0277-4878-BCF9-2970A4AD9639}"/>
    <cellStyle name="Comma 20 3 2" xfId="29747" xr:uid="{27C4E078-7A52-4D66-AC04-F47ECDC00D05}"/>
    <cellStyle name="Comma 20 4" xfId="26645" xr:uid="{9AE2AA9F-5EE0-4F6C-A0B2-62F2C0F66003}"/>
    <cellStyle name="Comma 20 4 2" xfId="32610" xr:uid="{AA008834-34AE-487E-B5B6-09F6AB50A7DE}"/>
    <cellStyle name="Comma 20 5" xfId="30519" xr:uid="{B2B8D494-2F1E-4AB9-8641-04474FBFB539}"/>
    <cellStyle name="Comma 21" xfId="1490" xr:uid="{29D3517E-16AF-4CA1-A512-9509C4A89C7C}"/>
    <cellStyle name="Comma 21 2" xfId="3643" xr:uid="{7DA5DED6-07D4-43FA-91B1-391130E8455E}"/>
    <cellStyle name="Comma 21 2 2" xfId="28075" xr:uid="{B822E335-DDB7-43DA-BC5F-50DD0A745FFA}"/>
    <cellStyle name="Comma 21 2 2 2" xfId="32702" xr:uid="{CB8F2FE3-F8E3-4CFA-AD85-88D995076159}"/>
    <cellStyle name="Comma 21 2 3" xfId="30669" xr:uid="{978D1760-9DCF-4FF7-AD29-B5B091321297}"/>
    <cellStyle name="Comma 21 3" xfId="15386" xr:uid="{39B19B3A-2212-4FEF-B795-28FDE43FC798}"/>
    <cellStyle name="Comma 21 3 2" xfId="29748" xr:uid="{5CE25AD3-77B4-4275-A289-E399F33C76A7}"/>
    <cellStyle name="Comma 21 4" xfId="26646" xr:uid="{0475D192-72CC-49B2-B1EB-E6679AD4C24A}"/>
    <cellStyle name="Comma 21 4 2" xfId="32611" xr:uid="{F044EFFB-021D-407A-8F12-AAF1E0842B29}"/>
    <cellStyle name="Comma 21 5" xfId="30520" xr:uid="{C35EFA67-4A44-4DA5-B7C7-CA261A866BE8}"/>
    <cellStyle name="Comma 22" xfId="1491" xr:uid="{1C48E2EE-1542-4E28-B0B6-CD3DB1385ECF}"/>
    <cellStyle name="Comma 22 2" xfId="3644" xr:uid="{61F72CD1-A6E1-4066-891E-1AD2AADBC6D5}"/>
    <cellStyle name="Comma 22 2 2" xfId="28076" xr:uid="{737E7902-7ADF-46A1-8C14-1B8C25519205}"/>
    <cellStyle name="Comma 22 2 2 2" xfId="32703" xr:uid="{64F91EDA-A3AF-4A4F-8B17-F81835556121}"/>
    <cellStyle name="Comma 22 2 3" xfId="30670" xr:uid="{CE8233C6-2155-4A7C-8524-88749BF348D8}"/>
    <cellStyle name="Comma 22 3" xfId="15387" xr:uid="{41ADA44F-6668-4F09-8006-E173BE55A1C4}"/>
    <cellStyle name="Comma 22 3 2" xfId="29749" xr:uid="{AEB6BA4B-8340-4A00-BDF9-7B9DCBEDDF6B}"/>
    <cellStyle name="Comma 22 4" xfId="26647" xr:uid="{23961658-98F6-41D5-9F4A-F3F8B0426D5D}"/>
    <cellStyle name="Comma 22 4 2" xfId="32612" xr:uid="{D69013A6-2934-4ADB-86F9-9B9B18266190}"/>
    <cellStyle name="Comma 22 5" xfId="30521" xr:uid="{6C195604-198F-4996-BD35-E6874D154BDC}"/>
    <cellStyle name="Comma 23" xfId="1492" xr:uid="{7FA731F7-D685-467F-8B8E-4C5CB832CD5E}"/>
    <cellStyle name="Comma 23 2" xfId="3645" xr:uid="{998489C8-B0C3-4FC8-B6D9-F752E5A02661}"/>
    <cellStyle name="Comma 23 2 2" xfId="28077" xr:uid="{D30C3DFA-B016-458B-A242-373A290F2D40}"/>
    <cellStyle name="Comma 23 2 2 2" xfId="32704" xr:uid="{546E6F43-7599-4746-9B45-174650F18A47}"/>
    <cellStyle name="Comma 23 2 3" xfId="30671" xr:uid="{DFBD4E20-3F0C-4259-99BB-CDD2C1F13390}"/>
    <cellStyle name="Comma 23 3" xfId="15388" xr:uid="{72AACA5E-3A02-4A75-B2F6-CBD2C8643AA9}"/>
    <cellStyle name="Comma 23 3 2" xfId="29750" xr:uid="{28100122-6537-4816-A99C-3C999F6F05ED}"/>
    <cellStyle name="Comma 23 4" xfId="26648" xr:uid="{D7D4A2DB-8E89-4B74-9CF6-BCBE90E0141D}"/>
    <cellStyle name="Comma 23 4 2" xfId="32613" xr:uid="{E7B3A853-2881-478E-B130-C966E3F7801F}"/>
    <cellStyle name="Comma 23 5" xfId="30522" xr:uid="{9B9DD914-D355-4F0D-9DE1-3D516A42B2A1}"/>
    <cellStyle name="Comma 24" xfId="1493" xr:uid="{31B64249-5998-43D5-865E-B1087C72EB12}"/>
    <cellStyle name="Comma 24 2" xfId="3646" xr:uid="{1079CA26-9E1C-40FB-BF20-357490076CC7}"/>
    <cellStyle name="Comma 24 2 2" xfId="28078" xr:uid="{B58728AB-2ABB-485E-97BC-A05E7899E306}"/>
    <cellStyle name="Comma 24 2 2 2" xfId="32705" xr:uid="{88732AAE-B1BC-4858-BB57-0535EEBACF32}"/>
    <cellStyle name="Comma 24 2 3" xfId="30672" xr:uid="{B00F90FE-B19A-487B-AC7C-7AEEE07A47B3}"/>
    <cellStyle name="Comma 24 3" xfId="15389" xr:uid="{9EA16927-515E-476C-818F-40A14F63D769}"/>
    <cellStyle name="Comma 24 3 2" xfId="29751" xr:uid="{1C4B4742-E657-41A2-862C-022F897EB07C}"/>
    <cellStyle name="Comma 24 4" xfId="26649" xr:uid="{1F959DD2-E3F1-4EDB-B2DA-FD90756797B5}"/>
    <cellStyle name="Comma 24 4 2" xfId="32614" xr:uid="{FF547878-15DE-441D-8002-B16502833004}"/>
    <cellStyle name="Comma 24 5" xfId="30523" xr:uid="{200C9FBE-18F1-45B4-BFBD-BCBAEC87C076}"/>
    <cellStyle name="Comma 25" xfId="1494" xr:uid="{1E3805D5-4959-48E0-A766-EBB711CC882A}"/>
    <cellStyle name="Comma 25 2" xfId="3647" xr:uid="{CA1A89FB-CE5F-4C40-B6E1-2A51A2CC7DDE}"/>
    <cellStyle name="Comma 25 2 2" xfId="28079" xr:uid="{EB02D9C6-EFAF-413D-9CFE-9A6FE8DEB868}"/>
    <cellStyle name="Comma 25 2 2 2" xfId="32706" xr:uid="{6BEA3DF3-637F-4B7F-89FD-6E40A96D7434}"/>
    <cellStyle name="Comma 25 2 3" xfId="30673" xr:uid="{B77FB8A9-6A53-433D-AF69-A8132B1C0A56}"/>
    <cellStyle name="Comma 25 3" xfId="15390" xr:uid="{58081378-4E3F-4F23-B284-3CD43127CCFD}"/>
    <cellStyle name="Comma 25 3 2" xfId="29752" xr:uid="{C8FA855C-CFD1-4119-9D7A-A1F93A0D9023}"/>
    <cellStyle name="Comma 25 4" xfId="26650" xr:uid="{04DF5FE1-9F86-4BAD-BC13-5C9298DC85E3}"/>
    <cellStyle name="Comma 25 4 2" xfId="32615" xr:uid="{FDF2CB1A-74E4-4502-9CDD-A3D1DD3F65ED}"/>
    <cellStyle name="Comma 25 5" xfId="30524" xr:uid="{DFECE2DF-329C-44A8-AB13-E0C555F2DEE1}"/>
    <cellStyle name="Comma 26" xfId="1495" xr:uid="{E9061239-29AE-4EC8-B0CC-F4E126D75714}"/>
    <cellStyle name="Comma 26 2" xfId="3648" xr:uid="{53969781-875D-4F66-B1A7-BC6E412A8E3F}"/>
    <cellStyle name="Comma 26 2 2" xfId="28080" xr:uid="{79544A26-E251-491C-98AD-0ACD24CBD899}"/>
    <cellStyle name="Comma 26 2 2 2" xfId="32707" xr:uid="{26DAF4F2-EAC1-4BD3-896F-A05C4D66B7E7}"/>
    <cellStyle name="Comma 26 2 3" xfId="30674" xr:uid="{66F7A1E8-2771-43AC-8FA2-A1FCC8F7AAB3}"/>
    <cellStyle name="Comma 26 3" xfId="15391" xr:uid="{A4B8DB53-28EE-480F-B755-F3DF3E407AEB}"/>
    <cellStyle name="Comma 26 3 2" xfId="29753" xr:uid="{2825B4C7-66FD-4522-B04D-260741CA44E2}"/>
    <cellStyle name="Comma 26 4" xfId="26651" xr:uid="{F8966A78-7415-4E75-9581-217CB5091262}"/>
    <cellStyle name="Comma 26 4 2" xfId="32616" xr:uid="{F2336C11-D10C-464D-84BE-72C0D3FDA904}"/>
    <cellStyle name="Comma 26 5" xfId="30525" xr:uid="{620CE313-651D-40AD-832F-236ABFC0DB05}"/>
    <cellStyle name="Comma 27" xfId="1496" xr:uid="{F681A18B-B32D-4A71-9779-AC0598EFB0A9}"/>
    <cellStyle name="Comma 27 2" xfId="3649" xr:uid="{17D0089B-3893-444C-B867-86645D48E3DD}"/>
    <cellStyle name="Comma 27 2 2" xfId="28081" xr:uid="{0703E69B-C5C5-4EA3-BF97-AADF0B360944}"/>
    <cellStyle name="Comma 27 2 2 2" xfId="32708" xr:uid="{B0B5DFBA-5E5E-4385-98C2-FE062287305F}"/>
    <cellStyle name="Comma 27 2 3" xfId="30675" xr:uid="{77BF5218-4B8D-4EB1-BC46-F9BA24CF6619}"/>
    <cellStyle name="Comma 27 3" xfId="15392" xr:uid="{226A1513-0410-40E3-8309-FA6833E02701}"/>
    <cellStyle name="Comma 27 3 2" xfId="29754" xr:uid="{7B84197B-9204-47DB-A522-FB3C92ECCB67}"/>
    <cellStyle name="Comma 27 4" xfId="26652" xr:uid="{DE5FD076-5F3B-493B-A81F-294B46FA3CFB}"/>
    <cellStyle name="Comma 27 4 2" xfId="32617" xr:uid="{50E7A2B3-403E-4C91-A743-786AA2D6B220}"/>
    <cellStyle name="Comma 27 5" xfId="30526" xr:uid="{4C1E5141-3152-4796-8960-3D91C648446A}"/>
    <cellStyle name="Comma 28" xfId="1497" xr:uid="{203E8BE3-1A9E-48E8-A7CE-3B9C22F26AB3}"/>
    <cellStyle name="Comma 28 2" xfId="3650" xr:uid="{F93D90F1-638C-4430-93C5-DBE5ECA9635C}"/>
    <cellStyle name="Comma 28 2 2" xfId="28082" xr:uid="{B34F7595-7752-41F3-A786-E7106DB39A48}"/>
    <cellStyle name="Comma 28 2 2 2" xfId="32709" xr:uid="{61087BFC-2DB8-41F3-9F2E-BE605FD85D88}"/>
    <cellStyle name="Comma 28 2 3" xfId="30676" xr:uid="{8DD7ED62-4F2D-4120-8943-CBBCC26880C6}"/>
    <cellStyle name="Comma 28 3" xfId="15393" xr:uid="{0106A6F9-3538-4777-9E01-34E14A53429E}"/>
    <cellStyle name="Comma 28 3 2" xfId="29755" xr:uid="{A8CB232D-B072-42FF-9728-38D90963AA5D}"/>
    <cellStyle name="Comma 28 4" xfId="26653" xr:uid="{145250FF-29B3-4EDD-BA92-3B90CD6A158E}"/>
    <cellStyle name="Comma 28 4 2" xfId="32618" xr:uid="{850EC865-FAE9-41EB-8E8D-3C99623C08BE}"/>
    <cellStyle name="Comma 28 5" xfId="30527" xr:uid="{FF37FEA6-8306-400D-8D97-15DD22DF334B}"/>
    <cellStyle name="Comma 29" xfId="1498" xr:uid="{12995902-48DA-4055-ACF7-C677EFAD1DE5}"/>
    <cellStyle name="Comma 29 2" xfId="3651" xr:uid="{228F857E-0B4C-4E0D-BA18-A8ED40364AC2}"/>
    <cellStyle name="Comma 29 2 2" xfId="28083" xr:uid="{DD204795-F56B-437E-8DDD-F6E6417438C3}"/>
    <cellStyle name="Comma 29 2 2 2" xfId="32710" xr:uid="{AA9F6C43-043B-43F0-B3E2-DF4C8302FA40}"/>
    <cellStyle name="Comma 29 2 3" xfId="30677" xr:uid="{A1748486-D723-4794-B6F6-09087A4D8145}"/>
    <cellStyle name="Comma 29 3" xfId="15394" xr:uid="{B43BCC05-5D39-4D18-A794-B3E73618D887}"/>
    <cellStyle name="Comma 29 3 2" xfId="29756" xr:uid="{A229A7FE-25AD-4356-A17A-7A703175E0F9}"/>
    <cellStyle name="Comma 29 4" xfId="26654" xr:uid="{E518D90B-5A55-4ECE-B850-6FFE3DAE6832}"/>
    <cellStyle name="Comma 29 4 2" xfId="32619" xr:uid="{5D1B4B6C-A9BA-4F6B-88B3-4FE6CAF325BE}"/>
    <cellStyle name="Comma 29 5" xfId="30528" xr:uid="{C3E709DF-AD32-4121-B609-E3BA6D05215F}"/>
    <cellStyle name="Comma 3" xfId="29" xr:uid="{9D96CBA0-7B30-44C8-9C0E-6D233104620C}"/>
    <cellStyle name="Comma 3 10" xfId="10493" xr:uid="{1EB2551A-A37B-49B7-9F98-6B2B85C082BD}"/>
    <cellStyle name="Comma 3 10 2" xfId="22612" xr:uid="{3E1C42F8-16C0-4A6F-9BAD-9D30829D021C}"/>
    <cellStyle name="Comma 3 10 2 2" xfId="31870" xr:uid="{D9C829DB-A019-46C7-8EB6-9401E8524AC8}"/>
    <cellStyle name="Comma 3 10 3" xfId="30809" xr:uid="{7EBEF1E1-B10C-43E6-B6E2-4D7CE01B6A03}"/>
    <cellStyle name="Comma 3 11" xfId="10625" xr:uid="{099814EA-042C-4D4E-9E4E-95BC5B0876BE}"/>
    <cellStyle name="Comma 3 11 2" xfId="22741" xr:uid="{558F5EB6-AD30-46DB-A981-BD52B3FCB442}"/>
    <cellStyle name="Comma 3 11 2 2" xfId="31882" xr:uid="{14062409-806C-4427-A983-A3CA96A67A26}"/>
    <cellStyle name="Comma 3 11 3" xfId="30821" xr:uid="{F974D2FA-4F59-453E-BFEF-E645CB7E0810}"/>
    <cellStyle name="Comma 3 12" xfId="10848" xr:uid="{13CCA320-5EC0-448B-BA34-DDE8F6CA9967}"/>
    <cellStyle name="Comma 3 12 2" xfId="22898" xr:uid="{D6A37B46-9A33-482B-8BC9-89C18A3F1522}"/>
    <cellStyle name="Comma 3 12 2 2" xfId="31900" xr:uid="{EF54E9F9-DE96-4C3E-A6D0-88FD8B621FE6}"/>
    <cellStyle name="Comma 3 12 3" xfId="30839" xr:uid="{1FBA3D23-9AAC-457F-8E1E-107B6BF6F349}"/>
    <cellStyle name="Comma 3 13" xfId="11807" xr:uid="{4398EEF9-D24F-4F54-A65B-CF1CD0C220EC}"/>
    <cellStyle name="Comma 3 13 2" xfId="23607" xr:uid="{E9F943C4-A56D-4104-AA01-2652008DAF72}"/>
    <cellStyle name="Comma 3 13 2 2" xfId="32061" xr:uid="{06946399-5666-46E2-B765-3DAC9CE7DE34}"/>
    <cellStyle name="Comma 3 13 3" xfId="31000" xr:uid="{72963DA7-23BE-4E0A-8ADF-B49C5F1417B4}"/>
    <cellStyle name="Comma 3 14" xfId="17117" xr:uid="{001D616B-8500-4362-831A-528F494DAC9F}"/>
    <cellStyle name="Comma 3 14 2" xfId="26051" xr:uid="{89D86E09-E9F4-433E-8C97-0D7DF225EE8C}"/>
    <cellStyle name="Comma 3 14 2 2" xfId="32540" xr:uid="{9995CE8E-7D06-4567-B583-AA32AF7C1059}"/>
    <cellStyle name="Comma 3 14 3" xfId="31789" xr:uid="{0FD8F19F-7188-4A08-BDDB-F704675AF284}"/>
    <cellStyle name="Comma 3 15" xfId="26655" xr:uid="{99209E3F-EF9D-4CC8-9508-756C6D98E866}"/>
    <cellStyle name="Comma 3 16" xfId="30308" xr:uid="{FDD5C38D-321F-44BE-BB94-FE3350B6479D}"/>
    <cellStyle name="Comma 3 2" xfId="1499" xr:uid="{8E5682D3-E4C6-4BF6-A4C0-F8A8858AC419}"/>
    <cellStyle name="Comma 3 2 10" xfId="11808" xr:uid="{324D12EF-D1B7-44DF-9737-C7BC27E43E8E}"/>
    <cellStyle name="Comma 3 2 10 2" xfId="23608" xr:uid="{B623F2B6-7104-4727-A810-BBDE421224D6}"/>
    <cellStyle name="Comma 3 2 10 2 2" xfId="32062" xr:uid="{BBDE4C04-B0A8-4869-A9D7-0EBF8D3E60FF}"/>
    <cellStyle name="Comma 3 2 10 3" xfId="31001" xr:uid="{AEEF6D41-C2C0-4E5C-925E-7C60284F95DA}"/>
    <cellStyle name="Comma 3 2 11" xfId="17118" xr:uid="{0354B2D3-14C9-4C14-8247-E16E05E84368}"/>
    <cellStyle name="Comma 3 2 11 2" xfId="26052" xr:uid="{E4031A04-7801-472B-8B0C-7306060BE2EF}"/>
    <cellStyle name="Comma 3 2 11 2 2" xfId="32541" xr:uid="{BFAA68D6-E720-4200-9B34-4D90A204AE50}"/>
    <cellStyle name="Comma 3 2 11 3" xfId="31790" xr:uid="{7B5C5A29-62E8-4221-B555-833CB0EC21DD}"/>
    <cellStyle name="Comma 3 2 12" xfId="30309" xr:uid="{232B64D7-83DC-42AD-8550-F811E0FF3685}"/>
    <cellStyle name="Comma 3 2 13" xfId="30529" xr:uid="{FA6F0A42-B66F-4AF3-9E23-DFF4501CF014}"/>
    <cellStyle name="Comma 3 2 2" xfId="3652" xr:uid="{BCA2A9F7-5254-447C-8FB9-7B5D0A2B31AA}"/>
    <cellStyle name="Comma 3 2 2 2" xfId="11339" xr:uid="{FBEB6E69-A722-47B5-9EE9-EEFF42B36686}"/>
    <cellStyle name="Comma 3 2 2 2 2" xfId="12478" xr:uid="{5727A949-BFF6-4C9E-9A2D-8F0E551F1FA3}"/>
    <cellStyle name="Comma 3 2 2 2 2 2" xfId="24256" xr:uid="{A5406B49-808E-44AE-87E6-E0E8451B493B}"/>
    <cellStyle name="Comma 3 2 2 2 2 2 2" xfId="32236" xr:uid="{E4F83670-3CE9-48A1-9762-68E81BFC6AEE}"/>
    <cellStyle name="Comma 3 2 2 2 2 3" xfId="31176" xr:uid="{DA6F09A8-2B27-40BA-9384-10B5A9AF1E8C}"/>
    <cellStyle name="Comma 3 2 2 2 3" xfId="12479" xr:uid="{624DA900-FCF9-47B7-9650-64432ACBEBFB}"/>
    <cellStyle name="Comma 3 2 2 2 3 2" xfId="24257" xr:uid="{41C04675-6EF6-4362-9096-31F5404E6F9C}"/>
    <cellStyle name="Comma 3 2 2 2 3 2 2" xfId="32237" xr:uid="{AFD3FA21-9D32-4687-8D3F-0928860ACAD6}"/>
    <cellStyle name="Comma 3 2 2 2 3 3" xfId="31177" xr:uid="{3E634AA1-342E-4343-AC72-D6227A1A4704}"/>
    <cellStyle name="Comma 3 2 2 2 4" xfId="12106" xr:uid="{324DF379-F83A-407F-BB26-8D70EA666E6B}"/>
    <cellStyle name="Comma 3 2 2 2 4 2" xfId="23885" xr:uid="{56D16F61-24F1-45DC-9ABC-91D7FCFAB845}"/>
    <cellStyle name="Comma 3 2 2 2 4 2 2" xfId="32143" xr:uid="{2B7D723B-376C-482B-B770-897B6577B545}"/>
    <cellStyle name="Comma 3 2 2 2 4 3" xfId="31082" xr:uid="{A1045D9B-6C50-40DC-A561-15A5566926A6}"/>
    <cellStyle name="Comma 3 2 2 2 5" xfId="23176" xr:uid="{E6AA75F9-EFCA-443D-92FA-69FCAA395E42}"/>
    <cellStyle name="Comma 3 2 2 2 5 2" xfId="31982" xr:uid="{F371D668-0043-4643-ADD0-3A466B07EC4D}"/>
    <cellStyle name="Comma 3 2 2 2 6" xfId="30922" xr:uid="{AEA09273-EC5C-4676-8CAD-C362B452CD7F}"/>
    <cellStyle name="Comma 3 2 2 3" xfId="11045" xr:uid="{842D60FC-2986-4D85-BEC9-64E0800C1C6B}"/>
    <cellStyle name="Comma 3 2 2 3 2" xfId="12480" xr:uid="{6F0EFCDB-67A2-47B1-A66F-5D5F49F58E92}"/>
    <cellStyle name="Comma 3 2 2 3 2 2" xfId="24258" xr:uid="{946BCE34-D844-4831-9AA6-1A1BC727B470}"/>
    <cellStyle name="Comma 3 2 2 3 2 2 2" xfId="32238" xr:uid="{AF06F2FB-E0AF-4EC1-AA9F-56A0EB05F11C}"/>
    <cellStyle name="Comma 3 2 2 3 2 3" xfId="31178" xr:uid="{88267697-53F1-4CAB-ACCC-7B4B1555D6A2}"/>
    <cellStyle name="Comma 3 2 2 3 3" xfId="23091" xr:uid="{8F10217C-FD70-4FD2-8FD3-432A0446BCDE}"/>
    <cellStyle name="Comma 3 2 2 3 3 2" xfId="31967" xr:uid="{CDEF907E-B0A2-4A52-AAB4-F1728C5991C0}"/>
    <cellStyle name="Comma 3 2 2 3 4" xfId="30907" xr:uid="{5345DD9A-15CF-4F86-B61C-5AAF9469AD38}"/>
    <cellStyle name="Comma 3 2 2 4" xfId="12481" xr:uid="{6BB609DE-D6C7-46E9-8B94-AEBDBFF92BFF}"/>
    <cellStyle name="Comma 3 2 2 4 2" xfId="24259" xr:uid="{038BE0B6-0E9B-428A-930B-CD6E0021E766}"/>
    <cellStyle name="Comma 3 2 2 4 2 2" xfId="32239" xr:uid="{9BB68C67-13F1-460F-B516-613C5F350FE3}"/>
    <cellStyle name="Comma 3 2 2 4 3" xfId="31179" xr:uid="{4AA9E94A-1BDC-42DC-97D3-04A8E8AA11D4}"/>
    <cellStyle name="Comma 3 2 2 5" xfId="12018" xr:uid="{C0D913D1-4AE2-45B8-A5F1-567A39D107D3}"/>
    <cellStyle name="Comma 3 2 2 5 2" xfId="23800" xr:uid="{DE0303D5-AD52-4E17-89DC-520B40126487}"/>
    <cellStyle name="Comma 3 2 2 5 2 2" xfId="32128" xr:uid="{83BFED07-12AD-4A92-9326-EC27D42156AA}"/>
    <cellStyle name="Comma 3 2 2 5 3" xfId="31067" xr:uid="{A0684A29-B3D0-4BD3-9760-20033ADCD584}"/>
    <cellStyle name="Comma 3 2 2 6" xfId="30678" xr:uid="{701F3ECF-9857-44F8-967B-C8D3D1332EFF}"/>
    <cellStyle name="Comma 3 2 3" xfId="7569" xr:uid="{DE37454E-471D-46F9-9CF9-D3AC31C7431A}"/>
    <cellStyle name="Comma 3 2 3 2" xfId="11340" xr:uid="{8B284259-F161-4FCF-9C98-29E17D0FAB7D}"/>
    <cellStyle name="Comma 3 2 3 2 2" xfId="12482" xr:uid="{8F289AD1-7D70-4A15-AA62-89F47677A748}"/>
    <cellStyle name="Comma 3 2 3 2 2 2" xfId="24260" xr:uid="{6EBB561F-1988-4E76-9A74-9063FBF0D8D7}"/>
    <cellStyle name="Comma 3 2 3 2 2 2 2" xfId="32240" xr:uid="{8E94F476-CEF3-40BA-B822-D1EF41977367}"/>
    <cellStyle name="Comma 3 2 3 2 2 3" xfId="31180" xr:uid="{D0795FA7-F376-4EAD-911F-528C571A9A7F}"/>
    <cellStyle name="Comma 3 2 3 2 3" xfId="23177" xr:uid="{3A67C8F4-3ECF-4603-9BC0-5446B99E26B2}"/>
    <cellStyle name="Comma 3 2 3 2 3 2" xfId="31983" xr:uid="{CFCA327A-4F75-4FA2-B6E6-9560D3A17E40}"/>
    <cellStyle name="Comma 3 2 3 2 4" xfId="30923" xr:uid="{65A1F9E9-B2C4-4EEA-BEA1-5F5057DF664C}"/>
    <cellStyle name="Comma 3 2 3 3" xfId="12483" xr:uid="{478AC9B8-AA10-479F-8ADF-6B9CD5E0EB02}"/>
    <cellStyle name="Comma 3 2 3 3 2" xfId="24261" xr:uid="{F394DEE1-96D3-4AE5-A372-D16C4473BD40}"/>
    <cellStyle name="Comma 3 2 3 3 2 2" xfId="32241" xr:uid="{81F8AA54-C702-4B89-88FE-5EE1ADCC763C}"/>
    <cellStyle name="Comma 3 2 3 3 3" xfId="31181" xr:uid="{61A632A4-924B-4AF2-8AE4-996C5D1059E4}"/>
    <cellStyle name="Comma 3 2 3 4" xfId="12107" xr:uid="{7C1648C6-99ED-4167-8A2E-E1B8488065AB}"/>
    <cellStyle name="Comma 3 2 3 4 2" xfId="23886" xr:uid="{B9F81F33-B99B-4FA9-9777-2858CB1116AA}"/>
    <cellStyle name="Comma 3 2 3 4 2 2" xfId="32144" xr:uid="{912AE412-89CD-4F9A-A284-63813D89B519}"/>
    <cellStyle name="Comma 3 2 3 4 3" xfId="31083" xr:uid="{948E54EC-1E86-485F-8113-03B9436E9BD2}"/>
    <cellStyle name="Comma 3 2 3 5" xfId="30749" xr:uid="{988DA7DA-E06B-4290-A26D-8E6F0B499CED}"/>
    <cellStyle name="Comma 3 2 4" xfId="7434" xr:uid="{25B3C567-2CDB-4F87-B321-ADC067A03B64}"/>
    <cellStyle name="Comma 3 2 4 2" xfId="12484" xr:uid="{A826A960-9A57-467C-AA76-3534CE52B573}"/>
    <cellStyle name="Comma 3 2 4 2 2" xfId="24262" xr:uid="{3F00EAF7-7232-4A06-8EF3-4A9F42F75305}"/>
    <cellStyle name="Comma 3 2 4 2 2 2" xfId="32242" xr:uid="{E8A72B63-062A-4DF2-B3B6-1B244116D8FD}"/>
    <cellStyle name="Comma 3 2 4 2 3" xfId="31182" xr:uid="{74691CA7-4E3E-4C9A-B5C1-A146E4841642}"/>
    <cellStyle name="Comma 3 2 4 3" xfId="19810" xr:uid="{82DCFA03-43D1-4B15-9303-3A2475B18B8C}"/>
    <cellStyle name="Comma 3 2 4 3 2" xfId="31812" xr:uid="{C09A5C33-6C64-4C64-8619-4CCE116DD0CB}"/>
    <cellStyle name="Comma 3 2 4 4" xfId="30734" xr:uid="{4AFE86C9-687D-44FE-995E-6C076F52618D}"/>
    <cellStyle name="Comma 3 2 5" xfId="10210" xr:uid="{9401FE6F-0093-4EF4-AEB5-07EFF1AF1AC0}"/>
    <cellStyle name="Comma 3 2 5 2" xfId="12485" xr:uid="{8040F0A0-D7D4-405B-A770-198BE0083478}"/>
    <cellStyle name="Comma 3 2 5 2 2" xfId="24263" xr:uid="{596AF040-5F0E-4BCE-A2C3-A68332C88678}"/>
    <cellStyle name="Comma 3 2 5 2 2 2" xfId="32243" xr:uid="{1CC9454A-B557-44EF-A206-A8A482EC562F}"/>
    <cellStyle name="Comma 3 2 5 2 3" xfId="31183" xr:uid="{9742398E-BE58-4B1E-9E39-0D6248EA574B}"/>
    <cellStyle name="Comma 3 2 5 3" xfId="22374" xr:uid="{967B1CB1-D766-40B5-95CF-0014F55CB2CE}"/>
    <cellStyle name="Comma 3 2 5 3 2" xfId="31829" xr:uid="{530A23E5-B599-46FC-BB2C-25FE7F5C65AB}"/>
    <cellStyle name="Comma 3 2 5 4" xfId="30768" xr:uid="{703547D2-32CD-437D-8E21-2BD93F7586F5}"/>
    <cellStyle name="Comma 3 2 6" xfId="10403" xr:uid="{7ED89E3D-827E-4832-94FC-9D21B50A32E2}"/>
    <cellStyle name="Comma 3 2 6 2" xfId="22531" xr:uid="{592E9FB9-8F4A-47FA-817F-E1E8F0F65682}"/>
    <cellStyle name="Comma 3 2 6 2 2" xfId="31859" xr:uid="{4121B32A-804D-4F46-B8B2-2FAFA42F4C3E}"/>
    <cellStyle name="Comma 3 2 6 3" xfId="30798" xr:uid="{9676DA34-0EFB-4329-8B9B-023C6D4B9928}"/>
    <cellStyle name="Comma 3 2 7" xfId="10494" xr:uid="{3D88BD62-9020-4F9A-8D89-3AE7C994B7A8}"/>
    <cellStyle name="Comma 3 2 7 2" xfId="22613" xr:uid="{919B5B62-0FBD-465C-8676-623F70DEFC39}"/>
    <cellStyle name="Comma 3 2 7 2 2" xfId="31871" xr:uid="{E81ECAA6-47BA-4BFF-B94C-2A3EDC86D6F3}"/>
    <cellStyle name="Comma 3 2 7 3" xfId="30810" xr:uid="{EB6D7653-778A-4DA7-89EE-86B4E9AAFE45}"/>
    <cellStyle name="Comma 3 2 8" xfId="10626" xr:uid="{6DA58623-113D-49E9-AAF3-64230B4207B7}"/>
    <cellStyle name="Comma 3 2 8 2" xfId="22742" xr:uid="{2D856D93-AF3D-4FAE-9DDE-3FF33E869D5D}"/>
    <cellStyle name="Comma 3 2 8 2 2" xfId="31883" xr:uid="{B5E47EDC-E57A-4B6D-A366-3FD37F1502DD}"/>
    <cellStyle name="Comma 3 2 8 3" xfId="30822" xr:uid="{D0D68F27-42CE-4545-8ED3-E7A3AD50777C}"/>
    <cellStyle name="Comma 3 2 9" xfId="10849" xr:uid="{556AC22F-CEB2-4F0B-9AFA-E792506F34BD}"/>
    <cellStyle name="Comma 3 2 9 2" xfId="22899" xr:uid="{A555C8BD-194C-48CF-B4DF-47F4FED966C1}"/>
    <cellStyle name="Comma 3 2 9 2 2" xfId="31901" xr:uid="{A46DA402-BC1E-497B-B0AE-9E35B684EA98}"/>
    <cellStyle name="Comma 3 2 9 3" xfId="30840" xr:uid="{38971EEE-C183-4F38-A764-1A5D09044F70}"/>
    <cellStyle name="Comma 3 3" xfId="1500" xr:uid="{7AC46D59-9540-4D57-832D-DB72AE6FE608}"/>
    <cellStyle name="Comma 3 3 2" xfId="30310" xr:uid="{19113F93-D8E1-4302-91C2-99FE211C11BB}"/>
    <cellStyle name="Comma 3 3 3" xfId="30530" xr:uid="{BD7033A4-26B9-4E5A-B33A-F33788FF668A}"/>
    <cellStyle name="Comma 3 4" xfId="1501" xr:uid="{4E65C380-3B82-43F0-B796-2D0081F2A3DD}"/>
    <cellStyle name="Comma 3 4 2" xfId="3653" xr:uid="{6FA5F1F8-D4FF-45AD-A9C8-AAAA7622DDE5}"/>
    <cellStyle name="Comma 3 4 2 2" xfId="11341" xr:uid="{B134B754-498A-4376-AA84-01F40DA3162E}"/>
    <cellStyle name="Comma 3 4 2 2 2" xfId="12486" xr:uid="{A5799D16-D3E4-4A13-A55B-336E9E1AFE6F}"/>
    <cellStyle name="Comma 3 4 2 2 2 2" xfId="24264" xr:uid="{99DC804C-1F05-49EB-A4C8-EFE303114535}"/>
    <cellStyle name="Comma 3 4 2 2 2 2 2" xfId="32244" xr:uid="{3695742C-D8B7-4BAA-9D86-3324521D6683}"/>
    <cellStyle name="Comma 3 4 2 2 2 3" xfId="31184" xr:uid="{B985C86D-7FB8-44DA-8BCA-440AD6F76BED}"/>
    <cellStyle name="Comma 3 4 2 2 3" xfId="23178" xr:uid="{DBF61B71-C208-4DD4-9079-4A6198E6844C}"/>
    <cellStyle name="Comma 3 4 2 2 3 2" xfId="31984" xr:uid="{E39258C5-7409-4C91-A774-958FF8329AFC}"/>
    <cellStyle name="Comma 3 4 2 2 4" xfId="30924" xr:uid="{C6681600-1AB6-437F-BF8D-F4CFC2EB0712}"/>
    <cellStyle name="Comma 3 4 2 3" xfId="12487" xr:uid="{CA441D2B-5A51-47F0-AEAA-611BF1B02AAD}"/>
    <cellStyle name="Comma 3 4 2 3 2" xfId="24265" xr:uid="{05674476-F3DF-4ECD-A968-FE8D3224FF33}"/>
    <cellStyle name="Comma 3 4 2 3 2 2" xfId="32245" xr:uid="{EDD588B5-4FEF-4FCD-9770-E87609CAAF2E}"/>
    <cellStyle name="Comma 3 4 2 3 3" xfId="31185" xr:uid="{8A8141D3-E5CB-47AE-B542-83CAEDFB61C4}"/>
    <cellStyle name="Comma 3 4 2 4" xfId="12108" xr:uid="{24A9BA6C-22BA-4BF7-9E33-79D284590507}"/>
    <cellStyle name="Comma 3 4 2 4 2" xfId="23887" xr:uid="{C618B4C0-CDAA-4579-8B04-91E994F3BCA3}"/>
    <cellStyle name="Comma 3 4 2 4 2 2" xfId="32145" xr:uid="{245DEB03-96D3-4399-8AB5-472B44AC74B8}"/>
    <cellStyle name="Comma 3 4 2 4 3" xfId="31084" xr:uid="{054A9909-71A6-429B-85D8-5798D7E0F86D}"/>
    <cellStyle name="Comma 3 4 2 5" xfId="30679" xr:uid="{A8E9DA51-550D-4BB5-A0C1-B641ADCF2768}"/>
    <cellStyle name="Comma 3 4 3" xfId="11044" xr:uid="{4B860308-1A74-4CDE-AF72-3052C586911F}"/>
    <cellStyle name="Comma 3 4 3 2" xfId="12488" xr:uid="{0B3B632C-0B46-4EBA-A8E0-AEB40F0CE693}"/>
    <cellStyle name="Comma 3 4 3 2 2" xfId="24266" xr:uid="{79129FE2-9743-49FF-A79D-D328C7D320E8}"/>
    <cellStyle name="Comma 3 4 3 2 2 2" xfId="32246" xr:uid="{3B1B44EE-8471-4171-876E-5BF756EDC693}"/>
    <cellStyle name="Comma 3 4 3 2 3" xfId="31186" xr:uid="{882B9276-2EFE-4899-9362-415CE22BFC58}"/>
    <cellStyle name="Comma 3 4 3 3" xfId="23090" xr:uid="{DBD7D218-25BE-4BFE-B047-23C58AB9A19E}"/>
    <cellStyle name="Comma 3 4 3 3 2" xfId="31966" xr:uid="{985B3CDE-0D16-4A4D-AF1C-939F99DA18A7}"/>
    <cellStyle name="Comma 3 4 3 4" xfId="30906" xr:uid="{F6B88793-6879-424A-ACCC-56F6BF4BEDB8}"/>
    <cellStyle name="Comma 3 4 4" xfId="12489" xr:uid="{FF915F47-8C80-4BD5-90EB-CF124FC8CB85}"/>
    <cellStyle name="Comma 3 4 4 2" xfId="24267" xr:uid="{53A7003A-B713-42C0-AD4A-32F404304C38}"/>
    <cellStyle name="Comma 3 4 4 2 2" xfId="32247" xr:uid="{92880C99-F1B3-4D74-8A15-5F610ABFD8B9}"/>
    <cellStyle name="Comma 3 4 4 3" xfId="31187" xr:uid="{852D2FF5-3B97-43A7-8D6C-B5B015A8F402}"/>
    <cellStyle name="Comma 3 4 5" xfId="12017" xr:uid="{9C8FB952-35CA-4B6B-9D4F-8F02C556AA3C}"/>
    <cellStyle name="Comma 3 4 5 2" xfId="23799" xr:uid="{FD01881A-C949-4D94-8982-D14065978109}"/>
    <cellStyle name="Comma 3 4 5 2 2" xfId="32127" xr:uid="{A79D24B9-3A07-49F6-9507-214002FA9B1D}"/>
    <cellStyle name="Comma 3 4 5 3" xfId="31066" xr:uid="{E1E6FCEE-7E7C-46CC-9FD5-D2A155090849}"/>
    <cellStyle name="Comma 3 4 6" xfId="30531" xr:uid="{65DF9618-F610-40B7-B898-4256B593AFF0}"/>
    <cellStyle name="Comma 3 5" xfId="32" xr:uid="{59BA84BC-2BF2-49A6-9AC7-49BE467BE24A}"/>
    <cellStyle name="Comma 3 5 2" xfId="11342" xr:uid="{B822D7AD-B5DC-4EC6-B208-7295DBD3EF69}"/>
    <cellStyle name="Comma 3 5 2 2" xfId="12490" xr:uid="{ECCE55F2-D4B7-4318-9A08-38DCDBA97731}"/>
    <cellStyle name="Comma 3 5 2 2 2" xfId="24268" xr:uid="{57374BEA-7110-430D-ACA1-2AC4224007CA}"/>
    <cellStyle name="Comma 3 5 2 2 2 2" xfId="32248" xr:uid="{57DFF0FA-79A2-45FB-8CA9-D5845DC142C3}"/>
    <cellStyle name="Comma 3 5 2 2 3" xfId="31188" xr:uid="{5108B940-282C-4203-A95C-343DD02C262E}"/>
    <cellStyle name="Comma 3 5 2 3" xfId="23179" xr:uid="{B423BE77-36AA-4A45-83FB-1026B1400B91}"/>
    <cellStyle name="Comma 3 5 2 3 2" xfId="31985" xr:uid="{B10E4355-CC18-487C-8D64-273390706E72}"/>
    <cellStyle name="Comma 3 5 2 4" xfId="30925" xr:uid="{F2F5424B-D9FA-48A7-80F9-14E77016A264}"/>
    <cellStyle name="Comma 3 5 3" xfId="12491" xr:uid="{449F69A3-DF15-498D-A634-7EF924BAD473}"/>
    <cellStyle name="Comma 3 5 3 2" xfId="24269" xr:uid="{6B9D1A3A-B48B-4491-A9D6-CF56DA982D95}"/>
    <cellStyle name="Comma 3 5 3 2 2" xfId="32249" xr:uid="{BC73968E-36CC-4855-A8E9-FDC2CAFE39A0}"/>
    <cellStyle name="Comma 3 5 3 3" xfId="31189" xr:uid="{F498368F-F336-4852-B90A-DAFA5D203612}"/>
    <cellStyle name="Comma 3 5 4" xfId="12109" xr:uid="{FE821B6F-58FB-407E-BE53-C22461C2D506}"/>
    <cellStyle name="Comma 3 5 4 2" xfId="23888" xr:uid="{0FD518F0-A6A0-467A-8181-420351E0B860}"/>
    <cellStyle name="Comma 3 5 4 2 2" xfId="32146" xr:uid="{AAD665BE-6854-4DA8-8CB4-17D2D4555E2A}"/>
    <cellStyle name="Comma 3 5 4 3" xfId="31085" xr:uid="{C9646A55-F6D7-4C75-BB52-B546EA265C3E}"/>
    <cellStyle name="Comma 3 5 5" xfId="28084" xr:uid="{25E1C344-6C8D-438E-BBD3-98CB1E732A09}"/>
    <cellStyle name="Comma 3 6" xfId="7568" xr:uid="{BB6EE306-06BC-473C-9067-09738DB2293E}"/>
    <cellStyle name="Comma 3 6 2" xfId="12492" xr:uid="{704FEF35-3FA1-48D0-88F3-1E3980C9DA5E}"/>
    <cellStyle name="Comma 3 6 2 2" xfId="24270" xr:uid="{06D7DF9C-08FE-4060-BC9F-8452FD23192F}"/>
    <cellStyle name="Comma 3 6 2 2 2" xfId="32250" xr:uid="{3EC4D6B9-BCE1-4F21-ABA4-33164A2BC6AC}"/>
    <cellStyle name="Comma 3 6 2 3" xfId="31190" xr:uid="{39171E84-2557-43A5-A03A-94EA79F16A41}"/>
    <cellStyle name="Comma 3 6 3" xfId="29332" xr:uid="{A9E55216-7941-41A7-81AF-B6CA7DFC93C8}"/>
    <cellStyle name="Comma 3 7" xfId="7433" xr:uid="{EAB86439-E906-41D9-A764-432A91634016}"/>
    <cellStyle name="Comma 3 7 2" xfId="12493" xr:uid="{057D37F7-AE5B-4C9F-9890-44169808233A}"/>
    <cellStyle name="Comma 3 7 2 2" xfId="24271" xr:uid="{5C948F77-A74A-4672-88B7-CC6C97C6E840}"/>
    <cellStyle name="Comma 3 7 2 2 2" xfId="32251" xr:uid="{B1C86F2A-A95B-467A-854E-CE790BC0D823}"/>
    <cellStyle name="Comma 3 7 2 3" xfId="31191" xr:uid="{EA58AE23-6264-4656-AD5B-A792449EAC6C}"/>
    <cellStyle name="Comma 3 7 3" xfId="19809" xr:uid="{0FEF8738-D73E-417F-9000-117BF5A38F8B}"/>
    <cellStyle name="Comma 3 7 3 2" xfId="31811" xr:uid="{51D580BB-2F82-4344-B15D-32B0DF1E4585}"/>
    <cellStyle name="Comma 3 7 4" xfId="30733" xr:uid="{718C5965-EC1D-4FCF-A6C6-C2C28A4C7561}"/>
    <cellStyle name="Comma 3 8" xfId="10211" xr:uid="{71E857E1-147B-4AA3-B961-51615A6AFC78}"/>
    <cellStyle name="Comma 3 8 2" xfId="22375" xr:uid="{29164272-6037-4E4A-A427-A9F6091ED4BB}"/>
    <cellStyle name="Comma 3 8 2 2" xfId="31830" xr:uid="{875E6CE3-72F0-48E9-A1B0-845064E0B45D}"/>
    <cellStyle name="Comma 3 8 3" xfId="30769" xr:uid="{CDB21728-86A0-43AB-81C6-CC62CC11EB23}"/>
    <cellStyle name="Comma 3 9" xfId="10402" xr:uid="{89E3E2E9-F839-4CDB-933B-9B04DE4877D1}"/>
    <cellStyle name="Comma 3 9 2" xfId="22530" xr:uid="{48358150-CA09-45CE-9FE0-E5667A8D1D96}"/>
    <cellStyle name="Comma 3 9 2 2" xfId="31858" xr:uid="{B574A4EB-CA3C-4CF5-B3EC-8FCC4D981C9F}"/>
    <cellStyle name="Comma 3 9 3" xfId="30797" xr:uid="{4462C40C-E1F9-4C3B-9345-7877D77703AA}"/>
    <cellStyle name="Comma 30" xfId="1502" xr:uid="{9AF85164-D953-42ED-A72C-A2C163391672}"/>
    <cellStyle name="Comma 30 2" xfId="3654" xr:uid="{74F07A7F-2A74-4B08-90AE-F99D3E210272}"/>
    <cellStyle name="Comma 30 2 2" xfId="28085" xr:uid="{272BD7BD-D427-4606-813D-371A9ACC7909}"/>
    <cellStyle name="Comma 30 2 2 2" xfId="32711" xr:uid="{0EA25D63-8979-4067-8140-63F30D54CE8D}"/>
    <cellStyle name="Comma 30 2 3" xfId="30680" xr:uid="{75787BBC-BF41-41A3-A4FE-FB2347558656}"/>
    <cellStyle name="Comma 30 3" xfId="15395" xr:uid="{899F730D-729B-4658-91ED-82CCD0CB9752}"/>
    <cellStyle name="Comma 30 3 2" xfId="29757" xr:uid="{43CDFF37-B43A-44A1-B794-6B44A235FFFC}"/>
    <cellStyle name="Comma 30 4" xfId="26656" xr:uid="{350EFF3E-CEE5-4ECA-A1A0-D42FBDB274E7}"/>
    <cellStyle name="Comma 30 4 2" xfId="32620" xr:uid="{8C67A428-D32C-4C42-89C8-40F33071A19C}"/>
    <cellStyle name="Comma 30 5" xfId="30532" xr:uid="{40D32252-AF8A-40DC-AD14-5D66B6A8ADF5}"/>
    <cellStyle name="Comma 31" xfId="1503" xr:uid="{3667D918-A7FE-4F0B-AD86-63310A424F25}"/>
    <cellStyle name="Comma 31 2" xfId="3655" xr:uid="{2FA1FD44-FBE1-4A99-8DBD-ED5934DC529C}"/>
    <cellStyle name="Comma 31 2 2" xfId="28086" xr:uid="{08DF8FE8-06D6-4DD7-B15F-E7D103B577FA}"/>
    <cellStyle name="Comma 31 2 2 2" xfId="32712" xr:uid="{A47040AF-1412-4F83-A557-B2FDD7F4D646}"/>
    <cellStyle name="Comma 31 2 3" xfId="30681" xr:uid="{D50196C5-380D-4FEB-8CA8-51EAF1D2D67F}"/>
    <cellStyle name="Comma 31 3" xfId="15396" xr:uid="{B1E0F39D-C570-4191-A395-5A6FAD01697D}"/>
    <cellStyle name="Comma 31 3 2" xfId="29758" xr:uid="{80515C5D-1500-4A2B-921A-016EE5014F6D}"/>
    <cellStyle name="Comma 31 4" xfId="26657" xr:uid="{0BB2BF12-F7E3-4493-AC31-6CDD703CD5C4}"/>
    <cellStyle name="Comma 31 4 2" xfId="32621" xr:uid="{F37F1BB8-77B9-4AD1-9C45-C904EFFF69A1}"/>
    <cellStyle name="Comma 31 5" xfId="30533" xr:uid="{4970B8FF-AA95-4891-97DC-66F9B57E9231}"/>
    <cellStyle name="Comma 32" xfId="1504" xr:uid="{137B1EB8-764B-41A4-BA14-35B410E69E0E}"/>
    <cellStyle name="Comma 32 2" xfId="3656" xr:uid="{339DF17E-D1BD-41F5-99A1-833D635F5B7C}"/>
    <cellStyle name="Comma 32 2 2" xfId="28087" xr:uid="{87D8ABF3-5506-4B36-BF9C-78AAE25938FD}"/>
    <cellStyle name="Comma 32 2 2 2" xfId="32713" xr:uid="{AFB6AB27-5626-4515-84D8-79C294871462}"/>
    <cellStyle name="Comma 32 2 3" xfId="30682" xr:uid="{F74294BD-3192-431D-B80A-CFAAD9F2592D}"/>
    <cellStyle name="Comma 32 3" xfId="15397" xr:uid="{130C44B6-A513-473D-99DE-FD60FA3FDAA8}"/>
    <cellStyle name="Comma 32 3 2" xfId="29759" xr:uid="{97AF59B4-0A62-48A3-A61F-06AA63B1205D}"/>
    <cellStyle name="Comma 32 4" xfId="26658" xr:uid="{256A2825-4671-4B50-BE99-EA1F1BD4F7FA}"/>
    <cellStyle name="Comma 32 4 2" xfId="32622" xr:uid="{46522BC6-7F96-4B59-9A11-AE333DA2D0D8}"/>
    <cellStyle name="Comma 32 5" xfId="30534" xr:uid="{29C072A9-E149-4DFB-AF04-1C1137CC484F}"/>
    <cellStyle name="Comma 33" xfId="1505" xr:uid="{8FC51BDC-A71E-43FD-8A9C-C6779910EF6D}"/>
    <cellStyle name="Comma 33 2" xfId="3657" xr:uid="{AC6A31EB-D9E2-46BE-BB2C-8F5BE1A2982E}"/>
    <cellStyle name="Comma 33 2 2" xfId="28088" xr:uid="{C852E287-1000-415F-A667-88F3619F7F15}"/>
    <cellStyle name="Comma 33 2 2 2" xfId="32714" xr:uid="{2E571C48-6600-481D-AB06-41C2DA17B919}"/>
    <cellStyle name="Comma 33 2 3" xfId="30683" xr:uid="{DC3D3DDF-26C8-4D4A-91C0-CD7B080AB5FA}"/>
    <cellStyle name="Comma 33 3" xfId="15398" xr:uid="{591D55F8-34FD-4426-B42A-BDE57660E71B}"/>
    <cellStyle name="Comma 33 3 2" xfId="29760" xr:uid="{A8FBEEC9-A0C6-45AA-AAA9-2CE8C63DBEBA}"/>
    <cellStyle name="Comma 33 4" xfId="26659" xr:uid="{2E6455ED-5D8E-4270-BB87-5499EE4263E1}"/>
    <cellStyle name="Comma 33 4 2" xfId="32623" xr:uid="{79074989-EA37-44D0-B432-DEC69ABD2453}"/>
    <cellStyle name="Comma 33 5" xfId="30535" xr:uid="{1034B622-6C2A-477A-BC56-A74F456BF9C9}"/>
    <cellStyle name="Comma 34" xfId="1506" xr:uid="{73621F0B-B03A-4D95-BA1E-D2FBD5616F60}"/>
    <cellStyle name="Comma 34 10" xfId="11809" xr:uid="{9A54438C-05BD-47F8-ABE4-9908C100316F}"/>
    <cellStyle name="Comma 34 10 2" xfId="23609" xr:uid="{DEACBB14-AAAA-4972-A117-6993F473C2C1}"/>
    <cellStyle name="Comma 34 10 2 2" xfId="32063" xr:uid="{D681F6B5-92D8-4D1F-9E72-1ABB7446DEE1}"/>
    <cellStyle name="Comma 34 10 3" xfId="31002" xr:uid="{DE289D7D-02A1-4B08-94F3-18118AC184FB}"/>
    <cellStyle name="Comma 34 11" xfId="15399" xr:uid="{8C480B16-8E2F-4084-8EB5-66FD8EB46B85}"/>
    <cellStyle name="Comma 34 11 2" xfId="29761" xr:uid="{06A321DE-D8F4-4C1A-AFEC-9D6E1785D3C9}"/>
    <cellStyle name="Comma 34 12" xfId="17119" xr:uid="{79E173DA-A6C5-44CB-879A-F520C780CE53}"/>
    <cellStyle name="Comma 34 12 2" xfId="26053" xr:uid="{A558EF6C-7CE3-4EDA-B4B2-3A80B6C35A8A}"/>
    <cellStyle name="Comma 34 12 2 2" xfId="32542" xr:uid="{568B6A35-8F2F-47FE-8E44-3BEDEAAE7A5C}"/>
    <cellStyle name="Comma 34 12 3" xfId="31791" xr:uid="{CB6596F0-0428-4E98-9647-FE7DEA3ACF54}"/>
    <cellStyle name="Comma 34 13" xfId="30311" xr:uid="{B26D5C96-F6BC-4110-B78F-88624A08AC6B}"/>
    <cellStyle name="Comma 34 14" xfId="30536" xr:uid="{183046D5-BB9F-41D8-A62F-50183F1A17F9}"/>
    <cellStyle name="Comma 34 2" xfId="3658" xr:uid="{DEE8C20A-CD82-4702-B0D1-A00FB65DFDEE}"/>
    <cellStyle name="Comma 34 2 2" xfId="11343" xr:uid="{BC51176B-CFE7-46D9-991D-AAEDFB66D7AE}"/>
    <cellStyle name="Comma 34 2 2 2" xfId="12494" xr:uid="{B4C98F2A-9154-4300-B210-48AECAADA8F2}"/>
    <cellStyle name="Comma 34 2 2 2 2" xfId="24272" xr:uid="{EC22143F-4968-47DC-BA45-1AEE229A0DE0}"/>
    <cellStyle name="Comma 34 2 2 2 2 2" xfId="32252" xr:uid="{FB86C99A-BF3A-47D2-B818-3512DC175EDA}"/>
    <cellStyle name="Comma 34 2 2 2 3" xfId="31192" xr:uid="{C024EBC4-A8A7-43DC-8118-A01BEA7103EC}"/>
    <cellStyle name="Comma 34 2 2 3" xfId="12495" xr:uid="{1866FC2B-8B6D-4970-A522-2F8284BECE9F}"/>
    <cellStyle name="Comma 34 2 2 3 2" xfId="24273" xr:uid="{251FC451-82E1-417F-A251-6659500B11F3}"/>
    <cellStyle name="Comma 34 2 2 3 2 2" xfId="32253" xr:uid="{9D89EECB-3526-4833-A3D6-653D875ABE77}"/>
    <cellStyle name="Comma 34 2 2 3 3" xfId="31193" xr:uid="{81479AFA-5325-4897-96BD-0C8E68E587DD}"/>
    <cellStyle name="Comma 34 2 2 4" xfId="12110" xr:uid="{7410E322-8E25-4666-B4D4-A5976810A628}"/>
    <cellStyle name="Comma 34 2 2 4 2" xfId="23889" xr:uid="{0BC92771-CD74-4283-9628-FCA8B9167AA1}"/>
    <cellStyle name="Comma 34 2 2 4 2 2" xfId="32147" xr:uid="{A68CD284-C800-4793-A636-7D8208DC8850}"/>
    <cellStyle name="Comma 34 2 2 4 3" xfId="31086" xr:uid="{A90FA2E0-9372-4DCC-8FDA-4F4167F28234}"/>
    <cellStyle name="Comma 34 2 2 5" xfId="23180" xr:uid="{F579ABDC-4F6B-4D31-962D-586646CFBB0E}"/>
    <cellStyle name="Comma 34 2 2 5 2" xfId="31986" xr:uid="{3D780BCF-8F98-44C9-965D-5638E32A5B8E}"/>
    <cellStyle name="Comma 34 2 2 6" xfId="30926" xr:uid="{F5C5037F-8729-4787-B1CF-CEB7F637AC57}"/>
    <cellStyle name="Comma 34 2 3" xfId="11046" xr:uid="{DE9A6122-8FF8-4F4F-82EA-293843396135}"/>
    <cellStyle name="Comma 34 2 3 2" xfId="12496" xr:uid="{4F1A5402-4BEF-45DC-8764-528B20E68F33}"/>
    <cellStyle name="Comma 34 2 3 2 2" xfId="24274" xr:uid="{B3ADCBC4-9935-4598-9533-5D30CF8A2763}"/>
    <cellStyle name="Comma 34 2 3 2 2 2" xfId="32254" xr:uid="{5992367B-D72C-4CA0-8EE9-B2D1A0D8C7C4}"/>
    <cellStyle name="Comma 34 2 3 2 3" xfId="31194" xr:uid="{B34186E6-9791-4070-881A-08AED71C2251}"/>
    <cellStyle name="Comma 34 2 3 3" xfId="23092" xr:uid="{75222580-E3C0-440B-B1ED-DDE47CF06C09}"/>
    <cellStyle name="Comma 34 2 3 3 2" xfId="31968" xr:uid="{DC3E6196-0C75-4EC6-877E-75C8A0A59625}"/>
    <cellStyle name="Comma 34 2 3 4" xfId="30908" xr:uid="{279508E0-BF7D-478E-9FB1-EF7EE00094F7}"/>
    <cellStyle name="Comma 34 2 4" xfId="12497" xr:uid="{1B9474F4-4285-4209-BFD7-C9688FED35A5}"/>
    <cellStyle name="Comma 34 2 4 2" xfId="24275" xr:uid="{4AF344E4-7BB1-47CE-B4C3-572AD8289B4F}"/>
    <cellStyle name="Comma 34 2 4 2 2" xfId="32255" xr:uid="{4CFFE44E-C135-4510-A3BA-6E64CBF06FA9}"/>
    <cellStyle name="Comma 34 2 4 3" xfId="31195" xr:uid="{8A7AAB3C-EB31-4C0A-BF7C-6D729043133E}"/>
    <cellStyle name="Comma 34 2 5" xfId="12019" xr:uid="{5ACFA540-332B-4924-B605-B2B224939E44}"/>
    <cellStyle name="Comma 34 2 5 2" xfId="23801" xr:uid="{9AB95802-D624-4ABB-BBD9-0658263ECEFB}"/>
    <cellStyle name="Comma 34 2 5 2 2" xfId="32129" xr:uid="{C9701B42-77DB-45AE-A042-D0B634B5227C}"/>
    <cellStyle name="Comma 34 2 5 3" xfId="31068" xr:uid="{87C4B28E-6DFB-488E-A9A9-5444B3B79D7C}"/>
    <cellStyle name="Comma 34 2 6" xfId="30684" xr:uid="{3C7BC39C-915A-4344-AE9F-C2302497BA09}"/>
    <cellStyle name="Comma 34 3" xfId="7570" xr:uid="{4B752C31-2B85-4250-A5A9-92D5F3A3D010}"/>
    <cellStyle name="Comma 34 3 2" xfId="11344" xr:uid="{2F10CDDC-49EB-4CB1-975B-CA08D3BBB29E}"/>
    <cellStyle name="Comma 34 3 2 2" xfId="12498" xr:uid="{DBCE5BF6-16F2-4F98-8348-F48FFE105FE1}"/>
    <cellStyle name="Comma 34 3 2 2 2" xfId="24276" xr:uid="{6EA1A71B-A866-4F9B-B262-B4124B3B5F01}"/>
    <cellStyle name="Comma 34 3 2 2 2 2" xfId="32256" xr:uid="{6335AE0E-E23F-4582-A301-DB00507DBD96}"/>
    <cellStyle name="Comma 34 3 2 2 3" xfId="31196" xr:uid="{284215D3-15E6-4DFA-9133-BFCD7E55A915}"/>
    <cellStyle name="Comma 34 3 2 3" xfId="23181" xr:uid="{FBFC3519-79B0-41DE-9171-0E523FD42942}"/>
    <cellStyle name="Comma 34 3 2 3 2" xfId="31987" xr:uid="{D41AC67D-69C6-46AC-BBA8-742077816017}"/>
    <cellStyle name="Comma 34 3 2 4" xfId="30927" xr:uid="{696A9E78-9D55-4DB2-A715-5AD3537C9622}"/>
    <cellStyle name="Comma 34 3 3" xfId="12499" xr:uid="{504E6AEA-DF53-4BCE-BF94-A769E51C6534}"/>
    <cellStyle name="Comma 34 3 3 2" xfId="24277" xr:uid="{E6DFC813-0F76-4399-ACC7-5E181FAD0891}"/>
    <cellStyle name="Comma 34 3 3 2 2" xfId="32257" xr:uid="{F8A85C1F-C146-4F5F-886F-DB35DD927CF5}"/>
    <cellStyle name="Comma 34 3 3 3" xfId="31197" xr:uid="{55F92817-3DDE-4968-8F2B-57B56BB5C38C}"/>
    <cellStyle name="Comma 34 3 4" xfId="12111" xr:uid="{FD372307-69E5-4172-A63E-AACDDDC5542B}"/>
    <cellStyle name="Comma 34 3 4 2" xfId="23890" xr:uid="{4C448EE6-D4BA-41C4-8774-E6C243F24780}"/>
    <cellStyle name="Comma 34 3 4 2 2" xfId="32148" xr:uid="{FBF278E4-5129-4B04-9DB2-CD9971CE1B4B}"/>
    <cellStyle name="Comma 34 3 4 3" xfId="31087" xr:uid="{F998864F-C7FF-4E95-B312-390DBCAEA6D1}"/>
    <cellStyle name="Comma 34 3 5" xfId="30750" xr:uid="{2DDF856F-6A79-48DA-84CF-BB17CAB46023}"/>
    <cellStyle name="Comma 34 4" xfId="7435" xr:uid="{8460496B-521A-47B0-9E04-684864505886}"/>
    <cellStyle name="Comma 34 4 2" xfId="12500" xr:uid="{89F6D755-67FF-4987-9A43-E909474016B8}"/>
    <cellStyle name="Comma 34 4 2 2" xfId="24278" xr:uid="{7EDF9AAC-AA83-4CAB-B7FC-B93C4677F284}"/>
    <cellStyle name="Comma 34 4 2 2 2" xfId="32258" xr:uid="{2B78B975-602C-484F-9095-E49A5C1ECD58}"/>
    <cellStyle name="Comma 34 4 2 3" xfId="31198" xr:uid="{E08A2FD3-305F-4FF8-95F2-3D1DAC4012C4}"/>
    <cellStyle name="Comma 34 4 3" xfId="19811" xr:uid="{0C5BA350-4E52-4E52-8FE3-2512EE9A411D}"/>
    <cellStyle name="Comma 34 4 3 2" xfId="31813" xr:uid="{B50E6AE5-21D5-4D53-966A-BDE5FFDDAA79}"/>
    <cellStyle name="Comma 34 4 4" xfId="30735" xr:uid="{71C5B36A-9EC4-44CE-9BE0-32892002DED2}"/>
    <cellStyle name="Comma 34 5" xfId="10212" xr:uid="{5EE387A8-4C12-4147-A113-65839C1A9F43}"/>
    <cellStyle name="Comma 34 5 2" xfId="12501" xr:uid="{7B7D83F2-478F-4A6F-B76B-4FA38786EB02}"/>
    <cellStyle name="Comma 34 5 2 2" xfId="24279" xr:uid="{4CABB52B-29EB-4808-9421-44F937B5F758}"/>
    <cellStyle name="Comma 34 5 2 2 2" xfId="32259" xr:uid="{0AC733E3-DB71-4136-A301-A70BEDE24CBD}"/>
    <cellStyle name="Comma 34 5 2 3" xfId="31199" xr:uid="{78FBC39D-698D-4563-9523-E5E223087FB9}"/>
    <cellStyle name="Comma 34 5 3" xfId="22376" xr:uid="{175F5C0F-041C-4DC9-9B8F-1E580077CDA2}"/>
    <cellStyle name="Comma 34 5 3 2" xfId="31831" xr:uid="{C8A67128-885E-4570-9517-E6E2B9CA04F7}"/>
    <cellStyle name="Comma 34 5 4" xfId="30770" xr:uid="{DD043A9A-2DA5-4550-B90A-0ECEE8F342B4}"/>
    <cellStyle name="Comma 34 6" xfId="10404" xr:uid="{A3E16E00-24CD-4414-ADD7-D3A2FD29F3EC}"/>
    <cellStyle name="Comma 34 6 2" xfId="22532" xr:uid="{BCD87A99-3030-405C-A174-1607AC4709E4}"/>
    <cellStyle name="Comma 34 6 2 2" xfId="31860" xr:uid="{8D56E02B-26D1-4CC2-940D-759D8F6972F7}"/>
    <cellStyle name="Comma 34 6 3" xfId="30799" xr:uid="{77E5C39C-BA78-4847-AF33-933737BF5764}"/>
    <cellStyle name="Comma 34 7" xfId="10495" xr:uid="{1970081E-E2A5-462B-BF66-D9D4ED237695}"/>
    <cellStyle name="Comma 34 7 2" xfId="22614" xr:uid="{1ABF988B-F4F0-4FDD-8ABC-34264CCE9965}"/>
    <cellStyle name="Comma 34 7 2 2" xfId="31872" xr:uid="{69EB504D-F907-4E13-BBA7-C5BEE056A2A5}"/>
    <cellStyle name="Comma 34 7 3" xfId="30811" xr:uid="{3B070AA8-191C-49CE-84D7-70902014AFD5}"/>
    <cellStyle name="Comma 34 8" xfId="10627" xr:uid="{B33AD3FB-E425-4763-8C55-A07B45E2FA15}"/>
    <cellStyle name="Comma 34 8 2" xfId="22743" xr:uid="{FD93607C-7910-4DFD-AEB8-C44CB7BD8DEE}"/>
    <cellStyle name="Comma 34 8 2 2" xfId="31884" xr:uid="{E836584A-FFD1-4926-835D-657544E1AB30}"/>
    <cellStyle name="Comma 34 8 3" xfId="30823" xr:uid="{1FE8AFC3-8B01-48CB-A2FB-94BDA83D6822}"/>
    <cellStyle name="Comma 34 9" xfId="10850" xr:uid="{87BCD7AB-1B0E-4207-9EA1-5E2D49B98A11}"/>
    <cellStyle name="Comma 34 9 2" xfId="22900" xr:uid="{19B7731D-378E-40BD-8D2E-2C33D8792F85}"/>
    <cellStyle name="Comma 34 9 2 2" xfId="31902" xr:uid="{059193CB-D547-4413-90E0-E50812923273}"/>
    <cellStyle name="Comma 34 9 3" xfId="30841" xr:uid="{BAE4DC9D-460A-436E-90D3-CCC44FBEC37A}"/>
    <cellStyle name="Comma 35" xfId="1507" xr:uid="{414D3BC8-B0D4-428D-9B0A-F2B4C677E698}"/>
    <cellStyle name="Comma 35 10" xfId="11810" xr:uid="{6F634741-8820-4CD0-B1C4-EAC7FE04439E}"/>
    <cellStyle name="Comma 35 10 2" xfId="23610" xr:uid="{3DA2F6B8-8FC5-4B06-ACFB-4965CB9CD558}"/>
    <cellStyle name="Comma 35 10 2 2" xfId="32064" xr:uid="{8DBEE069-E804-491E-9566-DFA591E8357A}"/>
    <cellStyle name="Comma 35 10 3" xfId="31003" xr:uid="{79EFB121-C00E-4F57-AC48-3E6D16DC82BB}"/>
    <cellStyle name="Comma 35 11" xfId="15400" xr:uid="{757E4D74-8C79-4FCF-BDA0-7C518129B63F}"/>
    <cellStyle name="Comma 35 11 2" xfId="29762" xr:uid="{1AA340F4-0D7B-46CF-96A0-207E541EBF7D}"/>
    <cellStyle name="Comma 35 12" xfId="17120" xr:uid="{B46E2C44-5B51-4903-BED0-609CA0716FD8}"/>
    <cellStyle name="Comma 35 12 2" xfId="26054" xr:uid="{9CC16585-A567-4252-8A67-B0731323B721}"/>
    <cellStyle name="Comma 35 12 2 2" xfId="32543" xr:uid="{21CEA50D-65E3-4EA8-AFC2-1C20D4C9272D}"/>
    <cellStyle name="Comma 35 12 3" xfId="31792" xr:uid="{9A30D6FC-841D-4BF6-945A-66B909E09455}"/>
    <cellStyle name="Comma 35 13" xfId="30312" xr:uid="{8D6190D8-CA6A-4F4A-8689-FA9FB104FB91}"/>
    <cellStyle name="Comma 35 14" xfId="30537" xr:uid="{BB78F62D-14EA-4253-B8B6-5E33321A9F79}"/>
    <cellStyle name="Comma 35 2" xfId="3659" xr:uid="{2DAEF567-A0DF-4EC6-8705-F1848553C12A}"/>
    <cellStyle name="Comma 35 2 2" xfId="11345" xr:uid="{7F608A4E-2FE1-46E7-B08C-98F6AA251562}"/>
    <cellStyle name="Comma 35 2 2 2" xfId="12502" xr:uid="{3C60F9F8-9A8C-4ABC-B8B7-CFAAF854AC41}"/>
    <cellStyle name="Comma 35 2 2 2 2" xfId="24280" xr:uid="{C9C4B5D9-D4DD-4BFA-824F-7DCC57154186}"/>
    <cellStyle name="Comma 35 2 2 2 2 2" xfId="32260" xr:uid="{37A3FB15-8215-4444-85A7-A177DC229F4C}"/>
    <cellStyle name="Comma 35 2 2 2 3" xfId="31200" xr:uid="{6FA946F8-CD23-49B8-BC58-30B6A2A37C49}"/>
    <cellStyle name="Comma 35 2 2 3" xfId="12503" xr:uid="{31CB6BA9-3552-4951-BAE2-1BA7E21FA8C4}"/>
    <cellStyle name="Comma 35 2 2 3 2" xfId="24281" xr:uid="{3DD13026-EF00-4746-A7AA-575601AEFF4F}"/>
    <cellStyle name="Comma 35 2 2 3 2 2" xfId="32261" xr:uid="{7E95E69E-A682-4296-A56E-DB05FE7138EC}"/>
    <cellStyle name="Comma 35 2 2 3 3" xfId="31201" xr:uid="{E4BF5194-3772-4682-B8B2-B740A5F1CB3D}"/>
    <cellStyle name="Comma 35 2 2 4" xfId="12112" xr:uid="{B5BDF0AE-5718-4A47-9872-15EF3BB336FA}"/>
    <cellStyle name="Comma 35 2 2 4 2" xfId="23891" xr:uid="{8F0B0237-C47F-483F-9C35-E055206B85F3}"/>
    <cellStyle name="Comma 35 2 2 4 2 2" xfId="32149" xr:uid="{47B770B7-A74E-4674-8323-3419D618FFB4}"/>
    <cellStyle name="Comma 35 2 2 4 3" xfId="31088" xr:uid="{67A1BDC8-72C4-48A5-9E8D-4E322659B6BF}"/>
    <cellStyle name="Comma 35 2 2 5" xfId="23182" xr:uid="{49FBB11D-1E38-49CA-A799-ECDD15FF8E78}"/>
    <cellStyle name="Comma 35 2 2 5 2" xfId="31988" xr:uid="{01E653F5-F260-44F4-84B0-D457F36892E4}"/>
    <cellStyle name="Comma 35 2 2 6" xfId="30928" xr:uid="{9B10575E-E194-4DDC-9A7B-0833856221CE}"/>
    <cellStyle name="Comma 35 2 3" xfId="11047" xr:uid="{43D34802-1749-4254-AA56-22E87A8C5DF2}"/>
    <cellStyle name="Comma 35 2 3 2" xfId="12504" xr:uid="{91A726B7-0943-40F8-9DB2-6BEE0411B16A}"/>
    <cellStyle name="Comma 35 2 3 2 2" xfId="24282" xr:uid="{905EC1D5-6912-46E2-B05B-E54393749D7C}"/>
    <cellStyle name="Comma 35 2 3 2 2 2" xfId="32262" xr:uid="{99C836BC-38D2-453A-AADD-EB39BC0D3520}"/>
    <cellStyle name="Comma 35 2 3 2 3" xfId="31202" xr:uid="{E7C99392-D92A-4A55-829A-585E6F880625}"/>
    <cellStyle name="Comma 35 2 3 3" xfId="23093" xr:uid="{719439D6-7534-4989-860A-75197B337CB3}"/>
    <cellStyle name="Comma 35 2 3 3 2" xfId="31969" xr:uid="{D12408E8-97A0-4FE2-AAC0-5D1E070823B1}"/>
    <cellStyle name="Comma 35 2 3 4" xfId="30909" xr:uid="{94E716B0-FDE3-4C2E-AEF9-575219E52CC1}"/>
    <cellStyle name="Comma 35 2 4" xfId="12505" xr:uid="{96C70558-68AD-42A8-A009-791882B9A9F2}"/>
    <cellStyle name="Comma 35 2 4 2" xfId="24283" xr:uid="{46CC58BD-FFC8-4D8D-8349-7F5C12405B60}"/>
    <cellStyle name="Comma 35 2 4 2 2" xfId="32263" xr:uid="{58B72594-0245-436C-8819-174095B8E3CD}"/>
    <cellStyle name="Comma 35 2 4 3" xfId="31203" xr:uid="{34F1537B-1AF2-4994-9CB7-C73A3C7BC921}"/>
    <cellStyle name="Comma 35 2 5" xfId="12020" xr:uid="{AEDFCC78-C2DE-4362-9DC2-6791D9C3B60F}"/>
    <cellStyle name="Comma 35 2 5 2" xfId="23802" xr:uid="{4D7DBA6E-B4E3-4047-B6AE-92536198DE44}"/>
    <cellStyle name="Comma 35 2 5 2 2" xfId="32130" xr:uid="{E9263FD2-AC48-42EA-96F0-5799A7777BBF}"/>
    <cellStyle name="Comma 35 2 5 3" xfId="31069" xr:uid="{DF3EC056-6096-49AC-982E-3C1782C16455}"/>
    <cellStyle name="Comma 35 2 6" xfId="30685" xr:uid="{D038BD77-FFC7-4F5A-AC7C-30DB0EB5AA1E}"/>
    <cellStyle name="Comma 35 3" xfId="7571" xr:uid="{A99F32BE-0218-46CA-8FAD-30D3B2FE222F}"/>
    <cellStyle name="Comma 35 3 2" xfId="11346" xr:uid="{7961A971-158E-49A7-9631-CF239158575D}"/>
    <cellStyle name="Comma 35 3 2 2" xfId="12506" xr:uid="{AFF2065A-B81C-4580-BF62-5B8E4E99AC8E}"/>
    <cellStyle name="Comma 35 3 2 2 2" xfId="24284" xr:uid="{316BD59F-41C1-4B51-B360-543417A2CCDA}"/>
    <cellStyle name="Comma 35 3 2 2 2 2" xfId="32264" xr:uid="{CD92B2AA-94F6-4263-B158-D02DE634609E}"/>
    <cellStyle name="Comma 35 3 2 2 3" xfId="31204" xr:uid="{C5D5D5EB-778E-49EA-9F82-ED626EFDE84B}"/>
    <cellStyle name="Comma 35 3 2 3" xfId="23183" xr:uid="{0B0D12D4-1A56-4920-90C7-14E8AAFDB628}"/>
    <cellStyle name="Comma 35 3 2 3 2" xfId="31989" xr:uid="{676806D1-8956-4DC2-8B0B-75714213DFB9}"/>
    <cellStyle name="Comma 35 3 2 4" xfId="30929" xr:uid="{4AA7F8F7-C506-4EB9-9153-53C46682E817}"/>
    <cellStyle name="Comma 35 3 3" xfId="12507" xr:uid="{7B346198-118D-4C11-883A-B54DEC304F67}"/>
    <cellStyle name="Comma 35 3 3 2" xfId="24285" xr:uid="{79B74EBF-EE11-49C4-AB6A-BD6CBE02DEDF}"/>
    <cellStyle name="Comma 35 3 3 2 2" xfId="32265" xr:uid="{F01E2C60-96D9-415F-BC17-AF0C2FFAF842}"/>
    <cellStyle name="Comma 35 3 3 3" xfId="31205" xr:uid="{4300472B-0C25-420E-A262-EC57282B2CCD}"/>
    <cellStyle name="Comma 35 3 4" xfId="12113" xr:uid="{EE64AF1D-E413-406C-B199-D067A30E10EF}"/>
    <cellStyle name="Comma 35 3 4 2" xfId="23892" xr:uid="{86DAFC96-97F0-45DA-A97A-354BA91BD45C}"/>
    <cellStyle name="Comma 35 3 4 2 2" xfId="32150" xr:uid="{BA0FEFA9-E348-4DB8-AD56-22B6FC1D29B3}"/>
    <cellStyle name="Comma 35 3 4 3" xfId="31089" xr:uid="{F3406620-E21C-44AA-91AF-207CCC27E813}"/>
    <cellStyle name="Comma 35 3 5" xfId="30751" xr:uid="{10153FEB-C69D-4896-BB4F-D02D9284E3CD}"/>
    <cellStyle name="Comma 35 4" xfId="7436" xr:uid="{2E78221F-D4A0-4BAE-8111-8C9FD410A055}"/>
    <cellStyle name="Comma 35 4 2" xfId="12508" xr:uid="{39D4C8E1-DA6B-4440-A2C4-82537FD0D051}"/>
    <cellStyle name="Comma 35 4 2 2" xfId="24286" xr:uid="{313EAE16-3F12-42C3-8D93-6BF89F3C4659}"/>
    <cellStyle name="Comma 35 4 2 2 2" xfId="32266" xr:uid="{8A11A02C-254B-450A-99CB-05C1EE03AFCE}"/>
    <cellStyle name="Comma 35 4 2 3" xfId="31206" xr:uid="{0D32E78E-8129-4DAC-8C12-3924FB48165E}"/>
    <cellStyle name="Comma 35 4 3" xfId="19812" xr:uid="{E86C0173-7A60-4AFA-986E-8CB99CC61993}"/>
    <cellStyle name="Comma 35 4 3 2" xfId="31814" xr:uid="{F6D03276-AAD0-4256-867E-C651CAEA78CE}"/>
    <cellStyle name="Comma 35 4 4" xfId="30736" xr:uid="{C9185CB5-6D51-4F53-B2F7-B4A286244111}"/>
    <cellStyle name="Comma 35 5" xfId="10213" xr:uid="{C7467CEE-7089-4C38-AC94-F4F3C7D27507}"/>
    <cellStyle name="Comma 35 5 2" xfId="12509" xr:uid="{5B61CB80-EF6B-40B3-809D-591CB1EA1C8E}"/>
    <cellStyle name="Comma 35 5 2 2" xfId="24287" xr:uid="{3B0E75B2-0104-4304-8069-75E6DD33DBF6}"/>
    <cellStyle name="Comma 35 5 2 2 2" xfId="32267" xr:uid="{DD4C3347-46EF-4F41-8867-49CC93E3F3C7}"/>
    <cellStyle name="Comma 35 5 2 3" xfId="31207" xr:uid="{18430F3C-6EEA-4AE9-8D58-6361C089BA67}"/>
    <cellStyle name="Comma 35 5 3" xfId="22377" xr:uid="{E11EB116-8AB2-4250-ADE0-5FF0025E4227}"/>
    <cellStyle name="Comma 35 5 3 2" xfId="31832" xr:uid="{E05116EA-08BB-4E91-A539-CF03A8B53A3E}"/>
    <cellStyle name="Comma 35 5 4" xfId="30771" xr:uid="{0CFA5728-E483-44C7-A3CA-D644DAF49F01}"/>
    <cellStyle name="Comma 35 6" xfId="10405" xr:uid="{4B8BB612-65EE-4801-BB8D-30F891CA0140}"/>
    <cellStyle name="Comma 35 6 2" xfId="22533" xr:uid="{2B49C3C3-868E-411A-9497-68E577AF5E25}"/>
    <cellStyle name="Comma 35 6 2 2" xfId="31861" xr:uid="{51A52126-40F3-4BCB-B2C9-A6030741908B}"/>
    <cellStyle name="Comma 35 6 3" xfId="30800" xr:uid="{682FDA27-99C8-4198-B872-81881E9ECAA3}"/>
    <cellStyle name="Comma 35 7" xfId="10496" xr:uid="{A22BF8EA-2257-4A37-8630-D1ADDC815B35}"/>
    <cellStyle name="Comma 35 7 2" xfId="22615" xr:uid="{5C3AF797-C604-45A3-8C6F-BDE3701ED180}"/>
    <cellStyle name="Comma 35 7 2 2" xfId="31873" xr:uid="{903DE774-B49A-4690-B242-AD53E09E6A46}"/>
    <cellStyle name="Comma 35 7 3" xfId="30812" xr:uid="{B1FBE720-51EA-4DBF-87CB-7E543FD5B6E7}"/>
    <cellStyle name="Comma 35 8" xfId="10628" xr:uid="{E5A773F2-E67C-4041-A533-6529A49CB415}"/>
    <cellStyle name="Comma 35 8 2" xfId="22744" xr:uid="{317CC8DA-A9BA-46FA-A1DB-1C9F8BD04A92}"/>
    <cellStyle name="Comma 35 8 2 2" xfId="31885" xr:uid="{A6B83D0E-F2D8-4838-8120-9C61580FFB79}"/>
    <cellStyle name="Comma 35 8 3" xfId="30824" xr:uid="{61D10626-1401-44DC-AC90-D3B164B216FB}"/>
    <cellStyle name="Comma 35 9" xfId="10851" xr:uid="{FD1093BC-E257-4F8B-B2FC-46E7F615BB2E}"/>
    <cellStyle name="Comma 35 9 2" xfId="22901" xr:uid="{2DD9A9AC-63A3-40C5-ACA0-39DD296D77ED}"/>
    <cellStyle name="Comma 35 9 2 2" xfId="31903" xr:uid="{D09BB2A6-D672-40C3-95E2-9936462BE38C}"/>
    <cellStyle name="Comma 35 9 3" xfId="30842" xr:uid="{B9C89DF3-6524-4C4F-BC9D-2589EC240A1B}"/>
    <cellStyle name="Comma 36" xfId="1508" xr:uid="{89281120-B842-4412-AAAD-29561D4190E3}"/>
    <cellStyle name="Comma 36 10" xfId="11811" xr:uid="{CC80CE6F-84E8-4406-B7E0-4F7471BB4879}"/>
    <cellStyle name="Comma 36 10 2" xfId="23611" xr:uid="{5373B4CF-A649-4B9F-B13D-9B5C0DA76395}"/>
    <cellStyle name="Comma 36 10 2 2" xfId="32065" xr:uid="{EE2AA566-1519-4A6E-BBE5-EB8D2C3594B3}"/>
    <cellStyle name="Comma 36 10 3" xfId="31004" xr:uid="{2A9D4223-25ED-4948-94B6-44DDBDA4DA11}"/>
    <cellStyle name="Comma 36 11" xfId="15401" xr:uid="{E5189843-A70D-4F41-92CC-32E35727299E}"/>
    <cellStyle name="Comma 36 11 2" xfId="29763" xr:uid="{408C27E3-13A1-4841-9225-3BEE8FE8F076}"/>
    <cellStyle name="Comma 36 12" xfId="17121" xr:uid="{B9C33F1A-CFD3-4E4A-9767-5FC4A172B4A6}"/>
    <cellStyle name="Comma 36 12 2" xfId="26055" xr:uid="{4F9AF5DF-9521-488C-BC6D-56E9FB715A70}"/>
    <cellStyle name="Comma 36 12 2 2" xfId="32544" xr:uid="{D5D92B74-B425-4972-9C82-DD752C357970}"/>
    <cellStyle name="Comma 36 12 3" xfId="31793" xr:uid="{C38DAC79-E418-4B11-8AD6-582B78630332}"/>
    <cellStyle name="Comma 36 13" xfId="30313" xr:uid="{2A97BC50-82F8-4BFD-B6E5-D0A25A55F1EA}"/>
    <cellStyle name="Comma 36 14" xfId="30538" xr:uid="{E71DC2A9-BD4C-46E6-8CB6-4BE8E797D919}"/>
    <cellStyle name="Comma 36 2" xfId="3660" xr:uid="{BF8048C0-1848-49FE-A766-C410558E317A}"/>
    <cellStyle name="Comma 36 2 2" xfId="11347" xr:uid="{1D02791E-C667-4DE6-8C8E-7DC5111C9C3E}"/>
    <cellStyle name="Comma 36 2 2 2" xfId="12510" xr:uid="{B54998E1-4A0C-481A-BC19-B11330CCF888}"/>
    <cellStyle name="Comma 36 2 2 2 2" xfId="24288" xr:uid="{CDBAF5D9-73DC-4062-A10E-6E223CD53F43}"/>
    <cellStyle name="Comma 36 2 2 2 2 2" xfId="32268" xr:uid="{8467A51B-310D-4E04-9142-400A03D6D142}"/>
    <cellStyle name="Comma 36 2 2 2 3" xfId="31208" xr:uid="{494347F9-6B6A-4A49-A1D5-44AF458DCBB6}"/>
    <cellStyle name="Comma 36 2 2 3" xfId="12511" xr:uid="{29F7E091-6074-4CF3-B908-63A750047208}"/>
    <cellStyle name="Comma 36 2 2 3 2" xfId="24289" xr:uid="{163047B0-8616-455E-9CAD-7393ABCBF10A}"/>
    <cellStyle name="Comma 36 2 2 3 2 2" xfId="32269" xr:uid="{8333AD4A-C0F1-46ED-944A-56528F58A3CF}"/>
    <cellStyle name="Comma 36 2 2 3 3" xfId="31209" xr:uid="{EFF8F937-7369-4A31-B69B-05D494288C0C}"/>
    <cellStyle name="Comma 36 2 2 4" xfId="12114" xr:uid="{2C898DFE-D686-45F4-9D94-B1D8488C26FD}"/>
    <cellStyle name="Comma 36 2 2 4 2" xfId="23893" xr:uid="{188CD5E9-7AFB-43ED-8246-3F3ED951130A}"/>
    <cellStyle name="Comma 36 2 2 4 2 2" xfId="32151" xr:uid="{78CA0EA3-C023-49D5-9898-1A8D6FA18877}"/>
    <cellStyle name="Comma 36 2 2 4 3" xfId="31090" xr:uid="{D549463B-4AE6-4EE2-9B01-F4A4C00598D7}"/>
    <cellStyle name="Comma 36 2 2 5" xfId="23184" xr:uid="{83F6718D-0390-47BC-8C90-EE28E336AA02}"/>
    <cellStyle name="Comma 36 2 2 5 2" xfId="31990" xr:uid="{07D60177-7A2B-473D-BB07-DD57F4DBBCDB}"/>
    <cellStyle name="Comma 36 2 2 6" xfId="30930" xr:uid="{7C1AE7DC-3F0F-4C91-82DF-963122DA720B}"/>
    <cellStyle name="Comma 36 2 3" xfId="11048" xr:uid="{0C210BE3-3892-4645-8A44-1185617F4061}"/>
    <cellStyle name="Comma 36 2 3 2" xfId="12512" xr:uid="{37D03ECE-E153-4732-8DDB-4F8B8C8237CB}"/>
    <cellStyle name="Comma 36 2 3 2 2" xfId="24290" xr:uid="{60E5B211-B1AA-4930-A97A-2E966A3C5AF2}"/>
    <cellStyle name="Comma 36 2 3 2 2 2" xfId="32270" xr:uid="{F77B60AE-73BC-4072-9428-C20C428C63FB}"/>
    <cellStyle name="Comma 36 2 3 2 3" xfId="31210" xr:uid="{539AAD8A-095C-4476-B5E9-701327B0CC6C}"/>
    <cellStyle name="Comma 36 2 3 3" xfId="23094" xr:uid="{FC8E21BF-216C-412A-962F-F950BF8A10FF}"/>
    <cellStyle name="Comma 36 2 3 3 2" xfId="31970" xr:uid="{BF3498EE-23D0-45A1-9233-7820FACBEC73}"/>
    <cellStyle name="Comma 36 2 3 4" xfId="30910" xr:uid="{33CED706-B556-4509-B490-B1C2771718D3}"/>
    <cellStyle name="Comma 36 2 4" xfId="12513" xr:uid="{A2FA257D-C2A0-4390-9693-AAF9AA4BD269}"/>
    <cellStyle name="Comma 36 2 4 2" xfId="24291" xr:uid="{D59FA11C-5A92-49AB-8CAE-A3601A93075F}"/>
    <cellStyle name="Comma 36 2 4 2 2" xfId="32271" xr:uid="{5AD0DDEC-AFAF-4D96-8BDE-8A24D37BFAFA}"/>
    <cellStyle name="Comma 36 2 4 3" xfId="31211" xr:uid="{00340D53-3C7C-4D9B-96E2-DE9B1456636A}"/>
    <cellStyle name="Comma 36 2 5" xfId="12021" xr:uid="{194CE4C9-41A3-4029-B8D1-44128D790313}"/>
    <cellStyle name="Comma 36 2 5 2" xfId="23803" xr:uid="{AB18AC21-5654-4540-AAA2-D0CC96F4EE91}"/>
    <cellStyle name="Comma 36 2 5 2 2" xfId="32131" xr:uid="{232FA24E-7D3C-4EC1-9C51-28B134865907}"/>
    <cellStyle name="Comma 36 2 5 3" xfId="31070" xr:uid="{E06BAFE8-43D8-44E5-A8F1-D1E9BB28D524}"/>
    <cellStyle name="Comma 36 2 6" xfId="30686" xr:uid="{231BE330-9D3E-403B-B061-14CE915566E0}"/>
    <cellStyle name="Comma 36 3" xfId="7507" xr:uid="{4FCAB3D8-2F0C-4118-BD7C-BBDAAA10D0BF}"/>
    <cellStyle name="Comma 36 3 2" xfId="11348" xr:uid="{49F57D42-68AB-4D09-BCF2-763BD635F02A}"/>
    <cellStyle name="Comma 36 3 2 2" xfId="12514" xr:uid="{9682FD4A-A3F8-46CB-BB94-FA30AE2F9C20}"/>
    <cellStyle name="Comma 36 3 2 2 2" xfId="24292" xr:uid="{A4A73C4D-8747-4F40-AF1E-243B265F0F9D}"/>
    <cellStyle name="Comma 36 3 2 2 2 2" xfId="32272" xr:uid="{A7F49014-FCC6-4670-A0D5-500ABDA87505}"/>
    <cellStyle name="Comma 36 3 2 2 3" xfId="31212" xr:uid="{C9A7994E-6BA6-45D5-BB79-33048EB35F66}"/>
    <cellStyle name="Comma 36 3 2 3" xfId="23185" xr:uid="{09FA7916-1575-4D96-B600-F7DE72E4FA2D}"/>
    <cellStyle name="Comma 36 3 2 3 2" xfId="31991" xr:uid="{B5420AF6-F863-4BC5-A142-67A042416057}"/>
    <cellStyle name="Comma 36 3 2 4" xfId="30931" xr:uid="{4CF51D7A-D1A2-4983-8831-3DB64B7E846B}"/>
    <cellStyle name="Comma 36 3 3" xfId="12515" xr:uid="{F98540F0-C846-4CCC-98DD-83D0873E45B2}"/>
    <cellStyle name="Comma 36 3 3 2" xfId="24293" xr:uid="{FFDE0E40-E15B-44F6-9C8B-EF2656645336}"/>
    <cellStyle name="Comma 36 3 3 2 2" xfId="32273" xr:uid="{D0AA0BB0-956F-4265-9EAD-C81E9D7902DE}"/>
    <cellStyle name="Comma 36 3 3 3" xfId="31213" xr:uid="{491CED8C-581C-4CB2-9AB4-48E8FDEBB562}"/>
    <cellStyle name="Comma 36 3 4" xfId="12115" xr:uid="{95123C62-27E6-4B7F-A2C6-F8849C56179F}"/>
    <cellStyle name="Comma 36 3 4 2" xfId="23894" xr:uid="{57F93C75-8A4D-48E9-9363-A32635FE88CE}"/>
    <cellStyle name="Comma 36 3 4 2 2" xfId="32152" xr:uid="{8BAFEC4A-F8DA-41EE-B8D1-A15B077C4418}"/>
    <cellStyle name="Comma 36 3 4 3" xfId="31091" xr:uid="{B6FD014F-8E5C-4974-9231-62020D570B41}"/>
    <cellStyle name="Comma 36 3 5" xfId="30744" xr:uid="{4548C639-5BA6-4674-B196-F1E5B2A5FD7E}"/>
    <cellStyle name="Comma 36 4" xfId="7437" xr:uid="{89EC4577-1DED-4104-A6B5-741EF46714A9}"/>
    <cellStyle name="Comma 36 4 2" xfId="12516" xr:uid="{68CBF73D-2A5F-486B-A602-B99505ED00F9}"/>
    <cellStyle name="Comma 36 4 2 2" xfId="24294" xr:uid="{81A1C51C-049C-426C-8F4A-561176D10640}"/>
    <cellStyle name="Comma 36 4 2 2 2" xfId="32274" xr:uid="{8AFFA2CB-C33F-49D0-90B6-379793184CC4}"/>
    <cellStyle name="Comma 36 4 2 3" xfId="31214" xr:uid="{B8C41FE4-5461-4070-B8F0-85179C006946}"/>
    <cellStyle name="Comma 36 4 3" xfId="19813" xr:uid="{B1FBFCB4-387B-454D-B6FE-C8E87B94B31E}"/>
    <cellStyle name="Comma 36 4 3 2" xfId="31815" xr:uid="{8EF2C949-E18E-4195-9D92-C8AF3919E732}"/>
    <cellStyle name="Comma 36 4 4" xfId="30737" xr:uid="{0FEDC392-F0EB-4854-8AD1-32CFD3AE482F}"/>
    <cellStyle name="Comma 36 5" xfId="10214" xr:uid="{23198318-33F5-4080-8AF0-2DBA66351A4D}"/>
    <cellStyle name="Comma 36 5 2" xfId="12517" xr:uid="{BA399A39-534B-4912-9344-C843E2E6CEEC}"/>
    <cellStyle name="Comma 36 5 2 2" xfId="24295" xr:uid="{34F4ED74-859B-4234-8FCC-4C8E8024AD65}"/>
    <cellStyle name="Comma 36 5 2 2 2" xfId="32275" xr:uid="{FEC49070-264C-4648-B1BD-3EA5E1D80D30}"/>
    <cellStyle name="Comma 36 5 2 3" xfId="31215" xr:uid="{54192946-EE21-4DF3-BB07-7312C7C246CF}"/>
    <cellStyle name="Comma 36 5 3" xfId="22378" xr:uid="{8D18A23A-8E45-44A1-B1DE-5F09CCA395E8}"/>
    <cellStyle name="Comma 36 5 3 2" xfId="31833" xr:uid="{FB3FECDC-42B9-49CE-A757-A7668C825E54}"/>
    <cellStyle name="Comma 36 5 4" xfId="30772" xr:uid="{B277F3E7-4AF6-4F07-ADAE-098C2E58C323}"/>
    <cellStyle name="Comma 36 6" xfId="10406" xr:uid="{3C4023F3-B97C-448C-8A62-0F557D4EDA50}"/>
    <cellStyle name="Comma 36 6 2" xfId="22534" xr:uid="{D884F528-2048-4C0F-8D20-1401C26937D9}"/>
    <cellStyle name="Comma 36 6 2 2" xfId="31862" xr:uid="{A87E9248-FAAB-4724-B809-FD0B01D087CF}"/>
    <cellStyle name="Comma 36 6 3" xfId="30801" xr:uid="{3373F635-0C93-4FB1-9CAB-B55A0B2B66BC}"/>
    <cellStyle name="Comma 36 7" xfId="10497" xr:uid="{476F59CF-D439-470D-B512-D10A5DE9F4E7}"/>
    <cellStyle name="Comma 36 7 2" xfId="22616" xr:uid="{D62D760B-C3CA-4476-8C03-90366B40A68D}"/>
    <cellStyle name="Comma 36 7 2 2" xfId="31874" xr:uid="{2DC03A3B-5ADC-476F-B674-BECF07A5E4DA}"/>
    <cellStyle name="Comma 36 7 3" xfId="30813" xr:uid="{729F9107-0E90-47CC-ABA9-EDC7501FBF5D}"/>
    <cellStyle name="Comma 36 8" xfId="10629" xr:uid="{0D2F2339-01F5-4037-B7FF-11B1ECE67DCC}"/>
    <cellStyle name="Comma 36 8 2" xfId="22745" xr:uid="{486C0FC3-3D45-4DAB-9016-621E33C684BA}"/>
    <cellStyle name="Comma 36 8 2 2" xfId="31886" xr:uid="{BD6D0B26-3D7F-47A8-8DF9-096AA9963B4E}"/>
    <cellStyle name="Comma 36 8 3" xfId="30825" xr:uid="{AB5F2208-F01B-472B-A515-C3710DED395A}"/>
    <cellStyle name="Comma 36 9" xfId="10852" xr:uid="{5C2F6496-183F-4094-9824-6AFE51C4EDF4}"/>
    <cellStyle name="Comma 36 9 2" xfId="22902" xr:uid="{C361B818-908D-4809-9EE8-EE6C8403F1DF}"/>
    <cellStyle name="Comma 36 9 2 2" xfId="31904" xr:uid="{15FF7A14-90B0-47BF-900C-0A5140E5140B}"/>
    <cellStyle name="Comma 36 9 3" xfId="30843" xr:uid="{17ACFD65-85FB-450C-B78A-9EE1C170D78B}"/>
    <cellStyle name="Comma 37" xfId="1509" xr:uid="{7C57E9C7-A2D0-4879-9209-417F9751C3B9}"/>
    <cellStyle name="Comma 37 2" xfId="3661" xr:uid="{A4A42684-E225-4918-961C-13D26D737620}"/>
    <cellStyle name="Comma 37 2 2" xfId="28089" xr:uid="{5AB32FEF-10D5-4F36-8332-7D8617E1F667}"/>
    <cellStyle name="Comma 37 2 2 2" xfId="32715" xr:uid="{D449D936-A13F-48EA-8454-607513EA0134}"/>
    <cellStyle name="Comma 37 2 3" xfId="30687" xr:uid="{AC08F2C7-6D22-4395-BDB8-D00ED67A1535}"/>
    <cellStyle name="Comma 37 3" xfId="15402" xr:uid="{1DA6D5D9-4920-4B54-825E-F1F3CC8987DE}"/>
    <cellStyle name="Comma 37 3 2" xfId="29764" xr:uid="{48112BF5-E8FD-40D4-B686-388777E42296}"/>
    <cellStyle name="Comma 37 4" xfId="26660" xr:uid="{A46ADD44-A18A-4B8E-8EB3-4F3B98EEF58F}"/>
    <cellStyle name="Comma 37 4 2" xfId="32624" xr:uid="{90676886-26BA-4B40-AB08-AEB68955E4EF}"/>
    <cellStyle name="Comma 37 5" xfId="30539" xr:uid="{900736DA-8CCE-4C9C-9DCB-DF9CC00834C9}"/>
    <cellStyle name="Comma 38" xfId="1510" xr:uid="{784D13C4-14EE-44C5-BE37-8D1DE47DF79F}"/>
    <cellStyle name="Comma 38 2" xfId="3662" xr:uid="{9C9C555B-D8C1-43F8-9716-05F087546C0E}"/>
    <cellStyle name="Comma 38 2 2" xfId="28090" xr:uid="{28E52857-DCBA-43E6-AC27-7F8B6BCC006D}"/>
    <cellStyle name="Comma 38 2 2 2" xfId="32716" xr:uid="{E32470EE-8E63-4279-9C39-4635CA996F11}"/>
    <cellStyle name="Comma 38 2 3" xfId="30688" xr:uid="{66C1323B-62AA-4341-A38D-E4AF50352CAD}"/>
    <cellStyle name="Comma 38 3" xfId="15403" xr:uid="{6B846DB2-34E2-4547-B550-DACFACA1A180}"/>
    <cellStyle name="Comma 38 3 2" xfId="29765" xr:uid="{BCBC8685-DA7E-4B64-B8B5-A58D8AE773ED}"/>
    <cellStyle name="Comma 38 4" xfId="26661" xr:uid="{5609F55E-0204-4D61-87D6-1273B0DE3DA1}"/>
    <cellStyle name="Comma 38 4 2" xfId="32625" xr:uid="{2EA0F8B9-FEE6-45AD-88A0-D36FBC4F496A}"/>
    <cellStyle name="Comma 38 5" xfId="30540" xr:uid="{0A750AA2-77C4-419D-8343-38C493049297}"/>
    <cellStyle name="Comma 39" xfId="1511" xr:uid="{15F35527-AA14-4392-A585-26F47255382D}"/>
    <cellStyle name="Comma 39 2" xfId="3663" xr:uid="{4095F9CC-4A4C-4908-91FA-E6A713D73872}"/>
    <cellStyle name="Comma 39 2 2" xfId="28091" xr:uid="{8781AD79-2186-4643-B3FE-7C1CB79A60B2}"/>
    <cellStyle name="Comma 39 2 2 2" xfId="32717" xr:uid="{D9C2F318-56A0-4304-B5AD-DD18C603FAF6}"/>
    <cellStyle name="Comma 39 2 3" xfId="30689" xr:uid="{40558120-182D-411A-9B32-1BA2BA067678}"/>
    <cellStyle name="Comma 39 3" xfId="15404" xr:uid="{A872C153-67E7-48CA-9545-953FFC17C513}"/>
    <cellStyle name="Comma 39 3 2" xfId="29766" xr:uid="{07C636C8-C52F-4C1B-B0DA-06B0FC3C14E8}"/>
    <cellStyle name="Comma 39 4" xfId="26662" xr:uid="{06C52CC1-8A98-433C-A69B-A6E200FF8ABA}"/>
    <cellStyle name="Comma 39 4 2" xfId="32626" xr:uid="{E87DEB37-7898-47CD-9F31-142B2DB0296E}"/>
    <cellStyle name="Comma 39 5" xfId="30541" xr:uid="{2D073A5F-367A-4E77-B888-CB7AF579E8B8}"/>
    <cellStyle name="Comma 4" xfId="1512" xr:uid="{467D683A-D8F6-49AF-BCFB-1EA0295FE67A}"/>
    <cellStyle name="Comma 4 10" xfId="10498" xr:uid="{352B7E1E-4613-4A35-A4A8-258712EF9EDC}"/>
    <cellStyle name="Comma 4 10 2" xfId="22617" xr:uid="{D97CD762-1FAB-4719-9715-E35C75FF1D0A}"/>
    <cellStyle name="Comma 4 10 2 2" xfId="31875" xr:uid="{BB0F009A-2C6E-4016-ABBA-A29DC8943B54}"/>
    <cellStyle name="Comma 4 10 3" xfId="30814" xr:uid="{A515B7EE-944D-44D3-A867-5D681C57B08D}"/>
    <cellStyle name="Comma 4 11" xfId="10630" xr:uid="{20DD64DB-DB26-4AC6-A905-5958AA90C75A}"/>
    <cellStyle name="Comma 4 11 2" xfId="22746" xr:uid="{0BAFDE60-35B6-49EA-AF4F-944451C613F2}"/>
    <cellStyle name="Comma 4 11 2 2" xfId="31887" xr:uid="{2BE2A5FB-742F-4630-B41F-5D290D8CC1FF}"/>
    <cellStyle name="Comma 4 11 3" xfId="30826" xr:uid="{E78094F6-0A82-425B-A396-2F4A9635E740}"/>
    <cellStyle name="Comma 4 12" xfId="10853" xr:uid="{A3A47C0B-342E-46B2-A7FA-173CC8E70EAE}"/>
    <cellStyle name="Comma 4 12 2" xfId="22903" xr:uid="{25089162-A042-40BB-9F11-47EDF99530A2}"/>
    <cellStyle name="Comma 4 12 2 2" xfId="31905" xr:uid="{089AC8EE-A575-4A1E-A781-1A029C697AED}"/>
    <cellStyle name="Comma 4 12 3" xfId="30844" xr:uid="{9070923F-B4D5-4775-9B3F-D531184C6B5C}"/>
    <cellStyle name="Comma 4 13" xfId="11812" xr:uid="{9299E46B-3D16-4007-9CED-730E690B2991}"/>
    <cellStyle name="Comma 4 13 2" xfId="23612" xr:uid="{32EECFC8-C2AC-415F-8808-96D1A97BE419}"/>
    <cellStyle name="Comma 4 13 2 2" xfId="32066" xr:uid="{181E7737-73BB-4D8B-82A3-F251228900A1}"/>
    <cellStyle name="Comma 4 13 3" xfId="31005" xr:uid="{D0050446-C30B-4FC0-9283-6A9D0D01B252}"/>
    <cellStyle name="Comma 4 14" xfId="15405" xr:uid="{4897E1A0-053D-4CC1-9471-4A7567D4690D}"/>
    <cellStyle name="Comma 4 14 2" xfId="29767" xr:uid="{6EBA93F2-9209-4649-846A-1E1B16D78B29}"/>
    <cellStyle name="Comma 4 15" xfId="17122" xr:uid="{3DF3861E-F4BF-4EE7-9192-0BF44788EB6F}"/>
    <cellStyle name="Comma 4 15 2" xfId="26056" xr:uid="{FC9E7E88-D367-4F9C-AAE4-739A5751A74D}"/>
    <cellStyle name="Comma 4 15 2 2" xfId="32545" xr:uid="{C28FDD59-10E6-47FE-A5B1-630927FD7C6C}"/>
    <cellStyle name="Comma 4 15 3" xfId="31794" xr:uid="{CB8C6D47-C72F-425E-8C79-8A68049A231F}"/>
    <cellStyle name="Comma 4 16" xfId="26663" xr:uid="{3F978ABB-0CAE-4F58-A400-249B4E05D406}"/>
    <cellStyle name="Comma 4 16 2" xfId="32627" xr:uid="{316E1A49-3891-440F-94A0-CCFE922D4383}"/>
    <cellStyle name="Comma 4 17" xfId="30314" xr:uid="{DF260126-8773-411A-BBC1-0727B1B8AEFC}"/>
    <cellStyle name="Comma 4 18" xfId="30542" xr:uid="{DC636FAF-3D79-4D81-92F9-2F3989631D5C}"/>
    <cellStyle name="Comma 4 2" xfId="1513" xr:uid="{C4F8ADFA-60DF-4F3C-8B48-70B97D0A2CB0}"/>
    <cellStyle name="Comma 4 2 10" xfId="11813" xr:uid="{FC636E9B-92FB-4090-8A2C-4C112F1D5D91}"/>
    <cellStyle name="Comma 4 2 10 2" xfId="23613" xr:uid="{94960E84-85EA-4ACB-AFE1-BDA3D3008617}"/>
    <cellStyle name="Comma 4 2 10 2 2" xfId="32067" xr:uid="{D45E3B40-0323-4F50-99DF-EC8A81C46154}"/>
    <cellStyle name="Comma 4 2 10 3" xfId="31006" xr:uid="{0F0EC79C-FC83-4DC4-9B7A-8169E096040B}"/>
    <cellStyle name="Comma 4 2 11" xfId="17123" xr:uid="{A0F6CB36-F1F8-48C2-8189-69E6FD73251B}"/>
    <cellStyle name="Comma 4 2 11 2" xfId="26057" xr:uid="{B0E44B74-2F02-42D1-8D11-5B297DC1A3D7}"/>
    <cellStyle name="Comma 4 2 11 2 2" xfId="32546" xr:uid="{A5EC084C-F8D2-43F9-9539-B69CFD4A1454}"/>
    <cellStyle name="Comma 4 2 11 3" xfId="31795" xr:uid="{ADAF06EE-648F-49C8-A298-703B745873CC}"/>
    <cellStyle name="Comma 4 2 12" xfId="30315" xr:uid="{3CBD5CFF-2AD3-4816-AB38-68444D751792}"/>
    <cellStyle name="Comma 4 2 13" xfId="30543" xr:uid="{671E5DF4-A00B-406C-B0C6-F9BFBCB391F3}"/>
    <cellStyle name="Comma 4 2 2" xfId="3665" xr:uid="{1A5D1D62-B8F4-4E07-A09E-8ADCF3C98D97}"/>
    <cellStyle name="Comma 4 2 2 2" xfId="11349" xr:uid="{C3F4E44E-6FFB-45C0-9F7C-A8EE6EDDE852}"/>
    <cellStyle name="Comma 4 2 2 2 2" xfId="12518" xr:uid="{D8C25926-AA63-4230-A84C-F96AAB3D6211}"/>
    <cellStyle name="Comma 4 2 2 2 2 2" xfId="24296" xr:uid="{986653DA-3D5B-406D-9432-B715E37D7119}"/>
    <cellStyle name="Comma 4 2 2 2 2 2 2" xfId="32276" xr:uid="{22A49868-B4E1-4DC4-83B4-41CB6D0CACE0}"/>
    <cellStyle name="Comma 4 2 2 2 2 3" xfId="31216" xr:uid="{5F90CC7A-A964-40E4-8AA9-81A3288E36CD}"/>
    <cellStyle name="Comma 4 2 2 2 3" xfId="12519" xr:uid="{20D9D32D-0B99-401F-94CF-E76F5B324CE0}"/>
    <cellStyle name="Comma 4 2 2 2 3 2" xfId="24297" xr:uid="{4EB3C83F-26C4-43B3-8AEE-2246DBAD5862}"/>
    <cellStyle name="Comma 4 2 2 2 3 2 2" xfId="32277" xr:uid="{FED2F063-0BE6-4774-90CC-AFADA715CCDB}"/>
    <cellStyle name="Comma 4 2 2 2 3 3" xfId="31217" xr:uid="{871A1118-9AD3-4812-8133-CC641C22BBA5}"/>
    <cellStyle name="Comma 4 2 2 2 4" xfId="12116" xr:uid="{5DA2FF24-B684-460A-9ADF-1BA57A3D5B9E}"/>
    <cellStyle name="Comma 4 2 2 2 4 2" xfId="23895" xr:uid="{631E1FAC-842B-4857-9C49-9FA5D8E534B3}"/>
    <cellStyle name="Comma 4 2 2 2 4 2 2" xfId="32153" xr:uid="{09F5C6DE-EF8F-4A86-9E87-96E2BA8D961C}"/>
    <cellStyle name="Comma 4 2 2 2 4 3" xfId="31092" xr:uid="{40ADF31C-669F-45E6-BA50-AD24C644AE1E}"/>
    <cellStyle name="Comma 4 2 2 2 5" xfId="23186" xr:uid="{643AAD3F-D8CF-476A-9409-EC684788DF49}"/>
    <cellStyle name="Comma 4 2 2 2 5 2" xfId="31992" xr:uid="{39A5C4BE-05A4-4E46-A711-BB3BA27F2043}"/>
    <cellStyle name="Comma 4 2 2 2 6" xfId="30932" xr:uid="{37F2F422-3131-40B3-B71C-0EAED0206F68}"/>
    <cellStyle name="Comma 4 2 2 3" xfId="11050" xr:uid="{AE95C099-21BF-41A4-A7B3-D2E9638D6EAB}"/>
    <cellStyle name="Comma 4 2 2 3 2" xfId="12520" xr:uid="{2A69FBB4-B16B-4B1D-82A0-8F97EE9081D1}"/>
    <cellStyle name="Comma 4 2 2 3 2 2" xfId="24298" xr:uid="{A333BE67-34E6-4616-B206-8B0995DF7CB4}"/>
    <cellStyle name="Comma 4 2 2 3 2 2 2" xfId="32278" xr:uid="{3378924A-BC4C-4695-B971-107EE3BED4CE}"/>
    <cellStyle name="Comma 4 2 2 3 2 3" xfId="31218" xr:uid="{10B07458-1305-4317-97DE-AC75F1B5ABF2}"/>
    <cellStyle name="Comma 4 2 2 3 3" xfId="23096" xr:uid="{626975E5-B4AF-4D31-ACF6-1DD20B2715E2}"/>
    <cellStyle name="Comma 4 2 2 3 3 2" xfId="31972" xr:uid="{3460365F-3A69-4932-A83E-4237310787FA}"/>
    <cellStyle name="Comma 4 2 2 3 4" xfId="30912" xr:uid="{11E69B3B-2118-41B4-AC8C-E8F14E7B113B}"/>
    <cellStyle name="Comma 4 2 2 4" xfId="12521" xr:uid="{5F14DE27-F94E-465D-B2F3-98FE864B2B30}"/>
    <cellStyle name="Comma 4 2 2 4 2" xfId="24299" xr:uid="{497FC7FF-7C7A-4256-9BAC-3D84B2508FEB}"/>
    <cellStyle name="Comma 4 2 2 4 2 2" xfId="32279" xr:uid="{B39FF132-088F-4E89-8754-F66FEA1AA8BD}"/>
    <cellStyle name="Comma 4 2 2 4 3" xfId="31219" xr:uid="{10008E98-3B61-4FEE-83B5-573958F809BC}"/>
    <cellStyle name="Comma 4 2 2 5" xfId="12023" xr:uid="{600E5AA8-BAB6-4E96-BE21-EDFC697D7BE6}"/>
    <cellStyle name="Comma 4 2 2 5 2" xfId="23805" xr:uid="{1ED9E55F-0DDC-496B-8759-56FC0F01488A}"/>
    <cellStyle name="Comma 4 2 2 5 2 2" xfId="32133" xr:uid="{F29C1820-7768-414C-BBD1-61CE4DCA38C4}"/>
    <cellStyle name="Comma 4 2 2 5 3" xfId="31072" xr:uid="{4128857F-303C-40F8-BA98-929E75131474}"/>
    <cellStyle name="Comma 4 2 2 6" xfId="30691" xr:uid="{E13A65A1-1872-46AC-888D-F5BAD957C7D7}"/>
    <cellStyle name="Comma 4 2 3" xfId="7573" xr:uid="{B862864A-95E8-416B-A30C-41C5EB7DF04C}"/>
    <cellStyle name="Comma 4 2 3 2" xfId="11350" xr:uid="{EE5F2610-C47D-4DF6-812A-C1B1C22F209D}"/>
    <cellStyle name="Comma 4 2 3 2 2" xfId="12522" xr:uid="{2362A723-8F80-4EB6-B0CE-E65576885256}"/>
    <cellStyle name="Comma 4 2 3 2 2 2" xfId="24300" xr:uid="{06D281E8-2830-458B-862B-F1E25F153EE3}"/>
    <cellStyle name="Comma 4 2 3 2 2 2 2" xfId="32280" xr:uid="{EEE84D27-CCED-4C1A-807C-6657D08B5BE4}"/>
    <cellStyle name="Comma 4 2 3 2 2 3" xfId="31220" xr:uid="{840AA0D0-C2F3-45E0-A7ED-E9C07B4CB7D1}"/>
    <cellStyle name="Comma 4 2 3 2 3" xfId="23187" xr:uid="{196C12EF-BE25-465C-B3E0-B94C38D9091C}"/>
    <cellStyle name="Comma 4 2 3 2 3 2" xfId="31993" xr:uid="{70E9A231-8CFB-4233-8C39-7C87F44F6EE1}"/>
    <cellStyle name="Comma 4 2 3 2 4" xfId="30933" xr:uid="{F6B6B235-D473-43A2-B176-6F2999B8F8C3}"/>
    <cellStyle name="Comma 4 2 3 3" xfId="12523" xr:uid="{4AFF502F-0FE8-4687-B6B8-064C531B255B}"/>
    <cellStyle name="Comma 4 2 3 3 2" xfId="24301" xr:uid="{D183615D-6719-4B7C-9515-7B72E60746A7}"/>
    <cellStyle name="Comma 4 2 3 3 2 2" xfId="32281" xr:uid="{B6388939-038E-4B40-9E3D-E3358E026C05}"/>
    <cellStyle name="Comma 4 2 3 3 3" xfId="31221" xr:uid="{3BC0090B-2962-401F-A41D-19A270683874}"/>
    <cellStyle name="Comma 4 2 3 4" xfId="12117" xr:uid="{D282D894-ABF0-4137-A445-1833A2AE9D04}"/>
    <cellStyle name="Comma 4 2 3 4 2" xfId="23896" xr:uid="{3B84A66F-4AE3-4000-AB5D-39AD844093B1}"/>
    <cellStyle name="Comma 4 2 3 4 2 2" xfId="32154" xr:uid="{A2F2DDEE-545B-4D93-8AF3-1634A8EFF9DA}"/>
    <cellStyle name="Comma 4 2 3 4 3" xfId="31093" xr:uid="{F9F6A6BB-806F-4B3D-A991-AEC9621F3DFE}"/>
    <cellStyle name="Comma 4 2 3 5" xfId="30753" xr:uid="{69CCB3A2-5E5E-40FE-BEB7-D23290AD48AB}"/>
    <cellStyle name="Comma 4 2 4" xfId="7439" xr:uid="{298F9207-6ECC-4AE9-A65F-369D10890A5D}"/>
    <cellStyle name="Comma 4 2 4 2" xfId="12524" xr:uid="{3710E47E-22FD-42D7-BB17-0F31BD3CF9AF}"/>
    <cellStyle name="Comma 4 2 4 2 2" xfId="24302" xr:uid="{5ECA578D-8896-420E-9285-7313DE500FB2}"/>
    <cellStyle name="Comma 4 2 4 2 2 2" xfId="32282" xr:uid="{CDEBE870-8A26-4AE7-B078-26570CC245E8}"/>
    <cellStyle name="Comma 4 2 4 2 3" xfId="31222" xr:uid="{03E18B7B-BD06-4FDD-AD45-8DB63594F61C}"/>
    <cellStyle name="Comma 4 2 4 3" xfId="19815" xr:uid="{3A2D051E-8B8C-49FC-8FF5-09186B5B0783}"/>
    <cellStyle name="Comma 4 2 4 3 2" xfId="31817" xr:uid="{614D3E06-E37F-437E-99B3-BBB35744ABC9}"/>
    <cellStyle name="Comma 4 2 4 4" xfId="30739" xr:uid="{FDAD0206-08C2-4DEA-8FD9-277CDA708575}"/>
    <cellStyle name="Comma 4 2 5" xfId="10215" xr:uid="{B72D3D62-84DB-48D9-866F-E310D5146AD7}"/>
    <cellStyle name="Comma 4 2 5 2" xfId="12525" xr:uid="{71DFE9B7-9E54-4EB0-956D-710149128B35}"/>
    <cellStyle name="Comma 4 2 5 2 2" xfId="24303" xr:uid="{8076A2D1-8E3F-4F3D-A9F2-E470CCB24746}"/>
    <cellStyle name="Comma 4 2 5 2 2 2" xfId="32283" xr:uid="{A5BF0972-96AD-4DCA-83FC-E8B019DB5FA5}"/>
    <cellStyle name="Comma 4 2 5 2 3" xfId="31223" xr:uid="{3A71E24B-E6C1-4235-8CC7-98410925FC73}"/>
    <cellStyle name="Comma 4 2 5 3" xfId="22379" xr:uid="{7F400740-EC52-4AC3-A7B4-A8964491DE2A}"/>
    <cellStyle name="Comma 4 2 5 3 2" xfId="31834" xr:uid="{041E7A86-3C83-4C8A-A1C0-345E42890229}"/>
    <cellStyle name="Comma 4 2 5 4" xfId="30773" xr:uid="{6A6E721A-B296-4A68-8772-2EA8D5269371}"/>
    <cellStyle name="Comma 4 2 6" xfId="10408" xr:uid="{137BDBCD-D972-42D3-B48E-1A25875DEAFC}"/>
    <cellStyle name="Comma 4 2 6 2" xfId="22536" xr:uid="{65AA0F9F-541B-4C73-A6D7-1982B1A9655E}"/>
    <cellStyle name="Comma 4 2 6 2 2" xfId="31864" xr:uid="{200570F0-36B2-437E-BD2E-12DE2D4DEC64}"/>
    <cellStyle name="Comma 4 2 6 3" xfId="30803" xr:uid="{1F64ADF6-4699-4841-8120-577C2E255A83}"/>
    <cellStyle name="Comma 4 2 7" xfId="10499" xr:uid="{D760113C-FB36-47EA-A1EF-F820CAC42269}"/>
    <cellStyle name="Comma 4 2 7 2" xfId="22618" xr:uid="{A4856E53-B7A3-459A-B2AC-7BBE7ECF6683}"/>
    <cellStyle name="Comma 4 2 7 2 2" xfId="31876" xr:uid="{37D5021F-2408-4603-B2BB-A475B9D5E07E}"/>
    <cellStyle name="Comma 4 2 7 3" xfId="30815" xr:uid="{7C820D05-CD49-4066-8368-79DD9AFDF6CD}"/>
    <cellStyle name="Comma 4 2 8" xfId="10631" xr:uid="{6B38986D-ADAA-4B48-BC39-BF606110BE4A}"/>
    <cellStyle name="Comma 4 2 8 2" xfId="22747" xr:uid="{2C3AED2C-E5AB-47BF-ACFC-488FECA1F107}"/>
    <cellStyle name="Comma 4 2 8 2 2" xfId="31888" xr:uid="{41CD49F4-6D8A-4387-92A7-9FA595ADF70F}"/>
    <cellStyle name="Comma 4 2 8 3" xfId="30827" xr:uid="{63AFBE19-31A8-4A2A-AE80-87460312F8EF}"/>
    <cellStyle name="Comma 4 2 9" xfId="10854" xr:uid="{034D6197-32FC-4C30-B4DA-ADDE09C15C5F}"/>
    <cellStyle name="Comma 4 2 9 2" xfId="22904" xr:uid="{75A482BE-818F-428B-A073-40108A1153EF}"/>
    <cellStyle name="Comma 4 2 9 2 2" xfId="31906" xr:uid="{8DB35FCE-A80E-4812-B3AE-34D21AF80BC1}"/>
    <cellStyle name="Comma 4 2 9 3" xfId="30845" xr:uid="{8C0E375D-6068-4D0F-BECD-2CB8AF139F8C}"/>
    <cellStyle name="Comma 4 3" xfId="1514" xr:uid="{F870CE03-C46C-4E18-B8C3-1BAA824EFD89}"/>
    <cellStyle name="Comma 4 3 2" xfId="30316" xr:uid="{7F7F6DAD-27B3-478A-82D2-41FBE30C6294}"/>
    <cellStyle name="Comma 4 3 3" xfId="30544" xr:uid="{ADFD6D52-D7F4-4A0E-8614-A7BB78F43D53}"/>
    <cellStyle name="Comma 4 4" xfId="1515" xr:uid="{6A322FA1-1A1F-4BE1-811F-BEF2E912AF7A}"/>
    <cellStyle name="Comma 4 4 2" xfId="3666" xr:uid="{E691600F-BE20-4122-82EB-A1A567DFF04B}"/>
    <cellStyle name="Comma 4 4 2 2" xfId="11351" xr:uid="{4E4975F5-3E77-482A-8379-8085C15E3AEE}"/>
    <cellStyle name="Comma 4 4 2 2 2" xfId="12526" xr:uid="{1CE50E84-F3B9-4B1A-A22C-9702E09419F9}"/>
    <cellStyle name="Comma 4 4 2 2 2 2" xfId="24304" xr:uid="{59CC7939-0847-46A4-86E7-036EFFAC13AD}"/>
    <cellStyle name="Comma 4 4 2 2 2 2 2" xfId="32284" xr:uid="{FD6A1361-D98B-4746-94E3-2C19186907EF}"/>
    <cellStyle name="Comma 4 4 2 2 2 3" xfId="31224" xr:uid="{A3FCBAA1-B8BE-4B23-AB57-3634C735BFBE}"/>
    <cellStyle name="Comma 4 4 2 2 3" xfId="23188" xr:uid="{B056CCE1-B8CE-48F2-B611-D407FB6B55B6}"/>
    <cellStyle name="Comma 4 4 2 2 3 2" xfId="31994" xr:uid="{EEBEDA05-3442-425A-9CEE-CF91EF302E97}"/>
    <cellStyle name="Comma 4 4 2 2 4" xfId="30934" xr:uid="{12819829-6BED-41E4-A145-EF63D2DE0368}"/>
    <cellStyle name="Comma 4 4 2 3" xfId="12527" xr:uid="{EEC9E46E-906F-4F3F-BCEE-851BE879AAD0}"/>
    <cellStyle name="Comma 4 4 2 3 2" xfId="24305" xr:uid="{7FAF9B15-9479-4619-9466-979E33DC6EF9}"/>
    <cellStyle name="Comma 4 4 2 3 2 2" xfId="32285" xr:uid="{62E0B58A-D08E-4ABC-9718-4A351C6DD723}"/>
    <cellStyle name="Comma 4 4 2 3 3" xfId="31225" xr:uid="{0A8551F3-E02C-4312-897F-79009D5351AB}"/>
    <cellStyle name="Comma 4 4 2 4" xfId="12118" xr:uid="{75ECDC96-FAEB-4A3B-A963-C2F96978F780}"/>
    <cellStyle name="Comma 4 4 2 4 2" xfId="23897" xr:uid="{9B73FDBC-65AE-4349-BA84-266FB7C2C572}"/>
    <cellStyle name="Comma 4 4 2 4 2 2" xfId="32155" xr:uid="{611522E7-AF1E-4EC8-8D7C-D3F43B69015C}"/>
    <cellStyle name="Comma 4 4 2 4 3" xfId="31094" xr:uid="{7242D507-573E-4A32-A933-781B85DBFBF3}"/>
    <cellStyle name="Comma 4 4 2 5" xfId="30692" xr:uid="{9650C58F-2D4B-4DD2-AE91-0E52723215C5}"/>
    <cellStyle name="Comma 4 4 3" xfId="11049" xr:uid="{63C20750-B5F0-4FA2-BB74-567A43C38780}"/>
    <cellStyle name="Comma 4 4 3 2" xfId="12528" xr:uid="{91E94E4F-2FEA-493C-AF18-6C59ECACABFF}"/>
    <cellStyle name="Comma 4 4 3 2 2" xfId="24306" xr:uid="{DA017023-0D47-41D7-B8DC-77FAA4649147}"/>
    <cellStyle name="Comma 4 4 3 2 2 2" xfId="32286" xr:uid="{74EEBF40-49D1-4962-A220-8C66B45899B6}"/>
    <cellStyle name="Comma 4 4 3 2 3" xfId="31226" xr:uid="{2D9DB1D5-E7CB-467C-963B-74D0A04C1C2F}"/>
    <cellStyle name="Comma 4 4 3 3" xfId="23095" xr:uid="{1540249F-C1A6-4F1C-995A-5A1A30CFB7C0}"/>
    <cellStyle name="Comma 4 4 3 3 2" xfId="31971" xr:uid="{1CD068E1-10EB-48B7-950C-5251AB64EF71}"/>
    <cellStyle name="Comma 4 4 3 4" xfId="30911" xr:uid="{00EF977A-7320-4455-91E3-8366DF117311}"/>
    <cellStyle name="Comma 4 4 4" xfId="12529" xr:uid="{D5E7DF3C-EFDA-4CA5-8E1F-6D10B325EDFC}"/>
    <cellStyle name="Comma 4 4 4 2" xfId="24307" xr:uid="{05F6CFF2-9FD6-427C-8A12-C168960D6181}"/>
    <cellStyle name="Comma 4 4 4 2 2" xfId="32287" xr:uid="{D04C4804-86A4-480A-87EE-C66546EBD0FB}"/>
    <cellStyle name="Comma 4 4 4 3" xfId="31227" xr:uid="{DC9E0809-179C-49B1-B042-583D53D436EF}"/>
    <cellStyle name="Comma 4 4 5" xfId="12022" xr:uid="{9B9684F1-6939-4ED9-B3BD-674E1B1C89A0}"/>
    <cellStyle name="Comma 4 4 5 2" xfId="23804" xr:uid="{3975FF2E-3FEB-4CA2-88A0-5BCDD25FF881}"/>
    <cellStyle name="Comma 4 4 5 2 2" xfId="32132" xr:uid="{1798B1C7-CFF8-47DB-92F6-9AF6B2F2A024}"/>
    <cellStyle name="Comma 4 4 5 3" xfId="31071" xr:uid="{DC01D458-20B4-470F-A6AD-45FD6F2D3280}"/>
    <cellStyle name="Comma 4 4 6" xfId="30545" xr:uid="{F134229A-006E-4FF7-91CA-154A2FAC74FB}"/>
    <cellStyle name="Comma 4 5" xfId="3664" xr:uid="{19D32BBF-F47B-4044-B97A-603B86BF60B1}"/>
    <cellStyle name="Comma 4 5 2" xfId="11352" xr:uid="{5D1FA4FC-1F75-48ED-9F42-90EF7E36A59C}"/>
    <cellStyle name="Comma 4 5 2 2" xfId="12530" xr:uid="{BC7151D1-6C6F-43E6-A0B0-7163ECFA5E75}"/>
    <cellStyle name="Comma 4 5 2 2 2" xfId="24308" xr:uid="{BF1A1C00-3FC9-4068-AB4F-B3B55770E2FD}"/>
    <cellStyle name="Comma 4 5 2 2 2 2" xfId="32288" xr:uid="{21252EA2-4AFD-4955-B0FA-86DE573B30F9}"/>
    <cellStyle name="Comma 4 5 2 2 3" xfId="31228" xr:uid="{773DE96B-56EB-438B-888E-7B5264851D7B}"/>
    <cellStyle name="Comma 4 5 2 3" xfId="23189" xr:uid="{63E6C867-A0AC-4E4B-A235-0244DF700117}"/>
    <cellStyle name="Comma 4 5 2 3 2" xfId="31995" xr:uid="{279346B1-BEB1-4A01-9AE3-F3017E54E3CF}"/>
    <cellStyle name="Comma 4 5 2 4" xfId="30935" xr:uid="{443535ED-B5DE-4CEE-8420-7EF80633CC91}"/>
    <cellStyle name="Comma 4 5 3" xfId="12531" xr:uid="{B59E0C6C-8A39-4051-A22B-1E88A7F8F430}"/>
    <cellStyle name="Comma 4 5 3 2" xfId="24309" xr:uid="{4882BCED-FC31-4F41-87BF-BDED7C1DAD7A}"/>
    <cellStyle name="Comma 4 5 3 2 2" xfId="32289" xr:uid="{291DE5E6-CCFE-49A5-8A88-7F94C1E3B239}"/>
    <cellStyle name="Comma 4 5 3 3" xfId="31229" xr:uid="{96FDFB4E-52CB-4926-B133-1488193C980D}"/>
    <cellStyle name="Comma 4 5 4" xfId="12119" xr:uid="{80593CC8-03DB-4A63-8E14-8683F7920321}"/>
    <cellStyle name="Comma 4 5 4 2" xfId="23898" xr:uid="{8102F855-C798-44D1-87A8-477F097776C5}"/>
    <cellStyle name="Comma 4 5 4 2 2" xfId="32156" xr:uid="{B73D5206-65D8-4E6B-924E-3DFC7BE4A5E2}"/>
    <cellStyle name="Comma 4 5 4 3" xfId="31095" xr:uid="{FD07FA75-F783-4F4B-8C0B-D659FC20AAA1}"/>
    <cellStyle name="Comma 4 5 5" xfId="28092" xr:uid="{5B98CD34-7694-4734-8421-A0B1955A4A6A}"/>
    <cellStyle name="Comma 4 5 5 2" xfId="32718" xr:uid="{7063C464-DE17-4F0E-A24D-BA35F19B60B6}"/>
    <cellStyle name="Comma 4 5 6" xfId="30690" xr:uid="{744A087F-8DC5-4B09-9B24-1E72F8E73EBC}"/>
    <cellStyle name="Comma 4 6" xfId="7572" xr:uid="{3D78587C-FCE8-4801-8A5C-D5B5E2A3FC3F}"/>
    <cellStyle name="Comma 4 6 2" xfId="12532" xr:uid="{B60681D9-9572-4971-9799-3AE3C18F6FA5}"/>
    <cellStyle name="Comma 4 6 2 2" xfId="24310" xr:uid="{15ABE9E1-B1E2-48F2-A05D-8E3EA354874E}"/>
    <cellStyle name="Comma 4 6 2 2 2" xfId="32290" xr:uid="{3CDCC28D-5223-4E65-9A4E-01E8C79BC068}"/>
    <cellStyle name="Comma 4 6 2 3" xfId="31230" xr:uid="{589D3809-99D7-4794-8790-A4492F091A59}"/>
    <cellStyle name="Comma 4 6 3" xfId="29333" xr:uid="{A8DEA85F-B5A0-4AE2-A9F4-9BECA494EBBD}"/>
    <cellStyle name="Comma 4 6 3 2" xfId="32754" xr:uid="{1A89A053-02D6-41F4-890C-B8B7E648B204}"/>
    <cellStyle name="Comma 4 6 4" xfId="30752" xr:uid="{05F5496F-1B47-410B-812D-D8094700D047}"/>
    <cellStyle name="Comma 4 7" xfId="7438" xr:uid="{8AB2C9B8-30CE-4B3B-B00B-E770CCED1F03}"/>
    <cellStyle name="Comma 4 7 2" xfId="12533" xr:uid="{72CEA02A-6E79-40A3-8EBD-C38B962D72E0}"/>
    <cellStyle name="Comma 4 7 2 2" xfId="24311" xr:uid="{E91D980C-1161-48E2-81C0-B76EB12437BC}"/>
    <cellStyle name="Comma 4 7 2 2 2" xfId="32291" xr:uid="{F0154C86-5E88-4C95-91F9-81CA36D6AB07}"/>
    <cellStyle name="Comma 4 7 2 3" xfId="31231" xr:uid="{5F840DA5-6D88-4385-AEA4-249C51A02919}"/>
    <cellStyle name="Comma 4 7 3" xfId="19814" xr:uid="{16FC804C-DAC9-4EFA-9DD7-19306CE400C8}"/>
    <cellStyle name="Comma 4 7 3 2" xfId="31816" xr:uid="{D23BE65B-BB26-46B9-A926-35FDD1EEEAED}"/>
    <cellStyle name="Comma 4 7 4" xfId="30738" xr:uid="{6D4AEB22-B17A-4129-9A68-401CDE7B4890}"/>
    <cellStyle name="Comma 4 8" xfId="10216" xr:uid="{AA43AB3F-D070-4F36-92EE-649D006D81B3}"/>
    <cellStyle name="Comma 4 8 2" xfId="22380" xr:uid="{B16ECB8E-D72F-41EB-A121-85A3C5C888A8}"/>
    <cellStyle name="Comma 4 8 2 2" xfId="31835" xr:uid="{CD5A2D49-03F7-46C1-8003-0A3A117856CD}"/>
    <cellStyle name="Comma 4 8 3" xfId="30774" xr:uid="{DDC28A77-10A4-4320-B15D-B7D3798514C1}"/>
    <cellStyle name="Comma 4 9" xfId="10407" xr:uid="{DD8D2428-635C-40D1-BB69-2D569B86280D}"/>
    <cellStyle name="Comma 4 9 2" xfId="22535" xr:uid="{C3474A7B-E950-4E17-94FA-E033D963BD44}"/>
    <cellStyle name="Comma 4 9 2 2" xfId="31863" xr:uid="{3E91C878-CDCA-4FAE-8CBC-F7AC420A3BE5}"/>
    <cellStyle name="Comma 4 9 3" xfId="30802" xr:uid="{27CBDD1C-498A-4ED3-A3DB-3FA2AF8AF9E8}"/>
    <cellStyle name="Comma 40" xfId="1516" xr:uid="{15AF8D48-36A6-47AA-A1BC-ADA44A72BB6B}"/>
    <cellStyle name="Comma 40 2" xfId="3667" xr:uid="{F00E0F09-28B7-4B34-9CD1-FD5615482468}"/>
    <cellStyle name="Comma 40 2 2" xfId="28093" xr:uid="{B600106B-F47A-4ECC-9F36-C3F954C402CD}"/>
    <cellStyle name="Comma 40 2 2 2" xfId="32719" xr:uid="{4BBF3B5C-92B8-435F-A695-A38837B60CA5}"/>
    <cellStyle name="Comma 40 2 3" xfId="30693" xr:uid="{CA665140-406E-488E-9FCD-E99401331327}"/>
    <cellStyle name="Comma 40 3" xfId="15406" xr:uid="{460193E8-272B-4680-84F8-B576B8E586A0}"/>
    <cellStyle name="Comma 40 3 2" xfId="29768" xr:uid="{F34ABDDF-9860-4430-805B-21AC6F9BD51F}"/>
    <cellStyle name="Comma 40 4" xfId="26664" xr:uid="{E335E0BF-4FEE-4E4A-9EC2-C63E39D8DAA5}"/>
    <cellStyle name="Comma 40 4 2" xfId="32628" xr:uid="{AD663203-A0A2-477D-B37A-3FA365B2659B}"/>
    <cellStyle name="Comma 40 5" xfId="30546" xr:uid="{00BB8C81-C776-45B1-BAA1-1DE5A891FDE1}"/>
    <cellStyle name="Comma 41" xfId="1517" xr:uid="{F3C8BE3D-741E-4B63-82C9-4B8F05B9457C}"/>
    <cellStyle name="Comma 41 10" xfId="11814" xr:uid="{6BC81720-1574-4A92-9136-F8FB30AF9083}"/>
    <cellStyle name="Comma 41 10 2" xfId="23614" xr:uid="{47514F39-EDA4-46FC-8324-FD28C2B6F217}"/>
    <cellStyle name="Comma 41 11" xfId="15407" xr:uid="{BD69F1F5-D12F-4880-B966-463DCA1B7D86}"/>
    <cellStyle name="Comma 41 11 2" xfId="29769" xr:uid="{A9D18528-CEE8-4A0A-A6A7-A418BD61E94A}"/>
    <cellStyle name="Comma 41 12" xfId="17124" xr:uid="{8BB61E30-EA40-416D-AF40-159D547FD9DB}"/>
    <cellStyle name="Comma 41 12 2" xfId="26058" xr:uid="{D0691A6A-74EC-4C81-8826-135B23FCAD39}"/>
    <cellStyle name="Comma 41 13" xfId="30317" xr:uid="{3CD2A957-B691-4005-9016-668BBA0627DA}"/>
    <cellStyle name="Comma 41 2" xfId="3668" xr:uid="{FBAC5746-A9B9-4BF9-AC69-57CAA6DB02D7}"/>
    <cellStyle name="Comma 41 2 2" xfId="11353" xr:uid="{F10481DD-6CAF-444E-A148-3F4A35AB18BC}"/>
    <cellStyle name="Comma 41 2 2 2" xfId="12534" xr:uid="{4931223E-6AA2-4C58-AE60-8891D0D964D1}"/>
    <cellStyle name="Comma 41 2 2 2 2" xfId="24312" xr:uid="{DF989A58-4B68-47C4-95DC-7B87C2B5C0E2}"/>
    <cellStyle name="Comma 41 2 2 3" xfId="12535" xr:uid="{2AD61035-0BD5-4901-ABD7-51907873EC3F}"/>
    <cellStyle name="Comma 41 2 2 3 2" xfId="24313" xr:uid="{2182273A-A3BF-4C8C-8DE6-4A407580D8D8}"/>
    <cellStyle name="Comma 41 2 2 4" xfId="12120" xr:uid="{3399E0E0-76A9-452E-A844-684445AC8116}"/>
    <cellStyle name="Comma 41 2 2 4 2" xfId="23899" xr:uid="{6E65C03F-249D-4916-9259-2616C5421B50}"/>
    <cellStyle name="Comma 41 2 2 5" xfId="23190" xr:uid="{53252962-3380-4087-8861-BF68FADE73FE}"/>
    <cellStyle name="Comma 41 2 3" xfId="11051" xr:uid="{6367EE5D-D1E3-4F1A-9096-0B1ADC42F0D1}"/>
    <cellStyle name="Comma 41 2 3 2" xfId="12536" xr:uid="{F25AB10C-4071-4A3D-8FE9-5E47ED74EF40}"/>
    <cellStyle name="Comma 41 2 3 2 2" xfId="24314" xr:uid="{672AB60C-01A6-4241-B1B7-A6AF8A40D6C6}"/>
    <cellStyle name="Comma 41 2 3 3" xfId="23097" xr:uid="{BF0A9192-A28A-40CB-9507-2BF1A0BA5415}"/>
    <cellStyle name="Comma 41 2 4" xfId="12537" xr:uid="{694E1C89-3BBE-4F14-8117-27A032EF964F}"/>
    <cellStyle name="Comma 41 2 4 2" xfId="24315" xr:uid="{75C226AA-5684-4506-B0B0-C85DFABF456A}"/>
    <cellStyle name="Comma 41 2 5" xfId="12024" xr:uid="{9592633D-C8BA-42B8-88DA-EDC82A3BBAAE}"/>
    <cellStyle name="Comma 41 2 5 2" xfId="23806" xr:uid="{396FDE1C-25CF-4621-A45F-E63B21322C52}"/>
    <cellStyle name="Comma 41 3" xfId="7621" xr:uid="{645407C6-CD17-44A3-B397-4E32BC04CC3E}"/>
    <cellStyle name="Comma 41 3 2" xfId="11354" xr:uid="{155DE2B1-1607-488A-BCAD-62A3697605B9}"/>
    <cellStyle name="Comma 41 3 2 2" xfId="12538" xr:uid="{C85AA679-06C2-4383-9D3D-9A29E42E18EF}"/>
    <cellStyle name="Comma 41 3 2 2 2" xfId="24316" xr:uid="{2CA0CDD5-DAB4-4DAC-AC41-57DBE1268A70}"/>
    <cellStyle name="Comma 41 3 2 3" xfId="23191" xr:uid="{6CE2CDF9-0C2A-428A-B1E4-A059FB5DB114}"/>
    <cellStyle name="Comma 41 3 3" xfId="12539" xr:uid="{8B592B5D-55EA-4EDA-BEC9-CFD08AD9F5B8}"/>
    <cellStyle name="Comma 41 3 3 2" xfId="24317" xr:uid="{4E8EBC56-D7A9-4ABA-AF5E-8B0CEBDB45A2}"/>
    <cellStyle name="Comma 41 3 4" xfId="12121" xr:uid="{82F8ABFC-92D5-4E3B-968B-8C25DF1EB4DA}"/>
    <cellStyle name="Comma 41 3 4 2" xfId="23900" xr:uid="{83B80BED-EDC2-4CA2-BAB5-BA952B383B72}"/>
    <cellStyle name="Comma 41 4" xfId="7440" xr:uid="{78760EBE-8DE9-4391-9D8A-E55FEFF7D3B3}"/>
    <cellStyle name="Comma 41 4 2" xfId="12540" xr:uid="{7D104A5E-A1B5-4B70-9522-3BF25D00A7A0}"/>
    <cellStyle name="Comma 41 4 2 2" xfId="24318" xr:uid="{4D2EB1FE-47D6-47A3-AFCC-DE8863C7E828}"/>
    <cellStyle name="Comma 41 4 3" xfId="19816" xr:uid="{BEDEF3C2-D3F2-455F-9EBC-9CA108B9285E}"/>
    <cellStyle name="Comma 41 5" xfId="10217" xr:uid="{713AF73D-88B5-46D2-A2EC-44B6360DAB27}"/>
    <cellStyle name="Comma 41 5 2" xfId="12541" xr:uid="{B6A1C12B-0361-48D1-B8D5-9EAF2E271A2F}"/>
    <cellStyle name="Comma 41 5 2 2" xfId="24319" xr:uid="{08BDC0EF-3580-4813-99AE-A3DCBC487C3D}"/>
    <cellStyle name="Comma 41 5 3" xfId="22381" xr:uid="{1DDA4BB0-65DF-47C4-87D1-237AE82B47FC}"/>
    <cellStyle name="Comma 41 6" xfId="10409" xr:uid="{7F84E853-283C-49EC-8227-933844B5A902}"/>
    <cellStyle name="Comma 41 6 2" xfId="22537" xr:uid="{1194A722-3400-4525-898B-3CF46E977454}"/>
    <cellStyle name="Comma 41 7" xfId="10500" xr:uid="{4B9BFFAC-642B-4B5D-A3F2-0CE06FE47EB6}"/>
    <cellStyle name="Comma 41 7 2" xfId="22619" xr:uid="{804161A2-C2C7-4F55-88E7-ACA72B6A5622}"/>
    <cellStyle name="Comma 41 8" xfId="10632" xr:uid="{D940F4B9-42EA-4591-A634-8A2F24485F40}"/>
    <cellStyle name="Comma 41 8 2" xfId="22748" xr:uid="{D4C800BC-BB1B-4ECE-8601-BEB243BDFFEB}"/>
    <cellStyle name="Comma 41 9" xfId="10855" xr:uid="{9E9E5CEC-88D6-42A5-879B-EF41FA6D98C7}"/>
    <cellStyle name="Comma 41 9 2" xfId="22905" xr:uid="{F9F4F9FA-2791-4EDE-86B7-D1C8D9AE311C}"/>
    <cellStyle name="Comma 42" xfId="1518" xr:uid="{03EF6CE3-18E8-48A5-840D-EB9D41039A05}"/>
    <cellStyle name="Comma 42 10" xfId="11815" xr:uid="{23B638D0-A8ED-4DA5-8FF7-6AE6962F2FD5}"/>
    <cellStyle name="Comma 42 10 2" xfId="23615" xr:uid="{0194DB3D-93BA-48F2-AB26-2A55904F748E}"/>
    <cellStyle name="Comma 42 11" xfId="15408" xr:uid="{5152D0B3-B925-4AEE-9D17-F0CDD20D7B22}"/>
    <cellStyle name="Comma 42 11 2" xfId="29770" xr:uid="{7D65202B-9932-4735-8CBE-207E9F0A1803}"/>
    <cellStyle name="Comma 42 12" xfId="17125" xr:uid="{45022A17-4AA9-407E-95A2-415914A2D9CB}"/>
    <cellStyle name="Comma 42 12 2" xfId="26059" xr:uid="{17B9E415-527B-4C1B-B494-42C99A43DDFE}"/>
    <cellStyle name="Comma 42 13" xfId="30318" xr:uid="{DEE710CC-6724-4204-BAC5-6E9519A914B9}"/>
    <cellStyle name="Comma 42 2" xfId="3669" xr:uid="{D897DF06-D0CD-4277-AE55-7B481CFA128B}"/>
    <cellStyle name="Comma 42 2 2" xfId="11355" xr:uid="{55ACBF1C-D52C-4CE7-8A6F-71D076BCB711}"/>
    <cellStyle name="Comma 42 2 2 2" xfId="12542" xr:uid="{71367AC8-4E8C-4D19-A260-CDD278887DFF}"/>
    <cellStyle name="Comma 42 2 2 2 2" xfId="24320" xr:uid="{8288C5C2-CE14-43E6-94A2-ADE18C7FB500}"/>
    <cellStyle name="Comma 42 2 2 3" xfId="12543" xr:uid="{B49AC0FA-5DD1-4C06-8826-4AC53A0DDA89}"/>
    <cellStyle name="Comma 42 2 2 3 2" xfId="24321" xr:uid="{FB3617D7-608D-4012-A619-AFCE9276B7D9}"/>
    <cellStyle name="Comma 42 2 2 4" xfId="12122" xr:uid="{9DD21B60-B16A-4191-8F35-7A972166824B}"/>
    <cellStyle name="Comma 42 2 2 4 2" xfId="23901" xr:uid="{D9A10FF4-FC4C-403C-B6CC-F69EA1570145}"/>
    <cellStyle name="Comma 42 2 2 5" xfId="23192" xr:uid="{6036F952-4D69-4755-86C2-1FB53039A154}"/>
    <cellStyle name="Comma 42 2 3" xfId="11052" xr:uid="{89E884AA-4001-412B-B57D-E4AB92D1114A}"/>
    <cellStyle name="Comma 42 2 3 2" xfId="12544" xr:uid="{A1264A0F-BD8F-47C3-BF90-2F1299926FA0}"/>
    <cellStyle name="Comma 42 2 3 2 2" xfId="24322" xr:uid="{43D111DB-7BFD-4987-984C-BE08C160E921}"/>
    <cellStyle name="Comma 42 2 3 3" xfId="23098" xr:uid="{9152EF55-93F2-48D6-BCB1-03A6F79AF9EC}"/>
    <cellStyle name="Comma 42 2 4" xfId="12545" xr:uid="{BD817BAB-61A9-4432-806D-F4F16894FCF9}"/>
    <cellStyle name="Comma 42 2 4 2" xfId="24323" xr:uid="{151C00C8-8680-4E02-87ED-039B82249AC9}"/>
    <cellStyle name="Comma 42 2 5" xfId="12025" xr:uid="{710D7D41-10F2-4DEA-B56B-5F70C1C455BF}"/>
    <cellStyle name="Comma 42 2 5 2" xfId="23807" xr:uid="{D3F033FC-A06A-4302-8219-C531614AB7B5}"/>
    <cellStyle name="Comma 42 3" xfId="7622" xr:uid="{2C5CDAF0-D45B-4EB1-834B-06D02D736BAD}"/>
    <cellStyle name="Comma 42 3 2" xfId="11356" xr:uid="{260DF455-BB51-4D55-8DA1-3D1FB2B81D49}"/>
    <cellStyle name="Comma 42 3 2 2" xfId="12546" xr:uid="{6EA8136F-39A1-404E-8DA4-C25064C1B19B}"/>
    <cellStyle name="Comma 42 3 2 2 2" xfId="24324" xr:uid="{A9E23640-5DE8-4A3E-AD30-99465F9F9D7E}"/>
    <cellStyle name="Comma 42 3 2 3" xfId="23193" xr:uid="{35C2F79E-3A4E-413D-A12E-6D36DEEAF548}"/>
    <cellStyle name="Comma 42 3 3" xfId="12547" xr:uid="{E3CC9F42-663D-43AF-898B-8826458E2513}"/>
    <cellStyle name="Comma 42 3 3 2" xfId="24325" xr:uid="{551ED40E-CE18-4CBE-90FB-B31AF44B0D2F}"/>
    <cellStyle name="Comma 42 3 4" xfId="12123" xr:uid="{71F7D878-C626-4630-8AF4-9A0636CF9E29}"/>
    <cellStyle name="Comma 42 3 4 2" xfId="23902" xr:uid="{6B725ECF-EF2C-4F80-86C0-77F6177BA8FA}"/>
    <cellStyle name="Comma 42 4" xfId="7441" xr:uid="{51FBF750-6C41-4229-8935-740B044502D2}"/>
    <cellStyle name="Comma 42 4 2" xfId="12548" xr:uid="{34617EF5-A6C3-4855-985A-E91A245EEE9A}"/>
    <cellStyle name="Comma 42 4 2 2" xfId="24326" xr:uid="{485B6D83-BD36-4798-8DFF-137E674BB3C4}"/>
    <cellStyle name="Comma 42 4 3" xfId="19817" xr:uid="{9BE960C8-9717-4F25-882E-970B492306BF}"/>
    <cellStyle name="Comma 42 5" xfId="10218" xr:uid="{DB5C3135-C5B2-4631-848E-A8B53403A37D}"/>
    <cellStyle name="Comma 42 5 2" xfId="12549" xr:uid="{62984F19-09CC-45E8-811B-535ABD417EC8}"/>
    <cellStyle name="Comma 42 5 2 2" xfId="24327" xr:uid="{519E9A0A-9470-4E13-A18A-1A90048A4552}"/>
    <cellStyle name="Comma 42 5 3" xfId="22382" xr:uid="{022A374A-D857-4D86-850D-85989628A328}"/>
    <cellStyle name="Comma 42 6" xfId="10410" xr:uid="{6F1A4C1D-7384-44BC-9425-FB3B69C6BBE5}"/>
    <cellStyle name="Comma 42 6 2" xfId="22538" xr:uid="{5527C4FE-5873-4FA9-935B-2CD64C2C84B2}"/>
    <cellStyle name="Comma 42 7" xfId="10501" xr:uid="{2CAECDC0-EB35-46C1-8E54-F844A9E73618}"/>
    <cellStyle name="Comma 42 7 2" xfId="22620" xr:uid="{CE87D105-4159-4EA6-B08F-0935DC15C5D3}"/>
    <cellStyle name="Comma 42 8" xfId="10633" xr:uid="{D067F8C9-A3B1-4847-B9BF-AECBA0B9E191}"/>
    <cellStyle name="Comma 42 8 2" xfId="22749" xr:uid="{F41AAFD7-D569-4276-B048-B16554DECD87}"/>
    <cellStyle name="Comma 42 9" xfId="10856" xr:uid="{4112884C-9604-4AB9-BC4D-09E186CF6B30}"/>
    <cellStyle name="Comma 42 9 2" xfId="22906" xr:uid="{DDFCD52A-75BC-493B-AF79-0024F5A144F4}"/>
    <cellStyle name="Comma 43" xfId="1519" xr:uid="{DEABC5C5-8DB1-41F2-A26E-1C2318132707}"/>
    <cellStyle name="Comma 43 10" xfId="15409" xr:uid="{0AF5B9AE-11EC-49E3-8E0E-9BF19FADF691}"/>
    <cellStyle name="Comma 43 10 2" xfId="29771" xr:uid="{FC9F49F3-69AA-439F-8B3E-B62BB2140677}"/>
    <cellStyle name="Comma 43 11" xfId="17229" xr:uid="{FF306C60-BCC7-4BD1-BB16-4674F1AA7DE8}"/>
    <cellStyle name="Comma 43 11 2" xfId="26120" xr:uid="{7F3E3DB9-1CDF-4BF7-AD09-9DC1077BBF50}"/>
    <cellStyle name="Comma 43 11 2 2" xfId="32550" xr:uid="{312ED4A5-9D76-4C67-A271-3969AC8E2F0E}"/>
    <cellStyle name="Comma 43 11 3" xfId="31799" xr:uid="{10E16D9B-5F68-4605-B6FC-57D70D475352}"/>
    <cellStyle name="Comma 43 12" xfId="30391" xr:uid="{5E292A80-3991-4B3A-AE9A-892636ACAF85}"/>
    <cellStyle name="Comma 43 13" xfId="30547" xr:uid="{AC1AFB63-48B5-42D2-AC20-53C43727E0E0}"/>
    <cellStyle name="Comma 43 2" xfId="3670" xr:uid="{13469D66-54D5-445C-9C40-A3E6C6ADE35B}"/>
    <cellStyle name="Comma 43 2 2" xfId="11357" xr:uid="{F957A5AF-5C8F-4BF7-AAF8-615D184AC145}"/>
    <cellStyle name="Comma 43 2 2 2" xfId="12550" xr:uid="{A3FC8945-0D41-47D5-8229-A192EB9F5EC9}"/>
    <cellStyle name="Comma 43 2 2 2 2" xfId="24328" xr:uid="{C02B2ADD-1366-44FC-8BF0-1280D07E0AEB}"/>
    <cellStyle name="Comma 43 2 2 2 2 2" xfId="32292" xr:uid="{47754787-A6A9-4558-A5F3-E8C37A70DD34}"/>
    <cellStyle name="Comma 43 2 2 2 3" xfId="31232" xr:uid="{ADA6C267-E3CE-4C87-8555-8719D1508F4E}"/>
    <cellStyle name="Comma 43 2 2 3" xfId="23194" xr:uid="{92E61516-A986-468F-B5E8-F8D8E88D3A10}"/>
    <cellStyle name="Comma 43 2 2 3 2" xfId="31996" xr:uid="{A3F6D8A7-B39B-4979-8FF1-3E83DA522742}"/>
    <cellStyle name="Comma 43 2 2 4" xfId="30936" xr:uid="{AE8CAF24-617E-49F7-BEEC-9E4DE9289E94}"/>
    <cellStyle name="Comma 43 2 3" xfId="12551" xr:uid="{225CD860-D575-400B-B549-E21E965881CF}"/>
    <cellStyle name="Comma 43 2 3 2" xfId="24329" xr:uid="{6A59A0CF-989C-4CBB-A371-4DE8A6C7FBAE}"/>
    <cellStyle name="Comma 43 2 3 2 2" xfId="32293" xr:uid="{6B177865-1E15-4A5E-9F9D-DE6F05668397}"/>
    <cellStyle name="Comma 43 2 3 3" xfId="31233" xr:uid="{02FDDDAF-A971-40D2-9F84-E9EB809BF8D6}"/>
    <cellStyle name="Comma 43 2 4" xfId="12124" xr:uid="{707EA9ED-DE35-4221-919E-7ACB121DD777}"/>
    <cellStyle name="Comma 43 2 4 2" xfId="23903" xr:uid="{861D159F-AD20-4E3D-9583-695C1888B36E}"/>
    <cellStyle name="Comma 43 2 4 2 2" xfId="32157" xr:uid="{3A40D1B4-5325-45E1-9E6D-B69E00191932}"/>
    <cellStyle name="Comma 43 2 4 3" xfId="31096" xr:uid="{D6B0D4D4-5304-4381-968C-BE5E6A4AE343}"/>
    <cellStyle name="Comma 43 2 5" xfId="30694" xr:uid="{FD54F874-CD01-4AFF-943B-84A85C83A2FF}"/>
    <cellStyle name="Comma 43 3" xfId="7623" xr:uid="{8F3A0100-47FE-4567-B964-AB03163D3B37}"/>
    <cellStyle name="Comma 43 3 2" xfId="12552" xr:uid="{7D7A3709-C3F9-40B1-B72B-62066953AEBB}"/>
    <cellStyle name="Comma 43 3 2 2" xfId="24330" xr:uid="{0CA931FF-7DC5-4180-B01D-187E45256E3F}"/>
    <cellStyle name="Comma 43 3 2 2 2" xfId="32294" xr:uid="{1CF110AE-8C93-4779-9B69-26220463D446}"/>
    <cellStyle name="Comma 43 3 2 3" xfId="31234" xr:uid="{E3DEF74B-C49F-4B3F-BCFA-7934195449B8}"/>
    <cellStyle name="Comma 43 3 3" xfId="30757" xr:uid="{BBFE830A-9687-4018-B35F-B4AB403CB6DA}"/>
    <cellStyle name="Comma 43 4" xfId="7505" xr:uid="{95D40CCE-4CD5-4267-A24A-71C5B783538A}"/>
    <cellStyle name="Comma 43 4 2" xfId="12553" xr:uid="{8A2AA590-EE5F-4DA9-8878-D20E2B049256}"/>
    <cellStyle name="Comma 43 4 2 2" xfId="24331" xr:uid="{7F3AC916-B03F-4193-BAA7-874DD4E596E0}"/>
    <cellStyle name="Comma 43 4 2 2 2" xfId="32295" xr:uid="{A5DDE5CB-009A-4B91-8056-799BA6FC0E42}"/>
    <cellStyle name="Comma 43 4 2 3" xfId="31235" xr:uid="{05A4E275-6662-42DC-B5BB-4A0CF71D39A6}"/>
    <cellStyle name="Comma 43 4 3" xfId="19876" xr:uid="{DBB6C0D8-38E2-42FF-844F-5DBE1F53C15D}"/>
    <cellStyle name="Comma 43 4 3 2" xfId="31821" xr:uid="{A973F0B9-20E1-4405-82A5-2DEF98CB0331}"/>
    <cellStyle name="Comma 43 4 4" xfId="30743" xr:uid="{09047597-ECE2-4FDF-A244-5CC3C4B34853}"/>
    <cellStyle name="Comma 43 5" xfId="10471" xr:uid="{D8602C09-4931-41EC-AB53-30609A9F0DFB}"/>
    <cellStyle name="Comma 43 5 2" xfId="22597" xr:uid="{A1F614EC-DACA-4A9F-9058-4452C00331E9}"/>
    <cellStyle name="Comma 43 5 2 2" xfId="31869" xr:uid="{A6714293-2385-48B0-B718-105BE85BF3B0}"/>
    <cellStyle name="Comma 43 5 3" xfId="30808" xr:uid="{181BAA11-5055-4484-A86C-650A5D1D248B}"/>
    <cellStyle name="Comma 43 6" xfId="10502" xr:uid="{76B40053-8D11-4599-B25D-20B85CD86CD9}"/>
    <cellStyle name="Comma 43 6 2" xfId="22621" xr:uid="{C0D8DDA8-29C3-4E45-9AD4-4B033D758FDC}"/>
    <cellStyle name="Comma 43 6 2 2" xfId="31877" xr:uid="{38A5EE1C-5830-4930-9E00-9713D57C43E5}"/>
    <cellStyle name="Comma 43 6 3" xfId="30816" xr:uid="{13D4F7AF-C865-4173-9227-F61B9FDF0B46}"/>
    <cellStyle name="Comma 43 7" xfId="10707" xr:uid="{DEE2BB95-3752-4BAA-BA86-66049BABF7E6}"/>
    <cellStyle name="Comma 43 7 2" xfId="22819" xr:uid="{D3904692-421D-498F-B45C-A72D528D83F3}"/>
    <cellStyle name="Comma 43 7 2 2" xfId="31895" xr:uid="{ECE9F4A8-0F93-41C9-BEF2-FCB059BAA061}"/>
    <cellStyle name="Comma 43 7 3" xfId="30834" xr:uid="{EE771632-E27C-447B-8F14-4CB79D94C9EB}"/>
    <cellStyle name="Comma 43 8" xfId="10857" xr:uid="{F6DAE68B-765C-4DDD-8CF1-D9CB4D3D4975}"/>
    <cellStyle name="Comma 43 8 2" xfId="22907" xr:uid="{2192E340-BE21-4931-AA3F-7B784AC8B938}"/>
    <cellStyle name="Comma 43 8 2 2" xfId="31907" xr:uid="{E003566E-255F-42AB-82E5-99C2CDBC7876}"/>
    <cellStyle name="Comma 43 8 3" xfId="30846" xr:uid="{A4789885-AFFF-4E98-B35B-D6B11D465262}"/>
    <cellStyle name="Comma 43 9" xfId="11816" xr:uid="{EBD65112-C6AF-4FB5-9CC7-601AD21664C7}"/>
    <cellStyle name="Comma 43 9 2" xfId="23616" xr:uid="{4E24D627-DA0D-40C1-B2B1-B173CC535B38}"/>
    <cellStyle name="Comma 43 9 2 2" xfId="32068" xr:uid="{7CC41AAB-5B26-42D3-A9EA-10FBD94618DD}"/>
    <cellStyle name="Comma 43 9 3" xfId="31007" xr:uid="{88D2BCE1-35FC-42A4-A7CE-2CD98A11363B}"/>
    <cellStyle name="Comma 44" xfId="1520" xr:uid="{23CA05E4-2C3B-4FB1-A46D-C73D6FA3B189}"/>
    <cellStyle name="Comma 44 2" xfId="3671" xr:uid="{3B8501E5-E6AC-4DA8-81BB-95C445812AF5}"/>
    <cellStyle name="Comma 44 2 2" xfId="11358" xr:uid="{85E567CB-4B84-48CC-A0F9-8DA9DF6D2A91}"/>
    <cellStyle name="Comma 44 2 2 2" xfId="12554" xr:uid="{1B919C9B-BB24-4914-B3D2-AB8C16F70338}"/>
    <cellStyle name="Comma 44 2 2 2 2" xfId="24332" xr:uid="{076D8C07-D114-45AF-9734-441E5C1CCE58}"/>
    <cellStyle name="Comma 44 2 2 2 2 2" xfId="32296" xr:uid="{F3E5F8D5-4A8F-471B-9839-406B9FE10311}"/>
    <cellStyle name="Comma 44 2 2 2 3" xfId="31236" xr:uid="{683FF2F9-182E-4CB2-A3DC-72631978F482}"/>
    <cellStyle name="Comma 44 2 2 3" xfId="23195" xr:uid="{BE468DED-9709-4A4D-A880-B26DBFB144A0}"/>
    <cellStyle name="Comma 44 2 2 3 2" xfId="31997" xr:uid="{7AF23663-CE38-48DD-A021-3A05755A9493}"/>
    <cellStyle name="Comma 44 2 2 4" xfId="30937" xr:uid="{CBD2DE40-C527-4854-9B66-645BC116E90C}"/>
    <cellStyle name="Comma 44 2 3" xfId="12555" xr:uid="{37DA9B04-9F32-4DDA-8798-12FC8F4ADC5D}"/>
    <cellStyle name="Comma 44 2 3 2" xfId="24333" xr:uid="{280AA08A-48F7-4CF4-8EAE-3647A22F947A}"/>
    <cellStyle name="Comma 44 2 3 2 2" xfId="32297" xr:uid="{73AA2E01-FF68-489B-9309-3F35983436B8}"/>
    <cellStyle name="Comma 44 2 3 3" xfId="31237" xr:uid="{5B7A2A78-9270-404D-924F-1B5592113A85}"/>
    <cellStyle name="Comma 44 2 4" xfId="12125" xr:uid="{43A13A79-9E57-4EFB-A9CA-192E0E37E137}"/>
    <cellStyle name="Comma 44 2 4 2" xfId="23904" xr:uid="{51336876-D4FA-4216-8B9A-450D36B2C71D}"/>
    <cellStyle name="Comma 44 2 4 2 2" xfId="32158" xr:uid="{CD6069E1-F83A-4F6E-85B3-9ED77A3C4CAC}"/>
    <cellStyle name="Comma 44 2 4 3" xfId="31097" xr:uid="{CC421627-5D63-4A23-BEDD-7591E828A740}"/>
    <cellStyle name="Comma 44 2 5" xfId="28094" xr:uid="{D3CF707F-77AC-4D47-AE06-ABE947E5745E}"/>
    <cellStyle name="Comma 44 3" xfId="7624" xr:uid="{8C24556D-5CA1-4D8E-88A4-8049469788D8}"/>
    <cellStyle name="Comma 44 3 2" xfId="12556" xr:uid="{A5911EED-962E-49E1-B994-7AA5A7DD6339}"/>
    <cellStyle name="Comma 44 3 2 2" xfId="24334" xr:uid="{2CE62D85-50C0-4B60-A111-74DD56CB2786}"/>
    <cellStyle name="Comma 44 3 2 2 2" xfId="32298" xr:uid="{73A316A6-6344-4D29-9A38-F49F6FBAF261}"/>
    <cellStyle name="Comma 44 3 2 3" xfId="31238" xr:uid="{FA254391-C89B-4A1A-B3ED-EABCE9DEC3D1}"/>
    <cellStyle name="Comma 44 3 3" xfId="29345" xr:uid="{2598A2FC-FDA9-4F08-B908-800653B7537B}"/>
    <cellStyle name="Comma 44 4" xfId="7681" xr:uid="{EDCDD8B0-F7A5-4EF7-8ADA-D154BEEEBA8C}"/>
    <cellStyle name="Comma 44 4 2" xfId="12557" xr:uid="{87D56A57-D9C4-4390-9733-2F224422A5FE}"/>
    <cellStyle name="Comma 44 4 2 2" xfId="24335" xr:uid="{56E00F8E-1610-4771-B0B3-A76986723B6F}"/>
    <cellStyle name="Comma 44 4 2 2 2" xfId="32299" xr:uid="{0B70DD09-4078-4F14-B1D0-51DFB62FFCE3}"/>
    <cellStyle name="Comma 44 4 2 3" xfId="31239" xr:uid="{F1FCC905-731D-452D-9B84-E4F1B289B707}"/>
    <cellStyle name="Comma 44 4 3" xfId="19895" xr:uid="{F89F37BD-3A46-4353-9766-061AC6D2D00E}"/>
    <cellStyle name="Comma 44 4 3 2" xfId="31822" xr:uid="{95EF58BA-D23F-448A-B3F8-C1777675ACC9}"/>
    <cellStyle name="Comma 44 4 4" xfId="30761" xr:uid="{65D17551-5912-4B22-9B92-F67C2CB3FB10}"/>
    <cellStyle name="Comma 44 5" xfId="10858" xr:uid="{16FBF978-4A8F-47D6-8A1D-22B346E05682}"/>
    <cellStyle name="Comma 44 5 2" xfId="22908" xr:uid="{1BBB10D3-0DFA-4209-A5E5-7ED3B1DC91C0}"/>
    <cellStyle name="Comma 44 5 2 2" xfId="31908" xr:uid="{D5A2351C-EF20-49A0-9516-B92788576C9B}"/>
    <cellStyle name="Comma 44 5 3" xfId="30847" xr:uid="{B4880730-47F3-4C86-9B44-C5EC226E0B73}"/>
    <cellStyle name="Comma 44 6" xfId="11817" xr:uid="{96DD88A0-06D0-4F80-A64F-0F6F82635222}"/>
    <cellStyle name="Comma 44 6 2" xfId="23617" xr:uid="{5EE8830F-CF81-4C10-B99F-00C4FDEE653E}"/>
    <cellStyle name="Comma 44 6 2 2" xfId="32069" xr:uid="{352AD216-3B87-4071-BF78-AEC3627846B5}"/>
    <cellStyle name="Comma 44 6 3" xfId="31008" xr:uid="{EFD87573-36E8-44EB-9E83-C978BB0C127B}"/>
    <cellStyle name="Comma 44 7" xfId="26665" xr:uid="{5BDB0A7F-CEAD-4B71-95A5-E8B7B21A7017}"/>
    <cellStyle name="Comma 45" xfId="4794" xr:uid="{89022459-7831-494F-83EF-A1B9743E164F}"/>
    <cellStyle name="Comma 45 2" xfId="7790" xr:uid="{6107189F-E302-46DC-A425-F31291523954}"/>
    <cellStyle name="Comma 45 2 2" xfId="11359" xr:uid="{CE100B3B-904F-46C2-AC55-F7B3B1AF95B2}"/>
    <cellStyle name="Comma 45 2 2 2" xfId="12558" xr:uid="{FFB8CAC2-A0D4-457C-B80D-2D4CB7BED844}"/>
    <cellStyle name="Comma 45 2 2 2 2" xfId="24336" xr:uid="{FAC1682C-A643-4D92-A037-50EC8CAC6B61}"/>
    <cellStyle name="Comma 45 2 2 2 2 2" xfId="32300" xr:uid="{4BD0C0DE-F125-4BBB-B67F-C82FAC494229}"/>
    <cellStyle name="Comma 45 2 2 2 3" xfId="31240" xr:uid="{D3C23322-D6AF-4E8C-886D-637AD437F15F}"/>
    <cellStyle name="Comma 45 2 2 3" xfId="23196" xr:uid="{E98DB6B2-262A-4220-9337-941B0D573705}"/>
    <cellStyle name="Comma 45 2 2 3 2" xfId="31998" xr:uid="{07B28D13-B874-4030-811F-D250CCB7CA3E}"/>
    <cellStyle name="Comma 45 2 2 4" xfId="30938" xr:uid="{885B5580-528F-4DC7-8210-851BAA935705}"/>
    <cellStyle name="Comma 45 2 3" xfId="12559" xr:uid="{4837C757-EABC-4C2C-98BE-5B1F07451AEC}"/>
    <cellStyle name="Comma 45 2 3 2" xfId="24337" xr:uid="{1AFBA5FF-A9B1-4411-AD90-2075EDA7A1CF}"/>
    <cellStyle name="Comma 45 2 3 2 2" xfId="32301" xr:uid="{44EBA9C3-74BD-4397-984B-1E2CD6069642}"/>
    <cellStyle name="Comma 45 2 3 3" xfId="31241" xr:uid="{319F742A-07CC-4C5C-9F99-F983E9CFA6E5}"/>
    <cellStyle name="Comma 45 2 4" xfId="12126" xr:uid="{055D7487-9885-420C-8B66-5A8F4141C62D}"/>
    <cellStyle name="Comma 45 2 4 2" xfId="23905" xr:uid="{C4D52B16-C510-4747-B410-91F3523E4E6D}"/>
    <cellStyle name="Comma 45 2 4 2 2" xfId="32159" xr:uid="{87C0DBE4-15E8-48B2-AB9C-E5E39564E157}"/>
    <cellStyle name="Comma 45 2 4 3" xfId="31098" xr:uid="{F4C2EC4A-DA69-4A1F-80BF-9DC8E476B784}"/>
    <cellStyle name="Comma 45 2 5" xfId="29373" xr:uid="{65D8B1A9-D9F1-4F55-9817-FA8D3D8F482F}"/>
    <cellStyle name="Comma 45 3" xfId="7682" xr:uid="{F27D7A69-18A7-409D-B3E8-1CFA7325ACAE}"/>
    <cellStyle name="Comma 45 3 2" xfId="12560" xr:uid="{C73DA886-9FDA-4E21-8C6E-7502BB3A06DA}"/>
    <cellStyle name="Comma 45 3 2 2" xfId="24338" xr:uid="{70CCA97A-A1DE-4A1C-8A18-5C667A2B7BA1}"/>
    <cellStyle name="Comma 45 3 2 2 2" xfId="32302" xr:uid="{34E00709-A15E-4C0E-943B-A31E3F34D11B}"/>
    <cellStyle name="Comma 45 3 2 3" xfId="31242" xr:uid="{A806C1B6-970E-4696-AB20-41379CFEF3B7}"/>
    <cellStyle name="Comma 45 3 3" xfId="19896" xr:uid="{4AA98F02-A17B-469F-936F-0445C1CC5D70}"/>
    <cellStyle name="Comma 45 3 3 2" xfId="31823" xr:uid="{15F60188-AB58-4B43-8615-58AC48A86D6B}"/>
    <cellStyle name="Comma 45 3 4" xfId="30762" xr:uid="{D2BC4CB9-ED00-4B08-ABD9-5E595B9CB0B3}"/>
    <cellStyle name="Comma 45 4" xfId="10859" xr:uid="{3768E6BC-9DFD-4CDF-933B-BBFD28D48D61}"/>
    <cellStyle name="Comma 45 4 2" xfId="12561" xr:uid="{CE75AD7A-6EAC-42CC-8AF9-34F17C843259}"/>
    <cellStyle name="Comma 45 4 2 2" xfId="24339" xr:uid="{2E7DBF27-37D4-4D33-9952-145D20ECE321}"/>
    <cellStyle name="Comma 45 4 2 2 2" xfId="32303" xr:uid="{455FC119-85D9-40CF-864A-829353FB7A93}"/>
    <cellStyle name="Comma 45 4 2 3" xfId="31243" xr:uid="{22255DE4-C685-4C66-907D-6904CD2B3B19}"/>
    <cellStyle name="Comma 45 4 3" xfId="22909" xr:uid="{27F23D3E-5E72-49FB-AC0C-C29018393A32}"/>
    <cellStyle name="Comma 45 4 3 2" xfId="31909" xr:uid="{41D2DA60-74A6-4284-A73E-5A4BD62CFFCC}"/>
    <cellStyle name="Comma 45 4 4" xfId="30848" xr:uid="{3D26A1E9-4609-4D7D-BB21-02872BFC0FD5}"/>
    <cellStyle name="Comma 45 5" xfId="11818" xr:uid="{78D78691-7D35-4D5F-8904-423F664D65CE}"/>
    <cellStyle name="Comma 45 5 2" xfId="23618" xr:uid="{CEE7003A-3675-42A4-BB60-943598E9886B}"/>
    <cellStyle name="Comma 45 5 2 2" xfId="32070" xr:uid="{0F0D2922-208E-4925-AAAF-11E0EF607A75}"/>
    <cellStyle name="Comma 45 5 3" xfId="31009" xr:uid="{26B4651F-0577-4AFB-BD97-938B600E1248}"/>
    <cellStyle name="Comma 45 6" xfId="29093" xr:uid="{94BB117C-99F9-42DD-A36E-3F3F63D57BE1}"/>
    <cellStyle name="Comma 46" xfId="5060" xr:uid="{F09B3E29-DC10-4778-9721-7816D3797702}"/>
    <cellStyle name="Comma 46 2" xfId="11360" xr:uid="{3CFBD159-6CDF-40FD-A675-4B812DAB2266}"/>
    <cellStyle name="Comma 46 2 2" xfId="12562" xr:uid="{B93712BE-A45E-448E-8A04-AD53CB0B76B2}"/>
    <cellStyle name="Comma 46 2 2 2" xfId="24340" xr:uid="{8505CF01-0DB3-44FA-AE14-7F1D01B452CC}"/>
    <cellStyle name="Comma 46 2 2 2 2" xfId="32304" xr:uid="{440B8E74-5D72-4F95-B807-E5B0B762BE6A}"/>
    <cellStyle name="Comma 46 2 2 3" xfId="31244" xr:uid="{988199BB-3BD6-4E96-A76D-69D30CC5A368}"/>
    <cellStyle name="Comma 46 2 3" xfId="12563" xr:uid="{472BBDC4-651D-488F-8395-2EA1DEC9D6E4}"/>
    <cellStyle name="Comma 46 2 3 2" xfId="24341" xr:uid="{13304765-3FEB-400D-B759-F0CD4C514090}"/>
    <cellStyle name="Comma 46 2 3 2 2" xfId="32305" xr:uid="{53BE34A7-E4CB-47FC-A707-51F55086C393}"/>
    <cellStyle name="Comma 46 2 3 3" xfId="31245" xr:uid="{331C6324-F3FA-4E34-BAA1-70F3D0E74D06}"/>
    <cellStyle name="Comma 46 2 4" xfId="12127" xr:uid="{F72E414D-710F-47E9-87BD-E81D95C51F42}"/>
    <cellStyle name="Comma 46 2 4 2" xfId="23906" xr:uid="{4FB70245-035A-4871-A891-097777348005}"/>
    <cellStyle name="Comma 46 2 4 2 2" xfId="32160" xr:uid="{CE7D4AC3-C791-46E2-BE84-E9CF0A586F11}"/>
    <cellStyle name="Comma 46 2 4 3" xfId="31099" xr:uid="{CECA124F-82F1-4387-894D-602CE8DEB267}"/>
    <cellStyle name="Comma 46 2 5" xfId="23197" xr:uid="{CACD6124-3564-41A7-B21A-51160CA2DBCB}"/>
    <cellStyle name="Comma 46 2 5 2" xfId="31999" xr:uid="{1186471F-DD4C-4298-BCA2-65AF1824CBEB}"/>
    <cellStyle name="Comma 46 2 6" xfId="30939" xr:uid="{0E714DC6-5D77-4CA8-9F57-E4F3DCC732E9}"/>
    <cellStyle name="Comma 46 3" xfId="10860" xr:uid="{D07DB252-3F22-480B-B2D6-84F0CBD74650}"/>
    <cellStyle name="Comma 46 3 2" xfId="12564" xr:uid="{3980D8EF-4EC9-4D55-B2FC-A91358B2659F}"/>
    <cellStyle name="Comma 46 3 2 2" xfId="24342" xr:uid="{BD17F3EA-C932-4232-A566-E0F44C67E9CB}"/>
    <cellStyle name="Comma 46 3 2 2 2" xfId="32306" xr:uid="{8FD652F2-7143-4B76-890E-F9432CF5487D}"/>
    <cellStyle name="Comma 46 3 2 3" xfId="31246" xr:uid="{E8F78402-5280-43EE-8698-5FCE57B7E8E1}"/>
    <cellStyle name="Comma 46 3 3" xfId="22910" xr:uid="{CE137969-E632-4C1A-9E82-9D6D8471EC77}"/>
    <cellStyle name="Comma 46 3 3 2" xfId="31910" xr:uid="{D1DCE67D-46A4-4C4E-920A-801B604C97D0}"/>
    <cellStyle name="Comma 46 3 4" xfId="30849" xr:uid="{BF97B7BA-DB29-4FD5-978E-A5B3D9203721}"/>
    <cellStyle name="Comma 46 4" xfId="12565" xr:uid="{4DC9F6F0-8E76-464B-88BC-AB49FD5FDE13}"/>
    <cellStyle name="Comma 46 4 2" xfId="24343" xr:uid="{C881D8F8-E1AC-48D2-B888-371B5568F02B}"/>
    <cellStyle name="Comma 46 4 2 2" xfId="32307" xr:uid="{BA1B24BA-32C9-4AB4-A6D6-9887BD10EF5E}"/>
    <cellStyle name="Comma 46 4 3" xfId="31247" xr:uid="{5CE65007-5F8B-4A59-B18F-8B6F656D3E10}"/>
    <cellStyle name="Comma 46 5" xfId="11819" xr:uid="{4DB74FB3-C0CB-4572-9BEF-906D51BE31EB}"/>
    <cellStyle name="Comma 46 5 2" xfId="23619" xr:uid="{51C800E0-796D-42EF-AD75-243E013721B0}"/>
    <cellStyle name="Comma 46 5 2 2" xfId="32071" xr:uid="{901891D9-6AE8-4E61-BF0C-89C254B4EC6E}"/>
    <cellStyle name="Comma 46 5 3" xfId="31010" xr:uid="{C16ED5BE-3B62-4046-BFA1-F7C44B03E04E}"/>
    <cellStyle name="Comma 46 6" xfId="29126" xr:uid="{FDF9CEC5-D992-451F-961E-B5A4AFD37E13}"/>
    <cellStyle name="Comma 47" xfId="4835" xr:uid="{CC44AF7E-733D-4652-981C-FB08FB38F819}"/>
    <cellStyle name="Comma 47 2" xfId="11361" xr:uid="{FA5D4CB7-F67D-4E1C-8610-79597C9263FB}"/>
    <cellStyle name="Comma 47 2 2" xfId="12566" xr:uid="{E899EF38-EDCB-47F6-86E5-3BB0D4127924}"/>
    <cellStyle name="Comma 47 2 2 2" xfId="24344" xr:uid="{4641F5A2-DF88-4912-B535-390EFEE5A6E4}"/>
    <cellStyle name="Comma 47 2 2 2 2" xfId="32308" xr:uid="{F3D5F442-CCF2-44B3-91B1-3ED7EE509BDD}"/>
    <cellStyle name="Comma 47 2 2 3" xfId="31248" xr:uid="{58E95ED4-D923-467B-B0A0-25219EA89AB8}"/>
    <cellStyle name="Comma 47 2 3" xfId="12567" xr:uid="{B87429F9-7E5D-4165-8335-D84FADAE9781}"/>
    <cellStyle name="Comma 47 2 3 2" xfId="24345" xr:uid="{5A3D4C19-B62C-4CEA-9778-E61C2DB2F5B9}"/>
    <cellStyle name="Comma 47 2 3 2 2" xfId="32309" xr:uid="{AF2E8CD4-EDE3-4A89-A167-5C3E7A0B7018}"/>
    <cellStyle name="Comma 47 2 3 3" xfId="31249" xr:uid="{3755089D-8C9F-41F6-A3F1-C66F3C99FE6E}"/>
    <cellStyle name="Comma 47 2 4" xfId="12128" xr:uid="{47380AE2-45FF-4A14-8FCE-469A4FE8FC9B}"/>
    <cellStyle name="Comma 47 2 4 2" xfId="23907" xr:uid="{E2907E85-0A77-4388-B7E1-D1BE20EFC678}"/>
    <cellStyle name="Comma 47 2 4 2 2" xfId="32161" xr:uid="{02A02941-A0F4-4A19-A83D-A339D9E94F05}"/>
    <cellStyle name="Comma 47 2 4 3" xfId="31100" xr:uid="{180113B2-0E1E-4C88-BADF-5A4FCC2BCF01}"/>
    <cellStyle name="Comma 47 2 5" xfId="23198" xr:uid="{D086C0A0-3D3F-4F3C-B269-50AF30FA109B}"/>
    <cellStyle name="Comma 47 2 5 2" xfId="32000" xr:uid="{703C2F9A-F856-4314-B41B-D61B7E98861F}"/>
    <cellStyle name="Comma 47 2 6" xfId="30940" xr:uid="{48A610B6-89AD-47DB-AD8F-9D967AB8F08F}"/>
    <cellStyle name="Comma 47 3" xfId="10861" xr:uid="{C96B161E-344C-4D52-AABE-811CA241EBC4}"/>
    <cellStyle name="Comma 47 3 2" xfId="12568" xr:uid="{2355014F-9C94-4BC1-AB55-E9360E641106}"/>
    <cellStyle name="Comma 47 3 2 2" xfId="24346" xr:uid="{F2D39268-B175-48E8-976E-32D4055745FB}"/>
    <cellStyle name="Comma 47 3 2 2 2" xfId="32310" xr:uid="{8F4F388D-E541-47A5-9F5A-A771EE978A30}"/>
    <cellStyle name="Comma 47 3 2 3" xfId="31250" xr:uid="{88BFE6E6-670B-4342-8B1C-F760EE8D1752}"/>
    <cellStyle name="Comma 47 3 3" xfId="22911" xr:uid="{091F51C7-1BB3-4918-BC91-6DBA3A0F8FCD}"/>
    <cellStyle name="Comma 47 3 3 2" xfId="31911" xr:uid="{4348F155-E387-492A-B970-8AD6483C4FC9}"/>
    <cellStyle name="Comma 47 3 4" xfId="30850" xr:uid="{F0995C91-D55E-447E-BD26-317EF53559D4}"/>
    <cellStyle name="Comma 47 4" xfId="12569" xr:uid="{554F63E5-1CD8-4880-8022-EEBCEE4E5CF4}"/>
    <cellStyle name="Comma 47 4 2" xfId="24347" xr:uid="{D530B63E-6274-4DDB-B5B2-B2EB37E31244}"/>
    <cellStyle name="Comma 47 4 2 2" xfId="32311" xr:uid="{90B68D9B-D1FE-478B-B900-EB8F71FD1D36}"/>
    <cellStyle name="Comma 47 4 3" xfId="31251" xr:uid="{DD7BC1C9-2240-4584-A8F7-764519075EA0}"/>
    <cellStyle name="Comma 47 5" xfId="11820" xr:uid="{93D99CDE-225C-41A3-8CEE-E5810790D224}"/>
    <cellStyle name="Comma 47 5 2" xfId="23620" xr:uid="{DE3BFFA5-5EDA-44D8-8F01-58F3D98C3CC2}"/>
    <cellStyle name="Comma 47 5 2 2" xfId="32072" xr:uid="{9A7C07E0-8FE4-4ABE-A3C2-E1F660E81D03}"/>
    <cellStyle name="Comma 47 5 3" xfId="31011" xr:uid="{28591C58-30D7-4FC9-8D2B-C5683105210F}"/>
    <cellStyle name="Comma 47 6" xfId="29097" xr:uid="{064FEC23-5EC8-465A-B995-9105ABA60E4C}"/>
    <cellStyle name="Comma 48" xfId="4838" xr:uid="{D185F140-CF72-41BD-8B99-EA8C42FDE227}"/>
    <cellStyle name="Comma 48 2" xfId="11362" xr:uid="{1CB29DF0-DD2E-44B2-9432-04DBFE243EE8}"/>
    <cellStyle name="Comma 48 2 2" xfId="12570" xr:uid="{78C96420-C807-4554-870E-D6B8EFB50828}"/>
    <cellStyle name="Comma 48 2 2 2" xfId="24348" xr:uid="{2083ABFB-1D68-4D38-8B1F-1DE2B0432183}"/>
    <cellStyle name="Comma 48 2 2 2 2" xfId="32312" xr:uid="{AE7E40C2-C9C4-4CF9-B6F8-4B0504F139FC}"/>
    <cellStyle name="Comma 48 2 2 3" xfId="31252" xr:uid="{DB405A25-0F08-4634-A6D5-36CCE13BABE5}"/>
    <cellStyle name="Comma 48 2 3" xfId="12571" xr:uid="{3D035909-37D3-4E93-A6A3-1BFD3CCE9DA0}"/>
    <cellStyle name="Comma 48 2 3 2" xfId="24349" xr:uid="{1E3F398B-9B38-4806-9336-A5539735C1B1}"/>
    <cellStyle name="Comma 48 2 3 2 2" xfId="32313" xr:uid="{28566DF0-2BA4-479E-B531-C016E6922BCF}"/>
    <cellStyle name="Comma 48 2 3 3" xfId="31253" xr:uid="{B3CF7C74-9DFB-46C4-94CF-EC995E409D3A}"/>
    <cellStyle name="Comma 48 2 4" xfId="12129" xr:uid="{EF701F5D-6C65-4865-AE77-C4742707BDC8}"/>
    <cellStyle name="Comma 48 2 4 2" xfId="23908" xr:uid="{D6C92E50-AB43-4B02-8FF4-1B76467B661B}"/>
    <cellStyle name="Comma 48 2 4 2 2" xfId="32162" xr:uid="{B504991F-2090-450F-8A94-174930E6EF60}"/>
    <cellStyle name="Comma 48 2 4 3" xfId="31101" xr:uid="{A6A3A0DE-D654-4261-85F6-BEE59C6A5B4C}"/>
    <cellStyle name="Comma 48 2 5" xfId="23199" xr:uid="{E778CEFC-6360-4428-95BD-618ABDABDB8E}"/>
    <cellStyle name="Comma 48 2 5 2" xfId="32001" xr:uid="{223807E5-843D-4BEF-A2DB-2D2C88FF72E0}"/>
    <cellStyle name="Comma 48 2 6" xfId="30941" xr:uid="{FDA239CE-66AC-4199-8FEB-DB50270CAC5B}"/>
    <cellStyle name="Comma 48 3" xfId="10862" xr:uid="{94DA282A-D969-4BB5-A7BF-728829F94EEC}"/>
    <cellStyle name="Comma 48 3 2" xfId="12572" xr:uid="{0F786BDF-CB1B-4B06-B86C-95501ABE9F82}"/>
    <cellStyle name="Comma 48 3 2 2" xfId="24350" xr:uid="{DFBA24CF-C034-4EA7-AFB6-14A89991AAA0}"/>
    <cellStyle name="Comma 48 3 2 2 2" xfId="32314" xr:uid="{135D3ACE-B746-4B94-B954-22F52DDB9ECF}"/>
    <cellStyle name="Comma 48 3 2 3" xfId="31254" xr:uid="{E9278E18-E6FB-4377-B3A4-29C56DF2A45B}"/>
    <cellStyle name="Comma 48 3 3" xfId="22912" xr:uid="{06DBA62D-867D-48E3-AD2B-E65ED85481C1}"/>
    <cellStyle name="Comma 48 3 3 2" xfId="31912" xr:uid="{87E39F5C-8207-4077-B9C5-154B0D231AB7}"/>
    <cellStyle name="Comma 48 3 4" xfId="30851" xr:uid="{A576CAB7-4BFF-4F70-9F69-4D425E4B598B}"/>
    <cellStyle name="Comma 48 4" xfId="12573" xr:uid="{65E6DD34-9699-4F7D-91F9-93E4221EB072}"/>
    <cellStyle name="Comma 48 4 2" xfId="24351" xr:uid="{398C9A8A-48C1-46C6-B1C2-BD2B9FF6F7F3}"/>
    <cellStyle name="Comma 48 4 2 2" xfId="32315" xr:uid="{27D62A4D-1225-46C4-82A4-3F47AECE2DCD}"/>
    <cellStyle name="Comma 48 4 3" xfId="31255" xr:uid="{385838BB-4949-4189-B807-F35E3B4A06FC}"/>
    <cellStyle name="Comma 48 5" xfId="11821" xr:uid="{C7C7CE8C-EADD-43B0-BBE9-883B7F47E1B1}"/>
    <cellStyle name="Comma 48 5 2" xfId="23621" xr:uid="{061B5818-A1BC-48D7-BCFC-826C8CC0E4F0}"/>
    <cellStyle name="Comma 48 5 2 2" xfId="32073" xr:uid="{64FD8444-8EDC-4D7B-989E-60130A699C5A}"/>
    <cellStyle name="Comma 48 5 3" xfId="31012" xr:uid="{4BF98145-E551-4140-9EB1-811D56878AEA}"/>
    <cellStyle name="Comma 48 6" xfId="29099" xr:uid="{00AA5EA3-DC77-46DD-8D3E-E6F61E303ADD}"/>
    <cellStyle name="Comma 49" xfId="7667" xr:uid="{252764F6-E6AF-458D-A7A6-9E7EE41F19DC}"/>
    <cellStyle name="Comma 49 2" xfId="11363" xr:uid="{1179DE54-A04D-4804-9589-EB271A584937}"/>
    <cellStyle name="Comma 49 2 2" xfId="12574" xr:uid="{0578A947-69C8-4258-9D2F-B131A316D58D}"/>
    <cellStyle name="Comma 49 2 2 2" xfId="24352" xr:uid="{A5C263F2-C626-4A82-B40A-4DC6A3BC91CC}"/>
    <cellStyle name="Comma 49 2 2 2 2" xfId="32316" xr:uid="{73025A85-0E07-43F3-8227-029BC12377AC}"/>
    <cellStyle name="Comma 49 2 2 3" xfId="31256" xr:uid="{35ABCA1E-4DDB-47D9-9BEB-ADA1CD1093BA}"/>
    <cellStyle name="Comma 49 2 3" xfId="12575" xr:uid="{4C2ED401-5A0D-4DC3-99E8-0698C88B4B47}"/>
    <cellStyle name="Comma 49 2 3 2" xfId="24353" xr:uid="{F4E786C4-3BC2-437B-BCE5-DE941A09488F}"/>
    <cellStyle name="Comma 49 2 3 2 2" xfId="32317" xr:uid="{95274172-B7C0-440A-A0D9-5C0A5D1EE9BB}"/>
    <cellStyle name="Comma 49 2 3 3" xfId="31257" xr:uid="{8CB10503-63FE-434F-B123-C2350EEACDAB}"/>
    <cellStyle name="Comma 49 2 4" xfId="12130" xr:uid="{742FDE63-D5DC-4214-ADED-85FEDC714381}"/>
    <cellStyle name="Comma 49 2 4 2" xfId="23909" xr:uid="{1E298DA5-3E12-465A-B4A5-797A9B660865}"/>
    <cellStyle name="Comma 49 2 4 2 2" xfId="32163" xr:uid="{26FBA1AF-4C4C-4EB7-A0A1-F091E1D82B9A}"/>
    <cellStyle name="Comma 49 2 4 3" xfId="31102" xr:uid="{72E89AAD-CC92-4BBB-B434-21397FFD75A1}"/>
    <cellStyle name="Comma 49 2 5" xfId="23200" xr:uid="{F777578E-3470-49D0-AC46-FAD439A45394}"/>
    <cellStyle name="Comma 49 2 5 2" xfId="32002" xr:uid="{6E0B478C-E8E2-4EC0-82FB-59893E1C8AE4}"/>
    <cellStyle name="Comma 49 2 6" xfId="30942" xr:uid="{C22BDDB9-E622-4A67-9515-EB88F4782346}"/>
    <cellStyle name="Comma 49 3" xfId="10863" xr:uid="{60DDF8AD-64D4-42EB-BCBE-40C04CDDCE9F}"/>
    <cellStyle name="Comma 49 3 2" xfId="12576" xr:uid="{87D5A8B3-9F38-4AFF-8157-17C14CB764D0}"/>
    <cellStyle name="Comma 49 3 2 2" xfId="24354" xr:uid="{D3F30BD0-1570-4EC0-9775-28C78B1F9B2C}"/>
    <cellStyle name="Comma 49 3 2 2 2" xfId="32318" xr:uid="{E37802B4-58BD-418E-AFFE-792B3F5161CE}"/>
    <cellStyle name="Comma 49 3 2 3" xfId="31258" xr:uid="{359A6E2D-13B8-4FB5-8193-863621567577}"/>
    <cellStyle name="Comma 49 3 3" xfId="22913" xr:uid="{740CB7FA-D489-4129-9ABB-32E976148DB9}"/>
    <cellStyle name="Comma 49 3 3 2" xfId="31913" xr:uid="{F79A60A8-0693-43D3-A257-4F9F681D3E50}"/>
    <cellStyle name="Comma 49 3 4" xfId="30852" xr:uid="{3B755848-1FAB-4091-AE98-9241817DC6BF}"/>
    <cellStyle name="Comma 49 4" xfId="12577" xr:uid="{C124A8A4-7F8D-4D42-B0F9-650EABEE405A}"/>
    <cellStyle name="Comma 49 4 2" xfId="24355" xr:uid="{BC4E5DA0-57EF-4824-874D-62FB8D11C4AF}"/>
    <cellStyle name="Comma 49 4 2 2" xfId="32319" xr:uid="{683AF254-7DCE-429E-BE11-A48268396420}"/>
    <cellStyle name="Comma 49 4 3" xfId="31259" xr:uid="{8030AE83-C16A-4C4E-BFC5-DE7C9A503CF0}"/>
    <cellStyle name="Comma 49 5" xfId="11822" xr:uid="{86542F14-26A1-428E-A9E4-3967C97232FC}"/>
    <cellStyle name="Comma 49 5 2" xfId="23622" xr:uid="{0A2CA066-04E4-4816-B12E-479B27D904E3}"/>
    <cellStyle name="Comma 49 5 2 2" xfId="32074" xr:uid="{9777D564-F63E-4F94-AE6B-2614F1EC370A}"/>
    <cellStyle name="Comma 49 5 3" xfId="31013" xr:uid="{20269AC6-64AA-4311-A9F5-914F72939899}"/>
    <cellStyle name="Comma 49 6" xfId="29364" xr:uid="{D3C29A8E-9F08-4DA9-B74C-857A4E60DA68}"/>
    <cellStyle name="Comma 5" xfId="1521" xr:uid="{A71DD0CF-DCAB-4946-B81A-D790BAF4DD10}"/>
    <cellStyle name="Comma 5 10" xfId="10634" xr:uid="{0CEFC2E8-1B12-499F-921D-02388500FAEF}"/>
    <cellStyle name="Comma 5 10 2" xfId="22750" xr:uid="{8FC2AF77-6989-43A4-B731-6B9A17BA7372}"/>
    <cellStyle name="Comma 5 10 2 2" xfId="31889" xr:uid="{BDF296EF-5549-416E-836B-336ABA46EE8D}"/>
    <cellStyle name="Comma 5 10 3" xfId="30828" xr:uid="{0A89A450-9CEC-4FAC-B0A4-DDABF8A2E132}"/>
    <cellStyle name="Comma 5 11" xfId="10864" xr:uid="{F35D0BCF-BA87-4C87-A822-C136672F111D}"/>
    <cellStyle name="Comma 5 11 2" xfId="22914" xr:uid="{6531D1A4-7303-4C61-A7E0-0B5A0481D45E}"/>
    <cellStyle name="Comma 5 11 2 2" xfId="31914" xr:uid="{9FAA2777-B74D-46DF-896C-8A080210D157}"/>
    <cellStyle name="Comma 5 11 3" xfId="30853" xr:uid="{17A178E1-B6A9-46F6-82AB-111422DE741C}"/>
    <cellStyle name="Comma 5 12" xfId="11823" xr:uid="{E70B1A66-BD36-4C6D-A982-462EACDDFA57}"/>
    <cellStyle name="Comma 5 12 2" xfId="23623" xr:uid="{BEA1C50B-3347-4AA7-AF40-FD417387C875}"/>
    <cellStyle name="Comma 5 12 2 2" xfId="32075" xr:uid="{F8760347-CFCC-4BE0-9466-67F03873CF44}"/>
    <cellStyle name="Comma 5 12 3" xfId="31014" xr:uid="{97DF52BF-F58E-41A2-99E9-323D83990767}"/>
    <cellStyle name="Comma 5 13" xfId="15410" xr:uid="{6DA125A5-0421-47A6-B486-D1D227F5DEE1}"/>
    <cellStyle name="Comma 5 13 2" xfId="29772" xr:uid="{F3B25AFE-E8A4-47CE-9039-32C75E015C3D}"/>
    <cellStyle name="Comma 5 14" xfId="17126" xr:uid="{E5FA4F3C-FB7C-4C77-9F80-0D70F9639B4B}"/>
    <cellStyle name="Comma 5 14 2" xfId="26060" xr:uid="{559ABC21-9D7B-4BB5-A102-4C82630EE435}"/>
    <cellStyle name="Comma 5 14 2 2" xfId="32547" xr:uid="{27AA8983-60A5-4186-9F77-6B0335B60F27}"/>
    <cellStyle name="Comma 5 14 3" xfId="31796" xr:uid="{C649A6CC-1182-4AFD-8859-83CE5B3A60A7}"/>
    <cellStyle name="Comma 5 15" xfId="26666" xr:uid="{22C44A67-DC96-4F6E-9D3F-55776C9E8991}"/>
    <cellStyle name="Comma 5 15 2" xfId="32629" xr:uid="{ED3D6AD6-AF1C-45E3-AAC2-C2030E2AD2C4}"/>
    <cellStyle name="Comma 5 16" xfId="30319" xr:uid="{74E757D4-EE46-4E22-894C-119CA6513B46}"/>
    <cellStyle name="Comma 5 17" xfId="30548" xr:uid="{D9C6561D-1F9A-4B37-A68E-6AE2F176B7F2}"/>
    <cellStyle name="Comma 5 2" xfId="1522" xr:uid="{C343C535-95F8-4783-B44C-3140C7FED987}"/>
    <cellStyle name="Comma 5 2 10" xfId="11824" xr:uid="{E96E1309-3CFD-44D4-A477-A687EF0A10C1}"/>
    <cellStyle name="Comma 5 2 10 2" xfId="23624" xr:uid="{12C150FD-8E8F-4308-98EA-E171540E2F78}"/>
    <cellStyle name="Comma 5 2 10 2 2" xfId="32076" xr:uid="{E98E9767-99F4-4C81-B58C-0217A9D632DC}"/>
    <cellStyle name="Comma 5 2 10 3" xfId="31015" xr:uid="{2BC9EDA9-DF0D-4D6A-9AB0-A6ACC7DC53C3}"/>
    <cellStyle name="Comma 5 2 11" xfId="17127" xr:uid="{7DE3F70B-CA2B-4CD3-945D-A31F4028F97D}"/>
    <cellStyle name="Comma 5 2 11 2" xfId="26061" xr:uid="{AC275C56-7112-4A4E-B4BE-6E16DF456F09}"/>
    <cellStyle name="Comma 5 2 11 2 2" xfId="32548" xr:uid="{E9DC985F-84AA-4B71-916C-8E569D687169}"/>
    <cellStyle name="Comma 5 2 11 3" xfId="31797" xr:uid="{DBBF20B1-BF61-4B2A-AF4F-2B3F9A6EBE50}"/>
    <cellStyle name="Comma 5 2 12" xfId="30320" xr:uid="{F8C3AFBB-600A-4525-BDC2-39CB65ABB26C}"/>
    <cellStyle name="Comma 5 2 13" xfId="30549" xr:uid="{D9EAD6E2-A818-4010-82DE-D4094B832F2C}"/>
    <cellStyle name="Comma 5 2 2" xfId="3673" xr:uid="{A73BFC22-3A54-4682-B74A-B2B6A5DBD1ED}"/>
    <cellStyle name="Comma 5 2 2 2" xfId="11364" xr:uid="{187244F6-BA79-4EAD-B3C8-EF8D30932B70}"/>
    <cellStyle name="Comma 5 2 2 2 2" xfId="12578" xr:uid="{B908E542-0B31-46D3-8F7D-684FC0F8FA1E}"/>
    <cellStyle name="Comma 5 2 2 2 2 2" xfId="24356" xr:uid="{D5D4819E-18F2-44CA-BDC6-191AF7B8B162}"/>
    <cellStyle name="Comma 5 2 2 2 2 2 2" xfId="32320" xr:uid="{7B4CCF42-19BC-4F06-84E5-B7F3C1CC9D81}"/>
    <cellStyle name="Comma 5 2 2 2 2 3" xfId="31260" xr:uid="{0DF558D5-8360-4CC7-B1E4-8D8D21653056}"/>
    <cellStyle name="Comma 5 2 2 2 3" xfId="12579" xr:uid="{0B80B6F7-069D-47D6-B705-648C8742C564}"/>
    <cellStyle name="Comma 5 2 2 2 3 2" xfId="24357" xr:uid="{61C33CDF-7B23-424C-849C-A882E4395AA6}"/>
    <cellStyle name="Comma 5 2 2 2 3 2 2" xfId="32321" xr:uid="{E2DB9C44-9F20-47B3-BF57-2FF459506690}"/>
    <cellStyle name="Comma 5 2 2 2 3 3" xfId="31261" xr:uid="{9B86DD42-6010-4ABE-B0E6-E41D1E3EDF73}"/>
    <cellStyle name="Comma 5 2 2 2 4" xfId="12131" xr:uid="{2D074621-1BBA-48DC-BDAD-EF88713959F0}"/>
    <cellStyle name="Comma 5 2 2 2 4 2" xfId="23910" xr:uid="{5C0AA7A9-EB49-40BC-908F-6B3ADDC1D587}"/>
    <cellStyle name="Comma 5 2 2 2 4 2 2" xfId="32164" xr:uid="{B8E3418A-6A96-4F4F-A67B-4A1B2356D433}"/>
    <cellStyle name="Comma 5 2 2 2 4 3" xfId="31103" xr:uid="{1F834A48-8472-4EA3-BE6D-EF0E5B14DF23}"/>
    <cellStyle name="Comma 5 2 2 2 5" xfId="23201" xr:uid="{2431629B-7128-4E88-9AD1-E957B5E7B8CB}"/>
    <cellStyle name="Comma 5 2 2 2 5 2" xfId="32003" xr:uid="{C29AC109-FE81-4B91-B965-8BD43DC5CBEA}"/>
    <cellStyle name="Comma 5 2 2 2 6" xfId="30943" xr:uid="{7CAAD090-BCD3-4136-8BF6-D7A3E47E8CA7}"/>
    <cellStyle name="Comma 5 2 2 3" xfId="11054" xr:uid="{8798CFE7-CCAD-468A-9BD6-22F6FB4CD804}"/>
    <cellStyle name="Comma 5 2 2 3 2" xfId="12580" xr:uid="{63AEE590-7DF2-4354-9408-A67D2656C875}"/>
    <cellStyle name="Comma 5 2 2 3 2 2" xfId="24358" xr:uid="{FAA1E04B-9024-48E8-A41A-226B19CB1B5B}"/>
    <cellStyle name="Comma 5 2 2 3 2 2 2" xfId="32322" xr:uid="{0C2ABF6F-3B5E-4163-9663-B4C09279D9F9}"/>
    <cellStyle name="Comma 5 2 2 3 2 3" xfId="31262" xr:uid="{83E3A9D8-8031-4110-851C-1402CD0B52C9}"/>
    <cellStyle name="Comma 5 2 2 3 3" xfId="23100" xr:uid="{1DAE967A-187D-42FF-9262-BBEB811FB248}"/>
    <cellStyle name="Comma 5 2 2 3 3 2" xfId="31974" xr:uid="{3AA2B012-53D2-4D22-931C-882E859C66DC}"/>
    <cellStyle name="Comma 5 2 2 3 4" xfId="30914" xr:uid="{13449F15-085A-46D5-8CEF-EC61C51D206C}"/>
    <cellStyle name="Comma 5 2 2 4" xfId="12581" xr:uid="{ABF35C0B-46F7-4E34-864E-38E4636C9A7D}"/>
    <cellStyle name="Comma 5 2 2 4 2" xfId="24359" xr:uid="{B1B20E97-7B62-4F06-8D7A-72D26D107008}"/>
    <cellStyle name="Comma 5 2 2 4 2 2" xfId="32323" xr:uid="{48CB06DD-4EDB-4714-85AA-BC925710E6BD}"/>
    <cellStyle name="Comma 5 2 2 4 3" xfId="31263" xr:uid="{8EAF3D0A-4028-4A73-B409-1BFD8414ED43}"/>
    <cellStyle name="Comma 5 2 2 5" xfId="12027" xr:uid="{5DFB47B1-3203-47D0-8087-65237053738D}"/>
    <cellStyle name="Comma 5 2 2 5 2" xfId="23809" xr:uid="{EB30E8F8-D503-44ED-B510-902B3E60BC3F}"/>
    <cellStyle name="Comma 5 2 2 5 2 2" xfId="32135" xr:uid="{38A20F6F-E3E4-4171-AFEA-20DF205B8C72}"/>
    <cellStyle name="Comma 5 2 2 5 3" xfId="31074" xr:uid="{309E3901-F489-444A-8602-5995856F3D27}"/>
    <cellStyle name="Comma 5 2 2 6" xfId="30696" xr:uid="{139E24AD-B65F-4CB1-B6D4-E9D1FB58F7E0}"/>
    <cellStyle name="Comma 5 2 3" xfId="7574" xr:uid="{41DE2634-E4FF-4444-9B5C-07B72DCC3A5E}"/>
    <cellStyle name="Comma 5 2 3 2" xfId="11365" xr:uid="{31E1698B-B731-43CD-AFB5-7B1C69721A00}"/>
    <cellStyle name="Comma 5 2 3 2 2" xfId="12582" xr:uid="{D8F062BA-4415-4215-8A13-6BEBB058DE2F}"/>
    <cellStyle name="Comma 5 2 3 2 2 2" xfId="24360" xr:uid="{80009DF3-7D7A-4DC3-B495-872530A184D7}"/>
    <cellStyle name="Comma 5 2 3 2 2 2 2" xfId="32324" xr:uid="{F51138D8-8EA5-497A-8F0B-B6ADD5EF28F8}"/>
    <cellStyle name="Comma 5 2 3 2 2 3" xfId="31264" xr:uid="{5A83C767-3A14-4D90-B334-1B2DF2C1B5D5}"/>
    <cellStyle name="Comma 5 2 3 2 3" xfId="23202" xr:uid="{70CC38A8-46A5-4C8A-BCCA-E62165C8AFBD}"/>
    <cellStyle name="Comma 5 2 3 2 3 2" xfId="32004" xr:uid="{CDE70CB9-51D7-4A61-8D91-4D26AD9087D1}"/>
    <cellStyle name="Comma 5 2 3 2 4" xfId="30944" xr:uid="{6DFC2293-247D-48C0-A2D2-34038DDE0F45}"/>
    <cellStyle name="Comma 5 2 3 3" xfId="12583" xr:uid="{012FCF8A-B409-4A62-A649-AFDD424577C5}"/>
    <cellStyle name="Comma 5 2 3 3 2" xfId="24361" xr:uid="{F53BB98C-1B36-433E-BA59-60C0A170736B}"/>
    <cellStyle name="Comma 5 2 3 3 2 2" xfId="32325" xr:uid="{182AE6C6-5534-4E7D-A978-50D042919301}"/>
    <cellStyle name="Comma 5 2 3 3 3" xfId="31265" xr:uid="{705D05BB-51D5-46F4-974E-14A6574E58B1}"/>
    <cellStyle name="Comma 5 2 3 4" xfId="12132" xr:uid="{021A5D7B-48B8-4D30-9B42-3B166498567E}"/>
    <cellStyle name="Comma 5 2 3 4 2" xfId="23911" xr:uid="{BD2FEB24-7669-4AE5-9A41-085B88B69B54}"/>
    <cellStyle name="Comma 5 2 3 4 2 2" xfId="32165" xr:uid="{39E99498-433F-4E18-A84C-6B1C045DDFA5}"/>
    <cellStyle name="Comma 5 2 3 4 3" xfId="31104" xr:uid="{D843FBDA-88D2-45B7-9CCA-58762A96C917}"/>
    <cellStyle name="Comma 5 2 3 5" xfId="30754" xr:uid="{CF00DBCE-E720-426F-A346-DF451343B117}"/>
    <cellStyle name="Comma 5 2 4" xfId="7443" xr:uid="{2C3877C1-86BD-473A-80D1-4891295D65D6}"/>
    <cellStyle name="Comma 5 2 4 2" xfId="12584" xr:uid="{20EBE4AE-31F1-4526-81FC-0768FFA62DF4}"/>
    <cellStyle name="Comma 5 2 4 2 2" xfId="24362" xr:uid="{C0D2F69E-E789-4E51-AEC8-08E276C60EE8}"/>
    <cellStyle name="Comma 5 2 4 2 2 2" xfId="32326" xr:uid="{C99DC6BE-D176-4CEC-B8C1-06D2AF0B6D19}"/>
    <cellStyle name="Comma 5 2 4 2 3" xfId="31266" xr:uid="{FA9D9084-B2A1-430E-A660-C113B93DB380}"/>
    <cellStyle name="Comma 5 2 4 3" xfId="19819" xr:uid="{A1CB86F9-B380-4477-95CC-52C7E9A82824}"/>
    <cellStyle name="Comma 5 2 4 3 2" xfId="31819" xr:uid="{29E0CFBA-2523-4712-83A2-047C777BF4CA}"/>
    <cellStyle name="Comma 5 2 4 4" xfId="30741" xr:uid="{3564D682-78DD-4DFF-BBF0-0B8FF8AE3A69}"/>
    <cellStyle name="Comma 5 2 5" xfId="10219" xr:uid="{6B0012E0-7D98-48AE-B87D-97CDA4E37E75}"/>
    <cellStyle name="Comma 5 2 5 2" xfId="12585" xr:uid="{5FC7A59C-D234-42AA-B645-F6536D4AA9B8}"/>
    <cellStyle name="Comma 5 2 5 2 2" xfId="24363" xr:uid="{6D16E4FD-637A-4DB0-963D-68BB2E504C3A}"/>
    <cellStyle name="Comma 5 2 5 2 2 2" xfId="32327" xr:uid="{67FD53A2-7F69-4C62-8D2C-EC6A84C747AF}"/>
    <cellStyle name="Comma 5 2 5 2 3" xfId="31267" xr:uid="{541FAA91-F456-4841-A026-79C4CBC298D0}"/>
    <cellStyle name="Comma 5 2 5 3" xfId="22383" xr:uid="{BC32F50A-5572-4B50-867C-E40FF2BD57B5}"/>
    <cellStyle name="Comma 5 2 5 3 2" xfId="31836" xr:uid="{7A382592-2DB2-47C6-97FB-35B660616C7B}"/>
    <cellStyle name="Comma 5 2 5 4" xfId="30775" xr:uid="{2AA74A9B-E32C-4BE3-B663-6B351C351FC7}"/>
    <cellStyle name="Comma 5 2 6" xfId="10412" xr:uid="{DD4ED07B-367D-474B-BED7-CB942C82EAC2}"/>
    <cellStyle name="Comma 5 2 6 2" xfId="22540" xr:uid="{115D565D-49EB-417C-8C2A-8A74F237344E}"/>
    <cellStyle name="Comma 5 2 6 2 2" xfId="31866" xr:uid="{E7EDC1EF-422C-45CA-8A84-093FFC6179F6}"/>
    <cellStyle name="Comma 5 2 6 3" xfId="30805" xr:uid="{C4896675-3471-4105-BE77-1517EBD9F37E}"/>
    <cellStyle name="Comma 5 2 7" xfId="10503" xr:uid="{BBAAAA6C-734A-44B0-96AC-63CBC26E220D}"/>
    <cellStyle name="Comma 5 2 7 2" xfId="22622" xr:uid="{6516266C-9B43-431B-A734-B87DA04A0CCC}"/>
    <cellStyle name="Comma 5 2 7 2 2" xfId="31878" xr:uid="{E158807C-D6F0-4F6A-AE8D-53F477A06C2A}"/>
    <cellStyle name="Comma 5 2 7 3" xfId="30817" xr:uid="{032426F7-D450-4128-B5E9-44715EAD7833}"/>
    <cellStyle name="Comma 5 2 8" xfId="10635" xr:uid="{008A7ADE-4886-490D-8772-BEF3CD7EA0D5}"/>
    <cellStyle name="Comma 5 2 8 2" xfId="22751" xr:uid="{55457E6E-B46F-4918-AC48-7192465E26D9}"/>
    <cellStyle name="Comma 5 2 8 2 2" xfId="31890" xr:uid="{A9ED62EA-0CFB-48C5-9775-22CC52AB0565}"/>
    <cellStyle name="Comma 5 2 8 3" xfId="30829" xr:uid="{0090D6D3-28EE-47E2-B36B-8BBD15E5B5AC}"/>
    <cellStyle name="Comma 5 2 9" xfId="10865" xr:uid="{B48942C1-C059-4D84-BFE9-A284DD0AA83E}"/>
    <cellStyle name="Comma 5 2 9 2" xfId="22915" xr:uid="{E3FA9015-8491-4689-AEF7-A631F8410871}"/>
    <cellStyle name="Comma 5 2 9 2 2" xfId="31915" xr:uid="{413FC876-5BB3-4E90-9831-E7A3185876FD}"/>
    <cellStyle name="Comma 5 2 9 3" xfId="30854" xr:uid="{4B9CB044-90A2-479E-A6B2-43F34E48683C}"/>
    <cellStyle name="Comma 5 3" xfId="1523" xr:uid="{A66B1C8E-A38E-46A6-A1B6-AA66525ADCCB}"/>
    <cellStyle name="Comma 5 3 2" xfId="3674" xr:uid="{CBA21521-1BDF-44B8-BFE7-EA67CB430ED2}"/>
    <cellStyle name="Comma 5 3 2 2" xfId="11366" xr:uid="{2077B32E-8449-4B6C-B12A-C6F76E238E89}"/>
    <cellStyle name="Comma 5 3 2 2 2" xfId="12586" xr:uid="{5B144B7B-BD78-45E8-A1F3-D5E79F6B69E8}"/>
    <cellStyle name="Comma 5 3 2 2 2 2" xfId="24364" xr:uid="{33A9A31E-2942-4FE9-B07F-3A53CE60BDAB}"/>
    <cellStyle name="Comma 5 3 2 2 2 2 2" xfId="32328" xr:uid="{F21FD81B-0613-42E1-BD18-374176E7C4C6}"/>
    <cellStyle name="Comma 5 3 2 2 2 3" xfId="31268" xr:uid="{8FBCAC24-1A9F-46F0-8DF7-D5CEADC551FE}"/>
    <cellStyle name="Comma 5 3 2 2 3" xfId="23203" xr:uid="{41658026-F2A7-49EB-9187-9C62E84ECD3B}"/>
    <cellStyle name="Comma 5 3 2 2 3 2" xfId="32005" xr:uid="{3C1D4FBA-DBD4-43DC-9E6C-21E895256368}"/>
    <cellStyle name="Comma 5 3 2 2 4" xfId="30945" xr:uid="{FC1B281B-A198-4D27-A20D-DCE8DC44D4EF}"/>
    <cellStyle name="Comma 5 3 2 3" xfId="12587" xr:uid="{6ECDEF28-ABBE-42DA-BEC5-A6FCBA7E16EC}"/>
    <cellStyle name="Comma 5 3 2 3 2" xfId="24365" xr:uid="{4901245B-CCA9-43E0-877E-146FE6A5B212}"/>
    <cellStyle name="Comma 5 3 2 3 2 2" xfId="32329" xr:uid="{478BA333-101D-48D0-85D5-EFC4384F32A2}"/>
    <cellStyle name="Comma 5 3 2 3 3" xfId="31269" xr:uid="{FFD87ABF-59A3-4433-A2B5-CFB1CEA1BBA7}"/>
    <cellStyle name="Comma 5 3 2 4" xfId="12133" xr:uid="{F1EBDFC7-06CF-48E6-A50E-984AEA35AD53}"/>
    <cellStyle name="Comma 5 3 2 4 2" xfId="23912" xr:uid="{0696F7D4-6214-4874-9069-FDA0F6813E33}"/>
    <cellStyle name="Comma 5 3 2 4 2 2" xfId="32166" xr:uid="{3DEB80DC-18DC-446E-B806-A6632361EE2E}"/>
    <cellStyle name="Comma 5 3 2 4 3" xfId="31105" xr:uid="{5CC3F23E-817B-482C-BCBB-7F164E9772A0}"/>
    <cellStyle name="Comma 5 3 2 5" xfId="30697" xr:uid="{D7268204-C395-48E0-996F-11ABFE32BDC5}"/>
    <cellStyle name="Comma 5 3 3" xfId="11053" xr:uid="{C8F9DACA-1885-47C8-B14E-4EAE1DEBA34C}"/>
    <cellStyle name="Comma 5 3 3 2" xfId="12588" xr:uid="{974500A8-29C1-421C-BDE3-C5612FC40836}"/>
    <cellStyle name="Comma 5 3 3 2 2" xfId="24366" xr:uid="{6B1EA06D-8DDD-45B5-BDCA-DDF5AE17CAE0}"/>
    <cellStyle name="Comma 5 3 3 2 2 2" xfId="32330" xr:uid="{F6E3C777-D649-41FE-B255-837488FD6FB1}"/>
    <cellStyle name="Comma 5 3 3 2 3" xfId="31270" xr:uid="{0ACCC7BE-F406-4637-8D67-5937D817C567}"/>
    <cellStyle name="Comma 5 3 3 3" xfId="23099" xr:uid="{3C758140-D146-4985-8C87-AFF915BBBCAD}"/>
    <cellStyle name="Comma 5 3 3 3 2" xfId="31973" xr:uid="{CA0D1EFA-CF1C-4A24-AA43-5B2B4CB279E0}"/>
    <cellStyle name="Comma 5 3 3 4" xfId="30913" xr:uid="{154F468F-9AD2-41D6-9036-438B3B7C1123}"/>
    <cellStyle name="Comma 5 3 4" xfId="12589" xr:uid="{31D3F1B2-97DC-4C31-A3D1-0F6B9B424A22}"/>
    <cellStyle name="Comma 5 3 4 2" xfId="24367" xr:uid="{1E543610-2534-465F-8935-2D90F33908B6}"/>
    <cellStyle name="Comma 5 3 4 2 2" xfId="32331" xr:uid="{96450B69-3C20-4AE1-99B6-6A361B218BF2}"/>
    <cellStyle name="Comma 5 3 4 3" xfId="31271" xr:uid="{6D3FBB1F-EB8C-43FD-B84F-350883F0DCEA}"/>
    <cellStyle name="Comma 5 3 5" xfId="12026" xr:uid="{F06902A0-51C5-4A22-AF09-21613D0B652B}"/>
    <cellStyle name="Comma 5 3 5 2" xfId="23808" xr:uid="{C7F5A434-7223-4FF9-9C09-356938CFCF84}"/>
    <cellStyle name="Comma 5 3 5 2 2" xfId="32134" xr:uid="{D31BFC36-7C3B-4F12-B2F9-1327CD6590D4}"/>
    <cellStyle name="Comma 5 3 5 3" xfId="31073" xr:uid="{432D2F2D-1D95-4014-9133-B7D208202EF6}"/>
    <cellStyle name="Comma 5 3 6" xfId="30550" xr:uid="{EDBD02BB-F8EF-415B-BC12-11B9914DAFE2}"/>
    <cellStyle name="Comma 5 4" xfId="3672" xr:uid="{C345656B-C9DD-4507-9E08-F5E38DC4C2B1}"/>
    <cellStyle name="Comma 5 4 2" xfId="11367" xr:uid="{CACE26A1-F1CA-481E-B4C4-1ED02968E894}"/>
    <cellStyle name="Comma 5 4 2 2" xfId="12590" xr:uid="{55CD57B4-AD87-4317-97B6-C951E347E798}"/>
    <cellStyle name="Comma 5 4 2 2 2" xfId="24368" xr:uid="{9D65D20B-CF3B-4DD4-87B0-07C0E54D698A}"/>
    <cellStyle name="Comma 5 4 2 2 2 2" xfId="32332" xr:uid="{217342FF-49C3-4366-ADE5-D853C16C4E4A}"/>
    <cellStyle name="Comma 5 4 2 2 3" xfId="31272" xr:uid="{5C4B089E-29DB-477E-9233-C774863C8A0A}"/>
    <cellStyle name="Comma 5 4 2 3" xfId="23204" xr:uid="{597078BA-5BA0-40AE-9490-B7ECAA681627}"/>
    <cellStyle name="Comma 5 4 2 3 2" xfId="32006" xr:uid="{464E60A1-5A2A-4F20-A510-A8FAC250377C}"/>
    <cellStyle name="Comma 5 4 2 4" xfId="30946" xr:uid="{C2CC2086-CE21-45DC-A988-784607FE8981}"/>
    <cellStyle name="Comma 5 4 3" xfId="12591" xr:uid="{7FA930AC-7BF9-4AB8-A209-A407CE237859}"/>
    <cellStyle name="Comma 5 4 3 2" xfId="24369" xr:uid="{9A6FF353-0EBE-4ACA-8973-A344E6ECCA72}"/>
    <cellStyle name="Comma 5 4 3 2 2" xfId="32333" xr:uid="{7E0DA9A1-3FC9-4E26-84F1-78D6D1174FA7}"/>
    <cellStyle name="Comma 5 4 3 3" xfId="31273" xr:uid="{637BB4DC-8914-44A6-A60C-CB22E19D57E3}"/>
    <cellStyle name="Comma 5 4 4" xfId="12134" xr:uid="{7CD2F6CE-E914-451C-80FE-48B9DD65EACB}"/>
    <cellStyle name="Comma 5 4 4 2" xfId="23913" xr:uid="{480B889F-C10B-404B-B2B8-E9F916132558}"/>
    <cellStyle name="Comma 5 4 4 2 2" xfId="32167" xr:uid="{00D5E072-988B-4E73-B4D1-A055D7F96CF3}"/>
    <cellStyle name="Comma 5 4 4 3" xfId="31106" xr:uid="{2EB7A1FC-07BD-446B-80B6-DC1F04870A3F}"/>
    <cellStyle name="Comma 5 4 5" xfId="28095" xr:uid="{63FEB898-1023-4D0D-88EA-783C678832A9}"/>
    <cellStyle name="Comma 5 4 5 2" xfId="32720" xr:uid="{C06C1C1E-4B80-4F0B-B6E9-AC6717165E16}"/>
    <cellStyle name="Comma 5 4 6" xfId="30695" xr:uid="{598B253D-1B35-4DA4-A106-0F601347FF3B}"/>
    <cellStyle name="Comma 5 5" xfId="7625" xr:uid="{97659FDC-6BC6-4FE0-AC54-4E5A267C39A6}"/>
    <cellStyle name="Comma 5 5 2" xfId="12592" xr:uid="{62AF7199-BF76-4E94-B863-E3CE1CF2C764}"/>
    <cellStyle name="Comma 5 5 2 2" xfId="24370" xr:uid="{4F43D1EA-A9A1-4FB6-ADB0-491E76DFD1E6}"/>
    <cellStyle name="Comma 5 5 2 2 2" xfId="32334" xr:uid="{1FF271A8-55BF-4E57-A602-A69A2CE418D0}"/>
    <cellStyle name="Comma 5 5 2 3" xfId="31274" xr:uid="{68707A8D-0409-4712-9743-53B8D76078FD}"/>
    <cellStyle name="Comma 5 5 3" xfId="29346" xr:uid="{1F838F89-77B5-4F06-8CA7-5CEC0A36B334}"/>
    <cellStyle name="Comma 5 5 3 2" xfId="32755" xr:uid="{AE4C95C3-348C-47B7-91D5-EB6436ACD6C2}"/>
    <cellStyle name="Comma 5 5 4" xfId="30758" xr:uid="{DA49FBD2-DDE6-4E7C-82D0-F6C6E8E09471}"/>
    <cellStyle name="Comma 5 6" xfId="7442" xr:uid="{2595E8F5-F63F-423E-A087-B95054C15109}"/>
    <cellStyle name="Comma 5 6 2" xfId="12593" xr:uid="{94F4FDC3-E6D9-429F-A417-A645273CBCD1}"/>
    <cellStyle name="Comma 5 6 2 2" xfId="24371" xr:uid="{9FB19AF2-67D4-4D66-9E9B-8237264FA072}"/>
    <cellStyle name="Comma 5 6 2 2 2" xfId="32335" xr:uid="{4CF0CCCC-13C6-42BB-A26B-9F49D8BB9A12}"/>
    <cellStyle name="Comma 5 6 2 3" xfId="31275" xr:uid="{786F4288-162D-4C8C-B3DD-92F9FE5CA5BD}"/>
    <cellStyle name="Comma 5 6 3" xfId="19818" xr:uid="{104B773C-BB5E-4F9A-9DC4-CAE4B04A93EA}"/>
    <cellStyle name="Comma 5 6 3 2" xfId="31818" xr:uid="{A94DAC19-0717-4221-8D5B-63744DDCE7AD}"/>
    <cellStyle name="Comma 5 6 4" xfId="30740" xr:uid="{C051DC60-AA74-4BBD-8B65-C8EADACD7F45}"/>
    <cellStyle name="Comma 5 7" xfId="10220" xr:uid="{71C9D3CD-9B56-4059-B289-286C31A34AAB}"/>
    <cellStyle name="Comma 5 7 2" xfId="22384" xr:uid="{6CD43D3D-9D1F-4E32-BD04-A6DE26F73992}"/>
    <cellStyle name="Comma 5 7 2 2" xfId="31837" xr:uid="{535F30EE-C594-4BC8-AE44-880FE93A115B}"/>
    <cellStyle name="Comma 5 7 3" xfId="30776" xr:uid="{FDD0905E-9341-4349-A55E-ED40A8644AAB}"/>
    <cellStyle name="Comma 5 8" xfId="10411" xr:uid="{4B509960-FE06-4705-B4D4-9FC67F4324BC}"/>
    <cellStyle name="Comma 5 8 2" xfId="22539" xr:uid="{6396EAE8-FA30-4093-9150-6DF3EC9943DB}"/>
    <cellStyle name="Comma 5 8 2 2" xfId="31865" xr:uid="{5800E87B-25F2-423C-9DCA-61C38236A97A}"/>
    <cellStyle name="Comma 5 8 3" xfId="30804" xr:uid="{4BC83C21-8B31-4EB0-863C-4462D3E6308E}"/>
    <cellStyle name="Comma 5 9" xfId="10504" xr:uid="{1E5DEEE2-DA45-45D6-B1D5-E47FCBDFBB58}"/>
    <cellStyle name="Comma 5 9 2" xfId="22623" xr:uid="{D9071603-0512-42AC-BB22-CE2ADBCDF7B0}"/>
    <cellStyle name="Comma 5 9 2 2" xfId="31879" xr:uid="{5C13BAC5-885B-4732-9B0C-8E96D1D9D1F6}"/>
    <cellStyle name="Comma 5 9 3" xfId="30818" xr:uid="{DF5EA103-8860-4E7A-A12A-1632EAEC97B6}"/>
    <cellStyle name="Comma 50" xfId="7575" xr:uid="{E2823898-73F7-41E4-B831-681A79094BD7}"/>
    <cellStyle name="Comma 50 2" xfId="11368" xr:uid="{DECC85E9-CBD7-4EC5-8BFA-0C5239A9BEC0}"/>
    <cellStyle name="Comma 50 2 2" xfId="12594" xr:uid="{F83162D4-7EB9-4535-A484-86C3C6C38A70}"/>
    <cellStyle name="Comma 50 2 2 2" xfId="24372" xr:uid="{85CB0FB0-E5AF-4D97-A47A-F771E57E018B}"/>
    <cellStyle name="Comma 50 2 2 2 2" xfId="32336" xr:uid="{3DED7764-D8BE-4B84-A870-2415DD1E2E4F}"/>
    <cellStyle name="Comma 50 2 2 3" xfId="31276" xr:uid="{BD70B72D-2732-4CDC-BA04-3425A5EE833B}"/>
    <cellStyle name="Comma 50 2 3" xfId="12595" xr:uid="{351FCEDC-B6AA-49EC-B3C8-EC76316A1A98}"/>
    <cellStyle name="Comma 50 2 3 2" xfId="24373" xr:uid="{56196515-93C9-4011-B942-7B9982BA5BEA}"/>
    <cellStyle name="Comma 50 2 3 2 2" xfId="32337" xr:uid="{69301C56-FA5C-48D0-9702-B8DCCF900D37}"/>
    <cellStyle name="Comma 50 2 3 3" xfId="31277" xr:uid="{897BEC29-9713-4A33-9DB5-03A27AF53AE0}"/>
    <cellStyle name="Comma 50 2 4" xfId="12135" xr:uid="{A53BC256-110C-4058-89AB-109963194FB5}"/>
    <cellStyle name="Comma 50 2 4 2" xfId="23914" xr:uid="{AA5C6B7E-E99E-466A-865D-1697A9F11A30}"/>
    <cellStyle name="Comma 50 2 4 2 2" xfId="32168" xr:uid="{4FBF7705-C633-4303-8B04-29D4340CC363}"/>
    <cellStyle name="Comma 50 2 4 3" xfId="31107" xr:uid="{077625FD-FB23-4A2B-937D-CC8CAB9498C3}"/>
    <cellStyle name="Comma 50 2 5" xfId="23205" xr:uid="{71D598F3-7E59-4B03-9EA8-44CEA370D8D6}"/>
    <cellStyle name="Comma 50 2 5 2" xfId="32007" xr:uid="{CA89888F-1D11-4EE8-B303-F46CBC932DD9}"/>
    <cellStyle name="Comma 50 2 6" xfId="30947" xr:uid="{FB4065AF-A9B1-4095-A9FF-A728F0633B8D}"/>
    <cellStyle name="Comma 50 3" xfId="10866" xr:uid="{5CD9E676-6DE9-432F-A1C0-6038DFA82FCC}"/>
    <cellStyle name="Comma 50 3 2" xfId="12596" xr:uid="{71E0147B-E4F7-47A7-9AF5-B9E959986301}"/>
    <cellStyle name="Comma 50 3 2 2" xfId="24374" xr:uid="{E30697FF-3202-487A-B148-2508D7BBC59D}"/>
    <cellStyle name="Comma 50 3 2 2 2" xfId="32338" xr:uid="{BC449391-BD36-49E6-BE56-717CBB4FDC97}"/>
    <cellStyle name="Comma 50 3 2 3" xfId="31278" xr:uid="{9109560F-DA7E-49BE-AF6A-03B6145B2F5F}"/>
    <cellStyle name="Comma 50 3 3" xfId="22916" xr:uid="{2759CE17-B4C6-4A68-8267-7A22522AF96F}"/>
    <cellStyle name="Comma 50 3 3 2" xfId="31916" xr:uid="{EF18F2DA-E19F-46AF-B9DE-C037FC5E321D}"/>
    <cellStyle name="Comma 50 3 4" xfId="30855" xr:uid="{C2B75038-D497-47FC-B12A-75F4F0D7C675}"/>
    <cellStyle name="Comma 50 4" xfId="12597" xr:uid="{3FE9310E-17CF-4497-87CD-D17E1E07E2AF}"/>
    <cellStyle name="Comma 50 4 2" xfId="24375" xr:uid="{E610DDE3-F7B2-404C-A5F1-826D8DF040FF}"/>
    <cellStyle name="Comma 50 4 2 2" xfId="32339" xr:uid="{3C283176-7788-404C-803E-E628C760E3E2}"/>
    <cellStyle name="Comma 50 4 3" xfId="31279" xr:uid="{5A064A85-E060-4349-BC6A-5FBBA362AC97}"/>
    <cellStyle name="Comma 50 5" xfId="11825" xr:uid="{F73461EB-B843-45A9-A31A-6165F19189CF}"/>
    <cellStyle name="Comma 50 5 2" xfId="23625" xr:uid="{43511A03-A474-4687-BD02-815DD53EC44B}"/>
    <cellStyle name="Comma 50 5 2 2" xfId="32077" xr:uid="{9F626851-BE13-4F69-93CD-593556966682}"/>
    <cellStyle name="Comma 50 5 3" xfId="31016" xr:uid="{7AB074BB-5BB2-423B-A9A3-4C67D2760B1F}"/>
    <cellStyle name="Comma 50 6" xfId="29334" xr:uid="{3A24607A-A868-4593-B5B0-4D7D917887E7}"/>
    <cellStyle name="Comma 51" xfId="10184" xr:uid="{D1029B9A-033A-4697-AB6A-06A436CECDC1}"/>
    <cellStyle name="Comma 51 2" xfId="11369" xr:uid="{ED34FC74-6A16-429F-81A6-910939CA48C3}"/>
    <cellStyle name="Comma 51 2 2" xfId="12598" xr:uid="{F8DE0E86-800F-4AFF-9EC2-02367B2D5142}"/>
    <cellStyle name="Comma 51 2 2 2" xfId="24376" xr:uid="{8B2DF636-FEEF-460E-BCAC-2E566280891A}"/>
    <cellStyle name="Comma 51 2 2 2 2" xfId="32340" xr:uid="{11D8B046-557F-4505-9487-6787BAC6BBDE}"/>
    <cellStyle name="Comma 51 2 2 3" xfId="31280" xr:uid="{CEF4D2C1-E0E5-4F7B-A53F-9BFE6C64C462}"/>
    <cellStyle name="Comma 51 2 3" xfId="12599" xr:uid="{B89F3626-7521-483A-99CE-B11BE2D8735D}"/>
    <cellStyle name="Comma 51 2 3 2" xfId="24377" xr:uid="{70B2EBDE-0F70-4A33-9396-3E764712F39E}"/>
    <cellStyle name="Comma 51 2 3 2 2" xfId="32341" xr:uid="{F32F8698-2B26-46E3-B411-7E772D0ECB7E}"/>
    <cellStyle name="Comma 51 2 3 3" xfId="31281" xr:uid="{1AD9E3E0-8119-4974-A21A-05DB3736DE3D}"/>
    <cellStyle name="Comma 51 2 4" xfId="12136" xr:uid="{9BD567C4-CCD3-41C5-A083-704AB3D83B9C}"/>
    <cellStyle name="Comma 51 2 4 2" xfId="23915" xr:uid="{040DB322-80B3-4EB7-B4EB-E4D8BC2E676D}"/>
    <cellStyle name="Comma 51 2 4 2 2" xfId="32169" xr:uid="{B19DA4E2-296D-4F92-B545-A77035205915}"/>
    <cellStyle name="Comma 51 2 4 3" xfId="31108" xr:uid="{CC612F12-FCDC-4386-8945-42AA5982CBFD}"/>
    <cellStyle name="Comma 51 2 5" xfId="23206" xr:uid="{55AF0A0A-3091-43BB-A0D7-CFFC23D17E6B}"/>
    <cellStyle name="Comma 51 2 5 2" xfId="32008" xr:uid="{3665EAE5-1206-4A13-A442-A718E6D09F57}"/>
    <cellStyle name="Comma 51 2 6" xfId="30948" xr:uid="{A8B86F4F-29CD-42D7-9E4E-C9389F617F04}"/>
    <cellStyle name="Comma 51 3" xfId="10867" xr:uid="{2F642A03-AB4F-47AC-883F-A59FE0899277}"/>
    <cellStyle name="Comma 51 3 2" xfId="12600" xr:uid="{FE3CFC1F-CF13-465F-BB41-15905D4DA134}"/>
    <cellStyle name="Comma 51 3 2 2" xfId="24378" xr:uid="{6E478B3E-8E5D-432A-B3F8-FE129DA0239A}"/>
    <cellStyle name="Comma 51 3 2 2 2" xfId="32342" xr:uid="{613F039D-6CA3-4693-8190-B24DA0485302}"/>
    <cellStyle name="Comma 51 3 2 3" xfId="31282" xr:uid="{A18775DE-9018-45D5-963E-946E1B188E0D}"/>
    <cellStyle name="Comma 51 3 3" xfId="22917" xr:uid="{CE8F4A7A-323E-467E-9819-8CB8BBCE78C2}"/>
    <cellStyle name="Comma 51 3 3 2" xfId="31917" xr:uid="{1D652351-F267-4228-8E96-E775831B56E7}"/>
    <cellStyle name="Comma 51 3 4" xfId="30856" xr:uid="{DA25E6A3-54AD-4814-81A2-C01EE21BBCD5}"/>
    <cellStyle name="Comma 51 4" xfId="12601" xr:uid="{6152E5CA-4073-40F8-AF58-B3CEE96DB627}"/>
    <cellStyle name="Comma 51 4 2" xfId="24379" xr:uid="{A65EB943-67A6-4718-A489-26FABC76D8F0}"/>
    <cellStyle name="Comma 51 4 2 2" xfId="32343" xr:uid="{9C6129BD-895C-4DF4-B5F0-B5D56600594A}"/>
    <cellStyle name="Comma 51 4 3" xfId="31283" xr:uid="{84552AF0-3CF1-4E0C-B76E-B6FAF789CA32}"/>
    <cellStyle name="Comma 51 5" xfId="11826" xr:uid="{557F14B5-5484-42E7-AA08-A7756DBAF6AE}"/>
    <cellStyle name="Comma 51 5 2" xfId="23626" xr:uid="{226305AC-A684-454C-BD5C-454132006ADA}"/>
    <cellStyle name="Comma 51 5 2 2" xfId="32078" xr:uid="{07B34860-2C48-4AF8-AC25-D1867C7093A2}"/>
    <cellStyle name="Comma 51 5 3" xfId="31017" xr:uid="{26A998B8-B50F-4D06-A2A4-2005B6CC4737}"/>
    <cellStyle name="Comma 51 6" xfId="29393" xr:uid="{B41E9122-C9E4-4ABD-8468-CF41A381FCBC}"/>
    <cellStyle name="Comma 52" xfId="10178" xr:uid="{4E48D19A-7B18-4B49-98F7-3CC8CC526A82}"/>
    <cellStyle name="Comma 52 2" xfId="11370" xr:uid="{E33142C8-B45A-4EFA-B33C-97259866259F}"/>
    <cellStyle name="Comma 52 2 2" xfId="12602" xr:uid="{1C59149B-B3E7-482A-B85D-555FA1E57ED4}"/>
    <cellStyle name="Comma 52 2 2 2" xfId="24380" xr:uid="{D09C9872-DCD7-4A5C-A7BE-09339CDAF8A2}"/>
    <cellStyle name="Comma 52 2 2 2 2" xfId="32344" xr:uid="{62F4E320-D322-49AA-A121-62EB7E0F1F92}"/>
    <cellStyle name="Comma 52 2 2 3" xfId="31284" xr:uid="{190E061D-CFF5-4C01-8897-392A875639F7}"/>
    <cellStyle name="Comma 52 2 3" xfId="12603" xr:uid="{91B5A3E5-D1C6-4FDD-A088-A0485A24AF43}"/>
    <cellStyle name="Comma 52 2 3 2" xfId="24381" xr:uid="{ADD2CD96-D806-4BC8-B9A5-DF2874418DF0}"/>
    <cellStyle name="Comma 52 2 3 2 2" xfId="32345" xr:uid="{D6AD470C-DBF2-4E80-8525-9987FD3DDA31}"/>
    <cellStyle name="Comma 52 2 3 3" xfId="31285" xr:uid="{6FC99C56-D64D-4DD7-9981-5314E4956889}"/>
    <cellStyle name="Comma 52 2 4" xfId="12137" xr:uid="{FC36E23F-2A85-4AD5-A6A3-671EA7EE4E2C}"/>
    <cellStyle name="Comma 52 2 4 2" xfId="23916" xr:uid="{04B200BE-AA3B-4284-BAC7-2FE4FA029A81}"/>
    <cellStyle name="Comma 52 2 4 2 2" xfId="32170" xr:uid="{3E91A89E-8845-45B0-9F70-111B12A63B3A}"/>
    <cellStyle name="Comma 52 2 4 3" xfId="31109" xr:uid="{768161F1-206B-4D5A-9C44-FD37A3196ABB}"/>
    <cellStyle name="Comma 52 2 5" xfId="23207" xr:uid="{809D9511-2E10-42DC-8FF9-8F4EDB94E36D}"/>
    <cellStyle name="Comma 52 2 5 2" xfId="32009" xr:uid="{9B9B84EC-8663-4A8B-A616-3F782CDDF612}"/>
    <cellStyle name="Comma 52 2 6" xfId="30949" xr:uid="{42C5066E-DC5D-4A7C-B303-242ECE331729}"/>
    <cellStyle name="Comma 52 3" xfId="10868" xr:uid="{8D811422-31E1-4199-9386-0354556691DD}"/>
    <cellStyle name="Comma 52 3 2" xfId="12604" xr:uid="{A3746756-BA92-4EC6-90FE-645ACB274157}"/>
    <cellStyle name="Comma 52 3 2 2" xfId="24382" xr:uid="{D1A9E5C7-DB88-4C78-939F-DCA437975008}"/>
    <cellStyle name="Comma 52 3 2 2 2" xfId="32346" xr:uid="{2B9C9664-8821-4791-90FE-D241BC3FDA05}"/>
    <cellStyle name="Comma 52 3 2 3" xfId="31286" xr:uid="{6E9A07E8-05E2-48E7-9CF7-3043FC6189F6}"/>
    <cellStyle name="Comma 52 3 3" xfId="22918" xr:uid="{33DD4BF9-CCD9-475F-9447-CF3A4A7F0C1D}"/>
    <cellStyle name="Comma 52 3 3 2" xfId="31918" xr:uid="{BAB7D857-51F2-4F05-A6F9-275756D4295A}"/>
    <cellStyle name="Comma 52 3 4" xfId="30857" xr:uid="{70138CBA-F806-4DA0-9EE1-5EBAD06B8DA1}"/>
    <cellStyle name="Comma 52 4" xfId="12605" xr:uid="{A01C4CF9-B9C5-4039-B0EF-A66D4168BCF7}"/>
    <cellStyle name="Comma 52 4 2" xfId="24383" xr:uid="{1453C65F-DD1B-40E8-A072-92E212A49888}"/>
    <cellStyle name="Comma 52 4 2 2" xfId="32347" xr:uid="{2D5C47CD-6B64-43FC-BAFD-73F431DE8AA0}"/>
    <cellStyle name="Comma 52 4 3" xfId="31287" xr:uid="{E693E19D-F3CB-4CAF-BAE6-B69DDAC6B1BC}"/>
    <cellStyle name="Comma 52 5" xfId="11827" xr:uid="{0D525DD3-AA14-4778-ABE9-297AD0791A84}"/>
    <cellStyle name="Comma 52 5 2" xfId="23627" xr:uid="{56D64C85-BB00-4A33-A072-F2ECA496EDEE}"/>
    <cellStyle name="Comma 52 5 2 2" xfId="32079" xr:uid="{9A015554-E4C2-4DB8-AA96-FEEA1B06B4E1}"/>
    <cellStyle name="Comma 52 5 3" xfId="31018" xr:uid="{B7ABF097-F46A-442D-9550-B506EFF1E9BA}"/>
    <cellStyle name="Comma 52 6" xfId="29388" xr:uid="{4304A7BA-09D6-40EA-AABF-1AE86D0ED35E}"/>
    <cellStyle name="Comma 53" xfId="10221" xr:uid="{49F1ACBE-D795-419C-9905-77578E929A39}"/>
    <cellStyle name="Comma 53 2" xfId="11371" xr:uid="{BC7B91A7-87D0-475C-9D3D-3E200476EFC1}"/>
    <cellStyle name="Comma 53 2 2" xfId="12606" xr:uid="{235631A6-83AC-46B8-BEA7-5B7C63B24FC1}"/>
    <cellStyle name="Comma 53 2 2 2" xfId="24384" xr:uid="{DAED08B9-3371-4A95-9A99-629F3B2DA08F}"/>
    <cellStyle name="Comma 53 2 2 2 2" xfId="32348" xr:uid="{B7E29F48-6EF1-4ADF-82C4-C462CEF4B002}"/>
    <cellStyle name="Comma 53 2 2 3" xfId="31288" xr:uid="{DAA4940A-BAEA-4F2C-9539-D0293D94AA5E}"/>
    <cellStyle name="Comma 53 2 3" xfId="12607" xr:uid="{8B379DC6-297B-4AAD-9E6F-14BF596F8FD1}"/>
    <cellStyle name="Comma 53 2 3 2" xfId="24385" xr:uid="{018044C8-AE38-4D9E-A9C5-755BD06EC2B0}"/>
    <cellStyle name="Comma 53 2 3 2 2" xfId="32349" xr:uid="{B035F254-9252-4D3A-802C-F445853B7934}"/>
    <cellStyle name="Comma 53 2 3 3" xfId="31289" xr:uid="{33D0DB00-5387-4A57-A08E-AA379639A456}"/>
    <cellStyle name="Comma 53 2 4" xfId="12138" xr:uid="{6E1134A8-B81E-4898-B265-3ABB060E52C4}"/>
    <cellStyle name="Comma 53 2 4 2" xfId="23917" xr:uid="{18A54364-44BE-4DB2-BC60-B807F8E64875}"/>
    <cellStyle name="Comma 53 2 4 2 2" xfId="32171" xr:uid="{36ABF158-091D-4348-A6E3-FDF4F7B1646E}"/>
    <cellStyle name="Comma 53 2 4 3" xfId="31110" xr:uid="{FD68D748-B695-4146-9BB8-F1B31A70B98D}"/>
    <cellStyle name="Comma 53 2 5" xfId="23208" xr:uid="{D0654F6A-98C9-4CAB-A8AD-3AD4F04528E2}"/>
    <cellStyle name="Comma 53 2 5 2" xfId="32010" xr:uid="{D92A27A7-D913-4CC3-851B-668CC8A30B35}"/>
    <cellStyle name="Comma 53 2 6" xfId="30950" xr:uid="{B7338B68-5FDF-4401-B9A0-440E311CF24B}"/>
    <cellStyle name="Comma 53 3" xfId="10869" xr:uid="{A74F00B1-AE87-48E5-AA9F-00BE9B6DDBDE}"/>
    <cellStyle name="Comma 53 3 2" xfId="12608" xr:uid="{E86E66EE-7585-4087-A6E8-B34ECBB382C9}"/>
    <cellStyle name="Comma 53 3 2 2" xfId="24386" xr:uid="{12D3DCCE-54E5-47E6-977C-2055B0138E2C}"/>
    <cellStyle name="Comma 53 3 2 2 2" xfId="32350" xr:uid="{F892BCA2-B871-4FC4-B982-75385F520BA5}"/>
    <cellStyle name="Comma 53 3 2 3" xfId="31290" xr:uid="{DFB1963B-087F-40F9-AEA0-2B9ACF6B0E66}"/>
    <cellStyle name="Comma 53 3 3" xfId="22919" xr:uid="{C67CDC6F-DD4E-48C4-BF69-FAC7DF166D52}"/>
    <cellStyle name="Comma 53 3 3 2" xfId="31919" xr:uid="{618382E2-3FEA-48A7-B4B7-3F380BC5424A}"/>
    <cellStyle name="Comma 53 3 4" xfId="30858" xr:uid="{B77B1B18-BCDD-418A-8D62-0FDCA2580497}"/>
    <cellStyle name="Comma 53 4" xfId="12609" xr:uid="{94770CF8-CA9A-486C-AE07-0CD5EDACB8CB}"/>
    <cellStyle name="Comma 53 4 2" xfId="24387" xr:uid="{FACE7CE3-7087-47C4-ADFA-3FEB0C7EAF30}"/>
    <cellStyle name="Comma 53 4 2 2" xfId="32351" xr:uid="{0E0A39FC-576E-492A-B31F-AEE3AFE072A2}"/>
    <cellStyle name="Comma 53 4 3" xfId="31291" xr:uid="{F3A65EEC-3E0D-4E70-B036-09ACBA9B0F6B}"/>
    <cellStyle name="Comma 53 5" xfId="11828" xr:uid="{6C37432D-BB7C-45FB-85BD-D3B50CBD3EF4}"/>
    <cellStyle name="Comma 53 5 2" xfId="23628" xr:uid="{793E9B58-437A-46A2-AE21-4D2C14D6F752}"/>
    <cellStyle name="Comma 53 5 2 2" xfId="32080" xr:uid="{5E383387-20D8-4E13-AD0C-954F532B3E2E}"/>
    <cellStyle name="Comma 53 5 3" xfId="31019" xr:uid="{6FA50378-2008-4E9B-A246-225D3E901285}"/>
    <cellStyle name="Comma 53 6" xfId="15411" xr:uid="{47A0371B-C034-47D9-BE91-FD781B64B1FE}"/>
    <cellStyle name="Comma 53 6 2" xfId="29773" xr:uid="{39EA158C-AEB1-465A-B2AC-530CDB7F5099}"/>
    <cellStyle name="Comma 53 7" xfId="22385" xr:uid="{2085C5B7-DBAC-435D-A4AF-BED1B2EE5F03}"/>
    <cellStyle name="Comma 53 7 2" xfId="31838" xr:uid="{E27396A8-28EA-40B7-B4B8-98EAAE58F6A3}"/>
    <cellStyle name="Comma 53 8" xfId="30777" xr:uid="{081EA518-D459-4163-8043-C191582F7D64}"/>
    <cellStyle name="Comma 54" xfId="10222" xr:uid="{B6E8DDCD-00CC-4FF3-84EB-C88370D4E514}"/>
    <cellStyle name="Comma 54 2" xfId="11372" xr:uid="{D153483D-BE63-496A-B477-2FB74EC08F29}"/>
    <cellStyle name="Comma 54 2 2" xfId="12610" xr:uid="{66F7E1DE-1C5F-4002-B369-A4E5AA10FF65}"/>
    <cellStyle name="Comma 54 2 2 2" xfId="24388" xr:uid="{1EED067E-5413-4AD0-BDF1-4EC204BF53FF}"/>
    <cellStyle name="Comma 54 2 2 2 2" xfId="32352" xr:uid="{ECCD7013-E880-49D6-84CC-FC5C81470B95}"/>
    <cellStyle name="Comma 54 2 2 3" xfId="31292" xr:uid="{D83B1C39-E9F1-469E-8144-2E5B8301ABF0}"/>
    <cellStyle name="Comma 54 2 3" xfId="12611" xr:uid="{6BB85064-1A6C-4683-BFC0-70D654659D2A}"/>
    <cellStyle name="Comma 54 2 3 2" xfId="24389" xr:uid="{291020D4-DF44-456B-B7A5-FD3F524BC757}"/>
    <cellStyle name="Comma 54 2 3 2 2" xfId="32353" xr:uid="{28987996-91E1-4BEB-805E-491FAC0587C7}"/>
    <cellStyle name="Comma 54 2 3 3" xfId="31293" xr:uid="{93D522B0-8A38-471E-92E1-C4A1D424F1E4}"/>
    <cellStyle name="Comma 54 2 4" xfId="12139" xr:uid="{729FC0B7-D86B-44C0-BD4F-71CC10B2A489}"/>
    <cellStyle name="Comma 54 2 4 2" xfId="23918" xr:uid="{C25188F0-3150-4651-945C-E603D55BED3A}"/>
    <cellStyle name="Comma 54 2 4 2 2" xfId="32172" xr:uid="{42FA3521-510A-48E5-89A9-B9E9CB970B6B}"/>
    <cellStyle name="Comma 54 2 4 3" xfId="31111" xr:uid="{DB66BD08-7371-442A-AAED-48A96E45B064}"/>
    <cellStyle name="Comma 54 2 5" xfId="23209" xr:uid="{8E4AF0B2-FB5E-44B4-99AF-82526F4DFC24}"/>
    <cellStyle name="Comma 54 2 5 2" xfId="32011" xr:uid="{BA0600D4-06C2-474B-A21A-1031CD477110}"/>
    <cellStyle name="Comma 54 2 6" xfId="30951" xr:uid="{01E5A15D-5259-4934-AC39-0A6897733EC5}"/>
    <cellStyle name="Comma 54 3" xfId="10870" xr:uid="{A415E422-B78A-44B8-B3AE-C425A2D42212}"/>
    <cellStyle name="Comma 54 3 2" xfId="12612" xr:uid="{F047BE1D-A377-4C33-A191-86D2C7B3B928}"/>
    <cellStyle name="Comma 54 3 2 2" xfId="24390" xr:uid="{ABFEDF04-A08D-4EB0-9157-42F230F85207}"/>
    <cellStyle name="Comma 54 3 2 2 2" xfId="32354" xr:uid="{2EC1828B-582A-4BAE-8771-E805B55BE61B}"/>
    <cellStyle name="Comma 54 3 2 3" xfId="31294" xr:uid="{59A05E62-2971-45A4-9738-70E3304F0D18}"/>
    <cellStyle name="Comma 54 3 3" xfId="22920" xr:uid="{3DCA9A31-47F2-4163-BF22-949B291B4982}"/>
    <cellStyle name="Comma 54 3 3 2" xfId="31920" xr:uid="{CA0CE4E7-15BA-403B-B0E1-40404DD1D866}"/>
    <cellStyle name="Comma 54 3 4" xfId="30859" xr:uid="{5D451D28-EE8B-4012-8A34-9F27B32050E3}"/>
    <cellStyle name="Comma 54 4" xfId="12613" xr:uid="{12B60CFC-74F4-4791-8157-82619F2581BB}"/>
    <cellStyle name="Comma 54 4 2" xfId="24391" xr:uid="{1F38ED51-4DCC-41DA-A6BD-D8ABE414C68F}"/>
    <cellStyle name="Comma 54 4 2 2" xfId="32355" xr:uid="{FD0DB8D2-D59F-46A1-94BE-10A4D92D1F2B}"/>
    <cellStyle name="Comma 54 4 3" xfId="31295" xr:uid="{010D8E7D-8F16-45FB-B977-6E3D15C9DCB6}"/>
    <cellStyle name="Comma 54 5" xfId="11829" xr:uid="{2B9E7FD4-1A3E-4B36-831B-6229A9AD8EDE}"/>
    <cellStyle name="Comma 54 5 2" xfId="23629" xr:uid="{B703F4E1-1214-496A-86D6-D47879384264}"/>
    <cellStyle name="Comma 54 5 2 2" xfId="32081" xr:uid="{E2EF748C-63A7-4F56-BBE9-225CE706105E}"/>
    <cellStyle name="Comma 54 5 3" xfId="31020" xr:uid="{A6903BC7-C4A3-4DDB-A146-1075E2E59D9F}"/>
    <cellStyle name="Comma 54 6" xfId="15412" xr:uid="{02FD25B2-B34B-4B03-9F6D-34440634B4D2}"/>
    <cellStyle name="Comma 54 6 2" xfId="29774" xr:uid="{B80E4215-CB9F-409E-B271-453F371F8902}"/>
    <cellStyle name="Comma 54 7" xfId="22386" xr:uid="{D17A35FF-6BBE-4709-963D-910F919348B4}"/>
    <cellStyle name="Comma 54 7 2" xfId="31839" xr:uid="{0EA8C856-6C60-47FC-AF56-019E870C5D0D}"/>
    <cellStyle name="Comma 54 8" xfId="30778" xr:uid="{062FAE4F-EB9A-4D4C-80B2-98C75AA6664D}"/>
    <cellStyle name="Comma 55" xfId="10223" xr:uid="{88CCFDE8-D8CF-4A74-923B-D9EF5D720B1D}"/>
    <cellStyle name="Comma 55 2" xfId="11373" xr:uid="{592AEA28-1E4C-471E-8492-9C8379F06503}"/>
    <cellStyle name="Comma 55 2 2" xfId="12614" xr:uid="{858C1952-D641-46A1-A64B-D9C2EF9BA3EC}"/>
    <cellStyle name="Comma 55 2 2 2" xfId="24392" xr:uid="{D89875CA-EA1E-41C7-8492-35DACC1E000C}"/>
    <cellStyle name="Comma 55 2 2 2 2" xfId="32356" xr:uid="{F4D35F8D-1B98-4089-9C3F-F4E06AAD0E8F}"/>
    <cellStyle name="Comma 55 2 2 3" xfId="31296" xr:uid="{4D7CEA57-2EFF-4D59-8BB8-5B13E7E9D4C5}"/>
    <cellStyle name="Comma 55 2 3" xfId="12615" xr:uid="{8B74AF5F-2620-4875-BB34-A7A8498C0A7F}"/>
    <cellStyle name="Comma 55 2 3 2" xfId="24393" xr:uid="{4BF0874A-EC2A-475E-ACC7-96862A9404B7}"/>
    <cellStyle name="Comma 55 2 3 2 2" xfId="32357" xr:uid="{375FB8DC-C862-42D5-A1F5-479C35EB5EE2}"/>
    <cellStyle name="Comma 55 2 3 3" xfId="31297" xr:uid="{4A027DDB-1BA0-4700-A41E-522A551A0B06}"/>
    <cellStyle name="Comma 55 2 4" xfId="12140" xr:uid="{5AD0D89B-3267-432A-A679-07BCA5D40A30}"/>
    <cellStyle name="Comma 55 2 4 2" xfId="23919" xr:uid="{DD27D238-6767-400A-9C24-939F95FDA701}"/>
    <cellStyle name="Comma 55 2 4 2 2" xfId="32173" xr:uid="{ADDC276B-CB9B-4051-94DA-B166ACD3ECAB}"/>
    <cellStyle name="Comma 55 2 4 3" xfId="31112" xr:uid="{B26CB4EA-949D-4E5B-B72C-744DDD003874}"/>
    <cellStyle name="Comma 55 2 5" xfId="23210" xr:uid="{7FFCAB1F-3910-437E-B1AB-F8A42F493275}"/>
    <cellStyle name="Comma 55 2 5 2" xfId="32012" xr:uid="{7167F59D-9E0B-4A03-B48B-4ABE9044694D}"/>
    <cellStyle name="Comma 55 2 6" xfId="30952" xr:uid="{9ADB6301-1DC4-480D-9413-1279092A3BFD}"/>
    <cellStyle name="Comma 55 3" xfId="10871" xr:uid="{D72338DE-3BC0-4CA3-95B1-A4B88839F08E}"/>
    <cellStyle name="Comma 55 3 2" xfId="12616" xr:uid="{219028E9-8775-4BD1-8195-86813F49E008}"/>
    <cellStyle name="Comma 55 3 2 2" xfId="24394" xr:uid="{F235599F-D0E4-4320-9A0F-5FAECB668694}"/>
    <cellStyle name="Comma 55 3 2 2 2" xfId="32358" xr:uid="{5993596A-111B-4077-A5BE-E642ACD17874}"/>
    <cellStyle name="Comma 55 3 2 3" xfId="31298" xr:uid="{FD500B5B-42A2-4CA8-AD63-A75656E0F510}"/>
    <cellStyle name="Comma 55 3 3" xfId="22921" xr:uid="{1A225AD6-9E7E-44CD-AC28-F1C255AD3268}"/>
    <cellStyle name="Comma 55 3 3 2" xfId="31921" xr:uid="{728B326A-BB4F-49C6-8299-E30F79C532C5}"/>
    <cellStyle name="Comma 55 3 4" xfId="30860" xr:uid="{72577A4B-0807-4569-9964-84B0661F5A1B}"/>
    <cellStyle name="Comma 55 4" xfId="12617" xr:uid="{6A3CEA53-F4BA-41F7-AC85-BA4E6C78DAB6}"/>
    <cellStyle name="Comma 55 4 2" xfId="24395" xr:uid="{E53D51C0-2B62-4976-B663-041AA2432BF4}"/>
    <cellStyle name="Comma 55 4 2 2" xfId="32359" xr:uid="{60F2FCCA-EFAD-443D-B5FF-F17E230E75B6}"/>
    <cellStyle name="Comma 55 4 3" xfId="31299" xr:uid="{235836C5-E86F-46BA-A925-7F236E7CF038}"/>
    <cellStyle name="Comma 55 5" xfId="11830" xr:uid="{35BE0277-86A3-43B1-97CE-28F511C480D1}"/>
    <cellStyle name="Comma 55 5 2" xfId="23630" xr:uid="{7386EF67-1B8B-4928-A652-34E4314E96E1}"/>
    <cellStyle name="Comma 55 5 2 2" xfId="32082" xr:uid="{9B3615C9-D4CB-4CE2-B389-98E382C62637}"/>
    <cellStyle name="Comma 55 5 3" xfId="31021" xr:uid="{AEFD2C92-72AC-49CC-BCF7-362A4CE158EC}"/>
    <cellStyle name="Comma 55 6" xfId="15413" xr:uid="{2D7D5147-A2C3-493F-9CFC-E0785204C8C5}"/>
    <cellStyle name="Comma 55 6 2" xfId="29775" xr:uid="{030D8E6F-C6CE-45FB-B884-E3EE6387D885}"/>
    <cellStyle name="Comma 55 7" xfId="22387" xr:uid="{593B135F-557E-4338-B20F-8524DB054AE9}"/>
    <cellStyle name="Comma 55 7 2" xfId="31840" xr:uid="{DD3ECE8D-7F44-4C97-A34F-482805F3FB86}"/>
    <cellStyle name="Comma 55 8" xfId="30779" xr:uid="{A5BBE0DE-5D22-4505-A8EC-6A1B0502D78F}"/>
    <cellStyle name="Comma 56" xfId="10224" xr:uid="{E12BC3B4-8FB5-4DCC-9F87-72DA3ECC4392}"/>
    <cellStyle name="Comma 56 2" xfId="11374" xr:uid="{3ED32052-7C40-45C1-ACD9-85D2F285F500}"/>
    <cellStyle name="Comma 56 2 2" xfId="12618" xr:uid="{3F82F8D1-5D93-47A0-AF23-25E24DBE3533}"/>
    <cellStyle name="Comma 56 2 2 2" xfId="24396" xr:uid="{AFCC0D7C-5CB6-458D-BF64-2B8720FB5440}"/>
    <cellStyle name="Comma 56 2 2 2 2" xfId="32360" xr:uid="{775C091E-DA7C-40D0-99C1-67D30238C323}"/>
    <cellStyle name="Comma 56 2 2 3" xfId="31300" xr:uid="{0A5124E4-4DF7-43ED-9F58-201F5BF8D905}"/>
    <cellStyle name="Comma 56 2 3" xfId="12619" xr:uid="{A7BF9DCE-A147-4825-A3A3-A3E9CF14A07D}"/>
    <cellStyle name="Comma 56 2 3 2" xfId="24397" xr:uid="{8FAA25D9-40C0-4696-95A6-680ECA891A01}"/>
    <cellStyle name="Comma 56 2 3 2 2" xfId="32361" xr:uid="{D1E28786-53CC-49EF-8C11-0E3062F2E9FB}"/>
    <cellStyle name="Comma 56 2 3 3" xfId="31301" xr:uid="{3241B1D3-6AAF-4C38-B879-BC1D2C17216E}"/>
    <cellStyle name="Comma 56 2 4" xfId="12141" xr:uid="{B4B9CA47-2A66-4B80-8887-734401587C34}"/>
    <cellStyle name="Comma 56 2 4 2" xfId="23920" xr:uid="{72CC912F-C35F-4D17-B66E-1001E668B0BD}"/>
    <cellStyle name="Comma 56 2 4 2 2" xfId="32174" xr:uid="{86C276BD-7363-499D-9050-9E782F01602D}"/>
    <cellStyle name="Comma 56 2 4 3" xfId="31113" xr:uid="{14C0DC7B-5F88-40B6-8138-BAB48D3C573C}"/>
    <cellStyle name="Comma 56 2 5" xfId="23211" xr:uid="{DB4813DC-F28D-47A0-8E9D-3F9069ED1CAA}"/>
    <cellStyle name="Comma 56 2 5 2" xfId="32013" xr:uid="{EE6687D8-B109-4DCD-BAA7-F0100FCB18D5}"/>
    <cellStyle name="Comma 56 2 6" xfId="30953" xr:uid="{F057DF86-D6A2-4A5A-B3D5-A5EDF635FCE5}"/>
    <cellStyle name="Comma 56 3" xfId="10872" xr:uid="{25C24AAB-8C91-467A-95A7-9A66515EA4A6}"/>
    <cellStyle name="Comma 56 3 2" xfId="12620" xr:uid="{785FC653-33C1-4679-A9BB-5FAE2B4C8026}"/>
    <cellStyle name="Comma 56 3 2 2" xfId="24398" xr:uid="{3E305AF6-6971-4F1F-8705-725AE3EE1D64}"/>
    <cellStyle name="Comma 56 3 2 2 2" xfId="32362" xr:uid="{6F45E2D4-6F4A-4D6A-976B-317FBD73EB21}"/>
    <cellStyle name="Comma 56 3 2 3" xfId="31302" xr:uid="{27D96989-1B19-4FC1-B7BF-D2119E1F773B}"/>
    <cellStyle name="Comma 56 3 3" xfId="22922" xr:uid="{7F70383B-5511-42D8-AD56-A7337AC17421}"/>
    <cellStyle name="Comma 56 3 3 2" xfId="31922" xr:uid="{442F1363-BF47-4668-BC8D-2FD83D5B1268}"/>
    <cellStyle name="Comma 56 3 4" xfId="30861" xr:uid="{9F3CC3AD-25A7-4EC1-A719-B984E5BFC816}"/>
    <cellStyle name="Comma 56 4" xfId="12621" xr:uid="{F522A1A1-5F69-45B5-B45A-FD39DE5609EF}"/>
    <cellStyle name="Comma 56 4 2" xfId="24399" xr:uid="{41232CBE-8397-4927-928B-C132D55A2432}"/>
    <cellStyle name="Comma 56 4 2 2" xfId="32363" xr:uid="{53139B81-84F8-4E5E-804B-6276187B02B0}"/>
    <cellStyle name="Comma 56 4 3" xfId="31303" xr:uid="{B79A4517-BB42-4C12-BFE1-CB15841D8F2D}"/>
    <cellStyle name="Comma 56 5" xfId="11831" xr:uid="{1E8ED9C4-2B5C-4B80-9CED-2BAA637C3087}"/>
    <cellStyle name="Comma 56 5 2" xfId="23631" xr:uid="{2281FEED-544D-438F-A644-AAB86DDD9345}"/>
    <cellStyle name="Comma 56 5 2 2" xfId="32083" xr:uid="{9D8C4F40-63A2-43F1-A696-7FEBD38AEA9B}"/>
    <cellStyle name="Comma 56 5 3" xfId="31022" xr:uid="{90FAD7DA-BFA6-43AA-BF61-E50717DF6016}"/>
    <cellStyle name="Comma 56 6" xfId="15414" xr:uid="{3A1D81AF-E732-4D66-9DC8-4631F459365D}"/>
    <cellStyle name="Comma 56 6 2" xfId="29776" xr:uid="{153EADBD-8F5C-4156-9B16-F05D5C9BD2D4}"/>
    <cellStyle name="Comma 56 7" xfId="22388" xr:uid="{4EFA73F8-997F-45E3-8076-11C704A648C1}"/>
    <cellStyle name="Comma 56 7 2" xfId="31841" xr:uid="{1310B6A5-EB60-4FB6-AE6E-06E69D632953}"/>
    <cellStyle name="Comma 56 8" xfId="30780" xr:uid="{A3E0822E-61C8-4409-890B-FD15755E3DF7}"/>
    <cellStyle name="Comma 57" xfId="10225" xr:uid="{A5D6C451-862A-4FCD-96F7-4AA138191DFB}"/>
    <cellStyle name="Comma 57 2" xfId="11375" xr:uid="{F6CFBB45-BA8A-48F5-BD58-448BC3DC9930}"/>
    <cellStyle name="Comma 57 2 2" xfId="12622" xr:uid="{44D133EB-F33C-4981-B426-D997D0921C54}"/>
    <cellStyle name="Comma 57 2 2 2" xfId="24400" xr:uid="{603FAD10-4C02-4F9B-8A47-DA0A157F936D}"/>
    <cellStyle name="Comma 57 2 2 2 2" xfId="32364" xr:uid="{82026728-05A0-4697-BE15-33706E769F0C}"/>
    <cellStyle name="Comma 57 2 2 3" xfId="31304" xr:uid="{21BCAF8F-8523-4C31-9E04-2EC6AD97A13B}"/>
    <cellStyle name="Comma 57 2 3" xfId="12623" xr:uid="{C0527310-7512-41F1-BAC1-1A50A5E6CA10}"/>
    <cellStyle name="Comma 57 2 3 2" xfId="24401" xr:uid="{25F16568-FAFF-46EB-8D61-B5A9FC5413E6}"/>
    <cellStyle name="Comma 57 2 3 2 2" xfId="32365" xr:uid="{56E5E33B-FA01-40B9-BA07-626FFE309C14}"/>
    <cellStyle name="Comma 57 2 3 3" xfId="31305" xr:uid="{7591087A-D325-4501-A714-CAD5722F2020}"/>
    <cellStyle name="Comma 57 2 4" xfId="12142" xr:uid="{D4E01191-EE84-4ED8-9BB9-F506220489C3}"/>
    <cellStyle name="Comma 57 2 4 2" xfId="23921" xr:uid="{477B7278-A343-4241-800F-49A68C645085}"/>
    <cellStyle name="Comma 57 2 4 2 2" xfId="32175" xr:uid="{6076E3B1-D2B8-4596-8FBB-27535909008D}"/>
    <cellStyle name="Comma 57 2 4 3" xfId="31114" xr:uid="{DBB7EC59-263F-4EE5-BCC3-568AE529AB9A}"/>
    <cellStyle name="Comma 57 2 5" xfId="23212" xr:uid="{4E537FCB-742D-484C-ACEC-F8F93C8D39EE}"/>
    <cellStyle name="Comma 57 2 5 2" xfId="32014" xr:uid="{C40C0A94-F982-4500-ADEE-0BC18F3FE5D0}"/>
    <cellStyle name="Comma 57 2 6" xfId="30954" xr:uid="{CBD170BD-EA53-4A48-8DE8-0D37DEF4FB5A}"/>
    <cellStyle name="Comma 57 3" xfId="10873" xr:uid="{7BDB703E-BFAF-4B81-8049-8EB36426FF88}"/>
    <cellStyle name="Comma 57 3 2" xfId="12624" xr:uid="{6E2D2316-2B05-4B22-BA3C-AA9F51ED2A6E}"/>
    <cellStyle name="Comma 57 3 2 2" xfId="24402" xr:uid="{F5B96FEC-A326-4747-BC7C-0A09F13E066D}"/>
    <cellStyle name="Comma 57 3 2 2 2" xfId="32366" xr:uid="{B30C6036-175A-446F-A06A-22A14DDA7283}"/>
    <cellStyle name="Comma 57 3 2 3" xfId="31306" xr:uid="{6A99B6AB-776D-44D2-A2D0-3F2B554EC642}"/>
    <cellStyle name="Comma 57 3 3" xfId="22923" xr:uid="{C8F7026B-5F31-47AF-A2FD-BBE4ECC7CAFF}"/>
    <cellStyle name="Comma 57 3 3 2" xfId="31923" xr:uid="{02709F61-4F3B-43C4-AF67-7453635C0157}"/>
    <cellStyle name="Comma 57 3 4" xfId="30862" xr:uid="{85CC0AB3-903F-423D-B54D-8976829480EB}"/>
    <cellStyle name="Comma 57 4" xfId="12625" xr:uid="{3D87D691-E540-40B0-A51D-4B1C1DC91CF2}"/>
    <cellStyle name="Comma 57 4 2" xfId="24403" xr:uid="{9C8ACEBF-CB16-4A41-9D68-8EFFBDF2372C}"/>
    <cellStyle name="Comma 57 4 2 2" xfId="32367" xr:uid="{3C303025-3B4B-45F4-BF70-3614C2B87A30}"/>
    <cellStyle name="Comma 57 4 3" xfId="31307" xr:uid="{EBAE2BED-0EAA-48A2-9D31-D10A62AC5863}"/>
    <cellStyle name="Comma 57 5" xfId="11832" xr:uid="{FF9D3114-45FA-419A-A166-31BC5A1E706A}"/>
    <cellStyle name="Comma 57 5 2" xfId="23632" xr:uid="{05502B79-0BC1-4BB2-A20E-50E5EE28FC85}"/>
    <cellStyle name="Comma 57 5 2 2" xfId="32084" xr:uid="{0219B482-3757-4EC5-AF88-AFD951EDD9DA}"/>
    <cellStyle name="Comma 57 5 3" xfId="31023" xr:uid="{D8375AC2-D3FD-405D-B256-3D8CE1BB4B56}"/>
    <cellStyle name="Comma 57 6" xfId="15415" xr:uid="{15C7DF8D-1A92-4C7E-A3D5-570C116DDE38}"/>
    <cellStyle name="Comma 57 6 2" xfId="29777" xr:uid="{4AA6E596-727F-4AEE-A520-E64872D5F2EF}"/>
    <cellStyle name="Comma 57 7" xfId="22389" xr:uid="{94D5C8E7-5B8A-4B71-81B7-4A0B748FD614}"/>
    <cellStyle name="Comma 57 7 2" xfId="31842" xr:uid="{469D045C-CC2B-4CFD-87D0-93D50E3694C9}"/>
    <cellStyle name="Comma 57 8" xfId="30781" xr:uid="{5B65E9B6-354B-433F-80BF-6F9D3DA1459E}"/>
    <cellStyle name="Comma 58" xfId="10226" xr:uid="{C3954C35-7FB3-46F9-8F7E-C3C11FB31B9B}"/>
    <cellStyle name="Comma 58 2" xfId="11376" xr:uid="{504E1768-E1F6-498C-BAC9-E9937FC87473}"/>
    <cellStyle name="Comma 58 2 2" xfId="12626" xr:uid="{E1F8F621-6CA1-40FD-AD30-87318C98EB77}"/>
    <cellStyle name="Comma 58 2 2 2" xfId="24404" xr:uid="{0254FCBB-1558-43EC-9708-B14F1C7C4E3A}"/>
    <cellStyle name="Comma 58 2 2 2 2" xfId="32368" xr:uid="{5C2C9735-72A6-4DA0-B078-E15DF2A7A424}"/>
    <cellStyle name="Comma 58 2 2 3" xfId="31308" xr:uid="{6F87BDE8-EBA8-4D17-B2C1-A33241CF67D5}"/>
    <cellStyle name="Comma 58 2 3" xfId="12627" xr:uid="{B7EC7384-2781-4786-9AA3-4A2F3F6A6FE3}"/>
    <cellStyle name="Comma 58 2 3 2" xfId="24405" xr:uid="{7E1C30F0-F981-46CD-9B37-0570A4398AC6}"/>
    <cellStyle name="Comma 58 2 3 2 2" xfId="32369" xr:uid="{133CB6CD-05A1-4C37-9F13-B244441D4028}"/>
    <cellStyle name="Comma 58 2 3 3" xfId="31309" xr:uid="{E1BA2799-7409-4D62-8C95-ADD4A78D55A3}"/>
    <cellStyle name="Comma 58 2 4" xfId="12143" xr:uid="{9E9E8CB3-CA64-4F3F-83F7-20A06A76B429}"/>
    <cellStyle name="Comma 58 2 4 2" xfId="23922" xr:uid="{F9DA11DE-C71F-49B8-B9CA-F7ADCF2B6C33}"/>
    <cellStyle name="Comma 58 2 4 2 2" xfId="32176" xr:uid="{11E57BC3-10E2-426D-9CB9-538B22D5D0E8}"/>
    <cellStyle name="Comma 58 2 4 3" xfId="31115" xr:uid="{2D14EE98-0C09-4A34-ABAC-B95462FD2EBD}"/>
    <cellStyle name="Comma 58 2 5" xfId="23213" xr:uid="{0B0AF330-D36F-4623-AD83-2F5CAB55DF5C}"/>
    <cellStyle name="Comma 58 2 5 2" xfId="32015" xr:uid="{ABBD59EA-2E73-4CC8-B70F-1C7A287D5EE1}"/>
    <cellStyle name="Comma 58 2 6" xfId="30955" xr:uid="{AE08AD30-8E6E-4DEF-95EE-D87C80939693}"/>
    <cellStyle name="Comma 58 3" xfId="10874" xr:uid="{D62577CD-A67B-4AE1-8C25-B918F5161566}"/>
    <cellStyle name="Comma 58 3 2" xfId="12628" xr:uid="{BE6D5D9F-6014-4C62-A86B-6AD90E611BFC}"/>
    <cellStyle name="Comma 58 3 2 2" xfId="24406" xr:uid="{58D877AC-A612-4107-903D-0B2161A9E511}"/>
    <cellStyle name="Comma 58 3 2 2 2" xfId="32370" xr:uid="{F6FFE52C-A6EF-4CD6-82F5-A54FBF99B693}"/>
    <cellStyle name="Comma 58 3 2 3" xfId="31310" xr:uid="{867BA029-7988-4DB7-9D13-4B4A166B53CB}"/>
    <cellStyle name="Comma 58 3 3" xfId="22924" xr:uid="{D2548D6C-B3A3-4710-9479-684A2FE337CD}"/>
    <cellStyle name="Comma 58 3 3 2" xfId="31924" xr:uid="{CFF6752B-2D20-4445-8B51-8C4982F98008}"/>
    <cellStyle name="Comma 58 3 4" xfId="30863" xr:uid="{3F6FC596-87DE-4C37-986C-74A653286059}"/>
    <cellStyle name="Comma 58 4" xfId="12629" xr:uid="{67B26A83-F2E2-42C0-AE72-E6C8355A5021}"/>
    <cellStyle name="Comma 58 4 2" xfId="24407" xr:uid="{1A0DE262-2639-4AA2-B13C-D5503FEA3CE0}"/>
    <cellStyle name="Comma 58 4 2 2" xfId="32371" xr:uid="{DDB28BF9-911C-4F04-BA96-DAE9F20C4A75}"/>
    <cellStyle name="Comma 58 4 3" xfId="31311" xr:uid="{0C98E6F0-BBD5-4C07-BCAE-3CD7CDE8BA33}"/>
    <cellStyle name="Comma 58 5" xfId="11833" xr:uid="{58C6D035-1AAE-4297-8065-131EA6AC0E9D}"/>
    <cellStyle name="Comma 58 5 2" xfId="23633" xr:uid="{DBF708AA-9A49-40C9-B965-1C505A0BE92C}"/>
    <cellStyle name="Comma 58 5 2 2" xfId="32085" xr:uid="{31617BBB-3B87-4963-B193-C7A35AB80E04}"/>
    <cellStyle name="Comma 58 5 3" xfId="31024" xr:uid="{2D717EA2-A651-4886-8C6D-B07B7637B886}"/>
    <cellStyle name="Comma 58 6" xfId="15416" xr:uid="{9C280F54-9775-4BA7-AA08-E3486B158E18}"/>
    <cellStyle name="Comma 58 6 2" xfId="29778" xr:uid="{89ADD57B-DD8D-4182-B56D-35EE557D6DCC}"/>
    <cellStyle name="Comma 58 7" xfId="22390" xr:uid="{5ADC1D6E-9C3E-4CA0-8921-C76E90A0228A}"/>
    <cellStyle name="Comma 58 7 2" xfId="31843" xr:uid="{8B53079C-643F-4CEE-97E0-6A8791580E52}"/>
    <cellStyle name="Comma 58 8" xfId="30782" xr:uid="{1AB7A24B-355C-47CD-9954-C32A70AD6FF6}"/>
    <cellStyle name="Comma 59" xfId="10227" xr:uid="{EE2C3CAE-84C8-4CC7-B0CF-767DF44BD189}"/>
    <cellStyle name="Comma 59 2" xfId="11377" xr:uid="{CBBF832D-1C5D-44B4-ACDC-1A5D828AD869}"/>
    <cellStyle name="Comma 59 2 2" xfId="12630" xr:uid="{691BF653-4856-464B-8B27-96E40CD6C8C3}"/>
    <cellStyle name="Comma 59 2 2 2" xfId="24408" xr:uid="{E8EBF9CD-270B-4CC2-8BEA-CDADC86F436F}"/>
    <cellStyle name="Comma 59 2 2 2 2" xfId="32372" xr:uid="{25D0F7CA-6328-4D98-9F3E-ED423389B1B0}"/>
    <cellStyle name="Comma 59 2 2 3" xfId="31312" xr:uid="{7B4D8DD0-F83A-4AF6-94D3-60C6E75C5409}"/>
    <cellStyle name="Comma 59 2 3" xfId="12631" xr:uid="{5B1DDD3E-0549-4A03-9A92-7D495D7127B2}"/>
    <cellStyle name="Comma 59 2 3 2" xfId="24409" xr:uid="{95F4775A-B77A-4EAC-B726-57ACC2920829}"/>
    <cellStyle name="Comma 59 2 3 2 2" xfId="32373" xr:uid="{3649552B-0D52-4CD7-9D5F-200149DA5B72}"/>
    <cellStyle name="Comma 59 2 3 3" xfId="31313" xr:uid="{09826949-73C9-4199-BB3B-0B0E231CAC01}"/>
    <cellStyle name="Comma 59 2 4" xfId="12144" xr:uid="{E8D4E58A-4006-47FA-9FE0-940203543ABD}"/>
    <cellStyle name="Comma 59 2 4 2" xfId="23923" xr:uid="{F617582E-C388-4DC1-807D-614F2F038C5C}"/>
    <cellStyle name="Comma 59 2 4 2 2" xfId="32177" xr:uid="{427F04E9-23F9-463D-B87E-8A37CEE94351}"/>
    <cellStyle name="Comma 59 2 4 3" xfId="31116" xr:uid="{8F65B301-0B17-4C1D-AE3B-80567612D96A}"/>
    <cellStyle name="Comma 59 2 5" xfId="23214" xr:uid="{9B18E7A3-CBFC-470F-94ED-B04E3609FAFD}"/>
    <cellStyle name="Comma 59 2 5 2" xfId="32016" xr:uid="{A7F1AA92-F9C5-488B-B08A-E04970959892}"/>
    <cellStyle name="Comma 59 2 6" xfId="30956" xr:uid="{76D647EC-0E1D-4D2C-8EC0-A89EEC0A7A68}"/>
    <cellStyle name="Comma 59 3" xfId="10875" xr:uid="{C50D9873-43EB-47B6-BE02-805C2D40E307}"/>
    <cellStyle name="Comma 59 3 2" xfId="12632" xr:uid="{F498BD07-7754-4EBD-8DCF-393BB892C24A}"/>
    <cellStyle name="Comma 59 3 2 2" xfId="24410" xr:uid="{FD8A8339-DF12-4823-A36C-54A1D147AC28}"/>
    <cellStyle name="Comma 59 3 2 2 2" xfId="32374" xr:uid="{ED2055EE-B3A0-4FB4-A2F1-5236260A1508}"/>
    <cellStyle name="Comma 59 3 2 3" xfId="31314" xr:uid="{610E62BA-B11A-4710-9CC2-0092BC02AB38}"/>
    <cellStyle name="Comma 59 3 3" xfId="22925" xr:uid="{B2DCC42B-5EC7-4403-87E9-5E7E19E30919}"/>
    <cellStyle name="Comma 59 3 3 2" xfId="31925" xr:uid="{E1F59DA1-1774-4AB7-A278-FB44B77DAD4C}"/>
    <cellStyle name="Comma 59 3 4" xfId="30864" xr:uid="{0C05AB1E-6659-4FFD-97A2-CF9F0B5EC603}"/>
    <cellStyle name="Comma 59 4" xfId="12633" xr:uid="{11110280-5CAD-4D09-B521-07CFEE30B6D8}"/>
    <cellStyle name="Comma 59 4 2" xfId="24411" xr:uid="{60AB02FC-34F1-4FB1-A2B3-A7BDCABB4B52}"/>
    <cellStyle name="Comma 59 4 2 2" xfId="32375" xr:uid="{AA9EC5F1-2AAE-47B2-89F9-2C162251B1C1}"/>
    <cellStyle name="Comma 59 4 3" xfId="31315" xr:uid="{E215DC59-0DFF-4934-9003-A24E24B81F35}"/>
    <cellStyle name="Comma 59 5" xfId="11834" xr:uid="{9525BB61-C5BC-4C83-98AD-DF31D2463F4B}"/>
    <cellStyle name="Comma 59 5 2" xfId="23634" xr:uid="{448E36D9-D4F8-425D-A34D-475395E0A724}"/>
    <cellStyle name="Comma 59 5 2 2" xfId="32086" xr:uid="{D91B4FDE-DC3D-43D6-A0C5-2F8C72F28B08}"/>
    <cellStyle name="Comma 59 5 3" xfId="31025" xr:uid="{F65BBDA0-EC27-43D1-8F06-2F21297D7BDC}"/>
    <cellStyle name="Comma 59 6" xfId="15417" xr:uid="{BAE19F48-14CC-4576-952B-9F8B5964A0D6}"/>
    <cellStyle name="Comma 59 6 2" xfId="29779" xr:uid="{8448CDAE-9D0E-4A92-AF9B-45F8C1CCE748}"/>
    <cellStyle name="Comma 59 7" xfId="22391" xr:uid="{4936513D-945D-4E9D-87D3-B5D88851F831}"/>
    <cellStyle name="Comma 59 7 2" xfId="31844" xr:uid="{DD3CF118-54AC-469F-B91D-25B0BF3EB718}"/>
    <cellStyle name="Comma 59 8" xfId="30783" xr:uid="{821A37E2-E3B1-46CE-9982-DAB068ADAA62}"/>
    <cellStyle name="Comma 6" xfId="1524" xr:uid="{326FF8FB-9037-4FCB-9BE7-7B322BDDDD48}"/>
    <cellStyle name="Comma 6 2" xfId="1525" xr:uid="{8BDD1B06-3084-46E7-9F0C-B9C3904607F6}"/>
    <cellStyle name="Comma 6 2 2" xfId="3676" xr:uid="{4CEDA2D1-6FFE-4F60-81FC-A178A2DA46F6}"/>
    <cellStyle name="Comma 6 2 2 2" xfId="28097" xr:uid="{661FD475-F041-46BE-8294-D466F4234A1B}"/>
    <cellStyle name="Comma 6 2 2 2 2" xfId="32722" xr:uid="{FF914A9D-06DD-42EC-B2DC-2CDBAF8F5B84}"/>
    <cellStyle name="Comma 6 2 2 3" xfId="30699" xr:uid="{333B5CA6-F583-43F4-AAEB-6C6925BCF69D}"/>
    <cellStyle name="Comma 6 2 3" xfId="26668" xr:uid="{3DD2CAB6-9087-45A4-A8F3-39CF16DD6917}"/>
    <cellStyle name="Comma 6 2 3 2" xfId="32631" xr:uid="{9DC4E2C3-FD84-4325-B11C-1558B288B181}"/>
    <cellStyle name="Comma 6 2 4" xfId="30321" xr:uid="{027F6783-4BFF-44B4-8F14-0B5514407E8E}"/>
    <cellStyle name="Comma 6 2 5" xfId="30552" xr:uid="{0AD88DC9-3BF7-4CB0-90BB-AFEAFE1AEB6B}"/>
    <cellStyle name="Comma 6 3" xfId="1526" xr:uid="{81D8E222-6289-4D8F-A042-50C1161A1837}"/>
    <cellStyle name="Comma 6 3 2" xfId="3677" xr:uid="{4DEAF020-E441-4201-A677-DF0BF44B4134}"/>
    <cellStyle name="Comma 6 3 2 2" xfId="28098" xr:uid="{05ACA1DF-5C34-4E67-B1AF-BF0B8A1D29B8}"/>
    <cellStyle name="Comma 6 3 2 2 2" xfId="32723" xr:uid="{37EE7256-D6A4-4762-99B4-AE6B741FACF2}"/>
    <cellStyle name="Comma 6 3 2 3" xfId="30700" xr:uid="{47669924-7996-4F62-A547-F59D44FC5252}"/>
    <cellStyle name="Comma 6 3 3" xfId="26669" xr:uid="{77214B0D-C8BE-4F2F-BC3C-BA369A02B25E}"/>
    <cellStyle name="Comma 6 3 3 2" xfId="32632" xr:uid="{2F8542FB-66F8-44EE-808F-2D15B4E5700E}"/>
    <cellStyle name="Comma 6 3 4" xfId="30322" xr:uid="{1E1F086F-7C11-469B-995D-667C54E860F1}"/>
    <cellStyle name="Comma 6 3 5" xfId="30553" xr:uid="{80BD124E-5300-472E-B33A-FEDE47D4FA8B}"/>
    <cellStyle name="Comma 6 4" xfId="3675" xr:uid="{7CC8C047-0475-4463-ABB2-DF1FB37F4F5F}"/>
    <cellStyle name="Comma 6 4 2" xfId="28096" xr:uid="{F54C0E4C-2CBD-484F-9710-DA9DD9207368}"/>
    <cellStyle name="Comma 6 4 2 2" xfId="32721" xr:uid="{412D4055-29EE-4D59-A505-62586B5B4839}"/>
    <cellStyle name="Comma 6 4 3" xfId="30698" xr:uid="{1D9784D6-1DDB-4E8B-9B6D-2FAE312F6C3F}"/>
    <cellStyle name="Comma 6 5" xfId="15418" xr:uid="{4B7E9E00-068A-4AD7-8E1E-8DE76224D54F}"/>
    <cellStyle name="Comma 6 5 2" xfId="29780" xr:uid="{D5C51B7B-3D69-4FFC-BB38-16316D6A7C76}"/>
    <cellStyle name="Comma 6 6" xfId="26667" xr:uid="{EEEBD744-6A03-4262-8B34-4D1A263F6E2B}"/>
    <cellStyle name="Comma 6 6 2" xfId="32630" xr:uid="{1AAFDB4D-F2D9-415E-9B22-4256660AF96F}"/>
    <cellStyle name="Comma 6 7" xfId="30551" xr:uid="{72841B6B-7F0D-4541-A917-23C48437C524}"/>
    <cellStyle name="Comma 60" xfId="10228" xr:uid="{6739F0CE-1813-457B-A661-704171FE5F79}"/>
    <cellStyle name="Comma 60 2" xfId="11378" xr:uid="{96F4573D-7511-462D-95FB-5349B97D9257}"/>
    <cellStyle name="Comma 60 2 2" xfId="12634" xr:uid="{439C5C5D-006F-4108-8736-D6BE29E35D4D}"/>
    <cellStyle name="Comma 60 2 2 2" xfId="24412" xr:uid="{132A6382-14FB-47C5-9267-633096363FB7}"/>
    <cellStyle name="Comma 60 2 2 2 2" xfId="32376" xr:uid="{335B4AC0-49D3-4473-8A7E-0C5E00E1B441}"/>
    <cellStyle name="Comma 60 2 2 3" xfId="31316" xr:uid="{C012DD5C-9982-4735-9A1D-F8AA2EFEF295}"/>
    <cellStyle name="Comma 60 2 3" xfId="12635" xr:uid="{BE00EB45-CB3E-4BC6-931B-2C571E4C59E7}"/>
    <cellStyle name="Comma 60 2 3 2" xfId="24413" xr:uid="{97E93AA3-4DF4-431C-A7EB-241233E740CC}"/>
    <cellStyle name="Comma 60 2 3 2 2" xfId="32377" xr:uid="{6CCAD35D-BAFB-4917-BF59-97D0078A481C}"/>
    <cellStyle name="Comma 60 2 3 3" xfId="31317" xr:uid="{4B9C10E0-E4FC-476B-AA6C-EF516AA05AF0}"/>
    <cellStyle name="Comma 60 2 4" xfId="12145" xr:uid="{B4946BE7-84A3-4F45-B69E-FD969CF0BD37}"/>
    <cellStyle name="Comma 60 2 4 2" xfId="23924" xr:uid="{57D83AC3-937C-4230-BEBB-2E3893ACBDD7}"/>
    <cellStyle name="Comma 60 2 4 2 2" xfId="32178" xr:uid="{D5FDC8BE-330B-4A99-9A76-47392450ADC7}"/>
    <cellStyle name="Comma 60 2 4 3" xfId="31117" xr:uid="{2ECE8F80-0EC7-4458-9670-20734DFE0A3C}"/>
    <cellStyle name="Comma 60 2 5" xfId="23215" xr:uid="{273C1670-A151-45A4-9FA9-344E6077ED28}"/>
    <cellStyle name="Comma 60 2 5 2" xfId="32017" xr:uid="{165CA094-78ED-4BC3-A3DC-8B23C695FB93}"/>
    <cellStyle name="Comma 60 2 6" xfId="30957" xr:uid="{FE2D8D2D-8823-4F10-ADCB-852C0BE3F918}"/>
    <cellStyle name="Comma 60 3" xfId="10876" xr:uid="{540C3473-E46B-4520-9A89-E3D147D713F5}"/>
    <cellStyle name="Comma 60 3 2" xfId="12636" xr:uid="{8DAA7911-0C06-49F4-B6D9-FA56057BD2B6}"/>
    <cellStyle name="Comma 60 3 2 2" xfId="24414" xr:uid="{DF847EA7-C7B8-4351-AD21-926218AAB8D6}"/>
    <cellStyle name="Comma 60 3 2 2 2" xfId="32378" xr:uid="{7802D60C-ABDF-4240-A04D-5DF5A18CFAA9}"/>
    <cellStyle name="Comma 60 3 2 3" xfId="31318" xr:uid="{17C65990-2195-4024-AF5C-17A6FD1B329A}"/>
    <cellStyle name="Comma 60 3 3" xfId="22926" xr:uid="{3EA0ACF9-9CC4-4EB3-96AD-BDA58C5F3264}"/>
    <cellStyle name="Comma 60 3 3 2" xfId="31926" xr:uid="{6E923A13-FC3F-4E50-B44D-03D660273A8F}"/>
    <cellStyle name="Comma 60 3 4" xfId="30865" xr:uid="{DA4B23CB-3CF1-4638-824A-75F8AA10EFFB}"/>
    <cellStyle name="Comma 60 4" xfId="12637" xr:uid="{11D45C73-2019-4B6C-8234-C9DB0EDF0892}"/>
    <cellStyle name="Comma 60 4 2" xfId="24415" xr:uid="{BE4DB236-555F-4FB0-BF4E-C1F2F5DC79BD}"/>
    <cellStyle name="Comma 60 4 2 2" xfId="32379" xr:uid="{F9AE5805-5A2E-4EC5-B02E-A7E893D5FF54}"/>
    <cellStyle name="Comma 60 4 3" xfId="31319" xr:uid="{1BF1CD52-F2EC-48EA-BB93-64F885FE98D6}"/>
    <cellStyle name="Comma 60 5" xfId="11835" xr:uid="{7764001F-5A5C-426A-B1B4-2A83EE77B4C9}"/>
    <cellStyle name="Comma 60 5 2" xfId="23635" xr:uid="{B8407ED1-E29F-41B1-82B4-23FCA1FD893F}"/>
    <cellStyle name="Comma 60 5 2 2" xfId="32087" xr:uid="{223AD5D9-04A5-4DE7-BE57-ED6B04B43ED7}"/>
    <cellStyle name="Comma 60 5 3" xfId="31026" xr:uid="{C02862AD-40D8-4AE2-B509-625063D21D2F}"/>
    <cellStyle name="Comma 60 6" xfId="15419" xr:uid="{B9A79D50-B701-49BB-B228-A047F7081979}"/>
    <cellStyle name="Comma 60 6 2" xfId="29781" xr:uid="{A68F993A-C49F-4E4F-BB95-F0551BACABBA}"/>
    <cellStyle name="Comma 60 7" xfId="22392" xr:uid="{0E127F42-26C5-4540-820B-9FF7CABEF389}"/>
    <cellStyle name="Comma 60 7 2" xfId="31845" xr:uid="{A7F3CEB6-2FE0-44C4-A601-E9867741EE57}"/>
    <cellStyle name="Comma 60 8" xfId="30784" xr:uid="{C2B27799-8B20-40D6-A6DC-6260C47DD14D}"/>
    <cellStyle name="Comma 61" xfId="10229" xr:uid="{58715D75-653A-4484-B41C-E91BB27A290C}"/>
    <cellStyle name="Comma 61 2" xfId="11379" xr:uid="{D450C02E-45A6-4B94-8730-FAB7DF97A5E5}"/>
    <cellStyle name="Comma 61 2 2" xfId="12638" xr:uid="{79E031DC-57F2-4112-9550-0AB50E8FB37B}"/>
    <cellStyle name="Comma 61 2 2 2" xfId="24416" xr:uid="{FF8C5095-18E3-4122-998E-524594793401}"/>
    <cellStyle name="Comma 61 2 2 2 2" xfId="32380" xr:uid="{6A0E1EFD-2B6B-406C-ADAA-F04782D27B7D}"/>
    <cellStyle name="Comma 61 2 2 3" xfId="31320" xr:uid="{7FFA347A-8D7A-4643-88DF-9781198C00CA}"/>
    <cellStyle name="Comma 61 2 3" xfId="12639" xr:uid="{6BD30DB2-3E78-4294-BC36-AF6E39CA128A}"/>
    <cellStyle name="Comma 61 2 3 2" xfId="24417" xr:uid="{6240D18A-2389-463B-ACFA-81804CF0B9EE}"/>
    <cellStyle name="Comma 61 2 3 2 2" xfId="32381" xr:uid="{1B2CDBE5-E861-4154-B4E1-A303780A8F37}"/>
    <cellStyle name="Comma 61 2 3 3" xfId="31321" xr:uid="{0B068988-DF91-41B7-AB02-B83F3C80BB74}"/>
    <cellStyle name="Comma 61 2 4" xfId="12146" xr:uid="{9CB48E3C-CC40-49DE-9ABD-FAEAF267AECB}"/>
    <cellStyle name="Comma 61 2 4 2" xfId="23925" xr:uid="{62C7D359-3712-41B1-A20D-A44C188AE739}"/>
    <cellStyle name="Comma 61 2 4 2 2" xfId="32179" xr:uid="{CD679F4B-FA7B-4F85-9FD3-98873D7910B7}"/>
    <cellStyle name="Comma 61 2 4 3" xfId="31118" xr:uid="{F0485EDE-71E3-4D1C-BBF9-DA3F40026CA7}"/>
    <cellStyle name="Comma 61 2 5" xfId="23216" xr:uid="{69C8357A-4A16-42CA-AED1-E12C02CC12D4}"/>
    <cellStyle name="Comma 61 2 5 2" xfId="32018" xr:uid="{5B6616AA-A3B6-4781-9F28-091C78605CFA}"/>
    <cellStyle name="Comma 61 2 6" xfId="30958" xr:uid="{66312CC3-ED9C-410A-AD44-20319BAB6B2E}"/>
    <cellStyle name="Comma 61 3" xfId="10877" xr:uid="{FC0ACCC1-5941-45BE-B488-D5B39DFD5D36}"/>
    <cellStyle name="Comma 61 3 2" xfId="12640" xr:uid="{0D06011C-A1D6-4728-959A-A8DC99A86783}"/>
    <cellStyle name="Comma 61 3 2 2" xfId="24418" xr:uid="{58ABF4F5-6109-41B8-B633-6B09861B3C5F}"/>
    <cellStyle name="Comma 61 3 2 2 2" xfId="32382" xr:uid="{2539463F-502D-40BC-B2C9-637DE6DA5AE6}"/>
    <cellStyle name="Comma 61 3 2 3" xfId="31322" xr:uid="{E59B23A3-E34C-42BD-B5E1-AA7A05C76F2E}"/>
    <cellStyle name="Comma 61 3 3" xfId="22927" xr:uid="{5B40482A-F55B-4360-9920-96A8EBA2F55E}"/>
    <cellStyle name="Comma 61 3 3 2" xfId="31927" xr:uid="{D96EFA3B-EFD6-49EE-84C3-52BFBC1708C2}"/>
    <cellStyle name="Comma 61 3 4" xfId="30866" xr:uid="{2091F530-8A33-42F3-B059-D8EED6A8FA69}"/>
    <cellStyle name="Comma 61 4" xfId="12641" xr:uid="{E002BB82-78DD-48B1-8E05-89CD030EBD75}"/>
    <cellStyle name="Comma 61 4 2" xfId="24419" xr:uid="{88D39EF9-13B8-48A5-A2FC-425DF4332647}"/>
    <cellStyle name="Comma 61 4 2 2" xfId="32383" xr:uid="{E7443D34-DB54-4B60-81F9-89BD5EB5C3BE}"/>
    <cellStyle name="Comma 61 4 3" xfId="31323" xr:uid="{70079D00-2934-4D50-83C8-2A77365D50EF}"/>
    <cellStyle name="Comma 61 5" xfId="11836" xr:uid="{EA5B6ACB-6609-4099-8BE3-4C62D77EB9F8}"/>
    <cellStyle name="Comma 61 5 2" xfId="23636" xr:uid="{3AE2BAD9-C600-46F6-9732-FA8C85D54E27}"/>
    <cellStyle name="Comma 61 5 2 2" xfId="32088" xr:uid="{2D70FAF2-02D8-42D3-9940-548F8C1CF312}"/>
    <cellStyle name="Comma 61 5 3" xfId="31027" xr:uid="{B3D01F10-84F3-4F35-B586-46635074887A}"/>
    <cellStyle name="Comma 61 6" xfId="15420" xr:uid="{E6E15821-FD40-48DA-A25F-DEF11D314A53}"/>
    <cellStyle name="Comma 61 6 2" xfId="29782" xr:uid="{B1944DE0-23F8-48AB-842B-8D0E4E1493D0}"/>
    <cellStyle name="Comma 61 7" xfId="22393" xr:uid="{0CFDEC28-2970-462E-9044-378614CD1497}"/>
    <cellStyle name="Comma 61 7 2" xfId="31846" xr:uid="{47BDB59B-54F7-4A90-8687-EE5B8DC07C8F}"/>
    <cellStyle name="Comma 61 8" xfId="30785" xr:uid="{663D1647-4080-4C5C-ACA1-E71F1DAF41BA}"/>
    <cellStyle name="Comma 62" xfId="10230" xr:uid="{A417C244-8284-4A93-826A-116F06782725}"/>
    <cellStyle name="Comma 62 2" xfId="11380" xr:uid="{F92E6F1C-C0D6-4557-ADEB-DCAFFBB16491}"/>
    <cellStyle name="Comma 62 2 2" xfId="12642" xr:uid="{03B4A304-178B-47B9-95E7-6B0E642C741E}"/>
    <cellStyle name="Comma 62 2 2 2" xfId="24420" xr:uid="{272D3AAC-D041-454C-BE3D-09EB419E1E4E}"/>
    <cellStyle name="Comma 62 2 2 2 2" xfId="32384" xr:uid="{1BFED9EA-E053-4BF8-97EC-552F9586D338}"/>
    <cellStyle name="Comma 62 2 2 3" xfId="31324" xr:uid="{7938084D-DF54-4F3D-8047-752EB6E09E06}"/>
    <cellStyle name="Comma 62 2 3" xfId="12643" xr:uid="{117BA543-37EE-444B-92C7-9D42740CA599}"/>
    <cellStyle name="Comma 62 2 3 2" xfId="24421" xr:uid="{FFF4FFA8-C6D7-4340-AB50-1017F58F0BD4}"/>
    <cellStyle name="Comma 62 2 3 2 2" xfId="32385" xr:uid="{95F77183-DDCE-4D6B-A245-7D6A63AF7ED7}"/>
    <cellStyle name="Comma 62 2 3 3" xfId="31325" xr:uid="{2534B30D-7CD8-4397-9575-0573EF87C138}"/>
    <cellStyle name="Comma 62 2 4" xfId="12147" xr:uid="{09063E83-C895-4E94-9418-F504EC6681B7}"/>
    <cellStyle name="Comma 62 2 4 2" xfId="23926" xr:uid="{355E4F6A-F6E8-4EE0-97EC-F174E112CA53}"/>
    <cellStyle name="Comma 62 2 4 2 2" xfId="32180" xr:uid="{587692A7-74BE-47CF-8689-3D5094EA7680}"/>
    <cellStyle name="Comma 62 2 4 3" xfId="31119" xr:uid="{A9BC7856-C0E4-421D-BAEC-643242023C0C}"/>
    <cellStyle name="Comma 62 2 5" xfId="15422" xr:uid="{62C529D7-C14E-4731-8C11-67887BEC566C}"/>
    <cellStyle name="Comma 62 2 5 2" xfId="29784" xr:uid="{0B3A8A11-D103-4169-AB49-0D880E3679CC}"/>
    <cellStyle name="Comma 62 2 5 2 2" xfId="32799" xr:uid="{87421F5F-7109-4297-990E-6ADA1476CCC4}"/>
    <cellStyle name="Comma 62 2 5 3" xfId="31543" xr:uid="{F8A8E553-5E12-4E4E-B293-ADCF56DAB83E}"/>
    <cellStyle name="Comma 62 2 6" xfId="23217" xr:uid="{BEAB0A99-AF15-499C-8F9D-1337BD1CCE95}"/>
    <cellStyle name="Comma 62 2 6 2" xfId="32019" xr:uid="{4F1AB99E-BEB5-49D2-9EAC-9B4FC6356430}"/>
    <cellStyle name="Comma 62 2 7" xfId="30959" xr:uid="{D53BD33F-6B10-42ED-B8F1-605C8B5C60BA}"/>
    <cellStyle name="Comma 62 3" xfId="10878" xr:uid="{A5C82FC9-2630-4974-A1AD-3552DEABB420}"/>
    <cellStyle name="Comma 62 3 2" xfId="12644" xr:uid="{A0B4CABC-FB42-4F79-BB67-3CE9847CDE9E}"/>
    <cellStyle name="Comma 62 3 2 2" xfId="24422" xr:uid="{7A26D14D-A35E-42DD-AF65-F96F75CAF8D2}"/>
    <cellStyle name="Comma 62 3 2 2 2" xfId="32386" xr:uid="{A5FD9D55-0A6D-4026-A385-5DC7DDD38C57}"/>
    <cellStyle name="Comma 62 3 2 3" xfId="31326" xr:uid="{407B1027-5C4B-4BCD-BF0B-4ECBB65924E5}"/>
    <cellStyle name="Comma 62 3 3" xfId="22928" xr:uid="{330300D0-CC18-4D84-986A-59DF95F89EDD}"/>
    <cellStyle name="Comma 62 3 3 2" xfId="31928" xr:uid="{63BA19C7-C956-4319-B72D-5C46F50C5EE2}"/>
    <cellStyle name="Comma 62 3 4" xfId="30867" xr:uid="{CC0EC392-8493-412A-8BC0-319206B671BE}"/>
    <cellStyle name="Comma 62 4" xfId="12645" xr:uid="{4339BC93-E3C8-4B65-A3CF-FB463B317A1E}"/>
    <cellStyle name="Comma 62 4 2" xfId="24423" xr:uid="{2BFB7027-5F11-4C0B-990E-4EC76FB8D2D2}"/>
    <cellStyle name="Comma 62 4 2 2" xfId="32387" xr:uid="{7C41303A-5D8C-433A-9EF6-DB7A10543ED9}"/>
    <cellStyle name="Comma 62 4 3" xfId="31327" xr:uid="{ED1FB3B0-B657-4F98-B951-51B47680A87D}"/>
    <cellStyle name="Comma 62 5" xfId="11837" xr:uid="{E9E1465F-D333-4418-8F08-6249C596D679}"/>
    <cellStyle name="Comma 62 5 2" xfId="23637" xr:uid="{A43AD83E-E633-4DBE-AE49-AADA602905D0}"/>
    <cellStyle name="Comma 62 5 2 2" xfId="32089" xr:uid="{C5AA5D26-E8A5-4AF6-9064-89A5A1BDB66C}"/>
    <cellStyle name="Comma 62 5 3" xfId="31028" xr:uid="{BDACDA7E-B101-423D-B709-FF79078CC56E}"/>
    <cellStyle name="Comma 62 6" xfId="15421" xr:uid="{286EA822-5A99-4792-881F-6D03F02BAE3D}"/>
    <cellStyle name="Comma 62 6 2" xfId="29783" xr:uid="{79559947-E9B2-42C3-B79F-A45992D8FCC2}"/>
    <cellStyle name="Comma 62 6 2 2" xfId="32798" xr:uid="{B501BE8F-A309-4D24-B6A3-40F2D03E8E5C}"/>
    <cellStyle name="Comma 62 6 3" xfId="31542" xr:uid="{AAA836D7-B8AB-4EB1-89EE-74079432A662}"/>
    <cellStyle name="Comma 62 7" xfId="22394" xr:uid="{4624DE95-5654-45D0-AED0-5395E8A3ED96}"/>
    <cellStyle name="Comma 62 7 2" xfId="31847" xr:uid="{3E938131-D56A-4F81-AEB7-E401C1727E8F}"/>
    <cellStyle name="Comma 62 8" xfId="30786" xr:uid="{8269E0E7-541B-4177-87A5-ABF87135579B}"/>
    <cellStyle name="Comma 63" xfId="10231" xr:uid="{086BBB8F-3976-4D73-89B8-C24B956DCFF8}"/>
    <cellStyle name="Comma 63 2" xfId="11381" xr:uid="{3A48D885-B361-4835-AEF2-AC357F0FDD8D}"/>
    <cellStyle name="Comma 63 2 2" xfId="12646" xr:uid="{56D860AD-A3D4-4F9F-9005-57B82493D882}"/>
    <cellStyle name="Comma 63 2 2 2" xfId="24424" xr:uid="{CEB5D716-22B6-4B4B-88CB-FCE452BD1013}"/>
    <cellStyle name="Comma 63 2 2 2 2" xfId="32388" xr:uid="{42C9290F-1C76-455B-9E95-7D3F7EA5A5CA}"/>
    <cellStyle name="Comma 63 2 2 3" xfId="31328" xr:uid="{79845A19-F79B-4079-8F3D-23339F1BE3B7}"/>
    <cellStyle name="Comma 63 2 3" xfId="12647" xr:uid="{9339D7B8-6198-4B2D-8E0B-C3F6BFAC1379}"/>
    <cellStyle name="Comma 63 2 3 2" xfId="24425" xr:uid="{25E1C104-2FAF-440B-96D3-22EC9C106A01}"/>
    <cellStyle name="Comma 63 2 3 2 2" xfId="32389" xr:uid="{13E799FA-08AE-463D-AC9D-DE8F6BDDC67C}"/>
    <cellStyle name="Comma 63 2 3 3" xfId="31329" xr:uid="{00265DCA-52E4-4FE3-BFC8-913FD4E2186D}"/>
    <cellStyle name="Comma 63 2 4" xfId="12148" xr:uid="{07E588E3-BE25-4825-9744-0481004F9993}"/>
    <cellStyle name="Comma 63 2 4 2" xfId="23927" xr:uid="{C3423791-A8CE-4731-B2F3-20ACBFA545BA}"/>
    <cellStyle name="Comma 63 2 4 2 2" xfId="32181" xr:uid="{A5996E3D-913F-4B95-9942-A8DC72EF42B1}"/>
    <cellStyle name="Comma 63 2 4 3" xfId="31120" xr:uid="{5319B434-691C-4207-80ED-DED56E0DF053}"/>
    <cellStyle name="Comma 63 2 5" xfId="15424" xr:uid="{C6ECFA42-AB81-4818-BEF9-DF2EA7FF0AFD}"/>
    <cellStyle name="Comma 63 2 5 2" xfId="29786" xr:uid="{3EAFF4EB-4A99-4CBB-8828-AFFAE51EE9BB}"/>
    <cellStyle name="Comma 63 2 5 2 2" xfId="32801" xr:uid="{F0475F06-A872-43CD-984F-6B6185299AC7}"/>
    <cellStyle name="Comma 63 2 5 3" xfId="31545" xr:uid="{B8BD5461-EBE1-41B2-8EE8-9C1993DC780A}"/>
    <cellStyle name="Comma 63 2 6" xfId="23218" xr:uid="{4AB37D48-0EF8-49AD-B4C1-BCED4781C4B2}"/>
    <cellStyle name="Comma 63 2 6 2" xfId="32020" xr:uid="{ECEAA59B-09A8-4568-8027-B914CE165819}"/>
    <cellStyle name="Comma 63 2 7" xfId="30960" xr:uid="{1AF835E0-D1F0-4DBA-A0C7-8021CD6E278B}"/>
    <cellStyle name="Comma 63 3" xfId="10879" xr:uid="{8296095F-EF00-4699-8053-BF6784684AE5}"/>
    <cellStyle name="Comma 63 3 2" xfId="12648" xr:uid="{4921F2B4-F8F0-48EF-9C57-26C51624B25D}"/>
    <cellStyle name="Comma 63 3 2 2" xfId="24426" xr:uid="{C2E85D2F-1A21-45D9-92CD-3A9EE6700180}"/>
    <cellStyle name="Comma 63 3 2 2 2" xfId="32390" xr:uid="{9E7EDD91-DAB0-4631-948A-78A2A280FD8A}"/>
    <cellStyle name="Comma 63 3 2 3" xfId="31330" xr:uid="{90C83B3F-450D-4B16-9C79-9EBEB5521366}"/>
    <cellStyle name="Comma 63 3 3" xfId="22929" xr:uid="{8F08A353-CED9-49E8-9A1E-8AE710F4AA8A}"/>
    <cellStyle name="Comma 63 3 3 2" xfId="31929" xr:uid="{196DBBD1-F9D8-4E29-A7A0-91BCA88D5066}"/>
    <cellStyle name="Comma 63 3 4" xfId="30868" xr:uid="{A88B0D8E-659F-45D8-A747-1C6F0F3E8D9A}"/>
    <cellStyle name="Comma 63 4" xfId="12649" xr:uid="{66954E06-9A38-40C1-848E-D9D88584A946}"/>
    <cellStyle name="Comma 63 4 2" xfId="24427" xr:uid="{94882215-428B-48CE-BFF2-8A6E511D63B9}"/>
    <cellStyle name="Comma 63 4 2 2" xfId="32391" xr:uid="{062B4B8B-947C-4158-B876-CDA057153252}"/>
    <cellStyle name="Comma 63 4 3" xfId="31331" xr:uid="{74066332-9D14-4863-BC3D-BA2D7EE7D991}"/>
    <cellStyle name="Comma 63 5" xfId="11838" xr:uid="{CCEB3485-571B-4870-9324-092EBB307FEB}"/>
    <cellStyle name="Comma 63 5 2" xfId="23638" xr:uid="{EFAA428D-EF08-46B5-9132-D717D43C288D}"/>
    <cellStyle name="Comma 63 5 2 2" xfId="32090" xr:uid="{29A87F00-09D2-4423-B8B5-AA2CB5F4E195}"/>
    <cellStyle name="Comma 63 5 3" xfId="31029" xr:uid="{12FE43FA-483E-4166-96CE-587C68D38FC1}"/>
    <cellStyle name="Comma 63 6" xfId="15423" xr:uid="{F5AF0D45-90BF-4469-A784-CB4DA37F6966}"/>
    <cellStyle name="Comma 63 6 2" xfId="29785" xr:uid="{C437CF15-ABE0-475F-BF27-D2DAC21451FF}"/>
    <cellStyle name="Comma 63 6 2 2" xfId="32800" xr:uid="{86110FC8-3412-489E-89FD-511F53801CB5}"/>
    <cellStyle name="Comma 63 6 3" xfId="31544" xr:uid="{1F0B47A5-A8AF-4A7A-ADC7-9E05CEF7C5EE}"/>
    <cellStyle name="Comma 63 7" xfId="22395" xr:uid="{5277188C-B4D8-4886-8EF0-7BF59D1B28E5}"/>
    <cellStyle name="Comma 63 7 2" xfId="31848" xr:uid="{3A43D317-F1F7-4EB4-B376-44C3976BFAB4}"/>
    <cellStyle name="Comma 63 8" xfId="30787" xr:uid="{2B145781-55D0-4452-99F0-EED6A85185F9}"/>
    <cellStyle name="Comma 64" xfId="10232" xr:uid="{43C4CE6B-FC6C-43D3-B4F4-C52EBBD1F56A}"/>
    <cellStyle name="Comma 64 2" xfId="11382" xr:uid="{3CB6A703-0185-453D-9E7F-7088A20264C6}"/>
    <cellStyle name="Comma 64 2 2" xfId="12650" xr:uid="{CC6ED6DC-F76A-470E-B446-52BE932DF589}"/>
    <cellStyle name="Comma 64 2 2 2" xfId="24428" xr:uid="{AADFDE09-DB5C-4A42-98CF-89AF55FD1FE4}"/>
    <cellStyle name="Comma 64 2 2 2 2" xfId="32392" xr:uid="{5D3B74A4-1481-4D78-A106-9B009F2E40FC}"/>
    <cellStyle name="Comma 64 2 2 3" xfId="31332" xr:uid="{B31DCCBB-F70B-483A-AABB-1ABF2C2B063D}"/>
    <cellStyle name="Comma 64 2 3" xfId="12651" xr:uid="{2AA4A7B9-39E6-485A-84C2-F88D8F2E7B4C}"/>
    <cellStyle name="Comma 64 2 3 2" xfId="24429" xr:uid="{E87129B4-BF34-4A67-9D87-C7F18D40CF02}"/>
    <cellStyle name="Comma 64 2 3 2 2" xfId="32393" xr:uid="{27135EB9-88F7-49D5-AD18-340F8BA480F1}"/>
    <cellStyle name="Comma 64 2 3 3" xfId="31333" xr:uid="{BC13E364-4034-4698-9AB8-95B0A6EE320B}"/>
    <cellStyle name="Comma 64 2 4" xfId="12149" xr:uid="{135465F0-B18B-47F4-B5CE-6A9AF51DF6F8}"/>
    <cellStyle name="Comma 64 2 4 2" xfId="23928" xr:uid="{AD562F0E-7B4A-413E-8963-F31FB45DB124}"/>
    <cellStyle name="Comma 64 2 4 2 2" xfId="32182" xr:uid="{9D064499-9D67-4989-AE4A-03158D39D213}"/>
    <cellStyle name="Comma 64 2 4 3" xfId="31121" xr:uid="{AB21683C-D14B-46F0-AA72-BE6002E026B6}"/>
    <cellStyle name="Comma 64 2 5" xfId="15426" xr:uid="{476566F5-B5EF-4CA7-8E6D-1ACC2556C8D4}"/>
    <cellStyle name="Comma 64 2 5 2" xfId="29788" xr:uid="{BCFC7777-F22E-4BBD-946B-0F8849C2A88A}"/>
    <cellStyle name="Comma 64 2 5 2 2" xfId="32803" xr:uid="{C11C076E-740C-408B-814E-2FE2D4E7CF21}"/>
    <cellStyle name="Comma 64 2 5 3" xfId="31547" xr:uid="{3D79BA88-FBEB-4A2A-A6CD-5E3BEA013BF7}"/>
    <cellStyle name="Comma 64 2 6" xfId="23219" xr:uid="{D657ED60-9BD2-4860-90E3-E3FCD642B1C3}"/>
    <cellStyle name="Comma 64 2 6 2" xfId="32021" xr:uid="{BBAB7D5C-F2B5-4C41-BCFD-007B20E6B298}"/>
    <cellStyle name="Comma 64 2 7" xfId="30961" xr:uid="{9112F55B-DBFB-4A89-B573-23002037445C}"/>
    <cellStyle name="Comma 64 3" xfId="10880" xr:uid="{3F30A4F7-B548-4CE5-9384-8173D2AC3A4A}"/>
    <cellStyle name="Comma 64 3 2" xfId="12652" xr:uid="{C7B8CC29-8B42-4686-8D62-9180B7200AE9}"/>
    <cellStyle name="Comma 64 3 2 2" xfId="24430" xr:uid="{0148253F-ECBC-4D34-8A1F-EECF022D58A3}"/>
    <cellStyle name="Comma 64 3 2 2 2" xfId="32394" xr:uid="{54308FFD-4A1C-43B9-8EA1-DE3674DB7CDB}"/>
    <cellStyle name="Comma 64 3 2 3" xfId="31334" xr:uid="{637A3A0E-D9C9-4933-AB73-C94A7F81F945}"/>
    <cellStyle name="Comma 64 3 3" xfId="22930" xr:uid="{57A23EF0-06C7-42BE-8C09-AED73E01680B}"/>
    <cellStyle name="Comma 64 3 3 2" xfId="31930" xr:uid="{5D4FD471-69BF-4BAE-94E4-DA0FBDD28BFB}"/>
    <cellStyle name="Comma 64 3 4" xfId="30869" xr:uid="{1AE7D7A8-5250-480B-99FD-BAB1F1AAC1F6}"/>
    <cellStyle name="Comma 64 4" xfId="12653" xr:uid="{62857549-4854-445B-B224-25ECBD23A930}"/>
    <cellStyle name="Comma 64 4 2" xfId="24431" xr:uid="{F76D9DD8-5836-4EDE-9C48-DC0434DC3E82}"/>
    <cellStyle name="Comma 64 4 2 2" xfId="32395" xr:uid="{85090415-6DB4-40EB-B812-25F28ECCD39F}"/>
    <cellStyle name="Comma 64 4 3" xfId="31335" xr:uid="{8BDD58B0-635F-4BEF-AAA1-694018BF87DD}"/>
    <cellStyle name="Comma 64 5" xfId="11839" xr:uid="{A052EB48-F067-4FB2-B223-FC9A23A03CF4}"/>
    <cellStyle name="Comma 64 5 2" xfId="23639" xr:uid="{7E2262B8-2386-4F12-97BA-3CAD946BC47E}"/>
    <cellStyle name="Comma 64 5 2 2" xfId="32091" xr:uid="{C156DA62-B20F-4931-B484-B067C9A08F30}"/>
    <cellStyle name="Comma 64 5 3" xfId="31030" xr:uid="{06D2BD8E-5957-4E8A-BF4C-6EEE4161A904}"/>
    <cellStyle name="Comma 64 6" xfId="15425" xr:uid="{D79FE375-0D63-4DFD-969B-E439E3A3CDB2}"/>
    <cellStyle name="Comma 64 6 2" xfId="29787" xr:uid="{1999F53B-132A-420E-87CC-01437712ABBF}"/>
    <cellStyle name="Comma 64 6 2 2" xfId="32802" xr:uid="{D881E198-A3A2-4EE3-9AEE-919C6D5C8A33}"/>
    <cellStyle name="Comma 64 6 3" xfId="31546" xr:uid="{9919F957-DE43-4E8E-AE60-73645B770C16}"/>
    <cellStyle name="Comma 64 7" xfId="22396" xr:uid="{8A376F3A-740D-4603-82D4-DA6A21CC04A5}"/>
    <cellStyle name="Comma 64 7 2" xfId="31849" xr:uid="{A27D13C5-DBFB-4EF1-B426-C56A0B5D5B05}"/>
    <cellStyle name="Comma 64 8" xfId="30788" xr:uid="{EE14F6E6-9688-466B-86C0-F26E5E2CEFF7}"/>
    <cellStyle name="Comma 65" xfId="10233" xr:uid="{659E3351-B400-456C-9571-C6CF376F1F4F}"/>
    <cellStyle name="Comma 65 2" xfId="11383" xr:uid="{C2ACDD95-E544-4CB1-9909-F3ADAC9888F0}"/>
    <cellStyle name="Comma 65 2 2" xfId="12654" xr:uid="{881348B6-CF8A-42C4-99A2-8D09CECCE190}"/>
    <cellStyle name="Comma 65 2 2 2" xfId="24432" xr:uid="{9FCA0D46-F142-44E3-AEFA-D4651CA01440}"/>
    <cellStyle name="Comma 65 2 2 2 2" xfId="32396" xr:uid="{513FA53E-B8A8-4603-9E0A-129A90AF9CC2}"/>
    <cellStyle name="Comma 65 2 2 3" xfId="31336" xr:uid="{B11C04AF-98FC-411F-A09F-4AFBF4E90565}"/>
    <cellStyle name="Comma 65 2 3" xfId="12655" xr:uid="{937C27DE-2B47-433C-AB48-083DA1BB922B}"/>
    <cellStyle name="Comma 65 2 3 2" xfId="24433" xr:uid="{4280ACDB-ED9A-443B-BEFD-C815FB1597D8}"/>
    <cellStyle name="Comma 65 2 3 2 2" xfId="32397" xr:uid="{E1C02013-25C8-4024-90EE-5127043AB1B0}"/>
    <cellStyle name="Comma 65 2 3 3" xfId="31337" xr:uid="{62B99B56-5D42-40A7-8A85-ECBA32BE9374}"/>
    <cellStyle name="Comma 65 2 4" xfId="12150" xr:uid="{9A6F4060-6444-4C2F-89E4-B159D1B70D03}"/>
    <cellStyle name="Comma 65 2 4 2" xfId="23929" xr:uid="{571A0E25-1A65-40AD-8B94-F89FF312E408}"/>
    <cellStyle name="Comma 65 2 4 2 2" xfId="32183" xr:uid="{A62B74BB-D1B2-4AF3-A4E3-74EA3197E6F8}"/>
    <cellStyle name="Comma 65 2 4 3" xfId="31122" xr:uid="{92C83CD2-7AC0-49E6-A6CF-65347BCF474F}"/>
    <cellStyle name="Comma 65 2 5" xfId="23220" xr:uid="{C2FDB191-864C-4F02-B6C0-44E578C777CF}"/>
    <cellStyle name="Comma 65 2 5 2" xfId="32022" xr:uid="{7824D6EA-A285-424F-8FB9-E86B414610E4}"/>
    <cellStyle name="Comma 65 2 6" xfId="30962" xr:uid="{B07983A8-9BE3-48BC-84A8-C611BE47BDBD}"/>
    <cellStyle name="Comma 65 3" xfId="10881" xr:uid="{14C69213-2485-48E9-9698-40EB55CF7914}"/>
    <cellStyle name="Comma 65 3 2" xfId="12656" xr:uid="{6A89726D-37D1-4E01-94A9-11B135D10E6D}"/>
    <cellStyle name="Comma 65 3 2 2" xfId="24434" xr:uid="{E1757897-4D81-4437-9E8F-288CA04B9549}"/>
    <cellStyle name="Comma 65 3 2 2 2" xfId="32398" xr:uid="{220B4487-58FD-4E48-9233-254284144CAF}"/>
    <cellStyle name="Comma 65 3 2 3" xfId="31338" xr:uid="{7CF1AEA1-3FFD-4C01-8046-17FA0F8F1CC2}"/>
    <cellStyle name="Comma 65 3 3" xfId="22931" xr:uid="{A089D910-040A-4045-84B1-0FE04D766464}"/>
    <cellStyle name="Comma 65 3 3 2" xfId="31931" xr:uid="{71EE1070-C618-4627-9B95-78465D3868C6}"/>
    <cellStyle name="Comma 65 3 4" xfId="30870" xr:uid="{302DB0D8-A01A-4DA8-A61D-491AC1136BD8}"/>
    <cellStyle name="Comma 65 4" xfId="12657" xr:uid="{B288A42F-1033-4B71-98D1-2E9228D18C0C}"/>
    <cellStyle name="Comma 65 4 2" xfId="24435" xr:uid="{53162A06-96CA-40C8-8E96-D435FAE208AD}"/>
    <cellStyle name="Comma 65 4 2 2" xfId="32399" xr:uid="{4DAFA7C9-4325-4EA4-A3DB-DA213A7DF62C}"/>
    <cellStyle name="Comma 65 4 3" xfId="31339" xr:uid="{130A814E-ED5A-4C79-BA32-0CA7391B93DC}"/>
    <cellStyle name="Comma 65 5" xfId="11840" xr:uid="{753ECF0E-897F-421E-97D8-E15E97CDF89F}"/>
    <cellStyle name="Comma 65 5 2" xfId="23640" xr:uid="{5CC906CD-3AB7-4666-B02C-0FED1255D343}"/>
    <cellStyle name="Comma 65 5 2 2" xfId="32092" xr:uid="{7DDA7B0E-FD8B-4718-AA6E-FD0052EBC0FE}"/>
    <cellStyle name="Comma 65 5 3" xfId="31031" xr:uid="{5D658423-4F64-46E5-8B52-59778F402288}"/>
    <cellStyle name="Comma 65 6" xfId="15427" xr:uid="{E69546A0-D70A-4966-85F8-9BC510FEF7C9}"/>
    <cellStyle name="Comma 65 6 2" xfId="29789" xr:uid="{D9B450EE-1400-4D23-B38F-03A701037BFB}"/>
    <cellStyle name="Comma 65 6 2 2" xfId="32804" xr:uid="{B68590AE-0791-45AC-B252-1C8B906AF20C}"/>
    <cellStyle name="Comma 65 6 3" xfId="31548" xr:uid="{CEBE6447-DA72-4C42-843E-8E41CC26F251}"/>
    <cellStyle name="Comma 65 7" xfId="22397" xr:uid="{9FBDF609-0D3B-47BC-84AF-D7AB2D5F808E}"/>
    <cellStyle name="Comma 65 7 2" xfId="31850" xr:uid="{0921CA85-4C7D-4CB6-A5FE-A0CCE451D78D}"/>
    <cellStyle name="Comma 65 8" xfId="30789" xr:uid="{C617669F-2D11-4021-B74C-481329472CF5}"/>
    <cellStyle name="Comma 66" xfId="10234" xr:uid="{9B8C0234-D5BD-4AB7-8626-0899BA5F05B6}"/>
    <cellStyle name="Comma 66 2" xfId="11384" xr:uid="{F15B475F-3C0B-42E9-B81F-74FF108677E4}"/>
    <cellStyle name="Comma 66 2 2" xfId="12658" xr:uid="{5E814B76-8957-4E66-AF5F-9D6B66C57FF7}"/>
    <cellStyle name="Comma 66 2 2 2" xfId="24436" xr:uid="{44EB2FA0-2FB8-4CA6-986C-144B678AA580}"/>
    <cellStyle name="Comma 66 2 2 2 2" xfId="32400" xr:uid="{7A89F1C3-7514-4F7F-A797-477D1CE3BDD7}"/>
    <cellStyle name="Comma 66 2 2 3" xfId="31340" xr:uid="{13243405-2552-4EEE-A713-F4C89CC1EAFD}"/>
    <cellStyle name="Comma 66 2 3" xfId="12659" xr:uid="{5A5C0B9A-239F-40DF-8563-BF94A11B7E61}"/>
    <cellStyle name="Comma 66 2 3 2" xfId="24437" xr:uid="{B78CCE68-4E17-43D4-B2DB-39D20DB89659}"/>
    <cellStyle name="Comma 66 2 3 2 2" xfId="32401" xr:uid="{8828BC6D-30FB-41CD-8981-1CC41B6A1D56}"/>
    <cellStyle name="Comma 66 2 3 3" xfId="31341" xr:uid="{845C1911-F341-4DB3-9812-E14FCF569EB8}"/>
    <cellStyle name="Comma 66 2 4" xfId="12151" xr:uid="{E8C9C397-D519-4B89-AD78-D25A533E718D}"/>
    <cellStyle name="Comma 66 2 4 2" xfId="23930" xr:uid="{0C31E770-75A0-4F8D-B19A-43FC19A98C91}"/>
    <cellStyle name="Comma 66 2 4 2 2" xfId="32184" xr:uid="{123A7E48-7EBB-45DD-8CEE-877C3497266E}"/>
    <cellStyle name="Comma 66 2 4 3" xfId="31123" xr:uid="{743BFE5E-B741-4941-B402-3A6AB73BC78F}"/>
    <cellStyle name="Comma 66 2 5" xfId="23221" xr:uid="{EF6CF503-D91D-439F-BD24-004A481C0B0C}"/>
    <cellStyle name="Comma 66 2 5 2" xfId="32023" xr:uid="{57A3F95E-8849-4630-8346-4344941EEED2}"/>
    <cellStyle name="Comma 66 2 6" xfId="30963" xr:uid="{273A01D0-2A1D-4AEA-B4F0-868B35683A3F}"/>
    <cellStyle name="Comma 66 3" xfId="10882" xr:uid="{6CB74E0E-DD60-4DE3-A9DF-FB49AEC3C7F7}"/>
    <cellStyle name="Comma 66 3 2" xfId="12660" xr:uid="{8F420D5F-46BD-4E9D-B007-7B69C99A36DA}"/>
    <cellStyle name="Comma 66 3 2 2" xfId="24438" xr:uid="{CA1AAB13-9CBC-4F1C-BC99-922A43DD9E07}"/>
    <cellStyle name="Comma 66 3 2 2 2" xfId="32402" xr:uid="{EE1EC48F-BCF0-4187-95D4-413A23C46DE4}"/>
    <cellStyle name="Comma 66 3 2 3" xfId="31342" xr:uid="{C4B2332B-2318-49CA-8A7D-3AA82E57ED83}"/>
    <cellStyle name="Comma 66 3 3" xfId="22932" xr:uid="{DC8A1796-0599-4887-83F1-F4AFDCD3EF42}"/>
    <cellStyle name="Comma 66 3 3 2" xfId="31932" xr:uid="{CEDC0898-94A3-44C7-99E6-A832A1D7A5CB}"/>
    <cellStyle name="Comma 66 3 4" xfId="30871" xr:uid="{900C6E22-D073-4257-BC5A-20217BE5DE9D}"/>
    <cellStyle name="Comma 66 4" xfId="12661" xr:uid="{D2E7F163-4A9C-430A-8C05-20258F5F646E}"/>
    <cellStyle name="Comma 66 4 2" xfId="24439" xr:uid="{CD1DC2A1-289F-4385-B620-E52AB344EA8C}"/>
    <cellStyle name="Comma 66 4 2 2" xfId="32403" xr:uid="{67CDCC4D-D73D-4A42-9417-A0B103D166E4}"/>
    <cellStyle name="Comma 66 4 3" xfId="31343" xr:uid="{80678D73-2483-4464-9F8D-51E3892BE500}"/>
    <cellStyle name="Comma 66 5" xfId="11841" xr:uid="{5852952A-2FE2-4571-8A86-2CDCEA9F4D1B}"/>
    <cellStyle name="Comma 66 5 2" xfId="23641" xr:uid="{C8B3AF36-DEA1-4391-BE6C-096C1C4AC254}"/>
    <cellStyle name="Comma 66 5 2 2" xfId="32093" xr:uid="{A6EDB617-B0E1-4D26-B1CF-9909336671E5}"/>
    <cellStyle name="Comma 66 5 3" xfId="31032" xr:uid="{2671EDB1-451C-4E47-A466-651FA4E508C8}"/>
    <cellStyle name="Comma 66 6" xfId="15428" xr:uid="{D4E53FB4-DE9D-4AA7-8ED6-8DBDC8968E72}"/>
    <cellStyle name="Comma 66 6 2" xfId="29790" xr:uid="{56A230EF-8765-4588-9BA9-0841DF58C654}"/>
    <cellStyle name="Comma 66 6 2 2" xfId="32805" xr:uid="{C56E9D9B-3989-486D-BB7D-F184862D1C02}"/>
    <cellStyle name="Comma 66 6 3" xfId="31549" xr:uid="{D82D3992-2556-4655-B1CD-87E79CE8EDB9}"/>
    <cellStyle name="Comma 66 7" xfId="22398" xr:uid="{8C27B8BA-6A82-473F-B51C-095C38265C23}"/>
    <cellStyle name="Comma 66 7 2" xfId="31851" xr:uid="{C1235AB0-8406-4ED0-8641-D1D989CE265B}"/>
    <cellStyle name="Comma 66 8" xfId="30790" xr:uid="{EEDBAC35-CE5E-4CD2-B575-8C29709F4D61}"/>
    <cellStyle name="Comma 67" xfId="10235" xr:uid="{B583E8D3-9D41-46EE-8510-D72537DFEB88}"/>
    <cellStyle name="Comma 67 2" xfId="11385" xr:uid="{C665A6F5-BED8-4741-A1F7-D818D252D6B8}"/>
    <cellStyle name="Comma 67 2 2" xfId="12662" xr:uid="{486E3C8B-B357-4C83-BF33-0F36F5BAFB7B}"/>
    <cellStyle name="Comma 67 2 2 2" xfId="24440" xr:uid="{09A360E9-7905-4648-AB2D-1E8762B4CE2A}"/>
    <cellStyle name="Comma 67 2 2 2 2" xfId="32404" xr:uid="{C192067E-8738-4096-959E-1ED2367DC4B1}"/>
    <cellStyle name="Comma 67 2 2 3" xfId="31344" xr:uid="{8F43BAA6-C5C4-416D-AF5F-D0BBE806FA52}"/>
    <cellStyle name="Comma 67 2 3" xfId="12663" xr:uid="{1016A0CD-222F-4AD1-AEEC-6AED66163985}"/>
    <cellStyle name="Comma 67 2 3 2" xfId="24441" xr:uid="{F27A9933-D4FA-4E92-941B-44F663FDC420}"/>
    <cellStyle name="Comma 67 2 3 2 2" xfId="32405" xr:uid="{994C8CFF-C4CE-4E98-8A63-DA9254AD1C78}"/>
    <cellStyle name="Comma 67 2 3 3" xfId="31345" xr:uid="{C7076E50-59F8-4AFE-9C31-645D5250489B}"/>
    <cellStyle name="Comma 67 2 4" xfId="12152" xr:uid="{D081158A-CA6C-4575-BCD4-DEB27B2DEEE6}"/>
    <cellStyle name="Comma 67 2 4 2" xfId="23931" xr:uid="{ED4766CA-8027-41A6-A5B2-E1736F4E3F3B}"/>
    <cellStyle name="Comma 67 2 4 2 2" xfId="32185" xr:uid="{B29A015E-D1D5-4345-B9E0-E1558F8B88D5}"/>
    <cellStyle name="Comma 67 2 4 3" xfId="31124" xr:uid="{1DB74D5B-7FE0-4DFB-A42B-2A65F5D41DCA}"/>
    <cellStyle name="Comma 67 2 5" xfId="23222" xr:uid="{AE0DE4E1-18AE-45EF-A90D-F11C390A2611}"/>
    <cellStyle name="Comma 67 2 5 2" xfId="32024" xr:uid="{7CE1FB93-D3FC-44CB-9286-879FD23ADA3A}"/>
    <cellStyle name="Comma 67 2 6" xfId="30964" xr:uid="{453B05CB-B992-46AA-AE05-7C3BD38277BA}"/>
    <cellStyle name="Comma 67 3" xfId="10883" xr:uid="{C941FE95-B04E-43B3-8CF0-75D69A47C1F9}"/>
    <cellStyle name="Comma 67 3 2" xfId="12664" xr:uid="{8C162B83-C168-47B7-8A67-2DFC060239AC}"/>
    <cellStyle name="Comma 67 3 2 2" xfId="24442" xr:uid="{000A2840-7AED-4078-9455-36A8A0EF6A36}"/>
    <cellStyle name="Comma 67 3 2 2 2" xfId="32406" xr:uid="{42FF14C4-DE75-4846-B1A6-F92656D55382}"/>
    <cellStyle name="Comma 67 3 2 3" xfId="31346" xr:uid="{F0DDD126-88C3-4657-86E6-4B70A3B8BBB6}"/>
    <cellStyle name="Comma 67 3 3" xfId="22933" xr:uid="{26E355BB-2040-492B-8255-590FBE691FAF}"/>
    <cellStyle name="Comma 67 3 3 2" xfId="31933" xr:uid="{BF5FB806-A786-4F28-AC1F-F11F868B1B09}"/>
    <cellStyle name="Comma 67 3 4" xfId="30872" xr:uid="{5ED6681B-262D-4853-AC2A-E8DC684C6198}"/>
    <cellStyle name="Comma 67 4" xfId="12665" xr:uid="{BF5F1940-84AB-4613-A128-EA24C1E0E459}"/>
    <cellStyle name="Comma 67 4 2" xfId="24443" xr:uid="{B5DFEA6C-5B5E-49C3-81BC-BE797BDD488B}"/>
    <cellStyle name="Comma 67 4 2 2" xfId="32407" xr:uid="{72C6D808-D83F-4CEA-A9C5-58A3A764D076}"/>
    <cellStyle name="Comma 67 4 3" xfId="31347" xr:uid="{A73674B3-099F-4545-8BA4-9E4C5F4570DA}"/>
    <cellStyle name="Comma 67 5" xfId="11842" xr:uid="{14112A03-7795-4995-A5F0-CE5AB386D2C8}"/>
    <cellStyle name="Comma 67 5 2" xfId="23642" xr:uid="{5EAD7631-E9DB-4C3B-AC02-1B6AB8B24FE4}"/>
    <cellStyle name="Comma 67 5 2 2" xfId="32094" xr:uid="{4134CF7F-4CF1-4340-92D0-44B7E71FB588}"/>
    <cellStyle name="Comma 67 5 3" xfId="31033" xr:uid="{3CCAE256-081A-4CFE-A8BE-210EB4E2CB73}"/>
    <cellStyle name="Comma 67 6" xfId="15429" xr:uid="{1D3A6C4C-EE50-481C-8D69-D7DDC2D5927E}"/>
    <cellStyle name="Comma 67 6 2" xfId="29791" xr:uid="{D6261DF5-B847-4205-A29A-2AE7E816B2ED}"/>
    <cellStyle name="Comma 67 6 2 2" xfId="32806" xr:uid="{76869EBD-37C4-4EE8-9550-26CDFF925DF3}"/>
    <cellStyle name="Comma 67 6 3" xfId="31550" xr:uid="{4662DBDD-08AD-4564-90E7-AD98583B7455}"/>
    <cellStyle name="Comma 67 7" xfId="22399" xr:uid="{4B60AC7A-07D4-4FDC-BC74-632032D99E0A}"/>
    <cellStyle name="Comma 67 7 2" xfId="31852" xr:uid="{B3AD64D6-B7DE-4E8A-BF41-816FCD2C9D60}"/>
    <cellStyle name="Comma 67 8" xfId="30791" xr:uid="{2E69406D-EC8C-45E2-9AA3-835E8082E129}"/>
    <cellStyle name="Comma 68" xfId="10236" xr:uid="{1BE01BF9-EA68-46A4-A852-A8151DF2C561}"/>
    <cellStyle name="Comma 68 2" xfId="11386" xr:uid="{876063C8-B2E1-44AB-AFCC-222C96522D3E}"/>
    <cellStyle name="Comma 68 2 2" xfId="12666" xr:uid="{9727205B-A391-40C1-8020-A2DD72E6032F}"/>
    <cellStyle name="Comma 68 2 2 2" xfId="24444" xr:uid="{6592C2CC-7087-4616-9E2A-E25D0A64A305}"/>
    <cellStyle name="Comma 68 2 2 2 2" xfId="32408" xr:uid="{CDE574FF-CDE2-4EC1-8A28-A64B588BA0BC}"/>
    <cellStyle name="Comma 68 2 2 3" xfId="31348" xr:uid="{5CBF4987-5C6B-42C1-981C-586A7582604F}"/>
    <cellStyle name="Comma 68 2 3" xfId="12667" xr:uid="{29C75104-2C59-4627-9C1F-3C32D6DBBD0B}"/>
    <cellStyle name="Comma 68 2 3 2" xfId="24445" xr:uid="{FE143F87-8DC4-4FE8-9743-35D0AE09F9FA}"/>
    <cellStyle name="Comma 68 2 3 2 2" xfId="32409" xr:uid="{E1DB7411-614C-44DD-BC1F-CA3CACC76F4B}"/>
    <cellStyle name="Comma 68 2 3 3" xfId="31349" xr:uid="{9442F843-E849-4F5A-8F77-C5644CCAFB74}"/>
    <cellStyle name="Comma 68 2 4" xfId="12153" xr:uid="{8F87253E-4AE1-4471-8B2D-A8CCFDF98A5E}"/>
    <cellStyle name="Comma 68 2 4 2" xfId="23932" xr:uid="{C7396558-E806-4B1F-88F1-484CDE22A41E}"/>
    <cellStyle name="Comma 68 2 4 2 2" xfId="32186" xr:uid="{9C899DC7-947B-413B-BB7B-1581AF4FF170}"/>
    <cellStyle name="Comma 68 2 4 3" xfId="31125" xr:uid="{61367A3E-2710-4BD6-A7F0-69C656FB7B35}"/>
    <cellStyle name="Comma 68 2 5" xfId="23223" xr:uid="{83C5C405-C3AC-45CB-AEAD-D43AE9A6F90D}"/>
    <cellStyle name="Comma 68 2 5 2" xfId="32025" xr:uid="{4F296EDB-7F68-457B-A4B4-5D7200AA9776}"/>
    <cellStyle name="Comma 68 2 6" xfId="30965" xr:uid="{54982603-1C6D-47E7-AD15-2D16840834A5}"/>
    <cellStyle name="Comma 68 3" xfId="10884" xr:uid="{02A47A84-E9A9-43F2-B341-7334610E9222}"/>
    <cellStyle name="Comma 68 3 2" xfId="12668" xr:uid="{25594A7C-40B9-4ED1-AE9E-230569EC07B2}"/>
    <cellStyle name="Comma 68 3 2 2" xfId="24446" xr:uid="{DA34558F-0B44-4994-9010-EF72C3D6A295}"/>
    <cellStyle name="Comma 68 3 2 2 2" xfId="32410" xr:uid="{F6E3E871-2903-4735-BB42-6B71FFD78139}"/>
    <cellStyle name="Comma 68 3 2 3" xfId="31350" xr:uid="{48825D6E-BD68-4B7A-86F7-A88597F0766F}"/>
    <cellStyle name="Comma 68 3 3" xfId="22934" xr:uid="{7592A661-8EDC-4820-8DC1-FD98F3CD4A4D}"/>
    <cellStyle name="Comma 68 3 3 2" xfId="31934" xr:uid="{EB292927-250C-44C0-AF29-3D55566498CF}"/>
    <cellStyle name="Comma 68 3 4" xfId="30873" xr:uid="{5463E57F-1AB1-40AF-9BD6-EA9317891A6E}"/>
    <cellStyle name="Comma 68 4" xfId="12669" xr:uid="{E5EBB85C-D49B-48C8-A8F8-2921D91E5425}"/>
    <cellStyle name="Comma 68 4 2" xfId="24447" xr:uid="{5F9E7444-09C6-4572-AD25-AD254BFF4AB2}"/>
    <cellStyle name="Comma 68 4 2 2" xfId="32411" xr:uid="{2E8FAAEC-BCC2-4B8D-8485-0C479A616ECF}"/>
    <cellStyle name="Comma 68 4 3" xfId="31351" xr:uid="{C95C5873-0089-4AE0-A354-3B57EDE1705F}"/>
    <cellStyle name="Comma 68 5" xfId="11843" xr:uid="{F2F9A266-C4FA-4C6C-B048-EB00D569573D}"/>
    <cellStyle name="Comma 68 5 2" xfId="23643" xr:uid="{BA21B438-4F8B-4A4E-B0AE-AA269E0E4320}"/>
    <cellStyle name="Comma 68 5 2 2" xfId="32095" xr:uid="{4E554908-E598-4342-BD12-F9B95F4C0E88}"/>
    <cellStyle name="Comma 68 5 3" xfId="31034" xr:uid="{8105AB30-87E2-4A93-B6C8-A716821DA7FB}"/>
    <cellStyle name="Comma 68 6" xfId="15430" xr:uid="{30E0AD35-159B-491C-BD2F-64605B84CD97}"/>
    <cellStyle name="Comma 68 6 2" xfId="29792" xr:uid="{A3D7EC68-47B1-43E2-84D8-9885F5C680E6}"/>
    <cellStyle name="Comma 68 6 2 2" xfId="32807" xr:uid="{614528B5-77C9-4BC4-A236-7EF60F9EBD49}"/>
    <cellStyle name="Comma 68 6 3" xfId="31551" xr:uid="{E7A1C389-ADDA-4B32-9B17-E75CCBD3F320}"/>
    <cellStyle name="Comma 68 7" xfId="22400" xr:uid="{467DF5BD-C0AD-475D-922B-9C954005D8E8}"/>
    <cellStyle name="Comma 68 7 2" xfId="31853" xr:uid="{1C107E0B-6DBE-4A5E-9AB5-77E1525B4EFF}"/>
    <cellStyle name="Comma 68 8" xfId="30792" xr:uid="{86440D41-5E07-4D40-AF0D-5A74F8F33027}"/>
    <cellStyle name="Comma 69" xfId="10237" xr:uid="{73E95ABD-D810-463F-A8DF-71E077B5FE4E}"/>
    <cellStyle name="Comma 69 2" xfId="11387" xr:uid="{43C348AC-E3C2-4B0C-8005-EB47DE3063A7}"/>
    <cellStyle name="Comma 69 2 2" xfId="12670" xr:uid="{9AF0E23C-DA72-4708-811C-11D63C6D68F8}"/>
    <cellStyle name="Comma 69 2 2 2" xfId="24448" xr:uid="{85469246-5BF8-471E-8D1B-E8E5715CC68E}"/>
    <cellStyle name="Comma 69 2 2 2 2" xfId="32412" xr:uid="{F6E5D520-3952-42F4-9520-8351CC70739E}"/>
    <cellStyle name="Comma 69 2 2 3" xfId="31352" xr:uid="{7035A57B-E6EE-4168-A09A-85FC21603C19}"/>
    <cellStyle name="Comma 69 2 3" xfId="12671" xr:uid="{3D1776FE-D97C-49EA-BDEC-8751985B36C2}"/>
    <cellStyle name="Comma 69 2 3 2" xfId="24449" xr:uid="{EEC206E3-BF57-4006-83AD-86C5F1495949}"/>
    <cellStyle name="Comma 69 2 3 2 2" xfId="32413" xr:uid="{C670A0CC-F084-427C-AB13-8FFE6FECD706}"/>
    <cellStyle name="Comma 69 2 3 3" xfId="31353" xr:uid="{D99C179E-BA5C-40C0-AFFB-C6A094A47A21}"/>
    <cellStyle name="Comma 69 2 4" xfId="12154" xr:uid="{09F393FE-29EB-4737-AC75-7FDDB237C805}"/>
    <cellStyle name="Comma 69 2 4 2" xfId="23933" xr:uid="{CC7CC233-4ACB-49A0-9718-CD393A889928}"/>
    <cellStyle name="Comma 69 2 4 2 2" xfId="32187" xr:uid="{CD22A264-30F7-4D02-B89E-D17122CEF9CF}"/>
    <cellStyle name="Comma 69 2 4 3" xfId="31126" xr:uid="{9F8C470F-FDB2-45B3-ABBF-09736467750E}"/>
    <cellStyle name="Comma 69 2 5" xfId="23224" xr:uid="{319251DE-51DF-4106-A2DE-A4C3CEFE577F}"/>
    <cellStyle name="Comma 69 2 5 2" xfId="32026" xr:uid="{079AE821-1BE0-47D6-9AF8-C5600B18DA34}"/>
    <cellStyle name="Comma 69 2 6" xfId="30966" xr:uid="{81806FEF-2924-45F7-8E03-EA304CCA5E46}"/>
    <cellStyle name="Comma 69 3" xfId="10885" xr:uid="{64509BCD-FC9D-4D6B-8049-6A660A89C459}"/>
    <cellStyle name="Comma 69 3 2" xfId="12672" xr:uid="{0BF5ADC9-C766-4FE8-A840-D9DDAD30C9B9}"/>
    <cellStyle name="Comma 69 3 2 2" xfId="24450" xr:uid="{E5D73835-EF76-4FDF-919F-99850391C285}"/>
    <cellStyle name="Comma 69 3 2 2 2" xfId="32414" xr:uid="{26E4EADC-38BE-4EFE-B4AC-1E6F6EE415D5}"/>
    <cellStyle name="Comma 69 3 2 3" xfId="31354" xr:uid="{7377EC78-C50B-4C9F-ADA9-CD67EE0C0C62}"/>
    <cellStyle name="Comma 69 3 3" xfId="22935" xr:uid="{39D2D3B5-C8AA-43FD-B74F-71A124026A72}"/>
    <cellStyle name="Comma 69 3 3 2" xfId="31935" xr:uid="{7FE358E0-1BB0-4352-90D1-280626D1E891}"/>
    <cellStyle name="Comma 69 3 4" xfId="30874" xr:uid="{6E456BA5-DF3A-408D-91AA-51F3D93F79EE}"/>
    <cellStyle name="Comma 69 4" xfId="12673" xr:uid="{4197ABC0-A3A5-4D3C-9C91-E5EDD2D23AA6}"/>
    <cellStyle name="Comma 69 4 2" xfId="24451" xr:uid="{05D7F3F3-E042-4E32-B830-7A53DCD3CF14}"/>
    <cellStyle name="Comma 69 4 2 2" xfId="32415" xr:uid="{5A20EA43-39F3-463B-88E9-073FEE577FF2}"/>
    <cellStyle name="Comma 69 4 3" xfId="31355" xr:uid="{4AFF7C74-4023-472D-9D3D-91963C504637}"/>
    <cellStyle name="Comma 69 5" xfId="11844" xr:uid="{67B2777C-EAE5-440E-9BBF-C9F7EB914EC4}"/>
    <cellStyle name="Comma 69 5 2" xfId="23644" xr:uid="{CEEFF473-A188-4051-951A-43D2339D4A7E}"/>
    <cellStyle name="Comma 69 5 2 2" xfId="32096" xr:uid="{05A7026A-4D21-49B9-BCD5-5F1AF2F31EA7}"/>
    <cellStyle name="Comma 69 5 3" xfId="31035" xr:uid="{DC40F706-8A22-4539-BA30-8EA48B3F84E3}"/>
    <cellStyle name="Comma 69 6" xfId="15431" xr:uid="{9DC5FFA3-C26F-46D9-B255-683A2E255761}"/>
    <cellStyle name="Comma 69 6 2" xfId="29793" xr:uid="{E977EECE-6944-4A6B-B22A-256C36C58AB4}"/>
    <cellStyle name="Comma 69 6 2 2" xfId="32808" xr:uid="{B9554732-E95A-4B4F-AD86-A3CE7C7EE127}"/>
    <cellStyle name="Comma 69 6 3" xfId="31552" xr:uid="{D5DCE8B6-FD1B-41F5-A63C-8447A78AF94C}"/>
    <cellStyle name="Comma 69 7" xfId="22401" xr:uid="{1F4DBDB1-786E-4B6F-B4DB-20175E30C888}"/>
    <cellStyle name="Comma 69 7 2" xfId="31854" xr:uid="{DCA631AA-5968-479D-A98D-55311B840309}"/>
    <cellStyle name="Comma 69 8" xfId="30793" xr:uid="{8D11E175-75F3-4F93-B269-8B34D47E562A}"/>
    <cellStyle name="Comma 7" xfId="1527" xr:uid="{606F6288-A368-4F26-B74E-294514AB577E}"/>
    <cellStyle name="Comma 7 2" xfId="1528" xr:uid="{3E4ED442-FB6D-4E22-AEC9-F64E0C38DBDD}"/>
    <cellStyle name="Comma 7 2 2" xfId="3679" xr:uid="{0B028692-A985-4943-8BC2-D69AA5B006E5}"/>
    <cellStyle name="Comma 7 2 2 2" xfId="28100" xr:uid="{D7603585-CBC6-4017-8EB5-D715D2C410C2}"/>
    <cellStyle name="Comma 7 2 2 2 2" xfId="32725" xr:uid="{8683E6F5-0B04-4729-9910-7358EC48A949}"/>
    <cellStyle name="Comma 7 2 2 3" xfId="30702" xr:uid="{CD37972B-9CFD-4465-926D-F812E3440AA4}"/>
    <cellStyle name="Comma 7 2 3" xfId="26671" xr:uid="{F926B83B-0B7B-421C-B3FD-5A4A2279B4CC}"/>
    <cellStyle name="Comma 7 2 3 2" xfId="32634" xr:uid="{BCBC80C6-B2B5-4BE2-B455-B69170A92D5F}"/>
    <cellStyle name="Comma 7 2 4" xfId="30323" xr:uid="{07EEF4C4-4836-44ED-83CB-E141451F24DA}"/>
    <cellStyle name="Comma 7 2 5" xfId="30555" xr:uid="{B5EACC23-3EF0-4BC9-BAC3-2148844413BA}"/>
    <cellStyle name="Comma 7 3" xfId="1529" xr:uid="{0CEB2955-18CC-4DC3-BA38-63E4998DAC3F}"/>
    <cellStyle name="Comma 7 3 2" xfId="3680" xr:uid="{6E177722-327B-4B43-B123-F6808BBB2FF3}"/>
    <cellStyle name="Comma 7 3 2 2" xfId="28101" xr:uid="{B7C70F5C-1ABC-43B3-9FC7-76EA732174C7}"/>
    <cellStyle name="Comma 7 3 2 2 2" xfId="32726" xr:uid="{65B1D875-42F3-4C99-8344-8CF46FAF3D92}"/>
    <cellStyle name="Comma 7 3 2 3" xfId="30703" xr:uid="{6CA80DF5-DD60-466B-948F-6685F57B1ED8}"/>
    <cellStyle name="Comma 7 3 3" xfId="26672" xr:uid="{199029FD-9D9B-4746-9BFD-19416327A659}"/>
    <cellStyle name="Comma 7 3 3 2" xfId="32635" xr:uid="{62B7EFA7-1642-4800-AD43-C5D497119FBA}"/>
    <cellStyle name="Comma 7 3 4" xfId="30324" xr:uid="{B4B0D689-DA6F-461D-848E-FC7DA4DB085E}"/>
    <cellStyle name="Comma 7 3 5" xfId="30556" xr:uid="{EA495C7C-75CD-49F7-9CF0-0445E633CC22}"/>
    <cellStyle name="Comma 7 4" xfId="3678" xr:uid="{3AE120D6-AF14-4FEA-9B9A-D65E0C6F0359}"/>
    <cellStyle name="Comma 7 4 2" xfId="28099" xr:uid="{A1E138B1-0DEB-433D-BF9E-B8956A7571CA}"/>
    <cellStyle name="Comma 7 4 2 2" xfId="32724" xr:uid="{BAAAADBD-C647-4553-B980-A861F668397A}"/>
    <cellStyle name="Comma 7 4 3" xfId="30701" xr:uid="{B2BC2AFE-BE67-4CBD-B25F-F9568D381A5B}"/>
    <cellStyle name="Comma 7 5" xfId="15432" xr:uid="{A3F1A53D-BD70-42CC-BFFB-5A8100B2979A}"/>
    <cellStyle name="Comma 7 5 2" xfId="29794" xr:uid="{68A0E6FE-FE0E-424B-B342-45BC689778AA}"/>
    <cellStyle name="Comma 7 6" xfId="26670" xr:uid="{840841AE-BF09-4795-9307-D0B3ADB154AA}"/>
    <cellStyle name="Comma 7 6 2" xfId="32633" xr:uid="{E97B519E-7C34-4C53-8067-BCF855A04653}"/>
    <cellStyle name="Comma 7 7" xfId="30554" xr:uid="{C76D40FF-171F-44BE-A464-AD27E53870F8}"/>
    <cellStyle name="Comma 70" xfId="10238" xr:uid="{A11FB0A3-D851-4CFA-A949-5B4C2BEE0F4D}"/>
    <cellStyle name="Comma 70 2" xfId="11388" xr:uid="{0515EF99-54DE-4A3C-8597-2C0AF2A76727}"/>
    <cellStyle name="Comma 70 2 2" xfId="12674" xr:uid="{394D054E-046F-4682-B413-9273847A7A07}"/>
    <cellStyle name="Comma 70 2 2 2" xfId="24452" xr:uid="{C1A338E3-57DE-49A1-954F-F6E5F97C8A2D}"/>
    <cellStyle name="Comma 70 2 2 2 2" xfId="32416" xr:uid="{C7ED7C24-BB6D-4212-9573-42BD0F65D597}"/>
    <cellStyle name="Comma 70 2 2 3" xfId="31356" xr:uid="{1027371E-C888-4A06-A654-0EE6C4B717EE}"/>
    <cellStyle name="Comma 70 2 3" xfId="12675" xr:uid="{BED7757B-988E-49D0-9B55-CB0791ECBAF1}"/>
    <cellStyle name="Comma 70 2 3 2" xfId="24453" xr:uid="{50B6C4EA-4B3A-4A81-BA31-09F7CD0B2F3C}"/>
    <cellStyle name="Comma 70 2 3 2 2" xfId="32417" xr:uid="{5986075C-412A-4625-A287-2384C04D67CB}"/>
    <cellStyle name="Comma 70 2 3 3" xfId="31357" xr:uid="{14C6368D-DB6C-4BC4-8B47-DD859857393D}"/>
    <cellStyle name="Comma 70 2 4" xfId="12155" xr:uid="{8A1E428B-F152-40D0-8D39-28612B1B7D1B}"/>
    <cellStyle name="Comma 70 2 4 2" xfId="23934" xr:uid="{9628E8C2-4FFF-45C3-997F-9B81E13812E9}"/>
    <cellStyle name="Comma 70 2 4 2 2" xfId="32188" xr:uid="{1D0BCB26-FAD4-4514-B646-8CC5C7575163}"/>
    <cellStyle name="Comma 70 2 4 3" xfId="31127" xr:uid="{1F7D604F-82CE-4C4C-9BA9-AEAF860599F1}"/>
    <cellStyle name="Comma 70 2 5" xfId="23225" xr:uid="{734E6433-F11D-4CFD-B25A-CB966165A6C2}"/>
    <cellStyle name="Comma 70 2 5 2" xfId="32027" xr:uid="{E7B71DED-424A-43AE-9FD9-ADF643485241}"/>
    <cellStyle name="Comma 70 2 6" xfId="30967" xr:uid="{9F2CA003-8307-4F50-9F16-DC0D334D3C5B}"/>
    <cellStyle name="Comma 70 3" xfId="10886" xr:uid="{5EA60C6E-D2F2-4E1E-98DD-FDFAB247A386}"/>
    <cellStyle name="Comma 70 3 2" xfId="12676" xr:uid="{9101517B-CACF-4997-91A3-B98F1B3C45A0}"/>
    <cellStyle name="Comma 70 3 2 2" xfId="24454" xr:uid="{18A0891B-211E-469B-8317-E88DB7720623}"/>
    <cellStyle name="Comma 70 3 2 2 2" xfId="32418" xr:uid="{ECEF68E7-5157-4277-ABEA-A92739E38870}"/>
    <cellStyle name="Comma 70 3 2 3" xfId="31358" xr:uid="{DD5B3D17-5731-4BE7-A88E-4F873508648B}"/>
    <cellStyle name="Comma 70 3 3" xfId="22936" xr:uid="{BFB885CA-9542-46DA-90C3-0F07B636AD95}"/>
    <cellStyle name="Comma 70 3 3 2" xfId="31936" xr:uid="{9033D608-0DE1-41AD-BD35-822CEB0FF790}"/>
    <cellStyle name="Comma 70 3 4" xfId="30875" xr:uid="{BA4FBD0F-9E3B-44CA-844E-D607A48CBCBA}"/>
    <cellStyle name="Comma 70 4" xfId="12677" xr:uid="{D34E535D-FF72-4DC3-BD6B-FD3768BF83D5}"/>
    <cellStyle name="Comma 70 4 2" xfId="24455" xr:uid="{0B152949-6E58-4DC8-AB53-5B8000FE5060}"/>
    <cellStyle name="Comma 70 4 2 2" xfId="32419" xr:uid="{0D652925-13F1-428B-A22E-6DE2AA303B2D}"/>
    <cellStyle name="Comma 70 4 3" xfId="31359" xr:uid="{C91CBF96-5CE3-45EA-98AF-B214874AE67F}"/>
    <cellStyle name="Comma 70 5" xfId="11845" xr:uid="{6615DE37-942E-458F-A269-7D10AFADD619}"/>
    <cellStyle name="Comma 70 5 2" xfId="23645" xr:uid="{F0F2126D-617A-443A-8094-6FBA7D212C2F}"/>
    <cellStyle name="Comma 70 5 2 2" xfId="32097" xr:uid="{240F7FC7-BA36-4B12-A936-BDFCEFD75A0F}"/>
    <cellStyle name="Comma 70 5 3" xfId="31036" xr:uid="{0871B45C-2927-48F1-BC31-BBBCD673D062}"/>
    <cellStyle name="Comma 70 6" xfId="15433" xr:uid="{5A961638-C1B1-42FC-84E3-06CE02F5F691}"/>
    <cellStyle name="Comma 70 6 2" xfId="29795" xr:uid="{68EDC614-10A3-4702-AAA4-92B516A5BC2E}"/>
    <cellStyle name="Comma 70 6 2 2" xfId="32809" xr:uid="{4A26F926-E602-40B4-AF13-C58D455693A5}"/>
    <cellStyle name="Comma 70 6 3" xfId="31553" xr:uid="{2EE186EA-ABFF-4DDB-B9BB-079278F72B21}"/>
    <cellStyle name="Comma 70 7" xfId="22402" xr:uid="{2B9EF63F-F59C-4616-AC3E-0C7CDF766B32}"/>
    <cellStyle name="Comma 70 7 2" xfId="31855" xr:uid="{D9DFB91A-2E80-4381-89C6-B572DC0FC698}"/>
    <cellStyle name="Comma 70 8" xfId="30794" xr:uid="{FD9BD368-5C49-4877-84C8-2EC1682BF9EF}"/>
    <cellStyle name="Comma 71" xfId="10239" xr:uid="{AF0296A7-DE24-4CEB-AC6E-52BB20E2638C}"/>
    <cellStyle name="Comma 71 2" xfId="11389" xr:uid="{D1CE01B0-A23F-4FEB-BF11-29B4919E7682}"/>
    <cellStyle name="Comma 71 2 2" xfId="12678" xr:uid="{A26C9537-8484-42C9-B9EF-0DBD1A3F55B4}"/>
    <cellStyle name="Comma 71 2 2 2" xfId="24456" xr:uid="{F727243D-AD26-4EEE-B481-959F78679AF0}"/>
    <cellStyle name="Comma 71 2 2 2 2" xfId="32420" xr:uid="{BC1A0C8A-D54B-49DE-9013-A4662512CA5A}"/>
    <cellStyle name="Comma 71 2 2 3" xfId="31360" xr:uid="{B5E15398-A557-42E8-8A91-29D0A2A67E71}"/>
    <cellStyle name="Comma 71 2 3" xfId="12679" xr:uid="{BE795207-F91D-4C72-A2DA-CD1BD6BE3F8A}"/>
    <cellStyle name="Comma 71 2 3 2" xfId="24457" xr:uid="{F26A708A-5481-43F1-B022-D86E05127023}"/>
    <cellStyle name="Comma 71 2 3 2 2" xfId="32421" xr:uid="{1B8198F2-567C-43BA-80DD-8F069054AFF9}"/>
    <cellStyle name="Comma 71 2 3 3" xfId="31361" xr:uid="{FA84412E-3D5F-4E88-8AE7-52A9AC552C06}"/>
    <cellStyle name="Comma 71 2 4" xfId="12156" xr:uid="{BD173967-8CA5-4839-91CE-A5E4556E5B49}"/>
    <cellStyle name="Comma 71 2 4 2" xfId="23935" xr:uid="{2B313A87-D199-496E-8DFB-9040133E47A6}"/>
    <cellStyle name="Comma 71 2 4 2 2" xfId="32189" xr:uid="{9C34BD6D-7888-4A4D-83B7-5D44670C6FDB}"/>
    <cellStyle name="Comma 71 2 4 3" xfId="31128" xr:uid="{EC3C03EC-1DE9-4303-AC5A-64658E7BF935}"/>
    <cellStyle name="Comma 71 2 5" xfId="23226" xr:uid="{225C5558-DC7F-4477-81A8-C11A3AC9AD11}"/>
    <cellStyle name="Comma 71 2 5 2" xfId="32028" xr:uid="{D2220920-AB99-4DB2-AA30-02C6E0881977}"/>
    <cellStyle name="Comma 71 2 6" xfId="30968" xr:uid="{3FCF0CEE-40B8-4A45-A01A-9C2CA93460A9}"/>
    <cellStyle name="Comma 71 3" xfId="10887" xr:uid="{7DA56BF0-0F5D-4247-B84C-D04ADABC5774}"/>
    <cellStyle name="Comma 71 3 2" xfId="12680" xr:uid="{F02D0A4B-7579-4632-A206-257E89C57D91}"/>
    <cellStyle name="Comma 71 3 2 2" xfId="24458" xr:uid="{D712A67A-E010-4B73-ACFE-AB89404A6075}"/>
    <cellStyle name="Comma 71 3 2 2 2" xfId="32422" xr:uid="{A3D97349-6B1A-485E-8D52-7B3907BD8C31}"/>
    <cellStyle name="Comma 71 3 2 3" xfId="31362" xr:uid="{E3014EAE-4EF0-4EAA-9FCC-687BED379CAF}"/>
    <cellStyle name="Comma 71 3 3" xfId="22937" xr:uid="{D1CBAD32-5443-47ED-8838-4A74F743F931}"/>
    <cellStyle name="Comma 71 3 3 2" xfId="31937" xr:uid="{997377CB-AC8F-47BC-A2F8-CB8F6D2DDCE2}"/>
    <cellStyle name="Comma 71 3 4" xfId="30876" xr:uid="{2B26A1BF-F3C1-4EB9-95F8-013E00C787EC}"/>
    <cellStyle name="Comma 71 4" xfId="12681" xr:uid="{267F2BB3-7C06-4180-ACEF-E4C5AA79FE54}"/>
    <cellStyle name="Comma 71 4 2" xfId="24459" xr:uid="{12A977DC-9893-4052-AEF0-A742AB3573A0}"/>
    <cellStyle name="Comma 71 4 2 2" xfId="32423" xr:uid="{FE71D6A2-88DD-423E-AC77-0766AF97695C}"/>
    <cellStyle name="Comma 71 4 3" xfId="31363" xr:uid="{82093024-DE2C-410B-BA13-E50A0972C3A0}"/>
    <cellStyle name="Comma 71 5" xfId="11846" xr:uid="{D35AC9AE-AA29-4762-8EF1-01951C3ED855}"/>
    <cellStyle name="Comma 71 5 2" xfId="23646" xr:uid="{DD5D5D52-122A-41F0-BFE6-E052892D85D1}"/>
    <cellStyle name="Comma 71 5 2 2" xfId="32098" xr:uid="{DB0B3200-1984-48D8-A457-0090EDC8E95B}"/>
    <cellStyle name="Comma 71 5 3" xfId="31037" xr:uid="{C5E86213-7E3A-43CC-BEE3-F530B11D4E5A}"/>
    <cellStyle name="Comma 71 6" xfId="15434" xr:uid="{F99DB08B-9D81-468F-80D1-4185ADB1C384}"/>
    <cellStyle name="Comma 71 6 2" xfId="29796" xr:uid="{A01DA482-D9BF-499F-BF4B-D842390874D2}"/>
    <cellStyle name="Comma 71 6 2 2" xfId="32810" xr:uid="{66AC35A8-86E1-4ABF-B0E0-BB4C6DBC60A6}"/>
    <cellStyle name="Comma 71 6 3" xfId="31554" xr:uid="{FA762128-3E95-4AA8-8E4C-9A6738F66C2F}"/>
    <cellStyle name="Comma 71 7" xfId="22403" xr:uid="{D01265C2-C8F5-4CA1-B436-F3BF60A13D9D}"/>
    <cellStyle name="Comma 71 7 2" xfId="31856" xr:uid="{64DC7811-0824-457F-B10D-CB5835EAE151}"/>
    <cellStyle name="Comma 71 8" xfId="30795" xr:uid="{56C8DD49-1110-48E9-A692-D6A5D7DA864C}"/>
    <cellStyle name="Comma 72" xfId="10336" xr:uid="{46FF6F48-623C-4386-9B07-0B5A61C5828F}"/>
    <cellStyle name="Comma 72 2" xfId="11390" xr:uid="{162F5B8D-F7B0-46A7-B2BD-D803D177DBA6}"/>
    <cellStyle name="Comma 72 2 2" xfId="12682" xr:uid="{806782DB-FC42-48C2-85CD-F1F55EC3B722}"/>
    <cellStyle name="Comma 72 2 2 2" xfId="24460" xr:uid="{270DB1AB-B61E-4D3F-B0E6-19534274575F}"/>
    <cellStyle name="Comma 72 2 2 2 2" xfId="32424" xr:uid="{CB8E1EC3-FC69-44D6-8738-67CA38C907B7}"/>
    <cellStyle name="Comma 72 2 2 3" xfId="31364" xr:uid="{5769368C-C01C-41CA-BA22-D22610FF0AD2}"/>
    <cellStyle name="Comma 72 2 3" xfId="12683" xr:uid="{96C71D5F-B7BC-4BEC-BA0B-48D81EAD2EA0}"/>
    <cellStyle name="Comma 72 2 3 2" xfId="24461" xr:uid="{5FD35F1F-23DD-4C5B-9166-A7CEC2B9C2A0}"/>
    <cellStyle name="Comma 72 2 3 2 2" xfId="32425" xr:uid="{900201E8-3B4C-4467-B386-F3B9A8E4140E}"/>
    <cellStyle name="Comma 72 2 3 3" xfId="31365" xr:uid="{8D25F143-5B47-47F6-8E98-7E8C22F97459}"/>
    <cellStyle name="Comma 72 2 4" xfId="12157" xr:uid="{3AEBF70C-F0E7-4C1D-9514-0B2C56432C1F}"/>
    <cellStyle name="Comma 72 2 4 2" xfId="23936" xr:uid="{0B734C2B-08EE-4599-A489-CBE820FE8C14}"/>
    <cellStyle name="Comma 72 2 4 2 2" xfId="32190" xr:uid="{986860C7-7F3F-4A37-AD73-4125AB7680E1}"/>
    <cellStyle name="Comma 72 2 4 3" xfId="31129" xr:uid="{5D5A3C7F-72BC-4EF9-A3F0-98E610834A14}"/>
    <cellStyle name="Comma 72 2 5" xfId="23227" xr:uid="{CD22FCC7-C6C2-4DA7-AF64-77981E381030}"/>
    <cellStyle name="Comma 72 2 5 2" xfId="32029" xr:uid="{92F31618-615C-43A0-91F2-5873368B237C}"/>
    <cellStyle name="Comma 72 2 6" xfId="30969" xr:uid="{18C77471-D117-4FB2-B4CD-1D5192AA0DAF}"/>
    <cellStyle name="Comma 72 3" xfId="10888" xr:uid="{A7DA60BE-9EC0-4333-8738-FEEE6937D068}"/>
    <cellStyle name="Comma 72 3 2" xfId="12684" xr:uid="{FB7EE1E0-733D-454A-8E97-18DE938E8A04}"/>
    <cellStyle name="Comma 72 3 2 2" xfId="24462" xr:uid="{A7117AC0-7D47-4333-9A8F-2B4D00588515}"/>
    <cellStyle name="Comma 72 3 2 2 2" xfId="32426" xr:uid="{2CD5E894-002A-4400-8751-8DE54E66559F}"/>
    <cellStyle name="Comma 72 3 2 3" xfId="31366" xr:uid="{94BB0470-43AA-4C9E-BC5A-8302AD391077}"/>
    <cellStyle name="Comma 72 3 3" xfId="22938" xr:uid="{EAEE0F95-CC65-4E62-B12A-DA225D1FC034}"/>
    <cellStyle name="Comma 72 3 3 2" xfId="31938" xr:uid="{26D9D661-03D5-4705-962B-87E7EDA5C50B}"/>
    <cellStyle name="Comma 72 3 4" xfId="30877" xr:uid="{C095121B-B7C3-431F-ABB9-52A2DB999716}"/>
    <cellStyle name="Comma 72 4" xfId="12685" xr:uid="{731570BF-803E-4F77-8F60-6F870A328C5A}"/>
    <cellStyle name="Comma 72 4 2" xfId="24463" xr:uid="{B500F560-1509-4AD5-BE25-17B678FE9D34}"/>
    <cellStyle name="Comma 72 4 2 2" xfId="32427" xr:uid="{42CFE333-CA0E-42DE-89EC-E61D19F23AEB}"/>
    <cellStyle name="Comma 72 4 3" xfId="31367" xr:uid="{D3564829-A249-4254-A169-D9D589541348}"/>
    <cellStyle name="Comma 72 5" xfId="11847" xr:uid="{5FB1B6DC-B807-4644-8934-F1C8EFA99A6D}"/>
    <cellStyle name="Comma 72 5 2" xfId="23647" xr:uid="{99053BD8-B5B7-417C-9CAC-5ED4AEE1C0DD}"/>
    <cellStyle name="Comma 72 5 2 2" xfId="32099" xr:uid="{48A72C75-9136-49DB-803A-9CFFF20BB3BF}"/>
    <cellStyle name="Comma 72 5 3" xfId="31038" xr:uid="{BF7FAB1B-4810-4A8F-A4E5-7A8DFB4A9F12}"/>
    <cellStyle name="Comma 72 6" xfId="15435" xr:uid="{6A770FAF-D4BF-43D0-BA43-E0B6E39176CB}"/>
    <cellStyle name="Comma 72 6 2" xfId="29797" xr:uid="{294F2B68-3500-4109-BF94-064F4D53859D}"/>
    <cellStyle name="Comma 72 6 2 2" xfId="32811" xr:uid="{8237817F-B4D7-49B6-A092-BF4DD1BE6D96}"/>
    <cellStyle name="Comma 72 6 3" xfId="31555" xr:uid="{65C18408-8D58-41BE-BEE5-14B09E8F2038}"/>
    <cellStyle name="Comma 72 7" xfId="22499" xr:uid="{E32A9AF8-755A-4E9B-98A4-6D29BECA597D}"/>
    <cellStyle name="Comma 73" xfId="10379" xr:uid="{B63EE560-16E1-4DFB-AC5D-C95A7A63534B}"/>
    <cellStyle name="Comma 73 2" xfId="11391" xr:uid="{D9BA952F-54CE-4036-A1F6-7325558CE9E6}"/>
    <cellStyle name="Comma 73 2 2" xfId="12686" xr:uid="{A171F569-9816-4043-B8AD-088B33B19163}"/>
    <cellStyle name="Comma 73 2 2 2" xfId="24464" xr:uid="{7E334736-0EB2-4A4E-A585-7912F65183EF}"/>
    <cellStyle name="Comma 73 2 2 2 2" xfId="32428" xr:uid="{3A237ECC-9161-4532-ACE6-69949BF98ABD}"/>
    <cellStyle name="Comma 73 2 2 3" xfId="31368" xr:uid="{FC85069D-9CE7-4E2A-92DD-1F28A6B66701}"/>
    <cellStyle name="Comma 73 2 3" xfId="12687" xr:uid="{32DE40D7-E25C-4267-98A2-548AFC74E9A5}"/>
    <cellStyle name="Comma 73 2 3 2" xfId="24465" xr:uid="{0D8BF32E-B659-4F1B-878A-C254AB100A24}"/>
    <cellStyle name="Comma 73 2 3 2 2" xfId="32429" xr:uid="{60292AC4-C38C-4B5D-9377-EF2958677F2A}"/>
    <cellStyle name="Comma 73 2 3 3" xfId="31369" xr:uid="{0C80A49E-4978-46D1-8ABD-479B9A1D2E68}"/>
    <cellStyle name="Comma 73 2 4" xfId="12158" xr:uid="{094832E3-D897-4155-89B0-F108E51B1589}"/>
    <cellStyle name="Comma 73 2 4 2" xfId="23937" xr:uid="{CD982C31-7593-4C19-BE55-F04BC5F9439C}"/>
    <cellStyle name="Comma 73 2 4 2 2" xfId="32191" xr:uid="{5E05F2DA-7333-455C-8D5D-59CADA46B9D3}"/>
    <cellStyle name="Comma 73 2 4 3" xfId="31130" xr:uid="{C571CD50-0889-4365-AF54-3404ABC3CC9D}"/>
    <cellStyle name="Comma 73 2 5" xfId="23228" xr:uid="{BD3CD881-8392-4520-9B3B-08F3645664B0}"/>
    <cellStyle name="Comma 73 2 5 2" xfId="32030" xr:uid="{D0E67BA6-3462-40E8-BAD2-FCD4D93B39EC}"/>
    <cellStyle name="Comma 73 2 6" xfId="30970" xr:uid="{11BF65DF-9EA8-450E-B822-CA50A981DF82}"/>
    <cellStyle name="Comma 73 3" xfId="10889" xr:uid="{85415DE2-3B35-4605-BFDB-B07FFF02D5B9}"/>
    <cellStyle name="Comma 73 3 2" xfId="12688" xr:uid="{9971910D-C7A8-415C-8D18-A8EAD2B3B4F7}"/>
    <cellStyle name="Comma 73 3 2 2" xfId="24466" xr:uid="{4CF7A642-7F72-4799-B7CB-0B681E66735C}"/>
    <cellStyle name="Comma 73 3 2 2 2" xfId="32430" xr:uid="{FE28E547-E770-4299-8433-1F5A3B21F102}"/>
    <cellStyle name="Comma 73 3 2 3" xfId="31370" xr:uid="{AFBAD6AC-088A-4731-9C41-1B04505D0944}"/>
    <cellStyle name="Comma 73 3 3" xfId="22939" xr:uid="{0B7C5FC0-B458-48C7-B264-044F89D13312}"/>
    <cellStyle name="Comma 73 3 3 2" xfId="31939" xr:uid="{5DAAED29-E15B-4A63-B08C-35790CD5DBA3}"/>
    <cellStyle name="Comma 73 3 4" xfId="30878" xr:uid="{6DD710C3-B945-4CBB-A39E-73F831C7015B}"/>
    <cellStyle name="Comma 73 4" xfId="12689" xr:uid="{6EE3BE16-DF9A-4939-B414-7833FBF01BB2}"/>
    <cellStyle name="Comma 73 4 2" xfId="24467" xr:uid="{2BA0C001-B334-4493-900A-B52CDDB12CF3}"/>
    <cellStyle name="Comma 73 4 2 2" xfId="32431" xr:uid="{3F05EC07-9182-4AA7-A8C0-F705B5A8DFF9}"/>
    <cellStyle name="Comma 73 4 3" xfId="31371" xr:uid="{AC71A075-98B2-41ED-8FF1-B3F3716F1548}"/>
    <cellStyle name="Comma 73 5" xfId="11848" xr:uid="{EE18643A-209B-424F-83F6-1E3DC95B4837}"/>
    <cellStyle name="Comma 73 5 2" xfId="23648" xr:uid="{C9EEC13A-66EF-45D7-92B4-272B11B50937}"/>
    <cellStyle name="Comma 73 5 2 2" xfId="32100" xr:uid="{13A1E225-E76F-43F8-9013-E23CE59D0C8B}"/>
    <cellStyle name="Comma 73 5 3" xfId="31039" xr:uid="{C5A6352E-B827-41CD-B09B-56768A459A65}"/>
    <cellStyle name="Comma 73 6" xfId="15436" xr:uid="{FD4F3724-CB74-4819-9953-C837590E3346}"/>
    <cellStyle name="Comma 73 6 2" xfId="29798" xr:uid="{55AC2033-1ECF-4135-9423-E4C0730D66B2}"/>
    <cellStyle name="Comma 73 6 2 2" xfId="32812" xr:uid="{D5A0EAB0-B705-40D4-9D66-475A88A06D10}"/>
    <cellStyle name="Comma 73 6 3" xfId="31556" xr:uid="{942F1E82-7332-43DA-A6E4-AD6E08B956AE}"/>
    <cellStyle name="Comma 73 7" xfId="22514" xr:uid="{D7DFDEA9-07E8-44C9-9596-C41C51D4B531}"/>
    <cellStyle name="Comma 74" xfId="10387" xr:uid="{58C7955C-E530-4206-8B44-66B3495DA10D}"/>
    <cellStyle name="Comma 74 2" xfId="11392" xr:uid="{A9F51A8D-263D-4EAE-BEF4-C820929ABD06}"/>
    <cellStyle name="Comma 74 2 2" xfId="12690" xr:uid="{514234A2-6DD2-4995-9E3E-4C291035EF04}"/>
    <cellStyle name="Comma 74 2 2 2" xfId="24468" xr:uid="{2C80A6D7-DCD6-4A86-A6C3-98BA0381EEDC}"/>
    <cellStyle name="Comma 74 2 2 2 2" xfId="32432" xr:uid="{5F5555D0-7FF4-4C10-A54C-EC9B2EF5E0B2}"/>
    <cellStyle name="Comma 74 2 2 3" xfId="31372" xr:uid="{64C883B9-1058-4786-8D74-F48FC79EDB2E}"/>
    <cellStyle name="Comma 74 2 3" xfId="12691" xr:uid="{409EF100-CCEC-4790-BCDB-2BCBD548C0C6}"/>
    <cellStyle name="Comma 74 2 3 2" xfId="24469" xr:uid="{CDF982CB-1753-466B-B3DF-9768B0F0389B}"/>
    <cellStyle name="Comma 74 2 3 2 2" xfId="32433" xr:uid="{A3921C71-BD58-4BC1-9E01-FD48E2D10813}"/>
    <cellStyle name="Comma 74 2 3 3" xfId="31373" xr:uid="{404517B9-268F-4801-92D6-02DD48E8D486}"/>
    <cellStyle name="Comma 74 2 4" xfId="12159" xr:uid="{0DE29ABA-9672-4F57-BAD5-ED197AFF654B}"/>
    <cellStyle name="Comma 74 2 4 2" xfId="23938" xr:uid="{FEC152FC-F19A-432F-B4D5-A24A0BB9A3F3}"/>
    <cellStyle name="Comma 74 2 4 2 2" xfId="32192" xr:uid="{277019C8-A677-488B-9F7D-7BDB371770AB}"/>
    <cellStyle name="Comma 74 2 4 3" xfId="31131" xr:uid="{443FD3F4-BB8F-4F1B-B568-B84D25B9DC72}"/>
    <cellStyle name="Comma 74 2 5" xfId="23229" xr:uid="{2C993476-7BC2-4D91-93CB-E91EFBE95ECB}"/>
    <cellStyle name="Comma 74 2 5 2" xfId="32031" xr:uid="{8BF64673-2363-48B4-A9D3-CFEB54CF17FF}"/>
    <cellStyle name="Comma 74 2 6" xfId="30971" xr:uid="{17ADDFE4-714A-49CE-8DE8-67C791D08C95}"/>
    <cellStyle name="Comma 74 3" xfId="10890" xr:uid="{72192973-A20A-43EA-A97F-3990F17DAF53}"/>
    <cellStyle name="Comma 74 3 2" xfId="12692" xr:uid="{F7462894-7474-4B6F-9345-0BBF5041FF86}"/>
    <cellStyle name="Comma 74 3 2 2" xfId="24470" xr:uid="{C8ACBE53-4AA4-4DAD-9197-0BB388876415}"/>
    <cellStyle name="Comma 74 3 2 2 2" xfId="32434" xr:uid="{AB994E2D-7E59-4F4A-8956-65A9DDF240D3}"/>
    <cellStyle name="Comma 74 3 2 3" xfId="31374" xr:uid="{7975BC93-4F0A-4150-9C7D-82D747B5CED5}"/>
    <cellStyle name="Comma 74 3 3" xfId="22940" xr:uid="{A04B5605-BE59-436D-AB8F-619A8A6792BB}"/>
    <cellStyle name="Comma 74 3 3 2" xfId="31940" xr:uid="{4570A08F-9B43-4281-B3BB-3C6A7E3B1B01}"/>
    <cellStyle name="Comma 74 3 4" xfId="30879" xr:uid="{A8AB7611-5EBF-43AB-AD0E-ED548DF437FF}"/>
    <cellStyle name="Comma 74 4" xfId="12693" xr:uid="{F9F32CB6-42E7-469C-B2AB-80B680153A98}"/>
    <cellStyle name="Comma 74 4 2" xfId="24471" xr:uid="{1BDCC1AE-91B5-4165-A910-630FB5FED4B2}"/>
    <cellStyle name="Comma 74 4 2 2" xfId="32435" xr:uid="{503B46CD-3762-45AD-9A04-5C0ACA47A4A1}"/>
    <cellStyle name="Comma 74 4 3" xfId="31375" xr:uid="{6189F79E-55E0-4BE1-9445-1D3F7CA9A05B}"/>
    <cellStyle name="Comma 74 5" xfId="11849" xr:uid="{BF7A1714-B8A1-440A-848A-267D80DF0CF4}"/>
    <cellStyle name="Comma 74 5 2" xfId="23649" xr:uid="{5F6DCF3B-A3DC-47C6-81A1-9FEDDAB2D5BB}"/>
    <cellStyle name="Comma 74 5 2 2" xfId="32101" xr:uid="{F1C86337-7E82-422B-A70F-A4DAFF8F3939}"/>
    <cellStyle name="Comma 74 5 3" xfId="31040" xr:uid="{7C3DF61B-B2D9-4E95-8E70-516A3E3679EE}"/>
    <cellStyle name="Comma 74 6" xfId="15437" xr:uid="{10B2034D-6BCD-4FA6-B9BA-A8BCDC86FD7C}"/>
    <cellStyle name="Comma 74 6 2" xfId="29799" xr:uid="{E329EF33-1197-41DE-A70B-85E9642BAE4D}"/>
    <cellStyle name="Comma 74 6 2 2" xfId="32813" xr:uid="{F7658223-5CDB-42D1-B87A-F17AD5CAF03B}"/>
    <cellStyle name="Comma 74 6 3" xfId="31557" xr:uid="{38D2D0E3-4302-4E1C-BAE7-476CA8D746B4}"/>
    <cellStyle name="Comma 74 7" xfId="22518" xr:uid="{E8B3D289-6CAF-45CF-BA3C-3D3E0CDBF069}"/>
    <cellStyle name="Comma 75" xfId="10392" xr:uid="{8174BCB0-FBB7-4D12-9030-92C748AABCB3}"/>
    <cellStyle name="Comma 75 2" xfId="11393" xr:uid="{82F42729-31E2-408E-BBA3-B7B9837C571B}"/>
    <cellStyle name="Comma 75 2 2" xfId="12694" xr:uid="{97E026F1-9688-4DF4-986D-7A11FE3B19DA}"/>
    <cellStyle name="Comma 75 2 2 2" xfId="24472" xr:uid="{83F6A8D2-037F-4A5D-A132-34E2206EB6B2}"/>
    <cellStyle name="Comma 75 2 2 2 2" xfId="32436" xr:uid="{331E84FA-B501-40FC-9530-560E80262EF9}"/>
    <cellStyle name="Comma 75 2 2 3" xfId="31376" xr:uid="{158818F3-8B5A-4DA3-BAD7-1D51D6CE3A22}"/>
    <cellStyle name="Comma 75 2 3" xfId="12695" xr:uid="{107910FD-FC98-48F5-9DFA-911355FB3923}"/>
    <cellStyle name="Comma 75 2 3 2" xfId="24473" xr:uid="{44391866-CE48-4404-94F6-3A6FD49090A7}"/>
    <cellStyle name="Comma 75 2 3 2 2" xfId="32437" xr:uid="{36CA2089-629A-488B-8B30-D66D83782B13}"/>
    <cellStyle name="Comma 75 2 3 3" xfId="31377" xr:uid="{A0195253-04EE-42E9-88D8-27DC5313DD5C}"/>
    <cellStyle name="Comma 75 2 4" xfId="12160" xr:uid="{44DF3BD2-9916-4264-A835-3AEDC71CDA14}"/>
    <cellStyle name="Comma 75 2 4 2" xfId="23939" xr:uid="{8BFCF590-9B6B-4BBC-8FFE-47C5F560E106}"/>
    <cellStyle name="Comma 75 2 4 2 2" xfId="32193" xr:uid="{B76019DF-2FA9-42A0-8331-17F6F1A759DF}"/>
    <cellStyle name="Comma 75 2 4 3" xfId="31132" xr:uid="{7D4912D2-CC66-4D55-A879-49B95B295743}"/>
    <cellStyle name="Comma 75 2 5" xfId="23230" xr:uid="{8941F317-E0B9-4725-AC53-6E1DA3FFAD2B}"/>
    <cellStyle name="Comma 75 2 5 2" xfId="32032" xr:uid="{1233CA9A-999D-42E7-B89E-77E96853279B}"/>
    <cellStyle name="Comma 75 2 6" xfId="30972" xr:uid="{154ED862-4B4A-43E6-BA68-8471E0619F27}"/>
    <cellStyle name="Comma 75 3" xfId="10891" xr:uid="{8F5DCD69-28CD-4EA3-8844-DFB47F416FF4}"/>
    <cellStyle name="Comma 75 3 2" xfId="12696" xr:uid="{7F5A8DB2-F332-4F46-8FA6-FC92D5D9A7BA}"/>
    <cellStyle name="Comma 75 3 2 2" xfId="24474" xr:uid="{32F3B8A8-CB38-4A39-BFF0-99BD700C6FFD}"/>
    <cellStyle name="Comma 75 3 2 2 2" xfId="32438" xr:uid="{DC011E92-CD87-496A-859F-54AAEA552101}"/>
    <cellStyle name="Comma 75 3 2 3" xfId="31378" xr:uid="{AF97E463-3D28-439D-BDE2-2C09DC006A21}"/>
    <cellStyle name="Comma 75 3 3" xfId="22941" xr:uid="{AC1E3504-3764-4DCE-AC96-32ADE22646EE}"/>
    <cellStyle name="Comma 75 3 3 2" xfId="31941" xr:uid="{3052AB16-8D42-4781-9BAF-7662B93829FA}"/>
    <cellStyle name="Comma 75 3 4" xfId="30880" xr:uid="{6A160557-8B4F-47CC-83D9-9E10F38D8CB8}"/>
    <cellStyle name="Comma 75 4" xfId="12697" xr:uid="{A5ADB679-402D-46D5-A196-3C2DE261059B}"/>
    <cellStyle name="Comma 75 4 2" xfId="24475" xr:uid="{42A5CC6A-821B-4C8E-BADA-42CD34AB46E1}"/>
    <cellStyle name="Comma 75 4 2 2" xfId="32439" xr:uid="{C438EB13-ECFB-43FF-A085-FC64737AA12F}"/>
    <cellStyle name="Comma 75 4 3" xfId="31379" xr:uid="{2855A7DF-F2BF-4FC6-88FB-252C4157657C}"/>
    <cellStyle name="Comma 75 5" xfId="11850" xr:uid="{0F413EFA-09E5-4DEF-A98D-EE6C76D03407}"/>
    <cellStyle name="Comma 75 5 2" xfId="23650" xr:uid="{C27046C9-A9CA-4D59-A30C-F9137574C0D5}"/>
    <cellStyle name="Comma 75 5 2 2" xfId="32102" xr:uid="{82042DAD-9EFD-4503-94C9-6F8FF5DE086C}"/>
    <cellStyle name="Comma 75 5 3" xfId="31041" xr:uid="{55E6E8C6-7120-4323-9167-76D3DC2FAC71}"/>
    <cellStyle name="Comma 75 6" xfId="22522" xr:uid="{317F26C2-0C4D-4C9A-920A-67CC4D9E677B}"/>
    <cellStyle name="Comma 76" xfId="10391" xr:uid="{AB67FDFC-FB32-4537-9E58-60D63E1298FA}"/>
    <cellStyle name="Comma 76 2" xfId="11394" xr:uid="{612859FB-AA52-4ED1-BC24-9D7FD3EBB1F0}"/>
    <cellStyle name="Comma 76 2 2" xfId="12698" xr:uid="{93B5EC36-D753-425A-8C3C-4812F4494BEF}"/>
    <cellStyle name="Comma 76 2 2 2" xfId="24476" xr:uid="{1EF212D6-8FBE-4531-817C-F2D159484E2A}"/>
    <cellStyle name="Comma 76 2 2 2 2" xfId="32440" xr:uid="{D7FED299-5497-45D3-AA09-53816117DC07}"/>
    <cellStyle name="Comma 76 2 2 3" xfId="31380" xr:uid="{EC300CCB-39E6-4C6E-9997-23BFEBD9BA1C}"/>
    <cellStyle name="Comma 76 2 3" xfId="12699" xr:uid="{8AD057C9-42DA-4C03-B72D-77AF5D2FE163}"/>
    <cellStyle name="Comma 76 2 3 2" xfId="24477" xr:uid="{DCF399E9-3FF1-4DB7-BE33-8D79EC664CFA}"/>
    <cellStyle name="Comma 76 2 3 2 2" xfId="32441" xr:uid="{FD28B729-12D6-4E3E-98D6-19A8744FB822}"/>
    <cellStyle name="Comma 76 2 3 3" xfId="31381" xr:uid="{C858B2DA-0471-4B5A-8C03-8780994CF649}"/>
    <cellStyle name="Comma 76 2 4" xfId="12161" xr:uid="{C03BA9D5-D377-40A2-BF07-D1B060865467}"/>
    <cellStyle name="Comma 76 2 4 2" xfId="23940" xr:uid="{8FFFA555-52C5-4248-80D6-674B95469812}"/>
    <cellStyle name="Comma 76 2 4 2 2" xfId="32194" xr:uid="{BE3F6E03-9863-488E-BEAA-FA8A3306C7C7}"/>
    <cellStyle name="Comma 76 2 4 3" xfId="31133" xr:uid="{03161930-AF34-4394-8580-03D689326A61}"/>
    <cellStyle name="Comma 76 2 5" xfId="23231" xr:uid="{309325B0-8B1B-4C22-8036-BCB4B62A9F0C}"/>
    <cellStyle name="Comma 76 2 5 2" xfId="32033" xr:uid="{E5F80AFF-A902-410F-B20D-7CEAD09731BE}"/>
    <cellStyle name="Comma 76 2 6" xfId="30973" xr:uid="{297F9E18-4D31-471C-9FFF-9DAFAF47CEB5}"/>
    <cellStyle name="Comma 76 3" xfId="10892" xr:uid="{69B8769B-65B2-401A-94B9-E29834E46523}"/>
    <cellStyle name="Comma 76 3 2" xfId="12700" xr:uid="{D981844C-2796-438B-B91A-51C360584577}"/>
    <cellStyle name="Comma 76 3 2 2" xfId="24478" xr:uid="{5DE3C48C-4C15-4A17-AC20-0A60FC890FAC}"/>
    <cellStyle name="Comma 76 3 2 2 2" xfId="32442" xr:uid="{5FD6B280-D8E3-46C2-ACEA-D0EBADAE530D}"/>
    <cellStyle name="Comma 76 3 2 3" xfId="31382" xr:uid="{0B1E1069-8E3E-40FA-BAC0-EA81D76EFDFA}"/>
    <cellStyle name="Comma 76 3 3" xfId="22942" xr:uid="{AD336458-62C4-4159-B876-69ABB8821229}"/>
    <cellStyle name="Comma 76 3 3 2" xfId="31942" xr:uid="{40CFE025-EC41-4085-9676-D6122328723D}"/>
    <cellStyle name="Comma 76 3 4" xfId="30881" xr:uid="{E13C3B48-5615-423E-939B-750F0D195428}"/>
    <cellStyle name="Comma 76 4" xfId="12701" xr:uid="{4593B0CE-E93A-4BD5-8843-59C0C751CE55}"/>
    <cellStyle name="Comma 76 4 2" xfId="24479" xr:uid="{B66A052F-00E6-489D-B0C8-73F64DBC36D9}"/>
    <cellStyle name="Comma 76 4 2 2" xfId="32443" xr:uid="{50DA4F39-AA9E-4AFE-A221-6EE5C3EB961C}"/>
    <cellStyle name="Comma 76 4 3" xfId="31383" xr:uid="{B91F2334-95E0-486E-8AAE-4FFC0FB79D80}"/>
    <cellStyle name="Comma 76 5" xfId="11851" xr:uid="{D482902D-16DE-42C0-AC03-2BB84751E082}"/>
    <cellStyle name="Comma 76 5 2" xfId="23651" xr:uid="{5ECE75C4-0AC6-4A99-A6A3-40E239B32996}"/>
    <cellStyle name="Comma 76 5 2 2" xfId="32103" xr:uid="{1C9FC23F-C8F4-43D5-94A6-ED4CABB38369}"/>
    <cellStyle name="Comma 76 5 3" xfId="31042" xr:uid="{CC7F4240-6416-4478-B22D-2D60030A40DB}"/>
    <cellStyle name="Comma 76 6" xfId="22521" xr:uid="{1E95C5DC-7ABF-4063-9194-0814EF3C043D}"/>
    <cellStyle name="Comma 77" xfId="10394" xr:uid="{8B770A03-821B-4087-96D3-6004440801D9}"/>
    <cellStyle name="Comma 77 2" xfId="11395" xr:uid="{CE8DDA46-B62B-4252-930F-BE9403A3D90C}"/>
    <cellStyle name="Comma 77 2 2" xfId="12702" xr:uid="{F7C1637B-AF92-4EB2-9CEB-E65AA77C9DDE}"/>
    <cellStyle name="Comma 77 2 2 2" xfId="24480" xr:uid="{6CA5AAAE-AA14-4371-89C3-605539A500A6}"/>
    <cellStyle name="Comma 77 2 2 2 2" xfId="32444" xr:uid="{642EEE04-D525-4B4E-9D42-27911100D90E}"/>
    <cellStyle name="Comma 77 2 2 3" xfId="31384" xr:uid="{C92D9F6F-78E4-4BF3-95CB-D7EC36E325DA}"/>
    <cellStyle name="Comma 77 2 3" xfId="12703" xr:uid="{4DFC8667-DE80-4956-8D16-D4DE70FAEDDB}"/>
    <cellStyle name="Comma 77 2 3 2" xfId="24481" xr:uid="{4C91F804-4ACC-4170-9CE6-0D51A5F1427E}"/>
    <cellStyle name="Comma 77 2 3 2 2" xfId="32445" xr:uid="{A212A478-365E-4957-82BA-5048147B426F}"/>
    <cellStyle name="Comma 77 2 3 3" xfId="31385" xr:uid="{1FAFC179-6B36-42C6-9B44-D0E7A148D144}"/>
    <cellStyle name="Comma 77 2 4" xfId="12162" xr:uid="{DDE8084C-2EB3-4F26-8E5C-E8257C514E11}"/>
    <cellStyle name="Comma 77 2 4 2" xfId="23941" xr:uid="{3CBADBDE-BF1B-4244-8236-6B73BBAC66F6}"/>
    <cellStyle name="Comma 77 2 4 2 2" xfId="32195" xr:uid="{E6202B49-1337-4FED-809C-66B75FC07052}"/>
    <cellStyle name="Comma 77 2 4 3" xfId="31134" xr:uid="{D1F44A2C-7E5C-45D4-BDCA-66D2C03F5435}"/>
    <cellStyle name="Comma 77 2 5" xfId="23232" xr:uid="{C264545E-652F-498F-990D-336042305D66}"/>
    <cellStyle name="Comma 77 2 5 2" xfId="32034" xr:uid="{08A94F14-4290-4F9A-82CD-7381814A648C}"/>
    <cellStyle name="Comma 77 2 6" xfId="30974" xr:uid="{56C1F3DC-0FAC-4449-BFE7-DDE1315F1336}"/>
    <cellStyle name="Comma 77 3" xfId="10893" xr:uid="{B573CB31-DA10-4D5D-9771-6FF9CF04EC94}"/>
    <cellStyle name="Comma 77 3 2" xfId="12704" xr:uid="{BE60965D-D8F5-4892-AA74-ECA7C4E5D14A}"/>
    <cellStyle name="Comma 77 3 2 2" xfId="24482" xr:uid="{838E61FE-7120-4127-82A6-E87F5CD0A6C0}"/>
    <cellStyle name="Comma 77 3 2 2 2" xfId="32446" xr:uid="{79A94D49-B3D0-4ECB-BB25-3A9BC19473A4}"/>
    <cellStyle name="Comma 77 3 2 3" xfId="31386" xr:uid="{52808B35-FB4B-4CCE-B65D-7E7E5699B420}"/>
    <cellStyle name="Comma 77 3 3" xfId="22943" xr:uid="{1B62672F-F24E-4668-9111-CB29ABCE21FF}"/>
    <cellStyle name="Comma 77 3 3 2" xfId="31943" xr:uid="{AF07DC9F-0AC8-4DDF-867A-D68FD6D277AE}"/>
    <cellStyle name="Comma 77 3 4" xfId="30882" xr:uid="{ED21E9AC-EBE1-49E8-9AA4-EFFAC9562F00}"/>
    <cellStyle name="Comma 77 4" xfId="12705" xr:uid="{A6F297D2-BBFD-468E-B79C-712E34292282}"/>
    <cellStyle name="Comma 77 4 2" xfId="24483" xr:uid="{0D810A5A-C235-453D-ADCD-317A068C64CB}"/>
    <cellStyle name="Comma 77 4 2 2" xfId="32447" xr:uid="{244C0A7D-9914-45EE-8A0A-176C313BE96F}"/>
    <cellStyle name="Comma 77 4 3" xfId="31387" xr:uid="{728D604B-1EB0-4153-9203-6946C1BCEC15}"/>
    <cellStyle name="Comma 77 5" xfId="11852" xr:uid="{02C893D1-6B7D-401B-9393-5BBF0658644B}"/>
    <cellStyle name="Comma 77 5 2" xfId="23652" xr:uid="{BCB2DDAE-7AD3-483F-8758-08B5953C7986}"/>
    <cellStyle name="Comma 77 5 2 2" xfId="32104" xr:uid="{B563E739-DBFA-4560-82BC-6CD555C49DFE}"/>
    <cellStyle name="Comma 77 5 3" xfId="31043" xr:uid="{ED9ADAB8-3A62-43C0-9CBA-E7E986DC8CDF}"/>
    <cellStyle name="Comma 77 6" xfId="22523" xr:uid="{789F30BA-CD6D-443A-8D85-7EA99E070BF3}"/>
    <cellStyle name="Comma 78" xfId="10395" xr:uid="{6A8AB8E7-D94C-431D-A3D9-4502D53F224A}"/>
    <cellStyle name="Comma 78 2" xfId="11396" xr:uid="{4362A82B-016C-47BA-AFBE-F9A4636A0FDD}"/>
    <cellStyle name="Comma 78 2 2" xfId="12706" xr:uid="{749FDBCF-E60F-4DE8-8B9C-1C5AA5E83EFA}"/>
    <cellStyle name="Comma 78 2 2 2" xfId="24484" xr:uid="{D0343DEC-0C4C-425A-8144-821E5C35C9FE}"/>
    <cellStyle name="Comma 78 2 2 2 2" xfId="32448" xr:uid="{F7CFB612-9C88-488B-ABB3-4D0A34E32D95}"/>
    <cellStyle name="Comma 78 2 2 3" xfId="31388" xr:uid="{BD9FFFF0-3111-4A11-8E22-CD355E18BA79}"/>
    <cellStyle name="Comma 78 2 3" xfId="12707" xr:uid="{41B00D6A-E841-4B32-A320-2EDA98414B2F}"/>
    <cellStyle name="Comma 78 2 3 2" xfId="24485" xr:uid="{769566A5-E3D1-4CE4-A4CA-ABAEDCDFD9D0}"/>
    <cellStyle name="Comma 78 2 3 2 2" xfId="32449" xr:uid="{CFA08FB6-EC82-4224-97FA-4FFDF490E572}"/>
    <cellStyle name="Comma 78 2 3 3" xfId="31389" xr:uid="{E55A1798-2597-40B4-BA63-770949BB8CAA}"/>
    <cellStyle name="Comma 78 2 4" xfId="12163" xr:uid="{F07F394D-A2BC-4100-B64A-551CEE4AF2C6}"/>
    <cellStyle name="Comma 78 2 4 2" xfId="23942" xr:uid="{C2CC5DD8-4F97-4E66-8357-E0F3FFCCFCBE}"/>
    <cellStyle name="Comma 78 2 4 2 2" xfId="32196" xr:uid="{9AA99B9B-E24C-45DA-8061-098B6898863E}"/>
    <cellStyle name="Comma 78 2 4 3" xfId="31135" xr:uid="{DB43C85C-39A5-4C85-BAFC-9C1275F17843}"/>
    <cellStyle name="Comma 78 2 5" xfId="23233" xr:uid="{858812A4-704A-46AC-9CDC-407CA2DC19F3}"/>
    <cellStyle name="Comma 78 2 5 2" xfId="32035" xr:uid="{63A6F159-E244-4409-8B94-AD6A3C567D4D}"/>
    <cellStyle name="Comma 78 2 6" xfId="30975" xr:uid="{C8E4E17B-36C9-4580-9F9F-B567941B1288}"/>
    <cellStyle name="Comma 78 3" xfId="10894" xr:uid="{9BD9F79A-4FE3-4C14-876B-AD9F8826E428}"/>
    <cellStyle name="Comma 78 3 2" xfId="12708" xr:uid="{7EEB9097-165A-434D-B57A-274070C358E5}"/>
    <cellStyle name="Comma 78 3 2 2" xfId="24486" xr:uid="{80DE39E6-E83E-4719-AC51-A70B78F554C7}"/>
    <cellStyle name="Comma 78 3 2 2 2" xfId="32450" xr:uid="{BE7A3777-408A-4C2E-B131-E00685D21A52}"/>
    <cellStyle name="Comma 78 3 2 3" xfId="31390" xr:uid="{C1E45B86-6BCB-4398-9DE4-42378AC0C389}"/>
    <cellStyle name="Comma 78 3 3" xfId="22944" xr:uid="{B6361DF2-9B94-4C0D-9509-6EB018FD55D0}"/>
    <cellStyle name="Comma 78 3 3 2" xfId="31944" xr:uid="{8C92F8D5-E738-4B2A-A6F2-5EF74224B327}"/>
    <cellStyle name="Comma 78 3 4" xfId="30883" xr:uid="{2F829C88-051A-4424-BBF1-CA9696CCB3CD}"/>
    <cellStyle name="Comma 78 4" xfId="12709" xr:uid="{C049C334-7E71-49AA-8845-C7F5AC7602DF}"/>
    <cellStyle name="Comma 78 4 2" xfId="24487" xr:uid="{1D43E4A6-BA87-4634-B06F-7DF239116617}"/>
    <cellStyle name="Comma 78 4 2 2" xfId="32451" xr:uid="{5C25ECAA-5A4D-4861-BF20-0E93E10B3844}"/>
    <cellStyle name="Comma 78 4 3" xfId="31391" xr:uid="{E516F0DB-9AFE-47D7-837C-8E62D6511F96}"/>
    <cellStyle name="Comma 78 5" xfId="11853" xr:uid="{F46AB202-ED52-4860-9710-EC5949600F7B}"/>
    <cellStyle name="Comma 78 5 2" xfId="23653" xr:uid="{B2F18FCA-BD73-4A4D-89B8-D0AECDA5397D}"/>
    <cellStyle name="Comma 78 5 2 2" xfId="32105" xr:uid="{4B65F3CC-AB8D-4AD3-B84E-E58FACF59103}"/>
    <cellStyle name="Comma 78 5 3" xfId="31044" xr:uid="{C070CD30-CF1F-4A69-99BB-825C53467C78}"/>
    <cellStyle name="Comma 78 6" xfId="22524" xr:uid="{755D56AC-EA64-48D3-8706-A287BC80ED10}"/>
    <cellStyle name="Comma 79" xfId="10466" xr:uid="{DE697FE1-D09B-4F94-8C6F-3AFD8348F87F}"/>
    <cellStyle name="Comma 79 2" xfId="11397" xr:uid="{1E5C048A-E88C-434B-A608-637E854F22DE}"/>
    <cellStyle name="Comma 79 2 2" xfId="12710" xr:uid="{4E84FFD4-C209-4B22-B7B9-A94680F6D917}"/>
    <cellStyle name="Comma 79 2 2 2" xfId="24488" xr:uid="{1687DD7B-4AC6-4733-9736-54D2EF121F79}"/>
    <cellStyle name="Comma 79 2 2 2 2" xfId="32452" xr:uid="{9091C610-810B-403A-8C8E-2CE523A1E85E}"/>
    <cellStyle name="Comma 79 2 2 3" xfId="31392" xr:uid="{1E5DCB08-F3C3-4CCD-AB26-AC445982E299}"/>
    <cellStyle name="Comma 79 2 3" xfId="12711" xr:uid="{44FA0D18-1FF2-4D61-AD95-0B589F57CE62}"/>
    <cellStyle name="Comma 79 2 3 2" xfId="24489" xr:uid="{786B148A-AC17-4426-993F-49B7867BA0C5}"/>
    <cellStyle name="Comma 79 2 3 2 2" xfId="32453" xr:uid="{04E223E1-55A8-46C1-9C13-DC8D6EA58A9F}"/>
    <cellStyle name="Comma 79 2 3 3" xfId="31393" xr:uid="{8A1AF5CA-4A0C-43A8-8E33-61EDD83A2E8E}"/>
    <cellStyle name="Comma 79 2 4" xfId="12164" xr:uid="{8A3AFB52-1EB8-440C-B0CA-DECF85B04A47}"/>
    <cellStyle name="Comma 79 2 4 2" xfId="23943" xr:uid="{68542668-10B3-48DF-8C6D-09164C298F58}"/>
    <cellStyle name="Comma 79 2 4 2 2" xfId="32197" xr:uid="{DF53E10E-244E-4073-8D5E-A87442230EB3}"/>
    <cellStyle name="Comma 79 2 4 3" xfId="31136" xr:uid="{C7E97CD0-B935-49CB-B3E6-A00423467750}"/>
    <cellStyle name="Comma 79 2 5" xfId="23234" xr:uid="{ADD81AEC-7A26-4B13-A72A-D090FA41EAD1}"/>
    <cellStyle name="Comma 79 2 5 2" xfId="32036" xr:uid="{88A00FFC-434C-4FA0-BC8F-D27FDA93AC82}"/>
    <cellStyle name="Comma 79 2 6" xfId="30976" xr:uid="{A497323E-1663-46AF-B3D2-05B5025ADF91}"/>
    <cellStyle name="Comma 79 3" xfId="10895" xr:uid="{CC9198C5-9DCE-484D-BB6A-414259604EA9}"/>
    <cellStyle name="Comma 79 3 2" xfId="12712" xr:uid="{64ECA4A9-04AD-4434-88A3-5D6B980CEC26}"/>
    <cellStyle name="Comma 79 3 2 2" xfId="24490" xr:uid="{62A9A253-FE39-4194-8E44-970E03CB1F5F}"/>
    <cellStyle name="Comma 79 3 2 2 2" xfId="32454" xr:uid="{5E9D39BB-A12A-472D-A70D-88E1C72785E3}"/>
    <cellStyle name="Comma 79 3 2 3" xfId="31394" xr:uid="{59F9CDD6-4648-46E7-9B18-078597872EB5}"/>
    <cellStyle name="Comma 79 3 3" xfId="22945" xr:uid="{1128018B-628C-4D18-8F4E-E4848234DDB3}"/>
    <cellStyle name="Comma 79 3 3 2" xfId="31945" xr:uid="{CA54EB72-1195-45E8-831B-EEDD2579AEC4}"/>
    <cellStyle name="Comma 79 3 4" xfId="30884" xr:uid="{7A21C88D-6920-4594-86CC-670B71B41A4C}"/>
    <cellStyle name="Comma 79 4" xfId="12713" xr:uid="{1F42C8BF-EB41-4D3F-9FBF-5D767A2FD033}"/>
    <cellStyle name="Comma 79 4 2" xfId="24491" xr:uid="{13F9E7E8-F806-476A-B4CC-D73129154162}"/>
    <cellStyle name="Comma 79 4 2 2" xfId="32455" xr:uid="{7B35612D-D782-42B9-926B-6D977F4EBE99}"/>
    <cellStyle name="Comma 79 4 3" xfId="31395" xr:uid="{3CB9D5A6-3ABC-426E-93D5-CC06A52B6678}"/>
    <cellStyle name="Comma 79 5" xfId="11854" xr:uid="{58F24BF0-59A2-466C-92C2-91A0597C228E}"/>
    <cellStyle name="Comma 79 5 2" xfId="23654" xr:uid="{0D66AD74-546B-4058-80A9-80773BB417D9}"/>
    <cellStyle name="Comma 79 5 2 2" xfId="32106" xr:uid="{A95C3C1A-BBBC-4383-879B-85D0CF33011D}"/>
    <cellStyle name="Comma 79 5 3" xfId="31045" xr:uid="{D9DB3CC4-476D-4759-B74F-B3939CE2E356}"/>
    <cellStyle name="Comma 79 6" xfId="22594" xr:uid="{B82D549C-D7EB-4A7B-8E86-FC001F0F5BAE}"/>
    <cellStyle name="Comma 79 6 2" xfId="31868" xr:uid="{3B4D5B35-15CC-4D7A-B46C-F7ABA5246D3B}"/>
    <cellStyle name="Comma 79 7" xfId="30807" xr:uid="{99F990F9-6347-4F49-BF48-B5143FB50D0F}"/>
    <cellStyle name="Comma 8" xfId="1530" xr:uid="{AEF9BA05-80A1-475F-A3B5-90F9658D1A90}"/>
    <cellStyle name="Comma 8 2" xfId="1531" xr:uid="{BDF413CA-FE98-416D-8B80-180159F6103D}"/>
    <cellStyle name="Comma 8 2 2" xfId="3682" xr:uid="{45713289-5D8B-4705-A92D-EF9CA7678E36}"/>
    <cellStyle name="Comma 8 2 2 2" xfId="28103" xr:uid="{C279EFAB-1AAA-4349-AE86-4D29ED550B5C}"/>
    <cellStyle name="Comma 8 2 2 2 2" xfId="32728" xr:uid="{A131DFED-5349-40E0-BECC-D1631580585B}"/>
    <cellStyle name="Comma 8 2 2 3" xfId="30705" xr:uid="{561A1B58-7F88-49DD-AAE4-D1E2F3B41CB8}"/>
    <cellStyle name="Comma 8 2 3" xfId="26674" xr:uid="{23152BA6-5B7E-4BCC-B531-BA25F9ADA8A5}"/>
    <cellStyle name="Comma 8 2 3 2" xfId="32637" xr:uid="{34E16639-F826-47B9-AB74-7D9DA3A7FF5E}"/>
    <cellStyle name="Comma 8 2 4" xfId="30325" xr:uid="{D153AA1C-445E-4502-B188-1C41028EB1AB}"/>
    <cellStyle name="Comma 8 2 5" xfId="30558" xr:uid="{4C814D10-1BD2-45CF-8B70-85BF924A9BB0}"/>
    <cellStyle name="Comma 8 3" xfId="1532" xr:uid="{348938BC-AAF3-4292-8F54-495CB5C17863}"/>
    <cellStyle name="Comma 8 3 2" xfId="3683" xr:uid="{674E5967-BDDF-4376-8BA3-48DFDF191B91}"/>
    <cellStyle name="Comma 8 3 2 2" xfId="28104" xr:uid="{74E5CFF8-FAFE-42D7-A6EF-26B69A5A7BF3}"/>
    <cellStyle name="Comma 8 3 2 2 2" xfId="32729" xr:uid="{31C79034-CE54-4197-88CA-EF87A57B270B}"/>
    <cellStyle name="Comma 8 3 2 3" xfId="30706" xr:uid="{1268A94B-B5F9-45DA-B9C5-30D33C1EE2B9}"/>
    <cellStyle name="Comma 8 3 3" xfId="26675" xr:uid="{4EFD7FC8-12B1-492C-BC12-AA813B453BEA}"/>
    <cellStyle name="Comma 8 3 3 2" xfId="32638" xr:uid="{21457806-58C2-4EAC-9906-D2951CA0F496}"/>
    <cellStyle name="Comma 8 3 4" xfId="30326" xr:uid="{201497E8-0BDE-4A63-8BE0-9942B13A4A8A}"/>
    <cellStyle name="Comma 8 3 5" xfId="30559" xr:uid="{D5E2567D-5D1C-4D12-86BE-0E83468796C2}"/>
    <cellStyle name="Comma 8 4" xfId="3681" xr:uid="{336B279D-B87D-4539-8D14-32BD55770192}"/>
    <cellStyle name="Comma 8 4 2" xfId="28102" xr:uid="{3AA3608D-799C-4CA2-B682-17EE9C6C3E48}"/>
    <cellStyle name="Comma 8 4 2 2" xfId="32727" xr:uid="{49524204-81C3-4DA0-B2C7-096D99336CF6}"/>
    <cellStyle name="Comma 8 4 3" xfId="30704" xr:uid="{EC643E75-636B-478C-9180-A913BC75A2E3}"/>
    <cellStyle name="Comma 8 5" xfId="15438" xr:uid="{6A316EB8-4100-4DFA-B0C7-8B4A7CC6841B}"/>
    <cellStyle name="Comma 8 5 2" xfId="29800" xr:uid="{34511B71-C02F-44E6-ABB5-6AEBDF9F89F9}"/>
    <cellStyle name="Comma 8 6" xfId="26673" xr:uid="{E405850E-07E2-477B-9417-8C27F76DB221}"/>
    <cellStyle name="Comma 8 6 2" xfId="32636" xr:uid="{BC1EE4E8-7FAB-4F34-BAB0-0A220AEA4E44}"/>
    <cellStyle name="Comma 8 7" xfId="30557" xr:uid="{86E47AAC-16BF-4823-9A6A-4333B008134E}"/>
    <cellStyle name="Comma 80" xfId="10505" xr:uid="{63CF8AB6-AD85-4FAE-B3EF-1A7B9AA49954}"/>
    <cellStyle name="Comma 80 2" xfId="11398" xr:uid="{D1661F81-622D-48C6-A0A8-9D2435DB2AE3}"/>
    <cellStyle name="Comma 80 2 2" xfId="12714" xr:uid="{3B49BC7B-2021-4445-8655-CC3F6935C2F1}"/>
    <cellStyle name="Comma 80 2 2 2" xfId="24492" xr:uid="{EFB648BA-A457-4427-B969-3C456B4FD2A1}"/>
    <cellStyle name="Comma 80 2 2 2 2" xfId="32456" xr:uid="{3E34FA98-DD38-4038-B3A8-3AB55CF1F11C}"/>
    <cellStyle name="Comma 80 2 2 3" xfId="31396" xr:uid="{DA7E86A1-CC38-4513-93F1-1C2DD7B11BBD}"/>
    <cellStyle name="Comma 80 2 3" xfId="12715" xr:uid="{9A14E3AD-0A4E-4A4F-ACB2-A18414A54F1E}"/>
    <cellStyle name="Comma 80 2 3 2" xfId="24493" xr:uid="{D16699D8-FE18-484F-8125-F542A384F774}"/>
    <cellStyle name="Comma 80 2 3 2 2" xfId="32457" xr:uid="{51357836-E9E0-4411-A6A3-A836D0BA9BC9}"/>
    <cellStyle name="Comma 80 2 3 3" xfId="31397" xr:uid="{C9A24AB4-BF53-49CD-85BB-053762ADD5E4}"/>
    <cellStyle name="Comma 80 2 4" xfId="12165" xr:uid="{AAE75095-25EB-4CD6-8245-9896888D9528}"/>
    <cellStyle name="Comma 80 2 4 2" xfId="23944" xr:uid="{E301FB27-88C9-4A7B-9E25-C34A2407D383}"/>
    <cellStyle name="Comma 80 2 4 2 2" xfId="32198" xr:uid="{7DA2EA0F-2D35-4954-993D-83370909076E}"/>
    <cellStyle name="Comma 80 2 4 3" xfId="31137" xr:uid="{18DC4A98-C4BA-4B86-8836-73DA8A2A8515}"/>
    <cellStyle name="Comma 80 2 5" xfId="23235" xr:uid="{8699CCEA-7637-41DA-87CA-BC9479A088A5}"/>
    <cellStyle name="Comma 80 2 5 2" xfId="32037" xr:uid="{6F65DFD0-2B08-472B-A498-BDE30858ECCA}"/>
    <cellStyle name="Comma 80 2 6" xfId="30977" xr:uid="{AAC7F61C-868C-416A-A887-2F7F5DE6A4FC}"/>
    <cellStyle name="Comma 80 3" xfId="10896" xr:uid="{32620886-4DDF-4EB6-8436-B87D9211E89E}"/>
    <cellStyle name="Comma 80 3 2" xfId="12716" xr:uid="{09A93B83-8A56-4CA0-8F18-EAD843D0FCFB}"/>
    <cellStyle name="Comma 80 3 2 2" xfId="24494" xr:uid="{5A5C9FFC-4669-4A43-98BC-F569F570788A}"/>
    <cellStyle name="Comma 80 3 2 2 2" xfId="32458" xr:uid="{EAC98F24-CA49-4F1D-94B8-7CE1BAAC6524}"/>
    <cellStyle name="Comma 80 3 2 3" xfId="31398" xr:uid="{13925C34-5F7A-4511-84CB-834CC48885C1}"/>
    <cellStyle name="Comma 80 3 3" xfId="22946" xr:uid="{6B2AE0C2-F135-4D9E-A02B-0299DEC5D524}"/>
    <cellStyle name="Comma 80 3 3 2" xfId="31946" xr:uid="{9FFB2DA9-9266-4569-98DF-D313B2344A25}"/>
    <cellStyle name="Comma 80 3 4" xfId="30885" xr:uid="{282F4A8F-6E20-4E9D-85C8-826B2B6D51E6}"/>
    <cellStyle name="Comma 80 4" xfId="12717" xr:uid="{155D1ED4-1B75-4302-B2A4-124C34AB74AB}"/>
    <cellStyle name="Comma 80 4 2" xfId="24495" xr:uid="{D148DB24-9493-40C6-98C3-C547C1CE0A39}"/>
    <cellStyle name="Comma 80 4 2 2" xfId="32459" xr:uid="{B356BA96-E04D-4513-92B2-91302C206BF5}"/>
    <cellStyle name="Comma 80 4 3" xfId="31399" xr:uid="{1DD77AB9-7C4C-426D-968C-C5AF54CAF8C3}"/>
    <cellStyle name="Comma 80 5" xfId="11855" xr:uid="{F2DC1495-89B0-4EBD-8730-658C89E2BF91}"/>
    <cellStyle name="Comma 80 5 2" xfId="23655" xr:uid="{28AAD596-6043-4DFF-BAA7-8D81462EBE8B}"/>
    <cellStyle name="Comma 80 5 2 2" xfId="32107" xr:uid="{EF3BDC10-26C2-4A02-99EE-966BE8CDECF1}"/>
    <cellStyle name="Comma 80 5 3" xfId="31046" xr:uid="{2B1B2E79-32CC-465A-8AE7-42BFF9D1E54E}"/>
    <cellStyle name="Comma 80 6" xfId="22624" xr:uid="{A568FC07-920F-4019-BF8C-E5E0DC1B9D83}"/>
    <cellStyle name="Comma 80 6 2" xfId="31880" xr:uid="{091310C5-3629-4669-BEE6-AFFD3D3E13C7}"/>
    <cellStyle name="Comma 80 7" xfId="30819" xr:uid="{A7CB636F-65EE-4D15-AC74-F24608B3FF0A}"/>
    <cellStyle name="Comma 81" xfId="10569" xr:uid="{802F1279-99BD-4CC8-BE26-ECC6A8248095}"/>
    <cellStyle name="Comma 81 2" xfId="11399" xr:uid="{EF2F1811-6204-41A4-9B1A-9FB803E56E17}"/>
    <cellStyle name="Comma 81 2 2" xfId="12718" xr:uid="{0EDE28D3-5702-4DC8-AECF-C11F14AA200A}"/>
    <cellStyle name="Comma 81 2 2 2" xfId="24496" xr:uid="{24EF9D2D-5C67-4F8A-AF6C-D1C2E146652A}"/>
    <cellStyle name="Comma 81 2 2 2 2" xfId="32460" xr:uid="{9AFA53CD-A633-464B-9258-87E349B7CD32}"/>
    <cellStyle name="Comma 81 2 2 3" xfId="31400" xr:uid="{3EB2B278-1F52-4950-AF0A-F28F1E6C3157}"/>
    <cellStyle name="Comma 81 2 3" xfId="12719" xr:uid="{60DDED5B-BE8A-4768-9879-9A3169646B70}"/>
    <cellStyle name="Comma 81 2 3 2" xfId="24497" xr:uid="{F04AAB76-AE93-4D05-BBD5-63971E1A1CE7}"/>
    <cellStyle name="Comma 81 2 3 2 2" xfId="32461" xr:uid="{DDD2DDD6-4384-4F12-B08F-9604B27FC871}"/>
    <cellStyle name="Comma 81 2 3 3" xfId="31401" xr:uid="{6378144E-8B2B-4DB4-9BF4-22E11B9A794A}"/>
    <cellStyle name="Comma 81 2 4" xfId="12166" xr:uid="{CABE017B-586E-4BFE-A918-1A5DEE8A2BEC}"/>
    <cellStyle name="Comma 81 2 4 2" xfId="23945" xr:uid="{35BF4281-08BC-4FF7-B010-E249D7262AB9}"/>
    <cellStyle name="Comma 81 2 4 2 2" xfId="32199" xr:uid="{1CAB5A44-52AB-4A62-B857-1D6E166EA1E5}"/>
    <cellStyle name="Comma 81 2 4 3" xfId="31138" xr:uid="{CC761E00-CB3E-4386-A30A-7AE147EA109B}"/>
    <cellStyle name="Comma 81 2 5" xfId="23236" xr:uid="{03BBEA7F-E3E8-404B-89A6-6457FDB862DE}"/>
    <cellStyle name="Comma 81 2 5 2" xfId="32038" xr:uid="{077EE467-027F-4CF7-9BE6-02FA4D26D2F6}"/>
    <cellStyle name="Comma 81 2 6" xfId="30978" xr:uid="{D1800CEA-2971-42DD-8398-3ABC4AD91F29}"/>
    <cellStyle name="Comma 81 3" xfId="10897" xr:uid="{876B2360-1F6F-47C5-9980-757CAD1557E8}"/>
    <cellStyle name="Comma 81 3 2" xfId="12720" xr:uid="{462E45D8-03B6-4C9F-BC71-CA548E4C9972}"/>
    <cellStyle name="Comma 81 3 2 2" xfId="24498" xr:uid="{67A5836F-47ED-4B01-918B-02FAE2154F9A}"/>
    <cellStyle name="Comma 81 3 2 2 2" xfId="32462" xr:uid="{5D117411-8AC5-4D5A-A2A3-C5D5D39B9DAD}"/>
    <cellStyle name="Comma 81 3 2 3" xfId="31402" xr:uid="{29123E17-FCE9-4822-9118-BE776A498A69}"/>
    <cellStyle name="Comma 81 3 3" xfId="22947" xr:uid="{A4FEEABF-134C-4917-A118-CF4C8B858794}"/>
    <cellStyle name="Comma 81 3 3 2" xfId="31947" xr:uid="{83F09782-8AFF-4217-AA7F-1029D6617898}"/>
    <cellStyle name="Comma 81 3 4" xfId="30886" xr:uid="{4DD43828-5B00-4ED8-84E4-1C8526B8D0A1}"/>
    <cellStyle name="Comma 81 4" xfId="12721" xr:uid="{9F688292-3340-405E-B542-C996F5808565}"/>
    <cellStyle name="Comma 81 4 2" xfId="24499" xr:uid="{3C975395-D9A5-4549-BC1E-C28B1C1EE894}"/>
    <cellStyle name="Comma 81 4 2 2" xfId="32463" xr:uid="{25FB2705-FB96-495B-8B7B-4EFE35FA4EF7}"/>
    <cellStyle name="Comma 81 4 3" xfId="31403" xr:uid="{0B1F9E52-39EE-49AD-8F74-FF1DCC945C32}"/>
    <cellStyle name="Comma 81 5" xfId="11856" xr:uid="{8717FD56-57FF-46C1-97AF-3A99C1A83F24}"/>
    <cellStyle name="Comma 81 5 2" xfId="23656" xr:uid="{50264143-49D8-4F57-9EC7-73C08E47BCD7}"/>
    <cellStyle name="Comma 81 5 2 2" xfId="32108" xr:uid="{0BA91C37-AE49-403D-A2BA-3795230F03FA}"/>
    <cellStyle name="Comma 81 5 3" xfId="31047" xr:uid="{1DED6EDE-9160-4B3E-9D57-5A8F21B277BE}"/>
    <cellStyle name="Comma 81 6" xfId="22686" xr:uid="{E13CCAD7-3076-4112-A62A-5A47160A3F29}"/>
    <cellStyle name="Comma 82" xfId="10572" xr:uid="{7C6425CB-039E-46E0-8A13-C12743CE5B74}"/>
    <cellStyle name="Comma 82 2" xfId="11400" xr:uid="{8D74C907-DE52-4713-A485-0738F0EF5DCF}"/>
    <cellStyle name="Comma 82 2 2" xfId="12722" xr:uid="{F43A36ED-4D3F-45BC-A8E7-503234936CEC}"/>
    <cellStyle name="Comma 82 2 2 2" xfId="24500" xr:uid="{D3129242-76C5-4C03-870B-A814931B3F42}"/>
    <cellStyle name="Comma 82 2 2 2 2" xfId="32464" xr:uid="{00F0F2DF-67D9-44D8-A0CE-FE9C35BE6E01}"/>
    <cellStyle name="Comma 82 2 2 3" xfId="31404" xr:uid="{7A528622-D2E2-48F4-B4FC-616F85BFF7D5}"/>
    <cellStyle name="Comma 82 2 3" xfId="12723" xr:uid="{BDCA2B41-D9D3-490B-A484-35E2D51B0058}"/>
    <cellStyle name="Comma 82 2 3 2" xfId="24501" xr:uid="{5DD5BCAB-1A17-4EC8-BCAC-E2BC66FB1CA1}"/>
    <cellStyle name="Comma 82 2 3 2 2" xfId="32465" xr:uid="{03F2A723-FC23-4367-A5DB-EDA018301533}"/>
    <cellStyle name="Comma 82 2 3 3" xfId="31405" xr:uid="{DD97A9A1-89C7-4764-810D-CDCAA96AAF3F}"/>
    <cellStyle name="Comma 82 2 4" xfId="12167" xr:uid="{FCAC82E5-2B4E-41D9-B3F3-CC99553DB64B}"/>
    <cellStyle name="Comma 82 2 4 2" xfId="23946" xr:uid="{E3D543EF-8F47-4151-A207-607370816E0C}"/>
    <cellStyle name="Comma 82 2 4 2 2" xfId="32200" xr:uid="{50FFF1CA-6104-45DC-A71C-698D3A249DAD}"/>
    <cellStyle name="Comma 82 2 4 3" xfId="31139" xr:uid="{F8F9C0A7-010D-4D9B-8B05-39512C26E88D}"/>
    <cellStyle name="Comma 82 2 5" xfId="23237" xr:uid="{19D5EA2A-4959-4E25-8E31-57EEBA33DD7D}"/>
    <cellStyle name="Comma 82 2 5 2" xfId="32039" xr:uid="{AF700BDA-A7D5-4A85-BC5C-C0E187A357C7}"/>
    <cellStyle name="Comma 82 2 6" xfId="30979" xr:uid="{ECF4B3CB-5076-4C63-9177-3D6EC6254542}"/>
    <cellStyle name="Comma 82 3" xfId="10898" xr:uid="{542FA081-3773-452E-9DAB-BCCA321C10CF}"/>
    <cellStyle name="Comma 82 3 2" xfId="12724" xr:uid="{C176E63C-419A-469D-B0A9-9756B0AF600D}"/>
    <cellStyle name="Comma 82 3 2 2" xfId="24502" xr:uid="{87E620FF-84C3-43EF-A865-6029FD233782}"/>
    <cellStyle name="Comma 82 3 2 2 2" xfId="32466" xr:uid="{53863478-6B0D-43DF-BA0D-A1F1D107989F}"/>
    <cellStyle name="Comma 82 3 2 3" xfId="31406" xr:uid="{58FDFC10-98D2-4BA8-8832-66E0F1DA09B0}"/>
    <cellStyle name="Comma 82 3 3" xfId="22948" xr:uid="{726BECF1-BD31-4DCD-9EBE-5AAA8A45806A}"/>
    <cellStyle name="Comma 82 3 3 2" xfId="31948" xr:uid="{C3435438-E96C-4463-AF83-4A255D2AA6E5}"/>
    <cellStyle name="Comma 82 3 4" xfId="30887" xr:uid="{E9B5C5D2-F0F1-4850-A668-DC97CAB0D8A0}"/>
    <cellStyle name="Comma 82 4" xfId="12725" xr:uid="{526E1041-6D57-4705-A51B-D3C37B95007F}"/>
    <cellStyle name="Comma 82 4 2" xfId="24503" xr:uid="{1699241E-166D-42DC-8134-C30FC013A311}"/>
    <cellStyle name="Comma 82 4 2 2" xfId="32467" xr:uid="{579BA1F5-F89E-49E1-B1EB-28CCD98C66CB}"/>
    <cellStyle name="Comma 82 4 3" xfId="31407" xr:uid="{558D2EA8-1653-46B9-86F1-63C71C3CEE19}"/>
    <cellStyle name="Comma 82 5" xfId="11857" xr:uid="{32BCA01F-B03D-46C6-9F4B-CC8B432240BB}"/>
    <cellStyle name="Comma 82 5 2" xfId="23657" xr:uid="{148ACD9C-D74D-4328-A044-75B9BA1E31C7}"/>
    <cellStyle name="Comma 82 5 2 2" xfId="32109" xr:uid="{4321CCB6-D927-4A50-A23C-38B306088EE4}"/>
    <cellStyle name="Comma 82 5 3" xfId="31048" xr:uid="{7603B421-4CE4-490A-8912-BC5946671A87}"/>
    <cellStyle name="Comma 82 6" xfId="22689" xr:uid="{93D9C6A4-4DD5-4F48-98C9-DB54F741D34A}"/>
    <cellStyle name="Comma 83" xfId="10575" xr:uid="{53D35C08-187B-41A5-AAF6-A67AE07733A7}"/>
    <cellStyle name="Comma 83 2" xfId="11401" xr:uid="{BC202061-A3D2-42BA-91A4-DCD7993A1409}"/>
    <cellStyle name="Comma 83 2 2" xfId="12726" xr:uid="{2217C250-F7B7-45A1-A956-4BDE4FABC9B7}"/>
    <cellStyle name="Comma 83 2 2 2" xfId="24504" xr:uid="{B6F3AD43-E5F8-4D65-8282-1BBFA57394B1}"/>
    <cellStyle name="Comma 83 2 2 2 2" xfId="32468" xr:uid="{5CA97EBA-7511-44BE-86FA-30F735588D4E}"/>
    <cellStyle name="Comma 83 2 2 3" xfId="31408" xr:uid="{016C6C76-1799-4D22-A7B6-56C68EFC0099}"/>
    <cellStyle name="Comma 83 2 3" xfId="12727" xr:uid="{DCA9494C-2D8B-4B81-B008-9D3DE8C5F094}"/>
    <cellStyle name="Comma 83 2 3 2" xfId="24505" xr:uid="{7180919D-47DE-4B93-B8EF-26AE77FE7A54}"/>
    <cellStyle name="Comma 83 2 3 2 2" xfId="32469" xr:uid="{0B4BD255-EA0D-40A2-B466-D13C2E305DFB}"/>
    <cellStyle name="Comma 83 2 3 3" xfId="31409" xr:uid="{B51AA43F-3F93-4DC3-920F-E0510ECB45C0}"/>
    <cellStyle name="Comma 83 2 4" xfId="12168" xr:uid="{F7EF3F0A-8CD6-4BDC-93CC-C4B61E8497DF}"/>
    <cellStyle name="Comma 83 2 4 2" xfId="23947" xr:uid="{32670A61-CD22-4637-89D8-AEC28C218729}"/>
    <cellStyle name="Comma 83 2 4 2 2" xfId="32201" xr:uid="{FFA1176D-4D16-4261-A6C7-733568CD6E2D}"/>
    <cellStyle name="Comma 83 2 4 3" xfId="31140" xr:uid="{34A4B841-F884-421E-A1F1-BBA65EDE07E0}"/>
    <cellStyle name="Comma 83 2 5" xfId="23238" xr:uid="{18C3AF8B-5AB9-4CA2-8CAD-88D1B7975C2D}"/>
    <cellStyle name="Comma 83 2 5 2" xfId="32040" xr:uid="{6E32A357-9217-4862-B8D4-5DB8B0E9D485}"/>
    <cellStyle name="Comma 83 2 6" xfId="30980" xr:uid="{C55F9865-CD6B-4D89-9010-021BF905D674}"/>
    <cellStyle name="Comma 83 3" xfId="10899" xr:uid="{2535124F-7D4D-4EDD-B0C7-A6A7EA7DA591}"/>
    <cellStyle name="Comma 83 3 2" xfId="12728" xr:uid="{DA089A78-BC8A-4388-AA50-88CB32AC85FF}"/>
    <cellStyle name="Comma 83 3 2 2" xfId="24506" xr:uid="{A1AF138F-78F6-4FD7-8FE6-E5F1A4F20FE9}"/>
    <cellStyle name="Comma 83 3 2 2 2" xfId="32470" xr:uid="{079BFE90-72C3-4BDD-B669-67D3603FCF87}"/>
    <cellStyle name="Comma 83 3 2 3" xfId="31410" xr:uid="{AB2C3FD6-606E-4AAF-9D60-9598C66C6B44}"/>
    <cellStyle name="Comma 83 3 3" xfId="22949" xr:uid="{E4AB4E8E-156C-4140-BBA3-07AEAA2D0341}"/>
    <cellStyle name="Comma 83 3 3 2" xfId="31949" xr:uid="{A03A5AFA-247A-4D3F-A9EF-5AEC34BE064F}"/>
    <cellStyle name="Comma 83 3 4" xfId="30888" xr:uid="{1C07BAFF-DD36-4E7C-AF6F-BB6961A8B671}"/>
    <cellStyle name="Comma 83 4" xfId="12729" xr:uid="{6A26DEFE-0F54-45F4-85A7-07F05FD5F288}"/>
    <cellStyle name="Comma 83 4 2" xfId="24507" xr:uid="{F98743C9-6ECB-4998-A28D-831171628808}"/>
    <cellStyle name="Comma 83 4 2 2" xfId="32471" xr:uid="{364CBDF9-D763-4B4D-9DB2-E6FF182D21FA}"/>
    <cellStyle name="Comma 83 4 3" xfId="31411" xr:uid="{EFA58435-41B3-46B8-809F-365ABB7D6678}"/>
    <cellStyle name="Comma 83 5" xfId="11858" xr:uid="{182FBF1F-2D89-4D33-BF49-BBD4C2D9FAA3}"/>
    <cellStyle name="Comma 83 5 2" xfId="23658" xr:uid="{8336DB90-A589-4146-8533-F4D524A96662}"/>
    <cellStyle name="Comma 83 5 2 2" xfId="32110" xr:uid="{EBCA6D39-AFA7-4F20-9E73-F051B00334AF}"/>
    <cellStyle name="Comma 83 5 3" xfId="31049" xr:uid="{9C9B8599-AF39-46A1-8267-FA5918344029}"/>
    <cellStyle name="Comma 83 6" xfId="22692" xr:uid="{EFCF8DE7-CA43-4347-8EC2-8A80F519A3DB}"/>
    <cellStyle name="Comma 84" xfId="10578" xr:uid="{765ACAED-883E-4C9A-8C61-3E0CC8FD2BE3}"/>
    <cellStyle name="Comma 84 2" xfId="11402" xr:uid="{07AF4751-0F16-434C-A27A-59ABC0CE8FBD}"/>
    <cellStyle name="Comma 84 2 2" xfId="12730" xr:uid="{1EF75898-8E0D-4116-B99C-6B1AA52374DD}"/>
    <cellStyle name="Comma 84 2 2 2" xfId="24508" xr:uid="{25CD90D0-31B3-4C3E-B3DB-219819A981EB}"/>
    <cellStyle name="Comma 84 2 2 2 2" xfId="32472" xr:uid="{7B5482B4-ADAF-4D14-A5AC-7A34A1D0D279}"/>
    <cellStyle name="Comma 84 2 2 3" xfId="31412" xr:uid="{9AA5979E-6B54-442F-B09E-229362149066}"/>
    <cellStyle name="Comma 84 2 3" xfId="12731" xr:uid="{24F66DD5-E4C7-4B35-B22E-822BADC787D3}"/>
    <cellStyle name="Comma 84 2 3 2" xfId="24509" xr:uid="{E29D53DF-CEE0-4F3C-94D8-8AB3C166C18B}"/>
    <cellStyle name="Comma 84 2 3 2 2" xfId="32473" xr:uid="{BAC51C58-6DB2-4497-9FDB-22D1DECF1DED}"/>
    <cellStyle name="Comma 84 2 3 3" xfId="31413" xr:uid="{E4AE43E6-51A2-4262-BCDD-17561515134B}"/>
    <cellStyle name="Comma 84 2 4" xfId="12169" xr:uid="{7B99D1C4-DA0B-4BBB-8B1F-4CBD137D828F}"/>
    <cellStyle name="Comma 84 2 4 2" xfId="23948" xr:uid="{A544B9FD-139B-4F9D-8824-77B35B9A23BC}"/>
    <cellStyle name="Comma 84 2 4 2 2" xfId="32202" xr:uid="{CF3227BD-62A9-4DE0-81AF-F615FDF0B7C9}"/>
    <cellStyle name="Comma 84 2 4 3" xfId="31141" xr:uid="{C1F22FC6-50D2-4EB5-805C-727B0BA76756}"/>
    <cellStyle name="Comma 84 2 5" xfId="23239" xr:uid="{A0D51EBD-2826-4F21-9F8E-13EAA0AEEAA0}"/>
    <cellStyle name="Comma 84 2 5 2" xfId="32041" xr:uid="{58E71B23-5C14-4580-A8B8-5A0F15E859B1}"/>
    <cellStyle name="Comma 84 2 6" xfId="30981" xr:uid="{6BCE84E8-16AE-42A5-8EEA-1BC93B575A35}"/>
    <cellStyle name="Comma 84 3" xfId="10900" xr:uid="{492FFA26-37FA-4731-A566-31CBA957483F}"/>
    <cellStyle name="Comma 84 3 2" xfId="12732" xr:uid="{4D49A815-AC4A-4D88-B495-81C3ED1944C0}"/>
    <cellStyle name="Comma 84 3 2 2" xfId="24510" xr:uid="{BDEDAB75-1700-4823-82A8-3EF826ED9C48}"/>
    <cellStyle name="Comma 84 3 2 2 2" xfId="32474" xr:uid="{9435D431-1573-45CE-8E6B-EA7131C22D6F}"/>
    <cellStyle name="Comma 84 3 2 3" xfId="31414" xr:uid="{96590035-436D-4D4C-BF37-BFC54A6203D9}"/>
    <cellStyle name="Comma 84 3 3" xfId="22950" xr:uid="{970E35D2-2210-4899-8F18-C21B6FBF0C9C}"/>
    <cellStyle name="Comma 84 3 3 2" xfId="31950" xr:uid="{548CDCF4-7A34-489E-98FD-1FFD781A507C}"/>
    <cellStyle name="Comma 84 3 4" xfId="30889" xr:uid="{E10C04AD-D59B-480C-9CFF-5D34174213C6}"/>
    <cellStyle name="Comma 84 4" xfId="12733" xr:uid="{800C4FD5-0ED8-45CB-A2DF-457E396A5A68}"/>
    <cellStyle name="Comma 84 4 2" xfId="24511" xr:uid="{54E479A8-3FB8-420D-9F30-0CE748F63FB7}"/>
    <cellStyle name="Comma 84 4 2 2" xfId="32475" xr:uid="{C34606ED-F97A-4928-8EF3-01FAE4EA06F6}"/>
    <cellStyle name="Comma 84 4 3" xfId="31415" xr:uid="{B4B214F3-0603-43D8-8B44-C6AC4E754B28}"/>
    <cellStyle name="Comma 84 5" xfId="11859" xr:uid="{E9BBC1EB-F0AA-42F4-862C-63681042C7CD}"/>
    <cellStyle name="Comma 84 5 2" xfId="23659" xr:uid="{7EF458D7-4F90-4E59-B67D-1F95F6AE1CC4}"/>
    <cellStyle name="Comma 84 5 2 2" xfId="32111" xr:uid="{6EE23CB6-9EDF-46A6-B2AF-06627DDF93B0}"/>
    <cellStyle name="Comma 84 5 3" xfId="31050" xr:uid="{80E0020B-51F7-4D06-A7B0-6010BFBFD240}"/>
    <cellStyle name="Comma 84 6" xfId="22695" xr:uid="{B6882356-2019-4CC1-9B04-10E90BBAB5EF}"/>
    <cellStyle name="Comma 85" xfId="10581" xr:uid="{B8FB8A1E-EAC5-49AE-AC96-AB9EF45CEFB0}"/>
    <cellStyle name="Comma 85 2" xfId="11403" xr:uid="{7C142BBD-C19F-4DDA-A8D0-BB7DBD855447}"/>
    <cellStyle name="Comma 85 2 2" xfId="12734" xr:uid="{E1B28E31-21AD-4628-A21A-FBA8E6CD7274}"/>
    <cellStyle name="Comma 85 2 2 2" xfId="24512" xr:uid="{5724219B-32A7-46EF-A5C9-1997AC9345B2}"/>
    <cellStyle name="Comma 85 2 2 2 2" xfId="32476" xr:uid="{DDBFCE7B-FE03-4A1D-ABE8-C6031A098A4A}"/>
    <cellStyle name="Comma 85 2 2 3" xfId="31416" xr:uid="{C03DAC88-DE75-402A-B0F3-1AE59F6CB1A5}"/>
    <cellStyle name="Comma 85 2 3" xfId="12735" xr:uid="{1A7E57EA-6E67-4048-BEFD-784CEA5C693A}"/>
    <cellStyle name="Comma 85 2 3 2" xfId="24513" xr:uid="{1E8B297B-4663-468A-8648-9A1401491887}"/>
    <cellStyle name="Comma 85 2 3 2 2" xfId="32477" xr:uid="{2F891365-B3C8-468E-B7E9-F4824D76DB46}"/>
    <cellStyle name="Comma 85 2 3 3" xfId="31417" xr:uid="{81E1E7E5-41A4-4049-9E24-23DB59D022DB}"/>
    <cellStyle name="Comma 85 2 4" xfId="12170" xr:uid="{452F63FE-2DF5-46A4-9EDE-7111CF813507}"/>
    <cellStyle name="Comma 85 2 4 2" xfId="23949" xr:uid="{716F05A9-DE46-4F30-9687-B63D40B00AA0}"/>
    <cellStyle name="Comma 85 2 4 2 2" xfId="32203" xr:uid="{EAD0DED7-512F-4E97-ADC1-1C575F477A7D}"/>
    <cellStyle name="Comma 85 2 4 3" xfId="31142" xr:uid="{0DB5E8FF-A549-47D1-9CF0-3587736523F7}"/>
    <cellStyle name="Comma 85 2 5" xfId="23240" xr:uid="{D2C4AFBB-BA47-4E27-8D96-1A25A14DA1B6}"/>
    <cellStyle name="Comma 85 2 5 2" xfId="32042" xr:uid="{B085E93F-D141-4E0C-867A-0A87205E1AF8}"/>
    <cellStyle name="Comma 85 2 6" xfId="30982" xr:uid="{86B369DC-1088-4EFC-9E71-860DECEF9A73}"/>
    <cellStyle name="Comma 85 3" xfId="10901" xr:uid="{D3B1CBA8-12FC-4D91-9179-955805FD5809}"/>
    <cellStyle name="Comma 85 3 2" xfId="12736" xr:uid="{FED4AC29-3379-4612-974B-F1EF7C2AD712}"/>
    <cellStyle name="Comma 85 3 2 2" xfId="24514" xr:uid="{EA5A4F5B-2291-4311-B278-73E0A5BFD44F}"/>
    <cellStyle name="Comma 85 3 2 2 2" xfId="32478" xr:uid="{CCB4CA0E-2C9F-4AB1-BD72-F988582C10E7}"/>
    <cellStyle name="Comma 85 3 2 3" xfId="31418" xr:uid="{850E635E-615F-4E97-8DC1-A0C1F21A7161}"/>
    <cellStyle name="Comma 85 3 3" xfId="22951" xr:uid="{D3869E43-DAC5-40BA-A7CD-56814B40E592}"/>
    <cellStyle name="Comma 85 3 3 2" xfId="31951" xr:uid="{07E2AE75-C2A7-448F-A822-7E3C006939C6}"/>
    <cellStyle name="Comma 85 3 4" xfId="30890" xr:uid="{5B9C3D3B-DFF2-4AD6-8BEE-0289670EE659}"/>
    <cellStyle name="Comma 85 4" xfId="12737" xr:uid="{008A809C-2C4E-479E-A2EC-DDD07BAA8F02}"/>
    <cellStyle name="Comma 85 4 2" xfId="24515" xr:uid="{8796B7C8-C194-4691-A16D-8D7C20C7128B}"/>
    <cellStyle name="Comma 85 4 2 2" xfId="32479" xr:uid="{9E1C1C70-2813-4D22-99EA-3FC750840257}"/>
    <cellStyle name="Comma 85 4 3" xfId="31419" xr:uid="{C64F6E18-ECD3-4666-A0BD-C944536047A3}"/>
    <cellStyle name="Comma 85 5" xfId="11860" xr:uid="{1C01230D-7149-42EB-A045-B51A571E2607}"/>
    <cellStyle name="Comma 85 5 2" xfId="23660" xr:uid="{2C378523-C316-4114-AFC0-96797A6E83CE}"/>
    <cellStyle name="Comma 85 5 2 2" xfId="32112" xr:uid="{D6AB96C9-935A-406E-A78C-7D4BA16501A2}"/>
    <cellStyle name="Comma 85 5 3" xfId="31051" xr:uid="{1AEEE9FB-642E-4EBF-B4CF-7F980AC1B49F}"/>
    <cellStyle name="Comma 85 6" xfId="22698" xr:uid="{6388BA88-97D9-4CC6-B871-E3C09FDE726B}"/>
    <cellStyle name="Comma 86" xfId="10584" xr:uid="{D148C2CE-8A12-483B-9311-74E8B2451A73}"/>
    <cellStyle name="Comma 86 2" xfId="11404" xr:uid="{3094E769-478C-44E8-9CB5-42CF94C19DDA}"/>
    <cellStyle name="Comma 86 2 2" xfId="12738" xr:uid="{866A7799-1F78-43B0-B9EF-FBB9FE4AC6D3}"/>
    <cellStyle name="Comma 86 2 2 2" xfId="24516" xr:uid="{16815ECA-BDAD-4BB2-A8CD-9BA54181B0D9}"/>
    <cellStyle name="Comma 86 2 2 2 2" xfId="32480" xr:uid="{90DC2A52-F2D6-4502-B671-482DBAC9B432}"/>
    <cellStyle name="Comma 86 2 2 3" xfId="31420" xr:uid="{EE0828B6-B2DE-49E9-938C-9E940A3F9118}"/>
    <cellStyle name="Comma 86 2 3" xfId="12739" xr:uid="{80F5BFE3-D7B3-4C53-8BD0-3D9630EE3F58}"/>
    <cellStyle name="Comma 86 2 3 2" xfId="24517" xr:uid="{A21D8877-02DF-4579-8F31-A083F15F6702}"/>
    <cellStyle name="Comma 86 2 3 2 2" xfId="32481" xr:uid="{968806B5-51AC-4983-9010-306F3EDF4BB7}"/>
    <cellStyle name="Comma 86 2 3 3" xfId="31421" xr:uid="{18C4ED6F-0329-423B-9F47-EF6B52F0E8B8}"/>
    <cellStyle name="Comma 86 2 4" xfId="12171" xr:uid="{BB28242C-1786-4995-A943-08F96A77DAAE}"/>
    <cellStyle name="Comma 86 2 4 2" xfId="23950" xr:uid="{33078C6B-B92D-41D3-9D1E-20A4F5F440A5}"/>
    <cellStyle name="Comma 86 2 4 2 2" xfId="32204" xr:uid="{61927A82-BD08-4063-A594-A4A03A94CBD7}"/>
    <cellStyle name="Comma 86 2 4 3" xfId="31143" xr:uid="{F8B65C28-0996-4F43-B6CC-B06C03A48761}"/>
    <cellStyle name="Comma 86 2 5" xfId="23241" xr:uid="{AF7A8D09-804A-4967-B37B-5C81CEF824B1}"/>
    <cellStyle name="Comma 86 2 5 2" xfId="32043" xr:uid="{02EB4E9B-C1A5-4F6F-BEBF-1BA76FF55661}"/>
    <cellStyle name="Comma 86 2 6" xfId="30983" xr:uid="{002F21F0-0724-450A-8294-A559B9866F0C}"/>
    <cellStyle name="Comma 86 3" xfId="10902" xr:uid="{73C99C18-BCA3-41A1-A370-EC3011AFD41A}"/>
    <cellStyle name="Comma 86 3 2" xfId="12740" xr:uid="{83620304-E3FC-4C2E-987C-DF94A320F208}"/>
    <cellStyle name="Comma 86 3 2 2" xfId="24518" xr:uid="{B83ED704-1AD0-4957-81AB-FA4BD80319CD}"/>
    <cellStyle name="Comma 86 3 2 2 2" xfId="32482" xr:uid="{0927CCCB-C2DA-4620-8228-A0708BAE5A06}"/>
    <cellStyle name="Comma 86 3 2 3" xfId="31422" xr:uid="{AD63BC10-8C71-4476-9E7B-ACA66EFA006B}"/>
    <cellStyle name="Comma 86 3 3" xfId="22952" xr:uid="{4B91596E-29DA-47D2-B59C-AE2D6D44AAA6}"/>
    <cellStyle name="Comma 86 3 3 2" xfId="31952" xr:uid="{0E1FA080-9017-493D-8E06-066982168B81}"/>
    <cellStyle name="Comma 86 3 4" xfId="30891" xr:uid="{CED1BA73-1F91-43B7-9525-7FE7BADC0DD1}"/>
    <cellStyle name="Comma 86 4" xfId="12741" xr:uid="{2D2E1333-8379-4261-9483-7B2811E9A4D1}"/>
    <cellStyle name="Comma 86 4 2" xfId="24519" xr:uid="{26729CAE-ACB9-426F-8872-D44EBF87A15F}"/>
    <cellStyle name="Comma 86 4 2 2" xfId="32483" xr:uid="{997DE45D-A5CF-4366-9DB9-A83BC01DCCF9}"/>
    <cellStyle name="Comma 86 4 3" xfId="31423" xr:uid="{6F5B5ACA-3531-48E1-A563-BA9465127F9D}"/>
    <cellStyle name="Comma 86 5" xfId="11861" xr:uid="{CBB0BD67-2DA7-402B-B39D-4648982712B1}"/>
    <cellStyle name="Comma 86 5 2" xfId="23661" xr:uid="{4517E7C9-A359-46C9-B2EB-77DE05B92B7B}"/>
    <cellStyle name="Comma 86 5 2 2" xfId="32113" xr:uid="{4C47B706-5E1F-4B05-A873-D8CF5024C987}"/>
    <cellStyle name="Comma 86 5 3" xfId="31052" xr:uid="{29BDC806-3E94-4783-9576-FEAECC91CDDD}"/>
    <cellStyle name="Comma 86 6" xfId="22701" xr:uid="{C639BA05-9856-4013-8DAE-2FC5716848C4}"/>
    <cellStyle name="Comma 87" xfId="10588" xr:uid="{A23DE877-BE25-40DF-B873-372F9961FA28}"/>
    <cellStyle name="Comma 87 2" xfId="11405" xr:uid="{2C772276-8AC2-4650-BCF4-B3B3C51630B5}"/>
    <cellStyle name="Comma 87 2 2" xfId="12742" xr:uid="{F9877F87-DE69-42CA-8DD5-79AC963DF43D}"/>
    <cellStyle name="Comma 87 2 2 2" xfId="24520" xr:uid="{C4D9CBC3-5BDE-42FB-BC23-3A80F590A206}"/>
    <cellStyle name="Comma 87 2 2 2 2" xfId="32484" xr:uid="{E8DAD120-EF1E-4DE1-BA6B-93B3A952E6E2}"/>
    <cellStyle name="Comma 87 2 2 3" xfId="31424" xr:uid="{478AD603-EC68-42FA-AD0A-D2A03550A561}"/>
    <cellStyle name="Comma 87 2 3" xfId="12743" xr:uid="{CD5D486F-31DC-48B5-B698-71232D5D7FE8}"/>
    <cellStyle name="Comma 87 2 3 2" xfId="24521" xr:uid="{9C79D197-1D06-4845-B26F-44AD25FF0AD4}"/>
    <cellStyle name="Comma 87 2 3 2 2" xfId="32485" xr:uid="{2ADC6544-30D8-42CE-9018-E8D48ED233F8}"/>
    <cellStyle name="Comma 87 2 3 3" xfId="31425" xr:uid="{498F447D-EF5D-48B4-A53E-89F56FDEF39E}"/>
    <cellStyle name="Comma 87 2 4" xfId="12172" xr:uid="{5AE154DB-74DF-43B0-8B10-A1D5311085AA}"/>
    <cellStyle name="Comma 87 2 4 2" xfId="23951" xr:uid="{841C04F9-AC96-4E7D-8594-8AB52654CD4F}"/>
    <cellStyle name="Comma 87 2 4 2 2" xfId="32205" xr:uid="{EC763F8A-941C-455D-9345-3C3A805382F9}"/>
    <cellStyle name="Comma 87 2 4 3" xfId="31144" xr:uid="{DDB6699E-3B48-4270-BB8F-9C9CDD1B8F40}"/>
    <cellStyle name="Comma 87 2 5" xfId="23242" xr:uid="{149B1EC6-3DB9-4196-923F-713A1EB7C7CA}"/>
    <cellStyle name="Comma 87 2 5 2" xfId="32044" xr:uid="{EF25B636-5ADF-465A-88CF-07D9C5F95F70}"/>
    <cellStyle name="Comma 87 2 6" xfId="30984" xr:uid="{7364BEB4-A393-4D1A-AFC9-537BB59E8A86}"/>
    <cellStyle name="Comma 87 3" xfId="10903" xr:uid="{5BF77863-10F0-4759-A4EB-A6B4629652B2}"/>
    <cellStyle name="Comma 87 3 2" xfId="12744" xr:uid="{FA9DC380-266F-4638-BD9B-FC2E56DA2CB6}"/>
    <cellStyle name="Comma 87 3 2 2" xfId="24522" xr:uid="{109C32B9-7329-4249-AF81-86AE6C07A224}"/>
    <cellStyle name="Comma 87 3 2 2 2" xfId="32486" xr:uid="{2B4F88E4-7F63-4368-8701-29426A76C55B}"/>
    <cellStyle name="Comma 87 3 2 3" xfId="31426" xr:uid="{B8EA9462-2AD1-4A60-88AB-E083C229D61D}"/>
    <cellStyle name="Comma 87 3 3" xfId="22953" xr:uid="{12966E6D-FC97-4038-A8AC-65EBA5812105}"/>
    <cellStyle name="Comma 87 3 3 2" xfId="31953" xr:uid="{CFB1E5DD-FF71-40A7-9652-35F98646F3EE}"/>
    <cellStyle name="Comma 87 3 4" xfId="30892" xr:uid="{44CE04E0-D148-4C3D-8311-F075C6BB73C7}"/>
    <cellStyle name="Comma 87 4" xfId="12745" xr:uid="{1FAEB3C9-F2C8-48C8-BE8A-426B479D3B6D}"/>
    <cellStyle name="Comma 87 4 2" xfId="24523" xr:uid="{703DC896-2CC1-4C20-B9FB-3BF861257B31}"/>
    <cellStyle name="Comma 87 4 2 2" xfId="32487" xr:uid="{A55C7215-6C1C-445C-ABAF-7B0740BDB334}"/>
    <cellStyle name="Comma 87 4 3" xfId="31427" xr:uid="{AA597031-A384-4CF8-A1AF-0B00471832D0}"/>
    <cellStyle name="Comma 87 5" xfId="11862" xr:uid="{05950B2D-87E5-43D7-9EF3-765297FA4EA9}"/>
    <cellStyle name="Comma 87 5 2" xfId="23662" xr:uid="{AA94665F-0F90-4E39-8017-20F571A63CC4}"/>
    <cellStyle name="Comma 87 5 2 2" xfId="32114" xr:uid="{C8AC2147-BF4A-44E8-8CBA-98A292E1E552}"/>
    <cellStyle name="Comma 87 5 3" xfId="31053" xr:uid="{51435F8B-992E-44BB-9BCA-B4483EE95DF9}"/>
    <cellStyle name="Comma 87 6" xfId="22705" xr:uid="{75C76C8C-150F-46A9-AFE8-49567782246E}"/>
    <cellStyle name="Comma 88" xfId="10591" xr:uid="{0D9CB7E6-C283-434E-83B5-623F2DB05DA8}"/>
    <cellStyle name="Comma 88 2" xfId="11406" xr:uid="{16A1D59F-93A3-49C2-9753-461F174E64B0}"/>
    <cellStyle name="Comma 88 2 2" xfId="12746" xr:uid="{DF63B5BA-0AE1-4B20-ACF6-1070CE73BFAD}"/>
    <cellStyle name="Comma 88 2 2 2" xfId="24524" xr:uid="{D574E8F6-544F-4683-B1D2-F9495A2CB6F6}"/>
    <cellStyle name="Comma 88 2 2 2 2" xfId="32488" xr:uid="{FA14DA47-9E86-4DB6-A6D4-75970873B15E}"/>
    <cellStyle name="Comma 88 2 2 3" xfId="31428" xr:uid="{B6150967-0094-4D70-AD1A-BFBB50C90F4A}"/>
    <cellStyle name="Comma 88 2 3" xfId="12747" xr:uid="{27B4DCC9-4DDA-4A11-AF51-9CA7527B81C6}"/>
    <cellStyle name="Comma 88 2 3 2" xfId="24525" xr:uid="{A238117C-E048-4F52-8AB1-ADF6A4FED721}"/>
    <cellStyle name="Comma 88 2 3 2 2" xfId="32489" xr:uid="{9C594CDE-F806-4F12-A1EA-B8694C78C5FB}"/>
    <cellStyle name="Comma 88 2 3 3" xfId="31429" xr:uid="{1512D878-2BD0-47FA-873E-1137E45C085E}"/>
    <cellStyle name="Comma 88 2 4" xfId="12173" xr:uid="{CC53A457-F3DC-4B07-98DB-360FA99E5A61}"/>
    <cellStyle name="Comma 88 2 4 2" xfId="23952" xr:uid="{F5488B6D-9647-4A1A-AC7B-2DB1EFBBA5F8}"/>
    <cellStyle name="Comma 88 2 4 2 2" xfId="32206" xr:uid="{D60EA41E-35AD-4219-B6D7-962F2650FEA2}"/>
    <cellStyle name="Comma 88 2 4 3" xfId="31145" xr:uid="{4119F4F3-1B22-47E5-8649-F8900671503F}"/>
    <cellStyle name="Comma 88 2 5" xfId="23243" xr:uid="{A2A38DC0-6E37-4E64-A096-46EEDEE5AA36}"/>
    <cellStyle name="Comma 88 2 5 2" xfId="32045" xr:uid="{30656247-DAC9-4EEF-8B6A-4D496F16B1DA}"/>
    <cellStyle name="Comma 88 2 6" xfId="30985" xr:uid="{974AF804-173D-4486-B6B0-7B1AC15EAF9C}"/>
    <cellStyle name="Comma 88 3" xfId="10904" xr:uid="{E4E325BD-1165-4F77-98BC-7BCAAE9F1C18}"/>
    <cellStyle name="Comma 88 3 2" xfId="12748" xr:uid="{CE8B06DD-7598-4DEE-8217-A7C1F06F213C}"/>
    <cellStyle name="Comma 88 3 2 2" xfId="24526" xr:uid="{DF4B77F6-F189-43A9-96B5-B7D290DAD74B}"/>
    <cellStyle name="Comma 88 3 2 2 2" xfId="32490" xr:uid="{C6F23A14-D01B-4C16-B425-9A8E941D2CEC}"/>
    <cellStyle name="Comma 88 3 2 3" xfId="31430" xr:uid="{B8E5E176-7182-4276-9085-AB9F7050ABD6}"/>
    <cellStyle name="Comma 88 3 3" xfId="22954" xr:uid="{34493CD2-F1F5-4CD7-9AF0-CBBE5774A565}"/>
    <cellStyle name="Comma 88 3 3 2" xfId="31954" xr:uid="{CB4EA8FB-6CF2-4A36-B6BE-5D89DADCB0FA}"/>
    <cellStyle name="Comma 88 3 4" xfId="30893" xr:uid="{646C4C84-AEC7-4966-8779-B86E77D42AB4}"/>
    <cellStyle name="Comma 88 4" xfId="12749" xr:uid="{466D6AF2-9DD5-4B1A-B071-7B77BC6FCA86}"/>
    <cellStyle name="Comma 88 4 2" xfId="24527" xr:uid="{C0363853-4B97-41F6-99EF-22AEA89D5A0F}"/>
    <cellStyle name="Comma 88 4 2 2" xfId="32491" xr:uid="{2BBB6788-66F5-4B2A-8C79-F6FA93657F16}"/>
    <cellStyle name="Comma 88 4 3" xfId="31431" xr:uid="{044FE481-BE9A-4241-ABC0-4B3EBCB2DF31}"/>
    <cellStyle name="Comma 88 5" xfId="11863" xr:uid="{6DDFCCD7-483F-4190-8E49-20A7FFDFF1B6}"/>
    <cellStyle name="Comma 88 5 2" xfId="23663" xr:uid="{0D729BCB-D09B-40EF-903E-ADADF03E318E}"/>
    <cellStyle name="Comma 88 5 2 2" xfId="32115" xr:uid="{928F3BC3-2D31-4688-BF34-0982862E304C}"/>
    <cellStyle name="Comma 88 5 3" xfId="31054" xr:uid="{B429FDAA-32FA-4A3C-9F5A-498F95A68E16}"/>
    <cellStyle name="Comma 88 6" xfId="22708" xr:uid="{B89F94BE-61AD-446B-AD1E-8AE5F02B3D6D}"/>
    <cellStyle name="Comma 89" xfId="10594" xr:uid="{57A8FF33-ECB7-43BB-B243-AE9D44CA5F0F}"/>
    <cellStyle name="Comma 89 2" xfId="11407" xr:uid="{223D8B5F-D384-4113-B4FD-9194370E1526}"/>
    <cellStyle name="Comma 89 2 2" xfId="12750" xr:uid="{9ADC2584-3167-4FF3-8B70-30F800E77F4F}"/>
    <cellStyle name="Comma 89 2 2 2" xfId="24528" xr:uid="{FC17396B-E9BE-4AE1-833A-2E00F6315908}"/>
    <cellStyle name="Comma 89 2 2 2 2" xfId="32492" xr:uid="{446562FF-48D3-4C8B-9A87-361DE7149969}"/>
    <cellStyle name="Comma 89 2 2 3" xfId="31432" xr:uid="{BC86F96B-B807-4418-A2EC-3B17C391E935}"/>
    <cellStyle name="Comma 89 2 3" xfId="12751" xr:uid="{5F6B4AE9-72FA-4FEB-AC5D-B990B70E9622}"/>
    <cellStyle name="Comma 89 2 3 2" xfId="24529" xr:uid="{A87B905B-D545-4381-8E2C-43B493254AFD}"/>
    <cellStyle name="Comma 89 2 3 2 2" xfId="32493" xr:uid="{D36BB3D4-A892-49F3-B759-6F41AD76A48B}"/>
    <cellStyle name="Comma 89 2 3 3" xfId="31433" xr:uid="{B579893E-A946-439D-9788-C867D165DE7F}"/>
    <cellStyle name="Comma 89 2 4" xfId="12174" xr:uid="{23E95478-F7E0-4DE2-B8F9-3056A2544C4F}"/>
    <cellStyle name="Comma 89 2 4 2" xfId="23953" xr:uid="{066B4580-C069-4D5A-BFCE-EE4D49C19AA5}"/>
    <cellStyle name="Comma 89 2 4 2 2" xfId="32207" xr:uid="{5D74FCA2-1B0C-4EE4-B567-B5AAE85A1A23}"/>
    <cellStyle name="Comma 89 2 4 3" xfId="31146" xr:uid="{0D4BA575-674B-4BFE-BB63-4F2F83D5580B}"/>
    <cellStyle name="Comma 89 2 5" xfId="23244" xr:uid="{AB24DB6A-3647-4473-8831-57930BF42DD3}"/>
    <cellStyle name="Comma 89 2 5 2" xfId="32046" xr:uid="{7852C998-103C-4B28-A657-75BC93DF214A}"/>
    <cellStyle name="Comma 89 2 6" xfId="30986" xr:uid="{B8269058-3D89-4B2A-81EA-691D6DC59986}"/>
    <cellStyle name="Comma 89 3" xfId="10905" xr:uid="{2CD791C9-06B3-48CC-8DE1-0725047AE855}"/>
    <cellStyle name="Comma 89 3 2" xfId="12752" xr:uid="{E2FFA887-8073-492C-8E2B-DBF2115CCA31}"/>
    <cellStyle name="Comma 89 3 2 2" xfId="24530" xr:uid="{0E3095DF-8F4D-494A-AA99-14F4D5B75AD5}"/>
    <cellStyle name="Comma 89 3 2 2 2" xfId="32494" xr:uid="{E2ADD81C-284D-4C18-895C-DA9401990F43}"/>
    <cellStyle name="Comma 89 3 2 3" xfId="31434" xr:uid="{9CB08A99-ABB6-4F3D-A6BC-E54C6388D950}"/>
    <cellStyle name="Comma 89 3 3" xfId="22955" xr:uid="{1D07102D-C036-4347-89BF-139EDF881356}"/>
    <cellStyle name="Comma 89 3 3 2" xfId="31955" xr:uid="{CCC70FAD-2597-4EBA-9650-CCC2D3A0A30C}"/>
    <cellStyle name="Comma 89 3 4" xfId="30894" xr:uid="{5BAED2C4-D75A-4F43-AAC0-67287E56F1BD}"/>
    <cellStyle name="Comma 89 4" xfId="12753" xr:uid="{7796D48A-E79A-4349-A471-8A969A2A7BD1}"/>
    <cellStyle name="Comma 89 4 2" xfId="24531" xr:uid="{22470909-EAD5-44E0-89DD-8D4744AE736F}"/>
    <cellStyle name="Comma 89 4 2 2" xfId="32495" xr:uid="{8DEC8B7E-EEEC-4800-AD5E-4CFC0A0837B7}"/>
    <cellStyle name="Comma 89 4 3" xfId="31435" xr:uid="{FC1E7BDF-0321-4809-BF75-07F471C2A892}"/>
    <cellStyle name="Comma 89 5" xfId="11864" xr:uid="{004C113D-F342-42B0-8359-89D34DF29136}"/>
    <cellStyle name="Comma 89 5 2" xfId="23664" xr:uid="{1EADB0DE-616F-4A92-B8A9-B4761C310DEF}"/>
    <cellStyle name="Comma 89 5 2 2" xfId="32116" xr:uid="{D6BB14EA-0A98-4984-90A8-A083646B2C77}"/>
    <cellStyle name="Comma 89 5 3" xfId="31055" xr:uid="{C873F30A-DA34-46C9-A7ED-7B1AED4C8171}"/>
    <cellStyle name="Comma 89 6" xfId="22711" xr:uid="{4778A869-57A9-481E-9D6A-035980C28230}"/>
    <cellStyle name="Comma 9" xfId="1533" xr:uid="{8465059E-7A8C-48AA-9063-7F780BAB68BB}"/>
    <cellStyle name="Comma 9 2" xfId="1534" xr:uid="{AAED191C-A3BD-4967-9DC0-B96D1559CE02}"/>
    <cellStyle name="Comma 9 2 2" xfId="3685" xr:uid="{25BAAF30-7590-4C5B-9A33-5B6FD37D0283}"/>
    <cellStyle name="Comma 9 2 2 2" xfId="28106" xr:uid="{6C7558A6-D47C-4A15-8F6D-42C25FBC8F5E}"/>
    <cellStyle name="Comma 9 2 2 2 2" xfId="32731" xr:uid="{43FB1721-3F35-4EC5-B328-101E9AB6A638}"/>
    <cellStyle name="Comma 9 2 2 3" xfId="30708" xr:uid="{364EFE76-9960-460E-88CF-CFC241DD7CF9}"/>
    <cellStyle name="Comma 9 2 3" xfId="26677" xr:uid="{2D186A5D-1FB4-4F4B-9587-CB45C376EF82}"/>
    <cellStyle name="Comma 9 2 3 2" xfId="32640" xr:uid="{453FD746-9CEA-45E8-A293-664125406DF1}"/>
    <cellStyle name="Comma 9 2 4" xfId="30327" xr:uid="{ADA81C91-BF05-4841-816C-8482CDEB1723}"/>
    <cellStyle name="Comma 9 2 5" xfId="30561" xr:uid="{B35938CD-C71C-4873-8094-E9A29DDA9202}"/>
    <cellStyle name="Comma 9 3" xfId="1535" xr:uid="{23B0AD7D-DBF0-47D3-A9E1-27AE494760AF}"/>
    <cellStyle name="Comma 9 3 2" xfId="3686" xr:uid="{D418D59F-3B8D-4EB7-B213-E0D924F978FF}"/>
    <cellStyle name="Comma 9 3 2 2" xfId="28107" xr:uid="{FB5A1618-A235-4500-8C7D-D5A5F5A5A6CA}"/>
    <cellStyle name="Comma 9 3 2 2 2" xfId="32732" xr:uid="{C8B7D5C2-92CB-474E-AEDC-C0D21E1FB594}"/>
    <cellStyle name="Comma 9 3 2 3" xfId="30709" xr:uid="{228C3C55-2CA5-41E6-8DE1-177E4417C67C}"/>
    <cellStyle name="Comma 9 3 3" xfId="26678" xr:uid="{992F81A8-E098-470F-923F-D2875116AD3A}"/>
    <cellStyle name="Comma 9 3 3 2" xfId="32641" xr:uid="{15905529-16CD-462D-9DA8-0E271E18ED92}"/>
    <cellStyle name="Comma 9 3 4" xfId="30328" xr:uid="{1724CDB7-A9D9-4A94-9562-BE1DBF173646}"/>
    <cellStyle name="Comma 9 3 5" xfId="30562" xr:uid="{F3EACCDD-C0E7-4BE8-8FC7-623F4DE1E780}"/>
    <cellStyle name="Comma 9 4" xfId="3684" xr:uid="{E1456FB7-4390-4118-9C54-63D3288D4870}"/>
    <cellStyle name="Comma 9 4 2" xfId="28105" xr:uid="{B1C0225F-133B-47D5-BB3E-559B21890288}"/>
    <cellStyle name="Comma 9 4 2 2" xfId="32730" xr:uid="{B2DFFF11-34C9-4393-A00C-181CADD6F17B}"/>
    <cellStyle name="Comma 9 4 3" xfId="30707" xr:uid="{BD405C70-B07A-4947-B5E8-6432416BA114}"/>
    <cellStyle name="Comma 9 5" xfId="15439" xr:uid="{125F943D-74C6-4580-81F2-01C3607DACF7}"/>
    <cellStyle name="Comma 9 5 2" xfId="29801" xr:uid="{57A519F4-B1B2-4C02-94BA-7B7FAEC669B0}"/>
    <cellStyle name="Comma 9 6" xfId="26676" xr:uid="{3CB4D073-5F68-4309-AD69-408B6C5622CC}"/>
    <cellStyle name="Comma 9 6 2" xfId="32639" xr:uid="{F8682A0C-554D-405F-BCA3-A0E19B50CAB8}"/>
    <cellStyle name="Comma 9 7" xfId="30560" xr:uid="{CCAAFF1F-AF93-49AC-A82C-6BDCA759A320}"/>
    <cellStyle name="Comma 90" xfId="10597" xr:uid="{E1CCA4FE-C644-4EB0-AC85-441FEC4456C8}"/>
    <cellStyle name="Comma 90 2" xfId="11408" xr:uid="{CA0CC08C-2862-4EAB-BA1D-46AF7CE21610}"/>
    <cellStyle name="Comma 90 2 2" xfId="12754" xr:uid="{6381DA9F-8686-46E2-B9BF-FA99A75816B4}"/>
    <cellStyle name="Comma 90 2 2 2" xfId="24532" xr:uid="{C37555BC-DA52-4C08-95D4-AE6A27006BE2}"/>
    <cellStyle name="Comma 90 2 2 2 2" xfId="32496" xr:uid="{E67649D3-0E49-4869-82B6-C6C3A76CD2DA}"/>
    <cellStyle name="Comma 90 2 2 3" xfId="31436" xr:uid="{DED230B8-8F9D-4FB8-A54D-38A8B4FDC4C8}"/>
    <cellStyle name="Comma 90 2 3" xfId="12755" xr:uid="{0E24BB53-DF1D-4ADE-81F7-85CAC30663F6}"/>
    <cellStyle name="Comma 90 2 3 2" xfId="24533" xr:uid="{FC1AA380-E250-467F-AAB4-EDC471D0CF68}"/>
    <cellStyle name="Comma 90 2 3 2 2" xfId="32497" xr:uid="{46BD37E6-14A6-4462-989E-870131103CD4}"/>
    <cellStyle name="Comma 90 2 3 3" xfId="31437" xr:uid="{83569E41-2BF2-4282-9478-A944B72E7D11}"/>
    <cellStyle name="Comma 90 2 4" xfId="12175" xr:uid="{14F34D59-BDD8-44D5-B768-543421A7A445}"/>
    <cellStyle name="Comma 90 2 4 2" xfId="23954" xr:uid="{EE69A307-595E-4AB4-AA99-7CDA96EA5948}"/>
    <cellStyle name="Comma 90 2 4 2 2" xfId="32208" xr:uid="{2BE0659A-0501-441C-9BA5-B50138171E64}"/>
    <cellStyle name="Comma 90 2 4 3" xfId="31147" xr:uid="{46690CBE-B3E4-45E9-9614-E631AA00C7AF}"/>
    <cellStyle name="Comma 90 2 5" xfId="23245" xr:uid="{6ADD6447-B9BC-42B2-86EB-FEEA517C77BB}"/>
    <cellStyle name="Comma 90 2 5 2" xfId="32047" xr:uid="{24754649-1581-4D24-8970-35234C069DAA}"/>
    <cellStyle name="Comma 90 2 6" xfId="30987" xr:uid="{9674DA70-BB91-4D46-8659-50987847F5BA}"/>
    <cellStyle name="Comma 90 3" xfId="10906" xr:uid="{02C92733-3051-49E6-9807-ED722F4D4811}"/>
    <cellStyle name="Comma 90 3 2" xfId="12756" xr:uid="{6363A2D5-C01B-48B2-88B3-35E9AE38A55D}"/>
    <cellStyle name="Comma 90 3 2 2" xfId="24534" xr:uid="{B2DB4775-38EE-412E-BAFA-4BC677D552F3}"/>
    <cellStyle name="Comma 90 3 2 2 2" xfId="32498" xr:uid="{BE705483-70F6-480D-8E7D-60297501F4A2}"/>
    <cellStyle name="Comma 90 3 2 3" xfId="31438" xr:uid="{3CE92217-9F33-47C9-923A-050C59A1ED09}"/>
    <cellStyle name="Comma 90 3 3" xfId="22956" xr:uid="{F47359D0-24F9-4F87-A8E3-B949099FCBD0}"/>
    <cellStyle name="Comma 90 3 3 2" xfId="31956" xr:uid="{CC4310D3-8390-40BD-974D-DC2BDF95B8E2}"/>
    <cellStyle name="Comma 90 3 4" xfId="30895" xr:uid="{5E6CCA13-EA22-45D9-95C6-BBE2F73457CD}"/>
    <cellStyle name="Comma 90 4" xfId="12757" xr:uid="{7EF4D11B-381F-44E8-8564-EF70D788F2B4}"/>
    <cellStyle name="Comma 90 4 2" xfId="24535" xr:uid="{A952E096-F35B-4182-B062-22185EBB5550}"/>
    <cellStyle name="Comma 90 4 2 2" xfId="32499" xr:uid="{76756839-BFE7-4EDB-977E-F6F51A1F1B48}"/>
    <cellStyle name="Comma 90 4 3" xfId="31439" xr:uid="{BCBDD8BE-9E1B-418F-8DC5-17BB93483646}"/>
    <cellStyle name="Comma 90 5" xfId="11865" xr:uid="{2D24A3CE-5B9E-4AD9-938B-8BD94FD6BA3F}"/>
    <cellStyle name="Comma 90 5 2" xfId="23665" xr:uid="{3109736E-AB96-4D69-BC24-D2DEF0DE1DB7}"/>
    <cellStyle name="Comma 90 5 2 2" xfId="32117" xr:uid="{A5F5A90B-DD65-4656-9A5E-E58529047EF8}"/>
    <cellStyle name="Comma 90 5 3" xfId="31056" xr:uid="{B8D32AD3-730C-4FF7-A5A4-BAA5EF7E8239}"/>
    <cellStyle name="Comma 90 6" xfId="22714" xr:uid="{052DCDCC-CDFD-4E5D-8AFC-D857F732473B}"/>
    <cellStyle name="Comma 91" xfId="10600" xr:uid="{09F4237E-B4EC-413B-A164-DF2E48833871}"/>
    <cellStyle name="Comma 91 2" xfId="11409" xr:uid="{06DCF9EA-D3EC-4D81-90D0-882FD41A3750}"/>
    <cellStyle name="Comma 91 2 2" xfId="12758" xr:uid="{769A9AFF-6641-4326-8DAB-4B6DEC1D8F42}"/>
    <cellStyle name="Comma 91 2 2 2" xfId="24536" xr:uid="{9D3B90A1-69FB-4F55-8603-BEBA5E413B4C}"/>
    <cellStyle name="Comma 91 2 2 2 2" xfId="32500" xr:uid="{0D1F25ED-5ED1-4C11-BBF7-670F7134D7D3}"/>
    <cellStyle name="Comma 91 2 2 3" xfId="31440" xr:uid="{B9100250-EB21-477D-9B7D-90D3D646D775}"/>
    <cellStyle name="Comma 91 2 3" xfId="12759" xr:uid="{705C86E0-EF4E-4F6C-B0D5-6A75CF6624CC}"/>
    <cellStyle name="Comma 91 2 3 2" xfId="24537" xr:uid="{03A3483D-86F9-4924-A946-A704F3E53AFA}"/>
    <cellStyle name="Comma 91 2 3 2 2" xfId="32501" xr:uid="{0F745814-830F-46FD-919A-53D3EBE81AA1}"/>
    <cellStyle name="Comma 91 2 3 3" xfId="31441" xr:uid="{AA05E8F1-4B3C-485F-9A45-3B8E28BC225E}"/>
    <cellStyle name="Comma 91 2 4" xfId="12176" xr:uid="{0ED17788-142C-4EE4-A89A-2029F31E30D9}"/>
    <cellStyle name="Comma 91 2 4 2" xfId="23955" xr:uid="{281FE8FD-42D0-4EFA-BAC8-9A6206E1352D}"/>
    <cellStyle name="Comma 91 2 4 2 2" xfId="32209" xr:uid="{117BFBCA-41C9-4D75-AFAB-DB98530384DF}"/>
    <cellStyle name="Comma 91 2 4 3" xfId="31148" xr:uid="{A6497E51-22BD-4502-851E-BFC880AD87DB}"/>
    <cellStyle name="Comma 91 2 5" xfId="23246" xr:uid="{B816A8E6-393D-4D1B-87AD-5082D432E3EF}"/>
    <cellStyle name="Comma 91 2 5 2" xfId="32048" xr:uid="{DB5C1515-A910-4D10-8499-175C1BB1EB63}"/>
    <cellStyle name="Comma 91 2 6" xfId="30988" xr:uid="{D11EC6BD-35A4-4622-99DB-1E9BE3D132DB}"/>
    <cellStyle name="Comma 91 3" xfId="10907" xr:uid="{F76D82E1-7B69-44F2-BDFF-3EDB3CEA43A0}"/>
    <cellStyle name="Comma 91 3 2" xfId="12760" xr:uid="{0268A265-73F2-4675-AE38-27B4997792F5}"/>
    <cellStyle name="Comma 91 3 2 2" xfId="24538" xr:uid="{83588AF2-C8DB-4AFB-B664-0244E2D5F9D5}"/>
    <cellStyle name="Comma 91 3 2 2 2" xfId="32502" xr:uid="{6E7AE811-ECE6-4B0A-8617-D5CC7794CCB0}"/>
    <cellStyle name="Comma 91 3 2 3" xfId="31442" xr:uid="{05509BB6-A34D-4484-84E7-6AEF6BBDC91E}"/>
    <cellStyle name="Comma 91 3 3" xfId="22957" xr:uid="{917A17E4-4DD4-4510-A742-6F51DB268EF0}"/>
    <cellStyle name="Comma 91 3 3 2" xfId="31957" xr:uid="{CE73A1BF-73D8-459B-B8B0-F319BEC4BDCA}"/>
    <cellStyle name="Comma 91 3 4" xfId="30896" xr:uid="{83294DFC-0D1B-4F0B-B9B4-73DD6271CAAA}"/>
    <cellStyle name="Comma 91 4" xfId="12761" xr:uid="{49439EBB-0073-487D-968A-E25BCAF2289A}"/>
    <cellStyle name="Comma 91 4 2" xfId="24539" xr:uid="{9FBC0E4B-EC37-4BB9-BB9B-71695E9025DA}"/>
    <cellStyle name="Comma 91 4 2 2" xfId="32503" xr:uid="{A11D339A-934E-4AC0-9F9C-E906D68F2731}"/>
    <cellStyle name="Comma 91 4 3" xfId="31443" xr:uid="{18D164D6-3A57-41C9-AEA7-F82E4B388CC7}"/>
    <cellStyle name="Comma 91 5" xfId="11866" xr:uid="{65B95EAF-3907-4A14-A588-C2E1AC3625DB}"/>
    <cellStyle name="Comma 91 5 2" xfId="23666" xr:uid="{3BC958F5-36E1-48D9-82F3-3F9DB6FD1DC8}"/>
    <cellStyle name="Comma 91 5 2 2" xfId="32118" xr:uid="{4EED1A5B-AB90-48C4-848B-690C2B48AF54}"/>
    <cellStyle name="Comma 91 5 3" xfId="31057" xr:uid="{574C440E-824B-4079-B37F-1019695B9342}"/>
    <cellStyle name="Comma 91 6" xfId="22717" xr:uid="{8FFAF531-442B-4347-A725-5580939CBA9B}"/>
    <cellStyle name="Comma 92" xfId="10603" xr:uid="{F08DAA45-A84B-44E1-A7BA-C426B4F54906}"/>
    <cellStyle name="Comma 92 2" xfId="11410" xr:uid="{B51FA054-53AF-42BA-9B40-ADAF6B3A8DBB}"/>
    <cellStyle name="Comma 92 2 2" xfId="12762" xr:uid="{E59179FF-75C0-4A21-A11E-5D0ED6386AA1}"/>
    <cellStyle name="Comma 92 2 2 2" xfId="24540" xr:uid="{D818EC7D-D9FC-4726-8524-99CA603FB650}"/>
    <cellStyle name="Comma 92 2 2 2 2" xfId="32504" xr:uid="{F9B28B12-304D-4B54-ADEC-BC9D8FFC058E}"/>
    <cellStyle name="Comma 92 2 2 3" xfId="31444" xr:uid="{DA3CFE0A-9882-44DB-9FB3-1CE06CFE6B2B}"/>
    <cellStyle name="Comma 92 2 3" xfId="12763" xr:uid="{7AB4C3DB-41DC-4679-9711-D700A3F6D9FC}"/>
    <cellStyle name="Comma 92 2 3 2" xfId="24541" xr:uid="{2D07F4D8-4E04-4552-9995-E6FA089ACB14}"/>
    <cellStyle name="Comma 92 2 3 2 2" xfId="32505" xr:uid="{B75BFD59-70F9-43EE-B951-66494D008B8D}"/>
    <cellStyle name="Comma 92 2 3 3" xfId="31445" xr:uid="{958FFDBA-6A2F-496F-9E5F-A98562D9EF30}"/>
    <cellStyle name="Comma 92 2 4" xfId="12177" xr:uid="{C5E245B0-581E-476A-B27E-0C8715DA848A}"/>
    <cellStyle name="Comma 92 2 4 2" xfId="23956" xr:uid="{501103AD-0ADB-455E-90D6-89405850E9F8}"/>
    <cellStyle name="Comma 92 2 4 2 2" xfId="32210" xr:uid="{F81FD61D-12EB-4FF2-AE33-DCC31EBDB1AB}"/>
    <cellStyle name="Comma 92 2 4 3" xfId="31149" xr:uid="{919F2442-D677-4175-BE25-DFAB36D01555}"/>
    <cellStyle name="Comma 92 2 5" xfId="23247" xr:uid="{ECA9A52C-8285-4D4D-8038-41313A0067C4}"/>
    <cellStyle name="Comma 92 2 5 2" xfId="32049" xr:uid="{BB0A97DB-CA65-4C41-A095-A6FCA352A231}"/>
    <cellStyle name="Comma 92 2 6" xfId="30989" xr:uid="{6B03E8EB-25BD-43FB-B71B-212B4DFE3B53}"/>
    <cellStyle name="Comma 92 3" xfId="10908" xr:uid="{17F8E794-1955-406A-9250-2F824D17312E}"/>
    <cellStyle name="Comma 92 3 2" xfId="12764" xr:uid="{1BAE5BDB-2470-4617-891F-B8B014523C00}"/>
    <cellStyle name="Comma 92 3 2 2" xfId="24542" xr:uid="{0B86F660-80A1-47AA-A9DF-7517709A3C54}"/>
    <cellStyle name="Comma 92 3 2 2 2" xfId="32506" xr:uid="{07F46546-8138-428D-9F24-46C3E16571E6}"/>
    <cellStyle name="Comma 92 3 2 3" xfId="31446" xr:uid="{EE38BDAA-DDB5-400E-9FD5-02FD12EAEC30}"/>
    <cellStyle name="Comma 92 3 3" xfId="22958" xr:uid="{7D1452FD-96C9-4E6D-AB0D-921D9D8C9896}"/>
    <cellStyle name="Comma 92 3 3 2" xfId="31958" xr:uid="{6A1648F6-2E6C-4CC8-88AD-BA8C8C486A15}"/>
    <cellStyle name="Comma 92 3 4" xfId="30897" xr:uid="{534929BB-D132-41D4-9C34-AE92B680CB2D}"/>
    <cellStyle name="Comma 92 4" xfId="12765" xr:uid="{84A65453-1CE4-435D-9911-19ED98C9D3E2}"/>
    <cellStyle name="Comma 92 4 2" xfId="24543" xr:uid="{2D73ED3E-9334-43A8-865A-FDF1D684C8D3}"/>
    <cellStyle name="Comma 92 4 2 2" xfId="32507" xr:uid="{72899811-C19D-420F-AD32-23DF1A6ACFB5}"/>
    <cellStyle name="Comma 92 4 3" xfId="31447" xr:uid="{F0364BAE-35A3-47DF-B66E-7E4836DCB324}"/>
    <cellStyle name="Comma 92 5" xfId="11867" xr:uid="{D6BD690C-DD33-4460-8F2C-FC0C50183599}"/>
    <cellStyle name="Comma 92 5 2" xfId="23667" xr:uid="{9F8C1158-3C22-4627-A5C5-80271E9FE584}"/>
    <cellStyle name="Comma 92 5 2 2" xfId="32119" xr:uid="{CBA4FA15-58F1-4CD8-BB4E-A2FD062F0509}"/>
    <cellStyle name="Comma 92 5 3" xfId="31058" xr:uid="{4BE15564-BA3A-4F8D-A009-04017F5C60C0}"/>
    <cellStyle name="Comma 92 6" xfId="22720" xr:uid="{62FF54BD-1559-4322-8A22-AAD61CD45362}"/>
    <cellStyle name="Comma 93" xfId="10606" xr:uid="{A42C1295-A61C-4AC9-B4E3-6F851B13F6AC}"/>
    <cellStyle name="Comma 93 2" xfId="11411" xr:uid="{7E756B7C-4293-4B94-9A7D-E989FB9DF368}"/>
    <cellStyle name="Comma 93 2 2" xfId="12766" xr:uid="{BC950FB5-B60C-4106-A05E-5543FA2EF10D}"/>
    <cellStyle name="Comma 93 2 2 2" xfId="24544" xr:uid="{9503D3C6-4C43-471A-8E51-54147003F1CB}"/>
    <cellStyle name="Comma 93 2 2 2 2" xfId="32508" xr:uid="{4ABFB213-6FED-4BFF-8C83-157F1829969B}"/>
    <cellStyle name="Comma 93 2 2 3" xfId="31448" xr:uid="{4F6A223E-9F5A-48B8-9E83-3E945DE32E3A}"/>
    <cellStyle name="Comma 93 2 3" xfId="12767" xr:uid="{AE6AED09-F023-49C7-885F-1623F226A306}"/>
    <cellStyle name="Comma 93 2 3 2" xfId="24545" xr:uid="{E2DF73CE-FB69-46BD-9218-4667B433CCF9}"/>
    <cellStyle name="Comma 93 2 3 2 2" xfId="32509" xr:uid="{6B95DBAE-3219-43BB-9730-CB68FC7545DA}"/>
    <cellStyle name="Comma 93 2 3 3" xfId="31449" xr:uid="{D3550EE7-AEB4-4683-B8BF-560999887270}"/>
    <cellStyle name="Comma 93 2 4" xfId="12178" xr:uid="{362C9A1F-027B-44F4-9564-072B0464F394}"/>
    <cellStyle name="Comma 93 2 4 2" xfId="23957" xr:uid="{4B2C85C8-5A2B-4FDC-8954-CC0012AE922A}"/>
    <cellStyle name="Comma 93 2 4 2 2" xfId="32211" xr:uid="{89893E9D-040E-478E-BFA0-C1F77B9A02CC}"/>
    <cellStyle name="Comma 93 2 4 3" xfId="31150" xr:uid="{35A197E4-FD78-4AE8-AEEB-E008C909A18B}"/>
    <cellStyle name="Comma 93 2 5" xfId="23248" xr:uid="{6E41E1E7-895C-42B4-90ED-7B7D4682DD74}"/>
    <cellStyle name="Comma 93 2 5 2" xfId="32050" xr:uid="{7A354A31-D943-4DC5-B049-F17FA6CA8520}"/>
    <cellStyle name="Comma 93 2 6" xfId="30990" xr:uid="{CDC64EC8-4FA6-4BE3-A9BC-63E92C1510B2}"/>
    <cellStyle name="Comma 93 3" xfId="10909" xr:uid="{018BE433-7D1D-4DE0-97E3-DBF3BE568BC1}"/>
    <cellStyle name="Comma 93 3 2" xfId="12768" xr:uid="{F76D057D-AC9F-4514-83F8-F8E8F665215B}"/>
    <cellStyle name="Comma 93 3 2 2" xfId="24546" xr:uid="{338E6259-6BE2-48F6-BC86-79F70378549C}"/>
    <cellStyle name="Comma 93 3 2 2 2" xfId="32510" xr:uid="{AC1074DA-905A-4F35-AE57-F8E1B16A43D7}"/>
    <cellStyle name="Comma 93 3 2 3" xfId="31450" xr:uid="{E832311C-D16A-4406-8FAA-5C7DE9FE64B7}"/>
    <cellStyle name="Comma 93 3 3" xfId="22959" xr:uid="{947E30E7-D9AE-4291-8966-5EB33466A872}"/>
    <cellStyle name="Comma 93 3 3 2" xfId="31959" xr:uid="{1595A0BF-F683-41E2-B633-38B320B04AC6}"/>
    <cellStyle name="Comma 93 3 4" xfId="30898" xr:uid="{AD60C120-F937-4FE7-B559-9D8B115F019E}"/>
    <cellStyle name="Comma 93 4" xfId="12769" xr:uid="{DE0B78FF-3D19-498B-B5C6-67077A553CFE}"/>
    <cellStyle name="Comma 93 4 2" xfId="24547" xr:uid="{E63AAE20-E7DD-4DC6-862A-C0EC03F437DC}"/>
    <cellStyle name="Comma 93 4 2 2" xfId="32511" xr:uid="{28E2EDA2-C2E8-4FBF-ACDF-55764E5EE9EC}"/>
    <cellStyle name="Comma 93 4 3" xfId="31451" xr:uid="{ACA6BB8C-3669-47B8-A743-CFD202ADA582}"/>
    <cellStyle name="Comma 93 5" xfId="11868" xr:uid="{ADB0E7DF-6F5F-453F-AD7C-0A79A23222B4}"/>
    <cellStyle name="Comma 93 5 2" xfId="23668" xr:uid="{0DA84B94-DFA8-4C47-B96F-1662B9D79D44}"/>
    <cellStyle name="Comma 93 5 2 2" xfId="32120" xr:uid="{376351F6-831F-45D8-A9D8-6715286FA1D9}"/>
    <cellStyle name="Comma 93 5 3" xfId="31059" xr:uid="{86835CA7-C457-4823-A792-9AB5855CDA6C}"/>
    <cellStyle name="Comma 93 6" xfId="22723" xr:uid="{554776A8-C221-460E-8B46-46F2CA9B23C2}"/>
    <cellStyle name="Comma 94" xfId="10609" xr:uid="{80359486-A0F6-4DEB-A4C4-3C00C9134BAB}"/>
    <cellStyle name="Comma 94 2" xfId="11412" xr:uid="{0445333A-1A98-4444-92BE-C42BB6C15E19}"/>
    <cellStyle name="Comma 94 2 2" xfId="12770" xr:uid="{11B4B540-FB09-45A1-87B6-969CC0ED41FF}"/>
    <cellStyle name="Comma 94 2 2 2" xfId="24548" xr:uid="{B1C300EE-4CDC-48A0-900A-BCF0843D0B17}"/>
    <cellStyle name="Comma 94 2 2 2 2" xfId="32512" xr:uid="{258BBA71-2C86-4492-901C-CBEDED87CEC8}"/>
    <cellStyle name="Comma 94 2 2 3" xfId="31452" xr:uid="{A02983AB-183F-488C-B300-7E21C052E580}"/>
    <cellStyle name="Comma 94 2 3" xfId="12771" xr:uid="{FEBD7F90-0E54-4B18-BC97-261D2AAFC7A6}"/>
    <cellStyle name="Comma 94 2 3 2" xfId="24549" xr:uid="{0E82F0B7-2F4B-4968-A051-F7D0E345BCE1}"/>
    <cellStyle name="Comma 94 2 3 2 2" xfId="32513" xr:uid="{FBAEC942-8E55-40B5-8685-198EC4EDBFA0}"/>
    <cellStyle name="Comma 94 2 3 3" xfId="31453" xr:uid="{B20FF3A6-F8E5-482A-B416-4971CD592F3C}"/>
    <cellStyle name="Comma 94 2 4" xfId="12179" xr:uid="{E8B0630A-2BEE-4896-9EB5-25E019841ABE}"/>
    <cellStyle name="Comma 94 2 4 2" xfId="23958" xr:uid="{0A1889DF-A4BE-4CB1-9821-A9A2C88F2F34}"/>
    <cellStyle name="Comma 94 2 4 2 2" xfId="32212" xr:uid="{A57F99BA-ABD6-4622-BD07-3C8E02222A81}"/>
    <cellStyle name="Comma 94 2 4 3" xfId="31151" xr:uid="{70047DF6-F9A1-4C4C-A455-CF44C7C5E4BC}"/>
    <cellStyle name="Comma 94 2 5" xfId="23249" xr:uid="{B637D36A-42D9-40A7-8C50-48138D77189C}"/>
    <cellStyle name="Comma 94 2 5 2" xfId="32051" xr:uid="{DA55CEEE-1E73-4C43-82B0-A2D4991D28D2}"/>
    <cellStyle name="Comma 94 2 6" xfId="30991" xr:uid="{E476579F-BF8C-4B86-8994-1E7D1F546E9E}"/>
    <cellStyle name="Comma 94 3" xfId="10910" xr:uid="{E09029B6-979E-4883-A092-6B22D52639DA}"/>
    <cellStyle name="Comma 94 3 2" xfId="12772" xr:uid="{650FAB29-F83E-4A17-8097-7FF16E31DEC8}"/>
    <cellStyle name="Comma 94 3 2 2" xfId="24550" xr:uid="{92D72823-176B-40E9-8EFB-BC2C523F9D72}"/>
    <cellStyle name="Comma 94 3 2 2 2" xfId="32514" xr:uid="{9FF981D0-9BC8-48FB-8759-74251F89CF2C}"/>
    <cellStyle name="Comma 94 3 2 3" xfId="31454" xr:uid="{C5162DA6-49E0-4A64-94C4-BF7457F4D71C}"/>
    <cellStyle name="Comma 94 3 3" xfId="22960" xr:uid="{90E3FEA2-3DD6-41BA-ACF8-BE12592F5EAA}"/>
    <cellStyle name="Comma 94 3 3 2" xfId="31960" xr:uid="{B62D1548-533D-4D1C-9D53-DB9A186B672E}"/>
    <cellStyle name="Comma 94 3 4" xfId="30899" xr:uid="{4CDE635B-DCB5-4B4E-AA82-C4236CFEA854}"/>
    <cellStyle name="Comma 94 4" xfId="12773" xr:uid="{E861AD96-86AF-448E-B753-84F7A8CE4645}"/>
    <cellStyle name="Comma 94 4 2" xfId="24551" xr:uid="{7C347B92-DD4E-4681-8619-08F94C7F29FC}"/>
    <cellStyle name="Comma 94 4 2 2" xfId="32515" xr:uid="{2F10C7DB-3987-4186-B836-D1065EB32B20}"/>
    <cellStyle name="Comma 94 4 3" xfId="31455" xr:uid="{3835CBAF-E076-4090-923F-BEC2F9DF70F7}"/>
    <cellStyle name="Comma 94 5" xfId="11869" xr:uid="{E54C7ED4-6A59-496F-9042-BA6C6850BADA}"/>
    <cellStyle name="Comma 94 5 2" xfId="23669" xr:uid="{45D399A4-32AB-4402-B41A-8341DE5E3C70}"/>
    <cellStyle name="Comma 94 5 2 2" xfId="32121" xr:uid="{A4C13FC0-297F-4A4A-A5B7-C18B4880C281}"/>
    <cellStyle name="Comma 94 5 3" xfId="31060" xr:uid="{C3230B47-BE90-411D-BEC9-A278D452FFB8}"/>
    <cellStyle name="Comma 94 6" xfId="22726" xr:uid="{B03117A5-0CE3-4038-A0BC-5C33D941F045}"/>
    <cellStyle name="Comma 95" xfId="10612" xr:uid="{85705C16-6EBD-4D69-AE33-C89E2982AA00}"/>
    <cellStyle name="Comma 95 2" xfId="11413" xr:uid="{6A3E8186-C5F8-4D28-BAE7-DA6FB0DC2345}"/>
    <cellStyle name="Comma 95 2 2" xfId="12774" xr:uid="{9F1B6B88-1F06-4DFE-A20F-6E27B6834A46}"/>
    <cellStyle name="Comma 95 2 2 2" xfId="24552" xr:uid="{AD21C243-53B4-4A95-A0FB-D5D59034D095}"/>
    <cellStyle name="Comma 95 2 2 2 2" xfId="32516" xr:uid="{43C9FE11-F30E-48B1-899A-A3F7E432A396}"/>
    <cellStyle name="Comma 95 2 2 3" xfId="31456" xr:uid="{6D0AAA69-8753-499E-AF10-EF82D9E198EC}"/>
    <cellStyle name="Comma 95 2 3" xfId="12775" xr:uid="{BB9BA236-1B85-4252-B807-B257D9652B2C}"/>
    <cellStyle name="Comma 95 2 3 2" xfId="24553" xr:uid="{A1A999A8-25DF-4F90-8A27-19B7968F0499}"/>
    <cellStyle name="Comma 95 2 3 2 2" xfId="32517" xr:uid="{DD37508A-6CFF-4A97-A3C8-7698D3CD7F73}"/>
    <cellStyle name="Comma 95 2 3 3" xfId="31457" xr:uid="{DF180236-8968-4BCF-A231-C56B2FBA2115}"/>
    <cellStyle name="Comma 95 2 4" xfId="12180" xr:uid="{E7B7FD71-1462-499F-B004-95C509928B2B}"/>
    <cellStyle name="Comma 95 2 4 2" xfId="23959" xr:uid="{93A7D6BE-41B1-467C-BD7B-5CF7751B4A6E}"/>
    <cellStyle name="Comma 95 2 4 2 2" xfId="32213" xr:uid="{82086B99-105E-4FCB-A3D3-24BF0FFFAA34}"/>
    <cellStyle name="Comma 95 2 4 3" xfId="31152" xr:uid="{C5CE2571-ACD0-4A33-BC9C-670E98B74110}"/>
    <cellStyle name="Comma 95 2 5" xfId="23250" xr:uid="{C00A8345-70EB-4D49-AA04-04F667E3ED6C}"/>
    <cellStyle name="Comma 95 2 5 2" xfId="32052" xr:uid="{5348BB33-69E0-442C-8593-9496F4EC15DC}"/>
    <cellStyle name="Comma 95 2 6" xfId="30992" xr:uid="{75D5E405-9306-48CC-92BD-38167D809970}"/>
    <cellStyle name="Comma 95 3" xfId="10911" xr:uid="{3366D12F-2225-4B1F-86F0-E94F4F4339F4}"/>
    <cellStyle name="Comma 95 3 2" xfId="12776" xr:uid="{331684DC-CF9F-43CA-9CE1-05007296FD54}"/>
    <cellStyle name="Comma 95 3 2 2" xfId="24554" xr:uid="{2F9491B8-E2F9-48FB-9849-4670E61B7152}"/>
    <cellStyle name="Comma 95 3 2 2 2" xfId="32518" xr:uid="{2DA2C1EF-0466-4994-AF41-D478060C3B35}"/>
    <cellStyle name="Comma 95 3 2 3" xfId="31458" xr:uid="{1FB946DF-1E97-4EF6-A541-E6A88861211F}"/>
    <cellStyle name="Comma 95 3 3" xfId="22961" xr:uid="{1DFDB007-C24E-4485-92F1-50E8EB2CF288}"/>
    <cellStyle name="Comma 95 3 3 2" xfId="31961" xr:uid="{24382DAC-F6FD-4F7F-BA43-D230B8586270}"/>
    <cellStyle name="Comma 95 3 4" xfId="30900" xr:uid="{C7709213-5596-4E6C-A2BB-438EC3C5B36B}"/>
    <cellStyle name="Comma 95 4" xfId="12777" xr:uid="{4939A71A-FBE8-4969-866E-74F998D42625}"/>
    <cellStyle name="Comma 95 4 2" xfId="24555" xr:uid="{25B3B114-8982-4357-AF80-AD0402C0BF31}"/>
    <cellStyle name="Comma 95 4 2 2" xfId="32519" xr:uid="{4E258629-3436-481B-88F8-76790FD7115C}"/>
    <cellStyle name="Comma 95 4 3" xfId="31459" xr:uid="{215107BE-2BEA-48E4-B49C-351D380B60ED}"/>
    <cellStyle name="Comma 95 5" xfId="11870" xr:uid="{3A4A802D-4D0A-4878-9CE2-B08521BED7F7}"/>
    <cellStyle name="Comma 95 5 2" xfId="23670" xr:uid="{E17BA481-22EB-4376-9CAB-9E1330900BBF}"/>
    <cellStyle name="Comma 95 5 2 2" xfId="32122" xr:uid="{930F961F-BD57-44ED-8958-E17320858CE7}"/>
    <cellStyle name="Comma 95 5 3" xfId="31061" xr:uid="{4E5B14C9-7788-4CD0-836A-8BAA87F94D61}"/>
    <cellStyle name="Comma 95 6" xfId="22729" xr:uid="{C71C827C-DCE2-4185-B683-A3566D70E40B}"/>
    <cellStyle name="Comma 96" xfId="10615" xr:uid="{C1B07199-171E-4CD7-AD69-5FCE6548008D}"/>
    <cellStyle name="Comma 96 2" xfId="11414" xr:uid="{64331A82-58A2-472B-9EA3-67AF9DCF06C7}"/>
    <cellStyle name="Comma 96 2 2" xfId="12778" xr:uid="{ECE8DFAA-C998-49DE-BAC1-C40E3335C557}"/>
    <cellStyle name="Comma 96 2 2 2" xfId="24556" xr:uid="{58202A7B-F99B-40B5-803C-49D7CB379070}"/>
    <cellStyle name="Comma 96 2 2 2 2" xfId="32520" xr:uid="{4A6AEE64-0181-4A2F-99B7-5FF633697A80}"/>
    <cellStyle name="Comma 96 2 2 3" xfId="31460" xr:uid="{3957747A-7687-42AB-AD66-20FD085A686F}"/>
    <cellStyle name="Comma 96 2 3" xfId="12779" xr:uid="{EFFB6983-C1EE-4EAC-9204-A008D928BAAC}"/>
    <cellStyle name="Comma 96 2 3 2" xfId="24557" xr:uid="{8A7738F8-C010-4E9F-BB94-92CA42CE7C73}"/>
    <cellStyle name="Comma 96 2 3 2 2" xfId="32521" xr:uid="{540E7A91-976A-48DA-84A4-978223B8A3FC}"/>
    <cellStyle name="Comma 96 2 3 3" xfId="31461" xr:uid="{C7B7A1DE-AF4D-43C7-9F59-CEF7E3270283}"/>
    <cellStyle name="Comma 96 2 4" xfId="12181" xr:uid="{ABE6D4CB-F0FE-45BE-8B46-36D85C794BC1}"/>
    <cellStyle name="Comma 96 2 4 2" xfId="23960" xr:uid="{070EF411-0E9B-433E-A560-4107F21665AA}"/>
    <cellStyle name="Comma 96 2 4 2 2" xfId="32214" xr:uid="{231F548C-A76C-423D-97C4-3DBD574A83A4}"/>
    <cellStyle name="Comma 96 2 4 3" xfId="31153" xr:uid="{830740EA-8293-4171-8348-4FCFEF390DF0}"/>
    <cellStyle name="Comma 96 2 5" xfId="23251" xr:uid="{F7E3AB14-E25D-4261-9066-7EC1EB045BE4}"/>
    <cellStyle name="Comma 96 2 5 2" xfId="32053" xr:uid="{F23A3F41-C6B9-4630-998E-C90F3506DD37}"/>
    <cellStyle name="Comma 96 2 6" xfId="30993" xr:uid="{29BC27FC-B1F9-40A8-AF62-F9C5EF79FEA7}"/>
    <cellStyle name="Comma 96 3" xfId="10912" xr:uid="{A9CCA932-8568-47D7-9249-DBAB7C8218CC}"/>
    <cellStyle name="Comma 96 3 2" xfId="12780" xr:uid="{6D22130C-144D-4BB6-92CD-654C12426A7A}"/>
    <cellStyle name="Comma 96 3 2 2" xfId="24558" xr:uid="{608C2784-F771-4A99-BBF4-D7C5CA768E2A}"/>
    <cellStyle name="Comma 96 3 2 2 2" xfId="32522" xr:uid="{DA893F3F-5C89-45BC-BA5B-9E889F057E13}"/>
    <cellStyle name="Comma 96 3 2 3" xfId="31462" xr:uid="{8B6A6982-AC66-4AC3-9672-5001E3295FA5}"/>
    <cellStyle name="Comma 96 3 3" xfId="22962" xr:uid="{36332E19-C95E-4E2C-A58A-54704657190A}"/>
    <cellStyle name="Comma 96 3 3 2" xfId="31962" xr:uid="{8926963F-CE8B-4EE7-A14F-2022EB59D1C9}"/>
    <cellStyle name="Comma 96 3 4" xfId="30901" xr:uid="{C3AF2BA3-5547-4AC5-835E-370D25EF7837}"/>
    <cellStyle name="Comma 96 4" xfId="12781" xr:uid="{944B3A55-DABE-47A0-B262-97B3EDFE915B}"/>
    <cellStyle name="Comma 96 4 2" xfId="24559" xr:uid="{7787D367-60C8-4A66-9C8E-7586C393B4F2}"/>
    <cellStyle name="Comma 96 4 2 2" xfId="32523" xr:uid="{73BC4CC8-B887-4974-8EB9-83437ED95C30}"/>
    <cellStyle name="Comma 96 4 3" xfId="31463" xr:uid="{E4C4EC04-B7D1-4A5C-AF14-056F1941BFAD}"/>
    <cellStyle name="Comma 96 5" xfId="11871" xr:uid="{AF347E6C-37A6-4DE3-998D-9A1774D4006F}"/>
    <cellStyle name="Comma 96 5 2" xfId="23671" xr:uid="{0C5C681C-22B4-4596-AB52-F61F6F627999}"/>
    <cellStyle name="Comma 96 5 2 2" xfId="32123" xr:uid="{5DE52374-B6DF-4B4D-9F41-6D3B353D764E}"/>
    <cellStyle name="Comma 96 5 3" xfId="31062" xr:uid="{B0DD2D75-3DCD-4DF1-A574-8DF9C94F52E9}"/>
    <cellStyle name="Comma 96 6" xfId="22732" xr:uid="{3A303D81-7EA3-45E0-A281-DEE8DDBB6030}"/>
    <cellStyle name="Comma 97" xfId="10704" xr:uid="{FB1A15F7-FC45-443B-99A0-58B90D7C40AF}"/>
    <cellStyle name="Comma 97 2" xfId="11415" xr:uid="{EBAEA3E6-1BFB-4431-98C1-AA73FB1E364F}"/>
    <cellStyle name="Comma 97 2 2" xfId="12782" xr:uid="{C8EC3832-2CA4-4DF1-AB47-96FEE5CF3CA4}"/>
    <cellStyle name="Comma 97 2 2 2" xfId="24560" xr:uid="{17E86495-FE72-46B2-8EED-220440D854EA}"/>
    <cellStyle name="Comma 97 2 2 2 2" xfId="32524" xr:uid="{7E19367F-4370-46F4-9530-6D36C09939DC}"/>
    <cellStyle name="Comma 97 2 2 3" xfId="31464" xr:uid="{D74CA8B2-3740-4CC3-8152-C1E08D7BA8B4}"/>
    <cellStyle name="Comma 97 2 3" xfId="12783" xr:uid="{B4C9FDC0-7526-4244-AD74-DD4CA8BCAAB9}"/>
    <cellStyle name="Comma 97 2 3 2" xfId="24561" xr:uid="{5B5C77C8-57A8-412F-ABAB-E41C2E261D23}"/>
    <cellStyle name="Comma 97 2 3 2 2" xfId="32525" xr:uid="{125A84D8-AC3C-4818-8199-E9F0DC8598AB}"/>
    <cellStyle name="Comma 97 2 3 3" xfId="31465" xr:uid="{5832216F-70C0-450C-B07E-85E493D609DF}"/>
    <cellStyle name="Comma 97 2 4" xfId="12182" xr:uid="{061DD755-E863-4B50-88CC-4AB62387A5A0}"/>
    <cellStyle name="Comma 97 2 4 2" xfId="23961" xr:uid="{22EC2343-8744-40C4-8C11-DEBEADE872BC}"/>
    <cellStyle name="Comma 97 2 4 2 2" xfId="32215" xr:uid="{72E9151C-71D3-4EE5-809F-5DF2D1DF2281}"/>
    <cellStyle name="Comma 97 2 4 3" xfId="31154" xr:uid="{E9F3D591-7F94-4FC7-BED5-516060436487}"/>
    <cellStyle name="Comma 97 2 5" xfId="23252" xr:uid="{FE46C316-3868-48A7-8F0A-0F4EE1BD67D1}"/>
    <cellStyle name="Comma 97 2 5 2" xfId="32054" xr:uid="{831AF77A-1602-4C59-8011-725173347632}"/>
    <cellStyle name="Comma 97 2 6" xfId="30994" xr:uid="{0AA893E9-9D20-498D-B921-17ECDA3E982C}"/>
    <cellStyle name="Comma 97 3" xfId="10913" xr:uid="{E7F30B48-FDA5-4515-AAC3-C748550ED77D}"/>
    <cellStyle name="Comma 97 3 2" xfId="12784" xr:uid="{68FD1FA3-B358-4858-B1EA-921575830CFC}"/>
    <cellStyle name="Comma 97 3 2 2" xfId="24562" xr:uid="{77E1AC10-8450-4EB2-BB4B-60C8AD60976A}"/>
    <cellStyle name="Comma 97 3 2 2 2" xfId="32526" xr:uid="{3BD654E3-6317-4F63-ABA5-65BC1016840B}"/>
    <cellStyle name="Comma 97 3 2 3" xfId="31466" xr:uid="{2A853E92-C45C-4DF7-BA8E-407BE20619E6}"/>
    <cellStyle name="Comma 97 3 3" xfId="22963" xr:uid="{8D7CD385-FB29-4E5D-BCE3-590368A054B5}"/>
    <cellStyle name="Comma 97 3 3 2" xfId="31963" xr:uid="{7B0EB7B7-0744-4B1A-ADBC-4BEA89CD4B1D}"/>
    <cellStyle name="Comma 97 3 4" xfId="30902" xr:uid="{9522B894-2E64-43B9-8331-7CB5EFCB868F}"/>
    <cellStyle name="Comma 97 4" xfId="12785" xr:uid="{E25E27F2-B457-4D0F-992B-B98572351720}"/>
    <cellStyle name="Comma 97 4 2" xfId="24563" xr:uid="{93A1A8E2-112E-4F6E-AA01-1AF5F650925F}"/>
    <cellStyle name="Comma 97 4 2 2" xfId="32527" xr:uid="{FEE49D79-7724-4B17-8372-C2D9C2ADF890}"/>
    <cellStyle name="Comma 97 4 3" xfId="31467" xr:uid="{A3D2C8D8-A442-4A20-9DD2-5AB9FEAD2D62}"/>
    <cellStyle name="Comma 97 5" xfId="11872" xr:uid="{11851BD4-DA4B-4332-943D-3D09E39C1336}"/>
    <cellStyle name="Comma 97 5 2" xfId="23672" xr:uid="{BFE12985-0718-453F-936A-B09BF896FA02}"/>
    <cellStyle name="Comma 97 5 2 2" xfId="32124" xr:uid="{0A6040B9-1351-4FFC-BE6E-F9EF44D46E7B}"/>
    <cellStyle name="Comma 97 5 3" xfId="31063" xr:uid="{DAF34E3C-8B89-4719-BF11-E50EF7601734}"/>
    <cellStyle name="Comma 97 6" xfId="22816" xr:uid="{4A10A718-E474-417C-9822-6457F076637C}"/>
    <cellStyle name="Comma 97 6 2" xfId="31894" xr:uid="{24095E12-681A-4102-B3FD-868AAF7284E1}"/>
    <cellStyle name="Comma 97 7" xfId="30833" xr:uid="{012954E3-F06D-41A7-BBB5-0938538E8ECD}"/>
    <cellStyle name="Comma 98" xfId="10710" xr:uid="{DDAD5EF1-F01A-4A5A-87FD-622E20CABE70}"/>
    <cellStyle name="Comma 98 2" xfId="11416" xr:uid="{3768118F-4B36-4A0E-BC7F-D5C22FFC061B}"/>
    <cellStyle name="Comma 98 2 2" xfId="12786" xr:uid="{2807A1F6-9E44-42A5-B268-D211A61455CC}"/>
    <cellStyle name="Comma 98 2 2 2" xfId="24564" xr:uid="{DE1F5E5D-E1A6-476D-90ED-947417F3D5BF}"/>
    <cellStyle name="Comma 98 2 2 2 2" xfId="32528" xr:uid="{1A24AB67-4701-4A09-A7A8-A69DBC80C5B7}"/>
    <cellStyle name="Comma 98 2 2 3" xfId="31468" xr:uid="{5C555854-42F6-4CC3-865E-BF6EC4663AF7}"/>
    <cellStyle name="Comma 98 2 3" xfId="12787" xr:uid="{6F8896ED-3BA7-4E4B-977F-D8C2AF484A7F}"/>
    <cellStyle name="Comma 98 2 3 2" xfId="24565" xr:uid="{1CA38FB2-04B3-4AB2-A26B-88E09D1F0E40}"/>
    <cellStyle name="Comma 98 2 3 2 2" xfId="32529" xr:uid="{3DD65041-258F-4488-AC74-B1AC9B1CEFC7}"/>
    <cellStyle name="Comma 98 2 3 3" xfId="31469" xr:uid="{602539BF-B982-4FF1-9319-F9D5879CEAD2}"/>
    <cellStyle name="Comma 98 2 4" xfId="12183" xr:uid="{B5E9093C-BE94-4C77-84FB-23D75384D241}"/>
    <cellStyle name="Comma 98 2 4 2" xfId="23962" xr:uid="{A776F94F-484D-4282-A3A5-2E5FC329183C}"/>
    <cellStyle name="Comma 98 2 4 2 2" xfId="32216" xr:uid="{3A1BAF04-0E53-4F36-864C-0D95429E10CD}"/>
    <cellStyle name="Comma 98 2 4 3" xfId="31155" xr:uid="{B6808636-7DC2-4C12-AA8D-CE947A1FAB31}"/>
    <cellStyle name="Comma 98 2 5" xfId="23253" xr:uid="{B3DA646F-B55B-4A36-B686-1572083077C2}"/>
    <cellStyle name="Comma 98 2 5 2" xfId="32055" xr:uid="{747E8739-7D38-4349-9AAE-9C419B07C990}"/>
    <cellStyle name="Comma 98 2 6" xfId="30995" xr:uid="{F6D84709-C011-4FF7-867B-0A894CC90069}"/>
    <cellStyle name="Comma 98 3" xfId="10914" xr:uid="{08C8F6F6-6FF7-437D-8781-7AB98E4EF58A}"/>
    <cellStyle name="Comma 98 3 2" xfId="12788" xr:uid="{4C546E53-30A9-42B9-9BF4-ECA844504693}"/>
    <cellStyle name="Comma 98 3 2 2" xfId="24566" xr:uid="{7B59C665-D264-4C66-9E26-F632A1D2C863}"/>
    <cellStyle name="Comma 98 3 2 2 2" xfId="32530" xr:uid="{2B57C937-6950-42CB-822A-7A112F531401}"/>
    <cellStyle name="Comma 98 3 2 3" xfId="31470" xr:uid="{F7A6F6BA-24F9-4E87-BAA6-096D6DB382CD}"/>
    <cellStyle name="Comma 98 3 3" xfId="22964" xr:uid="{66F8F0E7-F7C6-467C-87BB-9EA318E27BA1}"/>
    <cellStyle name="Comma 98 3 3 2" xfId="31964" xr:uid="{176E0199-B056-468E-90CA-D2D57C636902}"/>
    <cellStyle name="Comma 98 3 4" xfId="30903" xr:uid="{F0BD4A4B-D05C-487D-AD13-930B0E642C14}"/>
    <cellStyle name="Comma 98 4" xfId="12789" xr:uid="{A5123B2B-F2D1-4FA6-8816-6D7CA5EC8346}"/>
    <cellStyle name="Comma 98 4 2" xfId="24567" xr:uid="{53EA6802-9B1E-4BC9-89E8-D1EE3E81726C}"/>
    <cellStyle name="Comma 98 4 2 2" xfId="32531" xr:uid="{A584C1A8-F1BA-49AD-89D9-03F8A59C9993}"/>
    <cellStyle name="Comma 98 4 3" xfId="31471" xr:uid="{D7B00C35-9C0C-42FB-97ED-1721D7599D8F}"/>
    <cellStyle name="Comma 98 5" xfId="11873" xr:uid="{F52F86CC-0B7D-4E78-B1D1-BBCDF7322A12}"/>
    <cellStyle name="Comma 98 5 2" xfId="23673" xr:uid="{040EB1CC-1C8C-4477-A6C5-EF5145A479AA}"/>
    <cellStyle name="Comma 98 5 2 2" xfId="32125" xr:uid="{6FD9B94E-E6E5-4E7C-A33C-626BB4CD2F03}"/>
    <cellStyle name="Comma 98 5 3" xfId="31064" xr:uid="{CBBE0A0D-FBF0-4C10-BA9D-ABC7CFD769F3}"/>
    <cellStyle name="Comma 98 6" xfId="22821" xr:uid="{6D04271C-BAB7-47E5-B67A-8BBEDDE1CA4B}"/>
    <cellStyle name="Comma 98 6 2" xfId="31897" xr:uid="{65BB61DA-51BA-442E-9F7F-FD105EDAD795}"/>
    <cellStyle name="Comma 98 7" xfId="30836" xr:uid="{580FF7D6-86E4-4024-BB08-231436E56DB1}"/>
    <cellStyle name="Comma 99" xfId="10702" xr:uid="{A14EE836-7F30-443C-9769-481445F6C1BF}"/>
    <cellStyle name="Comma 99 2" xfId="11417" xr:uid="{02CF4729-AD53-4D3C-A885-03DDC3B553D9}"/>
    <cellStyle name="Comma 99 2 2" xfId="12790" xr:uid="{519131B8-08AC-4F01-8892-603E192E070E}"/>
    <cellStyle name="Comma 99 2 2 2" xfId="24568" xr:uid="{A2212F7F-BF30-4907-8F48-7C75A46C2E28}"/>
    <cellStyle name="Comma 99 2 2 2 2" xfId="32532" xr:uid="{76BF06C7-E90F-4162-ACDF-9FDE7EEC6C9B}"/>
    <cellStyle name="Comma 99 2 2 3" xfId="31472" xr:uid="{93589D22-25C6-4681-9D7D-BEADD29F8F53}"/>
    <cellStyle name="Comma 99 2 3" xfId="12791" xr:uid="{E1677FFD-ACFB-47BE-B732-1C8A3B76D1BB}"/>
    <cellStyle name="Comma 99 2 3 2" xfId="24569" xr:uid="{31176D17-0D6C-49FE-B58C-91EB2C260A0D}"/>
    <cellStyle name="Comma 99 2 3 2 2" xfId="32533" xr:uid="{EA7A3DA6-AAFB-4A83-883E-6FA195AABB9B}"/>
    <cellStyle name="Comma 99 2 3 3" xfId="31473" xr:uid="{08F2FB05-69F0-4A0F-8C49-7A41BEBF9939}"/>
    <cellStyle name="Comma 99 2 4" xfId="12184" xr:uid="{BBE4FB12-4884-4E6C-AD97-FD466EDB2940}"/>
    <cellStyle name="Comma 99 2 4 2" xfId="23963" xr:uid="{4F393365-F4DF-4A33-BA88-33FB3B86BFA8}"/>
    <cellStyle name="Comma 99 2 4 2 2" xfId="32217" xr:uid="{02F7152A-20EA-42DD-A341-0D393D4B705A}"/>
    <cellStyle name="Comma 99 2 4 3" xfId="31156" xr:uid="{BCDC87CC-6985-4DA3-8B63-AAD7ADBEE7FB}"/>
    <cellStyle name="Comma 99 2 5" xfId="23254" xr:uid="{C2319FCF-EAE3-4085-82E3-E9CDC23282A0}"/>
    <cellStyle name="Comma 99 2 5 2" xfId="32056" xr:uid="{607463EF-D0CE-40A4-9561-EE7E7C720298}"/>
    <cellStyle name="Comma 99 2 6" xfId="30996" xr:uid="{98B5091E-7C89-4A1C-86EC-1E9757441EA1}"/>
    <cellStyle name="Comma 99 3" xfId="10915" xr:uid="{DAD81135-F834-4C88-8B6E-7B907DC08FF8}"/>
    <cellStyle name="Comma 99 3 2" xfId="12792" xr:uid="{3B3EFEC1-4480-4F3E-90F3-532DE02AFC0B}"/>
    <cellStyle name="Comma 99 3 2 2" xfId="24570" xr:uid="{4B5AA529-AF06-4F21-ABD3-01873348F68A}"/>
    <cellStyle name="Comma 99 3 2 2 2" xfId="32534" xr:uid="{BEE60106-56EF-4C16-B309-EDD5E3F73A5E}"/>
    <cellStyle name="Comma 99 3 2 3" xfId="31474" xr:uid="{FA68C3A5-4A65-44BD-AF82-DA4929607B19}"/>
    <cellStyle name="Comma 99 3 3" xfId="22965" xr:uid="{0FE41F6F-E60A-4713-AB51-7D45DD4C622E}"/>
    <cellStyle name="Comma 99 3 3 2" xfId="31965" xr:uid="{E452F235-8D2F-47E5-BF4A-E3199DEDA164}"/>
    <cellStyle name="Comma 99 3 4" xfId="30904" xr:uid="{B21E36EA-6873-4A21-81FB-B7768D4D8043}"/>
    <cellStyle name="Comma 99 4" xfId="12793" xr:uid="{E2CDBBEF-EBF5-40A9-A95D-069E3E2D1E0C}"/>
    <cellStyle name="Comma 99 4 2" xfId="24571" xr:uid="{FB507D8F-8A03-4280-BD8B-055AF361AA1F}"/>
    <cellStyle name="Comma 99 4 2 2" xfId="32535" xr:uid="{30E61271-02A6-4E07-9B88-53735787EE55}"/>
    <cellStyle name="Comma 99 4 3" xfId="31475" xr:uid="{490F7199-F45F-4915-AE76-4FD825B59911}"/>
    <cellStyle name="Comma 99 5" xfId="11874" xr:uid="{63E494E8-BC7F-42D5-ACFC-C7363068C8DD}"/>
    <cellStyle name="Comma 99 5 2" xfId="23674" xr:uid="{E9FF415A-9C24-4889-844A-98151F8E61E5}"/>
    <cellStyle name="Comma 99 5 2 2" xfId="32126" xr:uid="{E2CF84CD-EB1C-4748-975E-B83B6D7A78F8}"/>
    <cellStyle name="Comma 99 5 3" xfId="31065" xr:uid="{89C06BDB-65B7-436A-88F2-4EC23B84F138}"/>
    <cellStyle name="Comma 99 6" xfId="22815" xr:uid="{72DE7DF6-CC95-4328-BDF5-E55A8EA7A865}"/>
    <cellStyle name="Comma 99 6 2" xfId="31893" xr:uid="{B5A3ADF0-6DA3-46A6-9BA5-04F8B99BB624}"/>
    <cellStyle name="Comma 99 7" xfId="30832" xr:uid="{77914EB7-FBEA-42CB-AF83-56971D1D3EE3}"/>
    <cellStyle name="comma zerodec" xfId="1536" xr:uid="{4091DCCE-FA48-4071-937F-97245F511B14}"/>
    <cellStyle name="comma zerodec 2" xfId="1537" xr:uid="{6F158646-9AC0-4B5E-BD66-4A25582B6B3F}"/>
    <cellStyle name="comma zerodec 2 2" xfId="1538" xr:uid="{1BFAFF4D-C9AE-447F-8019-1DBE4BDE2296}"/>
    <cellStyle name="comma zerodec 2 2 2" xfId="3689" xr:uid="{F649437A-057A-4B39-98FB-FEBFE74771B8}"/>
    <cellStyle name="comma zerodec 2 2 2 2" xfId="28110" xr:uid="{4D9A8D5E-0B53-4E9A-A9DA-9DF0E80A36E2}"/>
    <cellStyle name="comma zerodec 2 2 3" xfId="26681" xr:uid="{2B5B3B71-F030-46B3-8320-8A4D7F0E7169}"/>
    <cellStyle name="comma zerodec 2 3" xfId="3688" xr:uid="{BE9FF698-3525-47C6-B223-A7523D5D2DDA}"/>
    <cellStyle name="comma zerodec 2 3 2" xfId="28109" xr:uid="{4717F789-3609-42A1-86C1-81B43298AC3D}"/>
    <cellStyle name="comma zerodec 2 4" xfId="26680" xr:uid="{AE24D949-CF2A-4C29-A5A7-F141049C7F83}"/>
    <cellStyle name="comma zerodec 3" xfId="1539" xr:uid="{DB977722-871D-49B6-92A8-72F3EF01A8A4}"/>
    <cellStyle name="comma zerodec 3 2" xfId="1540" xr:uid="{21598DD7-67A6-4501-B3D6-48E2F61B2BB6}"/>
    <cellStyle name="comma zerodec 3 2 2" xfId="3691" xr:uid="{D64BEDDA-B7AF-43A5-AB18-CBE101C7D7CA}"/>
    <cellStyle name="comma zerodec 3 2 2 2" xfId="28112" xr:uid="{6AC617BC-A5F3-49EF-9158-1398ADB2475F}"/>
    <cellStyle name="comma zerodec 3 2 3" xfId="26683" xr:uid="{2C13B6D7-01F0-413C-AF0E-957C0551A378}"/>
    <cellStyle name="comma zerodec 3 3" xfId="3690" xr:uid="{F954EAA3-7794-41DB-A053-8E590A781AA6}"/>
    <cellStyle name="comma zerodec 3 3 2" xfId="28111" xr:uid="{0001BF65-8C10-4036-BB23-2C63DE00C1AA}"/>
    <cellStyle name="comma zerodec 3 4" xfId="26682" xr:uid="{BC005F12-5CA0-4DBE-850B-D76D4FCF7007}"/>
    <cellStyle name="comma zerodec 4" xfId="1541" xr:uid="{ABFCB17A-554F-47B5-8A75-F38C9B0D4DFC}"/>
    <cellStyle name="comma zerodec 4 2" xfId="1542" xr:uid="{12417497-546E-47D7-81CE-E5B3F2D9D550}"/>
    <cellStyle name="comma zerodec 4 2 2" xfId="3693" xr:uid="{FBE1E0F6-6E41-4220-B5F8-2B45C613E750}"/>
    <cellStyle name="comma zerodec 4 2 2 2" xfId="28114" xr:uid="{7CD442FE-E0D4-42A1-B213-84AADDF8725B}"/>
    <cellStyle name="comma zerodec 4 2 3" xfId="26685" xr:uid="{9BDAE424-E770-4E09-A1B9-3D0523CB65FF}"/>
    <cellStyle name="comma zerodec 4 3" xfId="3692" xr:uid="{9E333BDA-B3D6-4288-AA08-64090B0905DA}"/>
    <cellStyle name="comma zerodec 4 3 2" xfId="28113" xr:uid="{250E2B82-4456-4EEB-BCC3-7B148C2F92A8}"/>
    <cellStyle name="comma zerodec 4 4" xfId="26684" xr:uid="{90EF5F8C-0B59-412B-8876-D314E82978C1}"/>
    <cellStyle name="comma zerodec 5" xfId="1543" xr:uid="{0E0D8A65-9CC5-4B93-ADE3-BF447E994DB1}"/>
    <cellStyle name="comma zerodec 5 2" xfId="1544" xr:uid="{3E7EEFE9-8495-4AE5-8E4C-AB0701CFFC31}"/>
    <cellStyle name="comma zerodec 5 2 2" xfId="3695" xr:uid="{2EA836D1-EE46-4DA9-8B92-144F6DAEE98E}"/>
    <cellStyle name="comma zerodec 5 2 2 2" xfId="28116" xr:uid="{A7835565-EF25-4B2C-9380-1DD644849275}"/>
    <cellStyle name="comma zerodec 5 2 3" xfId="26687" xr:uid="{250AE1C8-66D7-488D-9FBB-0E22C354C662}"/>
    <cellStyle name="comma zerodec 5 3" xfId="3694" xr:uid="{A97FCD2B-1E0A-4FF8-A6C4-CB1AC4FC3980}"/>
    <cellStyle name="comma zerodec 5 3 2" xfId="28115" xr:uid="{D558A242-D057-47EF-8F7D-D622950DCE3E}"/>
    <cellStyle name="comma zerodec 5 4" xfId="26686" xr:uid="{946FE1D0-7300-45C8-9590-E3623F54DE60}"/>
    <cellStyle name="comma zerodec 6" xfId="1545" xr:uid="{D269B9D2-9A22-417B-9B47-B79BB538D53E}"/>
    <cellStyle name="comma zerodec 7" xfId="3687" xr:uid="{14AAA047-8117-4580-B49F-0FE38C74EB9A}"/>
    <cellStyle name="comma zerodec 7 2" xfId="28108" xr:uid="{561D7179-71E3-428B-9C8C-1F87B5D7D3E7}"/>
    <cellStyle name="comma zerodec 8" xfId="15440" xr:uid="{E8E52B41-AE5F-447D-BD11-7900E83DADD6}"/>
    <cellStyle name="comma zerodec 8 2" xfId="29802" xr:uid="{BE854C7D-69C8-480A-9C20-CB398EC13D01}"/>
    <cellStyle name="comma zerodec 9" xfId="26679" xr:uid="{1EFEC552-8B0C-4837-A9F9-CBEDA834E80F}"/>
    <cellStyle name="comma zerodec_Accessories" xfId="11190" xr:uid="{F8D2D88D-36BD-4335-8A5B-0A427E4B76EB}"/>
    <cellStyle name="Comma0" xfId="1546" xr:uid="{26919C4E-85B8-4767-BF91-8B87C05F060E}"/>
    <cellStyle name="Comma0 2" xfId="3696" xr:uid="{B729F29A-8AA5-4309-9897-DCD588AC4059}"/>
    <cellStyle name="Comma0 2 2" xfId="15443" xr:uid="{A216D81F-E24F-46A6-8C6C-17E7B19CD354}"/>
    <cellStyle name="Comma0 2 2 2" xfId="29805" xr:uid="{95C446BA-E850-4B5E-A6B7-1B9C89F114B7}"/>
    <cellStyle name="Comma0 2 3" xfId="15442" xr:uid="{8FE7C5A7-903E-4C34-9114-AF08FB0B1E0B}"/>
    <cellStyle name="Comma0 2 3 2" xfId="29804" xr:uid="{06C02072-34D2-4318-BBA4-33D7C63D3A2E}"/>
    <cellStyle name="Comma0 2 4" xfId="28117" xr:uid="{BFA04538-71DA-4C06-A09E-1376BCECB370}"/>
    <cellStyle name="Comma0 2_LCD Monitors" xfId="15444" xr:uid="{21E581B2-6CEA-494F-9ABF-4DDC94D3E1B8}"/>
    <cellStyle name="Comma0 3" xfId="15445" xr:uid="{CC45DF27-883F-437A-9FB0-7CDAA9446679}"/>
    <cellStyle name="Comma0 3 2" xfId="29806" xr:uid="{75F1C037-CD1C-4636-A322-9C17DFC2A263}"/>
    <cellStyle name="Comma0 4" xfId="15446" xr:uid="{92B24725-A9B8-4636-93C4-176CD1DFFA87}"/>
    <cellStyle name="Comma0 4 2" xfId="29807" xr:uid="{7EED8331-528D-4038-A574-CC4E0D3507AC}"/>
    <cellStyle name="Comma0 5" xfId="15447" xr:uid="{F2F12CB8-FD7E-4433-A7F9-8105EF5C1D18}"/>
    <cellStyle name="Comma0 5 2" xfId="29808" xr:uid="{FC5993DA-2551-465B-810A-6BE28D7E4C5A}"/>
    <cellStyle name="Comma0 6" xfId="15441" xr:uid="{49EA7192-A287-4982-93DF-8725AE31E16F}"/>
    <cellStyle name="Comma0 6 2" xfId="29803" xr:uid="{936A8F08-B967-483C-AD8E-1464E0A3EA64}"/>
    <cellStyle name="Comma0 7" xfId="26688" xr:uid="{E2FAC75F-66D4-4741-8002-59F5F6949C87}"/>
    <cellStyle name="Comma0_BOM" xfId="15448" xr:uid="{41B22417-DC69-44DD-AEC4-B7E94B831573}"/>
    <cellStyle name="commit" xfId="15449" xr:uid="{984634EF-D151-4BF6-937D-F2F63558851F}"/>
    <cellStyle name="commit 10" xfId="15450" xr:uid="{7272CEB9-F92C-4C6F-81E9-21A4061391BE}"/>
    <cellStyle name="commit 10 2" xfId="29810" xr:uid="{D9D6E1A9-A74E-4436-BF60-84C5D5A9DB56}"/>
    <cellStyle name="commit 11" xfId="15451" xr:uid="{5859C73A-ACBE-4D2B-9517-08519CE4245B}"/>
    <cellStyle name="commit 11 2" xfId="29811" xr:uid="{414A07A5-E706-478F-A003-125D684F2E33}"/>
    <cellStyle name="commit 12" xfId="29809" xr:uid="{CA17C0DB-1082-4C25-9073-9C888FC4738A}"/>
    <cellStyle name="commit 2" xfId="15452" xr:uid="{9DF3E1F4-63CF-41F7-8F27-795A7709054A}"/>
    <cellStyle name="commit 2 2" xfId="15453" xr:uid="{924B5F6C-113C-434E-B20E-6BBE3C8664E1}"/>
    <cellStyle name="commit 2 2 2" xfId="29813" xr:uid="{A9F19965-9B1B-4AF1-B9B7-75A64843894E}"/>
    <cellStyle name="commit 2 3" xfId="29812" xr:uid="{6FD9F6D2-DB13-4D1B-9264-54D16839F5B5}"/>
    <cellStyle name="commit 2_Market" xfId="15454" xr:uid="{E93F8B0B-9990-4592-894E-CCD458582B56}"/>
    <cellStyle name="commit 3" xfId="15455" xr:uid="{06C821BD-13FE-4CA9-ACBB-B25B00FECDA1}"/>
    <cellStyle name="commit 3 2" xfId="29814" xr:uid="{8255715D-2C79-4AB6-BCFF-CD3F2E3907B9}"/>
    <cellStyle name="commit 4" xfId="15456" xr:uid="{FA8E87CA-7AC7-4171-A2E1-ED8F3CB3784B}"/>
    <cellStyle name="commit 4 2" xfId="29815" xr:uid="{96A27974-BED0-4A3A-B680-EF2C9A849310}"/>
    <cellStyle name="commit 5" xfId="15457" xr:uid="{D79A2073-BDF2-482A-9CCF-FAB0E85A39AE}"/>
    <cellStyle name="commit 5 2" xfId="29816" xr:uid="{576C264B-5FDD-48C5-B869-31769368BA68}"/>
    <cellStyle name="commit 6" xfId="15458" xr:uid="{E04D3AD6-1448-4E31-861C-66E996892BFF}"/>
    <cellStyle name="commit 6 2" xfId="29817" xr:uid="{E734BDE9-8A29-42DC-96EF-1B2714F7A45F}"/>
    <cellStyle name="commit 7" xfId="15459" xr:uid="{34B650FF-6D05-4715-8627-49DB416E6BD8}"/>
    <cellStyle name="commit 7 2" xfId="29818" xr:uid="{5B28D7A4-D121-4D29-BC11-7D9F9456EB6B}"/>
    <cellStyle name="commit 8" xfId="15460" xr:uid="{8BCDCD35-4818-4660-98FA-7D32F10468F1}"/>
    <cellStyle name="commit 8 2" xfId="29819" xr:uid="{127064D5-BDB7-4D6D-995C-DFD712906224}"/>
    <cellStyle name="commit 9" xfId="15461" xr:uid="{57A77BC5-8EB5-4DFB-83F9-128847166590}"/>
    <cellStyle name="commit 9 2" xfId="29820" xr:uid="{A809AF8B-4927-4997-987D-136B8D12FB02}"/>
    <cellStyle name="commit_Axiz" xfId="15462" xr:uid="{205E14BB-E6CF-49E9-978D-E28BD3AD6EFE}"/>
    <cellStyle name="Copied" xfId="1547" xr:uid="{348A9E2A-84FD-47F5-82A9-B309B298BA87}"/>
    <cellStyle name="Copied 2" xfId="1548" xr:uid="{B90FEE09-E702-494A-8ED1-CC51F780D163}"/>
    <cellStyle name="Copied 2 2" xfId="1549" xr:uid="{DEDAE7D3-212C-490B-9941-28627A05F608}"/>
    <cellStyle name="Copied 2 3" xfId="15464" xr:uid="{D5348033-9B1A-435D-B7BD-58B02D75B173}"/>
    <cellStyle name="Copied 3" xfId="1550" xr:uid="{A92DD524-F7D9-49B9-B047-94CE4D9FC833}"/>
    <cellStyle name="Copied 3 2" xfId="1551" xr:uid="{088CCA82-90EE-4852-80FD-2133C2C2E61A}"/>
    <cellStyle name="Copied 3 3" xfId="15465" xr:uid="{D277B2B3-E65F-4CB2-B657-23DC9D602B85}"/>
    <cellStyle name="Copied 4" xfId="1552" xr:uid="{DB2A7520-A993-4D7F-97A1-CBA152B50182}"/>
    <cellStyle name="Copied 4 2" xfId="1553" xr:uid="{66C76809-BD0A-4BA9-B7CF-8CBBE02A62CE}"/>
    <cellStyle name="Copied 5" xfId="1554" xr:uid="{37AE3C50-7916-4C68-B15A-F4DD9DCC97BC}"/>
    <cellStyle name="Copied 5 2" xfId="1555" xr:uid="{E6B3B8C4-C75C-4300-A6C1-B70486178D30}"/>
    <cellStyle name="Copied 6" xfId="1556" xr:uid="{0ED7E039-F882-41EC-9E99-B336CE9EC512}"/>
    <cellStyle name="Copied 7" xfId="15463" xr:uid="{D26D5332-43CA-49BB-BA1D-4B8AAD09C57C}"/>
    <cellStyle name="COST1" xfId="1557" xr:uid="{78DDAF96-D7D2-420B-8696-DFC664C08285}"/>
    <cellStyle name="COST1 2" xfId="1558" xr:uid="{24C2B673-5120-4145-BA53-55FCAFCAB59B}"/>
    <cellStyle name="COST1 2 2" xfId="1559" xr:uid="{4C1029D3-1E34-41CE-B7CE-4A6688990019}"/>
    <cellStyle name="COST1 2 3" xfId="15467" xr:uid="{27950BAF-9662-4392-8C3A-D72305F99EE9}"/>
    <cellStyle name="COST1 3" xfId="1560" xr:uid="{46FB6034-F2AC-47F9-AA04-81843D5CDBBB}"/>
    <cellStyle name="COST1 3 2" xfId="1561" xr:uid="{8AD899BF-F9A8-47F5-828E-6459D4BF75D4}"/>
    <cellStyle name="COST1 3 3" xfId="15468" xr:uid="{F924BA2E-92CF-4712-BCA1-536285F2F772}"/>
    <cellStyle name="COST1 4" xfId="1562" xr:uid="{105AD4E4-C43B-4D80-A240-EA57B2D586FF}"/>
    <cellStyle name="COST1 4 2" xfId="1563" xr:uid="{8390DDB2-1E31-45A0-BEDF-9E0739B696A9}"/>
    <cellStyle name="COST1 5" xfId="1564" xr:uid="{ADF4FE5F-282A-48D5-9974-9EBCA6CE66D0}"/>
    <cellStyle name="COST1 5 2" xfId="1565" xr:uid="{4FCD2E9C-2FB6-4AF6-AAE7-2714A9BEAA9B}"/>
    <cellStyle name="COST1 6" xfId="1566" xr:uid="{663B73F3-7A26-4633-A8EA-F9FE1CF7440A}"/>
    <cellStyle name="COST1 7" xfId="15466" xr:uid="{F27FAEDC-610C-41F4-95EA-3910E9C5CB46}"/>
    <cellStyle name="Currency" xfId="5" builtinId="4"/>
    <cellStyle name="Currency [00]" xfId="1567" xr:uid="{2694ED02-6FCD-4697-883A-A381FFA17EF2}"/>
    <cellStyle name="Currency [00] 10" xfId="26689" xr:uid="{F0F22C5E-9D15-4931-BBE9-38BBC55E1ADE}"/>
    <cellStyle name="Currency [00] 2" xfId="1568" xr:uid="{C49314DB-7A94-40B0-A685-2DD8EAD6409F}"/>
    <cellStyle name="Currency [00] 2 2" xfId="1569" xr:uid="{78266F8F-7E5F-4670-8202-D8F14BAC6878}"/>
    <cellStyle name="Currency [00] 2 2 2" xfId="1570" xr:uid="{5D708545-A02D-4206-ACEE-11C04522B008}"/>
    <cellStyle name="Currency [00] 2 2 2 2" xfId="3700" xr:uid="{F998E3AA-E0A8-437F-98F9-C8791384A2E0}"/>
    <cellStyle name="Currency [00] 2 2 2 2 2" xfId="28121" xr:uid="{B9E99A5C-0AF1-4888-8253-698C938B4EEE}"/>
    <cellStyle name="Currency [00] 2 2 2 3" xfId="26692" xr:uid="{979DB57B-F43A-4F02-A619-6D5E9199AE9C}"/>
    <cellStyle name="Currency [00] 2 2 3" xfId="3699" xr:uid="{9C120DF1-886D-4754-8D72-F79C7BD1B52E}"/>
    <cellStyle name="Currency [00] 2 2 3 2" xfId="28120" xr:uid="{2177F415-FC08-4E2A-AC25-808BB140921A}"/>
    <cellStyle name="Currency [00] 2 2 4" xfId="7669" xr:uid="{AB6C2431-4445-41D6-9E97-C07F35239ABD}"/>
    <cellStyle name="Currency [00] 2 2 4 2" xfId="29366" xr:uid="{4D184A09-198B-4EA7-AADC-6960D42C7EED}"/>
    <cellStyle name="Currency [00] 2 2 5" xfId="15471" xr:uid="{661B39E6-7670-4A32-BA50-2F978601E200}"/>
    <cellStyle name="Currency [00] 2 2 5 2" xfId="29823" xr:uid="{9A25B31A-3909-4040-BC4E-E3A0D2540296}"/>
    <cellStyle name="Currency [00] 2 2 5 2 2" xfId="32816" xr:uid="{A9EBD454-728B-41A5-BA4A-8CCDC311BF92}"/>
    <cellStyle name="Currency [00] 2 2 5 3" xfId="31560" xr:uid="{882BFAEF-73BD-4BB5-915E-139CA1A570D6}"/>
    <cellStyle name="Currency [00] 2 2 6" xfId="26691" xr:uid="{8E4C5529-4DDA-44BD-B60C-563E236F1A49}"/>
    <cellStyle name="Currency [00] 2 2_Accessories" xfId="11191" xr:uid="{DA54159A-9350-4988-8476-8F8A5C88D83C}"/>
    <cellStyle name="Currency [00] 2 3" xfId="1571" xr:uid="{C1EC18C3-53C1-481B-AF0A-EEE04B30F54F}"/>
    <cellStyle name="Currency [00] 2 3 2" xfId="3701" xr:uid="{3CA77915-9619-407A-AECE-AD077F00CD08}"/>
    <cellStyle name="Currency [00] 2 3 2 2" xfId="28122" xr:uid="{5B996532-EF23-4DCD-9DF4-1333E5D9A5F1}"/>
    <cellStyle name="Currency [00] 2 3 3" xfId="26693" xr:uid="{56ED609D-9345-4A14-BACB-ED90E2C4088B}"/>
    <cellStyle name="Currency [00] 2 4" xfId="1572" xr:uid="{661ADCD9-5B17-49F8-ADA3-88813942B203}"/>
    <cellStyle name="Currency [00] 2 4 2" xfId="3702" xr:uid="{B96C8E17-0252-4F41-8DE3-8605B9BDA284}"/>
    <cellStyle name="Currency [00] 2 4 2 2" xfId="28123" xr:uid="{F2011202-7DFB-45EA-81BD-8E97B5045D28}"/>
    <cellStyle name="Currency [00] 2 4 3" xfId="26694" xr:uid="{574409C2-16BE-4FA2-BDCD-E569080480EE}"/>
    <cellStyle name="Currency [00] 2 5" xfId="1573" xr:uid="{E2FEC106-F983-4305-83CD-43C93CD405B5}"/>
    <cellStyle name="Currency [00] 2 5 2" xfId="3703" xr:uid="{DA2FB96C-C262-4A09-AA48-20CB424BCDF8}"/>
    <cellStyle name="Currency [00] 2 5 2 2" xfId="28124" xr:uid="{A75001C4-F8C3-434A-952D-EFC04D757B83}"/>
    <cellStyle name="Currency [00] 2 5 3" xfId="26695" xr:uid="{B6DAAE46-3CDA-4A20-853E-AA450A0BA6FF}"/>
    <cellStyle name="Currency [00] 2 6" xfId="3698" xr:uid="{3A505E3B-3A8F-4FE3-A1D7-2893CF070A8E}"/>
    <cellStyle name="Currency [00] 2 6 2" xfId="28119" xr:uid="{0C13D25F-23F8-45B1-AA19-ADC286B295EC}"/>
    <cellStyle name="Currency [00] 2 7" xfId="7668" xr:uid="{C5AEF3E5-E4EA-4514-9865-B86E3EBD780E}"/>
    <cellStyle name="Currency [00] 2 7 2" xfId="29365" xr:uid="{71C7C903-3751-4A5E-9894-39D4EA87AD34}"/>
    <cellStyle name="Currency [00] 2 8" xfId="15470" xr:uid="{317E1FB0-472D-48C1-B376-467D365112A4}"/>
    <cellStyle name="Currency [00] 2 8 2" xfId="29822" xr:uid="{7C373CFB-B8A9-4051-A650-C69E296B0B08}"/>
    <cellStyle name="Currency [00] 2 8 2 2" xfId="32815" xr:uid="{BA72B147-C43B-4D33-895A-7E4527133707}"/>
    <cellStyle name="Currency [00] 2 8 3" xfId="31559" xr:uid="{B3D4F386-0EE9-4DF7-BBCB-66B301C14CD7}"/>
    <cellStyle name="Currency [00] 2 9" xfId="26690" xr:uid="{6212C383-CA66-4ADC-9D3D-987095C029EB}"/>
    <cellStyle name="Currency [00] 2_Accessories" xfId="11192" xr:uid="{1E0548C7-F203-4206-AB64-F14C51B41794}"/>
    <cellStyle name="Currency [00] 3" xfId="1574" xr:uid="{470F6B00-02B9-4C48-A4D2-808D30A114B5}"/>
    <cellStyle name="Currency [00] 3 10" xfId="16707" xr:uid="{01AB4C10-20FC-4E39-9A75-04428DDD0955}"/>
    <cellStyle name="Currency [00] 3 10 2" xfId="30157" xr:uid="{53134D00-A8E2-4FB2-8256-EAF294078629}"/>
    <cellStyle name="Currency [00] 3 10 2 2" xfId="32890" xr:uid="{D4014CDF-5F7A-4D07-B7BF-A878BF90DD2D}"/>
    <cellStyle name="Currency [00] 3 10 3" xfId="31783" xr:uid="{32C78A00-0DAE-48F5-8869-83DE86615BEB}"/>
    <cellStyle name="Currency [00] 3 11" xfId="26696" xr:uid="{ADE801B4-ADFB-4B20-9F2A-63A2206AF25E}"/>
    <cellStyle name="Currency [00] 3 2" xfId="1575" xr:uid="{D50FC511-2C93-4DA0-AC57-79F47CCBD114}"/>
    <cellStyle name="Currency [00] 3 2 2" xfId="1576" xr:uid="{A49FCAB4-3AAA-44B8-89E8-8AFC0DD1A1A7}"/>
    <cellStyle name="Currency [00] 3 2 2 2" xfId="3706" xr:uid="{411DFA3F-72B0-44F2-9D13-8D465CD56066}"/>
    <cellStyle name="Currency [00] 3 2 2 2 2" xfId="28127" xr:uid="{328713DC-04DF-4AF1-A0C8-7BA9834CD303}"/>
    <cellStyle name="Currency [00] 3 2 2 3" xfId="26698" xr:uid="{5543D0ED-09D5-407F-B70A-9765C95D3DF9}"/>
    <cellStyle name="Currency [00] 3 2 3" xfId="3705" xr:uid="{16B497BB-6E5B-42A2-90A3-B14BBEC30954}"/>
    <cellStyle name="Currency [00] 3 2 3 2" xfId="28126" xr:uid="{35CF6A29-4061-4E58-A767-A739F063582E}"/>
    <cellStyle name="Currency [00] 3 2 4" xfId="7671" xr:uid="{F267CE7A-DB2B-43AF-B838-F0F8C152F731}"/>
    <cellStyle name="Currency [00] 3 2 4 2" xfId="29368" xr:uid="{579C984F-F38C-4A00-B1F7-98633C5C9BD4}"/>
    <cellStyle name="Currency [00] 3 2 5" xfId="26697" xr:uid="{E7CC1AA0-294E-4FBE-9D5C-ECD1EB8E2A39}"/>
    <cellStyle name="Currency [00] 3 2_Accessories" xfId="11193" xr:uid="{72E24B44-76FA-41DE-BF12-DC8E23D21A22}"/>
    <cellStyle name="Currency [00] 3 3" xfId="1577" xr:uid="{088CBC44-882A-4DE6-98B9-105DBD1389D9}"/>
    <cellStyle name="Currency [00] 3 3 2" xfId="3707" xr:uid="{F1D02E47-B26C-46F8-A865-2A1408867A26}"/>
    <cellStyle name="Currency [00] 3 3 2 2" xfId="28128" xr:uid="{BDB7F291-6AC5-4651-8F99-1C262AEBA27C}"/>
    <cellStyle name="Currency [00] 3 3 3" xfId="26699" xr:uid="{B2592254-F985-4D72-9276-0405E1FCF024}"/>
    <cellStyle name="Currency [00] 3 4" xfId="1578" xr:uid="{A2D4AEB4-4D58-41E1-BA61-7B05B61CA7AC}"/>
    <cellStyle name="Currency [00] 3 4 2" xfId="3708" xr:uid="{E6F65628-16A8-458C-BA92-C71E1B6878C3}"/>
    <cellStyle name="Currency [00] 3 4 2 2" xfId="28129" xr:uid="{9A137C09-99E7-4F92-B151-9B583669C803}"/>
    <cellStyle name="Currency [00] 3 4 3" xfId="26700" xr:uid="{FA1B268D-FFD7-46AE-A32E-E74543AF28A4}"/>
    <cellStyle name="Currency [00] 3 5" xfId="3704" xr:uid="{8DDD51C0-71C4-4D2C-8D8D-4016FEE826EA}"/>
    <cellStyle name="Currency [00] 3 5 2" xfId="28125" xr:uid="{A45908F2-2D5C-4D06-A5B2-BAEB3C0A1538}"/>
    <cellStyle name="Currency [00] 3 6" xfId="7670" xr:uid="{BDF98E5C-0DBF-402E-9BD6-CD13D4EDBA36}"/>
    <cellStyle name="Currency [00] 3 6 2" xfId="29367" xr:uid="{5696FA82-9D86-437F-9216-CC37FA9A92FB}"/>
    <cellStyle name="Currency [00] 3 7" xfId="15472" xr:uid="{618D6638-6D19-4B09-A1C2-CDF7D9DD0B59}"/>
    <cellStyle name="Currency [00] 3 7 2" xfId="29824" xr:uid="{CDB116FF-8405-47CF-A895-E529FD790DD2}"/>
    <cellStyle name="Currency [00] 3 7 2 2" xfId="32817" xr:uid="{AA3A461B-872C-456A-AA32-4F7C4AF9AEDF}"/>
    <cellStyle name="Currency [00] 3 7 3" xfId="31561" xr:uid="{BEC164BC-ABA7-4E24-B8CC-8546A9E8D16F}"/>
    <cellStyle name="Currency [00] 3 8" xfId="16708" xr:uid="{C25D51DE-FC5C-4547-BC46-A70267CB5706}"/>
    <cellStyle name="Currency [00] 3 8 2" xfId="30158" xr:uid="{3CC557F2-B0E1-4797-AA3D-D85C85D4118C}"/>
    <cellStyle name="Currency [00] 3 8 2 2" xfId="32891" xr:uid="{C08E2523-965E-401E-B58E-F837D47470CE}"/>
    <cellStyle name="Currency [00] 3 8 3" xfId="31784" xr:uid="{5081A596-4E57-4320-B1D2-9636494F7681}"/>
    <cellStyle name="Currency [00] 3 9" xfId="16703" xr:uid="{FC6B0681-47AF-4DCC-945E-006BB80C0848}"/>
    <cellStyle name="Currency [00] 3 9 2" xfId="30156" xr:uid="{884FE37B-9F27-4048-AB64-163CA8086D66}"/>
    <cellStyle name="Currency [00] 3 9 2 2" xfId="32889" xr:uid="{447D1E0A-CE3D-47BB-BF2F-DD4948AB3B01}"/>
    <cellStyle name="Currency [00] 3 9 3" xfId="31779" xr:uid="{FAA3FD80-C07A-4EE6-87FA-0D66573AF992}"/>
    <cellStyle name="Currency [00] 3_Accessories" xfId="11194" xr:uid="{BD355BFD-9AA8-4E1B-8A55-127D1E1C2BDD}"/>
    <cellStyle name="Currency [00] 4" xfId="1579" xr:uid="{21D6AFDD-460C-4DDC-ABFD-C3EFED1CA524}"/>
    <cellStyle name="Currency [00] 4 2" xfId="1580" xr:uid="{082EC256-DC64-4822-85F4-BD8D972622D8}"/>
    <cellStyle name="Currency [00] 4 2 2" xfId="3710" xr:uid="{73C8DA60-D73E-4901-91B8-54CFEC7BA4BB}"/>
    <cellStyle name="Currency [00] 4 2 2 2" xfId="28131" xr:uid="{D0BD9F38-C264-44B6-8D53-55AC869B4AFD}"/>
    <cellStyle name="Currency [00] 4 2 3" xfId="26702" xr:uid="{202FC2C3-782D-4679-AFAE-9B705CEC1571}"/>
    <cellStyle name="Currency [00] 4 3" xfId="1581" xr:uid="{D4127F4E-66D9-4EAF-9D1C-4D177FB7B389}"/>
    <cellStyle name="Currency [00] 4 3 2" xfId="3711" xr:uid="{D8F40033-EDE7-4BF2-8C48-C224437281CA}"/>
    <cellStyle name="Currency [00] 4 3 2 2" xfId="28132" xr:uid="{747D50CF-8C66-49D1-80FC-7EF6708C499A}"/>
    <cellStyle name="Currency [00] 4 3 3" xfId="26703" xr:uid="{F4419E0A-8718-483F-B730-9317595D212F}"/>
    <cellStyle name="Currency [00] 4 4" xfId="3709" xr:uid="{5EFD22F2-AB87-4C26-B86E-AC8B30D9BC00}"/>
    <cellStyle name="Currency [00] 4 4 2" xfId="28130" xr:uid="{04C6DE81-C5C7-4059-AD2B-58A28AF1F51A}"/>
    <cellStyle name="Currency [00] 4 5" xfId="15473" xr:uid="{C066EFA7-B370-411E-BF64-E8872062118D}"/>
    <cellStyle name="Currency [00] 4 5 2" xfId="29825" xr:uid="{A4860FB1-4040-4293-A143-D29C78050D2F}"/>
    <cellStyle name="Currency [00] 4 5 2 2" xfId="32818" xr:uid="{1B8D3EDD-A22B-4594-B1C1-A8F452C8E8ED}"/>
    <cellStyle name="Currency [00] 4 5 3" xfId="31562" xr:uid="{81C8E013-5435-4F94-BED9-DF0A54C0900C}"/>
    <cellStyle name="Currency [00] 4 6" xfId="26701" xr:uid="{52C73E4A-840B-487F-A518-5ED2A7968C76}"/>
    <cellStyle name="Currency [00] 4_Accessories" xfId="11195" xr:uid="{B1EEA8FE-A973-4FBF-8F1B-EF96AB6FFBBC}"/>
    <cellStyle name="Currency [00] 5" xfId="1582" xr:uid="{D3538E7F-C277-4C1C-8D75-84DA788DE547}"/>
    <cellStyle name="Currency [00] 5 2" xfId="1583" xr:uid="{B2385467-9249-4635-B092-FE2513EBB7B4}"/>
    <cellStyle name="Currency [00] 5 2 2" xfId="3713" xr:uid="{5BAD9EED-7702-44B5-8B3E-2A3828CF91C9}"/>
    <cellStyle name="Currency [00] 5 2 2 2" xfId="28134" xr:uid="{24E480B3-5C2E-4857-800A-130638C185AA}"/>
    <cellStyle name="Currency [00] 5 2 3" xfId="26705" xr:uid="{587E2103-DC67-4AD2-836C-55923112531B}"/>
    <cellStyle name="Currency [00] 5 3" xfId="1584" xr:uid="{02F98279-EA09-4175-8D54-7ABBF3779BEB}"/>
    <cellStyle name="Currency [00] 5 3 2" xfId="3714" xr:uid="{357C6F64-A100-44EC-8153-6A9FDFF83192}"/>
    <cellStyle name="Currency [00] 5 3 2 2" xfId="28135" xr:uid="{AFE86B70-6B3B-4FCC-A2AC-770AA270734F}"/>
    <cellStyle name="Currency [00] 5 3 3" xfId="26706" xr:uid="{2F7C7A2F-E2D1-486B-ACF4-3AFA841EF491}"/>
    <cellStyle name="Currency [00] 5 4" xfId="3712" xr:uid="{D4AB4F7F-99CF-4A47-8345-9A879657278C}"/>
    <cellStyle name="Currency [00] 5 4 2" xfId="28133" xr:uid="{E919DFD6-B302-442A-BE01-531F00A549C0}"/>
    <cellStyle name="Currency [00] 5 5" xfId="26704" xr:uid="{14EFD861-0070-4161-9FCA-ED61618D580C}"/>
    <cellStyle name="Currency [00] 5_Accessories" xfId="11196" xr:uid="{4491A131-9B58-462B-A5A2-A846AE2033B9}"/>
    <cellStyle name="Currency [00] 6" xfId="1585" xr:uid="{1FF0AA48-9E8B-4ADA-8F17-7C2A781E5601}"/>
    <cellStyle name="Currency [00] 7" xfId="1586" xr:uid="{3551D192-EF8B-4D02-AB89-7A81A67E9CC2}"/>
    <cellStyle name="Currency [00] 7 2" xfId="3715" xr:uid="{163BAAFD-E3F8-4D89-AFC0-5650FC7B36D7}"/>
    <cellStyle name="Currency [00] 7 2 2" xfId="28136" xr:uid="{FBA0849D-96A5-4A09-B754-B3CC3E17CE52}"/>
    <cellStyle name="Currency [00] 7 3" xfId="26707" xr:uid="{D0FEF84E-160F-4E36-A2B3-82F5D558290D}"/>
    <cellStyle name="Currency [00] 8" xfId="3697" xr:uid="{350C23FB-75AE-4A84-9685-849FEA398B4C}"/>
    <cellStyle name="Currency [00] 8 2" xfId="28118" xr:uid="{0EEBFC06-EED3-45AC-B600-9CFCA0BF55BA}"/>
    <cellStyle name="Currency [00] 9" xfId="15469" xr:uid="{6B403A26-E919-44F6-9A65-86FE1392F23A}"/>
    <cellStyle name="Currency [00] 9 2" xfId="29821" xr:uid="{98F0FFEE-9CE6-4AE6-AC7E-6AA503D426EB}"/>
    <cellStyle name="Currency [00] 9 2 2" xfId="32814" xr:uid="{CEADD28D-0BB1-4E95-AF81-3C68103B0F11}"/>
    <cellStyle name="Currency [00] 9 3" xfId="31558" xr:uid="{3F699169-3625-4EA1-A7C2-FBBCEB304FAD}"/>
    <cellStyle name="Currency [00]_Accessories" xfId="11197" xr:uid="{222A831A-1E16-4A16-87AE-B730AA6F8298}"/>
    <cellStyle name="Currency 10" xfId="1587" xr:uid="{F9616215-DD9B-432E-820B-7F842D45BA6D}"/>
    <cellStyle name="Currency 10 2" xfId="1588" xr:uid="{3D789991-8A61-4971-977D-4ECFDDA5159C}"/>
    <cellStyle name="Currency 10 2 2" xfId="3717" xr:uid="{3F7CB344-2195-44FC-8AB7-D4BC354E569F}"/>
    <cellStyle name="Currency 10 2 2 2" xfId="28138" xr:uid="{5E0B2C60-8D3A-406E-BDEE-74CD1069783B}"/>
    <cellStyle name="Currency 10 2 3" xfId="26709" xr:uid="{E81ADD6D-6153-4F5E-B08A-C1751366F9EE}"/>
    <cellStyle name="Currency 10 3" xfId="1589" xr:uid="{29B47800-8B25-4F87-A365-4B834691E374}"/>
    <cellStyle name="Currency 10 3 2" xfId="3718" xr:uid="{33C0F4B4-B881-4AB3-B26A-53A8533A3E34}"/>
    <cellStyle name="Currency 10 3 2 2" xfId="28139" xr:uid="{9E335C76-1FD1-46C2-8543-9A1351496635}"/>
    <cellStyle name="Currency 10 3 3" xfId="26710" xr:uid="{B67C7A6D-D211-488C-AC45-DD90F5A57749}"/>
    <cellStyle name="Currency 10 4" xfId="3716" xr:uid="{346FBB4B-08A2-4137-9192-6354F28CE625}"/>
    <cellStyle name="Currency 10 4 2" xfId="28137" xr:uid="{0E5F68AE-E026-4DF1-92E1-56D50A161530}"/>
    <cellStyle name="Currency 10 5" xfId="26708" xr:uid="{02789D52-0E39-47EA-A7B9-A1EA34527489}"/>
    <cellStyle name="Currency 100" xfId="10240" xr:uid="{6CD36221-5A55-4FD2-977C-E40C23F6C57E}"/>
    <cellStyle name="Currency 100 2" xfId="11418" xr:uid="{D5E10035-1FBF-41B1-B070-6254B075CFE6}"/>
    <cellStyle name="Currency 100 2 2" xfId="12794" xr:uid="{5BC43EDF-77F8-4D98-B3DF-E03E4113A162}"/>
    <cellStyle name="Currency 100 2 2 2" xfId="24572" xr:uid="{79A328F8-E6FD-4EE6-B245-FA89CD15515A}"/>
    <cellStyle name="Currency 100 2 3" xfId="12795" xr:uid="{5BD326E4-6B9F-48FE-8E33-16BC890FC59D}"/>
    <cellStyle name="Currency 100 2 3 2" xfId="24573" xr:uid="{40395166-142A-4501-B7F2-945063953CA6}"/>
    <cellStyle name="Currency 100 2 4" xfId="12185" xr:uid="{C3AD6498-FDF1-48C3-B491-707BD6352C7E}"/>
    <cellStyle name="Currency 100 2 4 2" xfId="23964" xr:uid="{B9AD097A-B05F-4A60-B9E2-437A00B7BC88}"/>
    <cellStyle name="Currency 100 2 5" xfId="23255" xr:uid="{775C50C7-7561-42FD-B09C-AB49A5BB3851}"/>
    <cellStyle name="Currency 100 3" xfId="11692" xr:uid="{CB84196F-D254-4AE4-9028-21CCA1EE3A81}"/>
    <cellStyle name="Currency 100 3 2" xfId="12796" xr:uid="{8572F069-CAE4-4662-9A14-2AEC236F7109}"/>
    <cellStyle name="Currency 100 3 2 2" xfId="24574" xr:uid="{379E2498-EF05-464F-948D-B27BDC9454DC}"/>
    <cellStyle name="Currency 100 3 3" xfId="12797" xr:uid="{7EA29AB1-CD57-407D-8799-7A43E85EE03B}"/>
    <cellStyle name="Currency 100 3 3 2" xfId="24575" xr:uid="{947937C5-E722-4896-8B6E-BF23DF79F014}"/>
    <cellStyle name="Currency 100 3 4" xfId="12458" xr:uid="{3BD7CE9E-C252-409B-B964-C96150058753}"/>
    <cellStyle name="Currency 100 3 4 2" xfId="24237" xr:uid="{0B570354-EC23-473D-BB2E-50F812EBF7BC}"/>
    <cellStyle name="Currency 100 3 5" xfId="23528" xr:uid="{D126F2FC-37CD-41F3-B5C1-471A468D8790}"/>
    <cellStyle name="Currency 100 4" xfId="10772" xr:uid="{C6E9E8C8-9993-41A2-94C5-01C6B1EF38A6}"/>
    <cellStyle name="Currency 100 4 2" xfId="12798" xr:uid="{D46A991B-7E63-4D05-A5E8-492AEBB3989F}"/>
    <cellStyle name="Currency 100 4 2 2" xfId="24576" xr:uid="{40C1A87C-D8C1-48E8-A17B-2A944DF495FE}"/>
    <cellStyle name="Currency 100 4 3" xfId="22880" xr:uid="{84C10547-7D3C-4D10-AFF7-0E4FD098A2E7}"/>
    <cellStyle name="Currency 100 5" xfId="12799" xr:uid="{A5F180C7-AE84-4A95-A19C-7083D14DD2AF}"/>
    <cellStyle name="Currency 100 5 2" xfId="24577" xr:uid="{59D299FE-9C09-4930-8434-E3580814791C}"/>
    <cellStyle name="Currency 100 6" xfId="11784" xr:uid="{160F54BB-CBC6-4BE9-AB46-E3341F8D8241}"/>
    <cellStyle name="Currency 100 6 2" xfId="23589" xr:uid="{9F901079-DD59-4927-8F00-336406FA1A27}"/>
    <cellStyle name="Currency 100 7" xfId="22404" xr:uid="{8862D683-6E9F-44B4-ABED-DC190F70F20B}"/>
    <cellStyle name="Currency 101" xfId="10241" xr:uid="{58CBAE34-3CBC-4799-81A2-D3DA8F701590}"/>
    <cellStyle name="Currency 101 2" xfId="11419" xr:uid="{9ECDAE61-C47E-4E6D-9118-156454D3EE79}"/>
    <cellStyle name="Currency 101 2 2" xfId="12800" xr:uid="{B943EEA2-A360-4145-B725-49F71E915412}"/>
    <cellStyle name="Currency 101 2 2 2" xfId="24578" xr:uid="{4BF49A63-6822-4CC1-BF14-9D3935B58BDB}"/>
    <cellStyle name="Currency 101 2 3" xfId="12801" xr:uid="{CEFEFFB0-BB8B-4614-AFC3-49C40E6EF052}"/>
    <cellStyle name="Currency 101 2 3 2" xfId="24579" xr:uid="{CB828A18-9641-409D-B790-75C8F3C83F4E}"/>
    <cellStyle name="Currency 101 2 4" xfId="12186" xr:uid="{0E5FF2C5-8628-481A-8D1A-640E7C42CA61}"/>
    <cellStyle name="Currency 101 2 4 2" xfId="23965" xr:uid="{46378B7C-8E94-49D2-ACFF-BC1CFC76ACF0}"/>
    <cellStyle name="Currency 101 2 5" xfId="23256" xr:uid="{D5F18FC3-BCBD-481C-9099-D3A8CDC304C6}"/>
    <cellStyle name="Currency 101 3" xfId="10776" xr:uid="{5F73D406-4E48-474F-A804-50145FF3901A}"/>
    <cellStyle name="Currency 101 3 2" xfId="12802" xr:uid="{8766642D-0300-404F-8DD6-17F11B75EB53}"/>
    <cellStyle name="Currency 101 3 2 2" xfId="24580" xr:uid="{8751A75C-36B2-4137-9A8E-E0CB930CB04C}"/>
    <cellStyle name="Currency 101 3 3" xfId="22884" xr:uid="{C4A421DB-7260-4A37-A23E-400DF603BF39}"/>
    <cellStyle name="Currency 101 4" xfId="12803" xr:uid="{24E3DC84-9E9D-4345-9C04-BB1E1B856FCD}"/>
    <cellStyle name="Currency 101 4 2" xfId="24581" xr:uid="{EC5BD9DE-B394-40AB-A074-9340F94F5441}"/>
    <cellStyle name="Currency 101 5" xfId="11788" xr:uid="{4E9164EF-7A8C-4AF4-9E6F-3BFF7BADE4DC}"/>
    <cellStyle name="Currency 101 5 2" xfId="23593" xr:uid="{B91F0436-482D-4FF4-BCEA-D7556E3B22B2}"/>
    <cellStyle name="Currency 101 6" xfId="22405" xr:uid="{BE22E0B6-8579-40C2-BBBF-759382780C31}"/>
    <cellStyle name="Currency 102" xfId="10242" xr:uid="{CA86D900-8140-4422-A465-02DB11336997}"/>
    <cellStyle name="Currency 102 2" xfId="11420" xr:uid="{469A0765-B568-4D54-8518-35DE237DB52C}"/>
    <cellStyle name="Currency 102 2 2" xfId="12804" xr:uid="{7BA9849E-5668-46E9-B53F-2F968542A389}"/>
    <cellStyle name="Currency 102 2 2 2" xfId="24582" xr:uid="{29E8AB56-D5B4-44B8-9032-F3AAE87950FE}"/>
    <cellStyle name="Currency 102 2 3" xfId="12805" xr:uid="{3E2A3AEE-495A-4E7A-97B7-8D73A6B3060B}"/>
    <cellStyle name="Currency 102 2 3 2" xfId="24583" xr:uid="{F1EDD00E-3279-4390-9AEA-C217EC428618}"/>
    <cellStyle name="Currency 102 2 4" xfId="12187" xr:uid="{07503D57-47D9-4086-BCE8-76C6246234C8}"/>
    <cellStyle name="Currency 102 2 4 2" xfId="23966" xr:uid="{1706EC36-95CD-4C11-B3E0-83DBAA564E03}"/>
    <cellStyle name="Currency 102 2 5" xfId="23257" xr:uid="{AC5D15C7-6208-4B10-98F6-42E8507F5AFA}"/>
    <cellStyle name="Currency 102 3" xfId="10777" xr:uid="{96AD8EFF-BBAC-45EF-B741-196BFD9DA6C7}"/>
    <cellStyle name="Currency 102 3 2" xfId="12806" xr:uid="{ED14F4D1-E55C-4461-9998-8A63199F4B79}"/>
    <cellStyle name="Currency 102 3 2 2" xfId="24584" xr:uid="{141D7611-B88D-453A-BC10-D7DD6D82310E}"/>
    <cellStyle name="Currency 102 3 3" xfId="22885" xr:uid="{367E3B2A-659F-43D6-BDD3-15834876D495}"/>
    <cellStyle name="Currency 102 4" xfId="12807" xr:uid="{546A57EA-C6A9-4677-9093-855674ECCA51}"/>
    <cellStyle name="Currency 102 4 2" xfId="24585" xr:uid="{8C87CF04-0755-4985-9833-DFAD8595F98E}"/>
    <cellStyle name="Currency 102 5" xfId="11789" xr:uid="{64D4AF41-6907-415E-8CDC-D3012CEE87AA}"/>
    <cellStyle name="Currency 102 5 2" xfId="23594" xr:uid="{D650985E-D63A-4205-BB13-AC4BFBB3E373}"/>
    <cellStyle name="Currency 102 6" xfId="22406" xr:uid="{25A545F1-7B2F-4162-8431-CDE0E995907E}"/>
    <cellStyle name="Currency 103" xfId="10243" xr:uid="{38CF6C9C-0BFA-4132-8A40-B330DC33EBAA}"/>
    <cellStyle name="Currency 103 2" xfId="11421" xr:uid="{1FA1D2E1-B58E-4507-A02C-ABF57CBDAB51}"/>
    <cellStyle name="Currency 103 2 2" xfId="12808" xr:uid="{FD1F9033-1C0F-4F7D-96E3-97B34A064D2F}"/>
    <cellStyle name="Currency 103 2 2 2" xfId="24586" xr:uid="{9D0275B8-5132-43C0-9DAE-8936549E2620}"/>
    <cellStyle name="Currency 103 2 3" xfId="12809" xr:uid="{9B887E47-53AA-4F24-9DD4-1F9477755F1A}"/>
    <cellStyle name="Currency 103 2 3 2" xfId="24587" xr:uid="{6F1B1972-AD68-4A19-A42F-C1DBE496729A}"/>
    <cellStyle name="Currency 103 2 4" xfId="12188" xr:uid="{9BE53398-9652-4D27-9BC0-AE6CDBB7A833}"/>
    <cellStyle name="Currency 103 2 4 2" xfId="23967" xr:uid="{85819CAE-8CEE-4192-BDED-FDFE9170E592}"/>
    <cellStyle name="Currency 103 2 5" xfId="23258" xr:uid="{54C7E4CE-6655-4B2F-800E-DF4EA8319C91}"/>
    <cellStyle name="Currency 103 3" xfId="10778" xr:uid="{08E6272A-9302-4620-A9C6-6FE357F19D0B}"/>
    <cellStyle name="Currency 103 3 2" xfId="12810" xr:uid="{142792DD-9B77-415E-B9E8-7B6F812B361D}"/>
    <cellStyle name="Currency 103 3 2 2" xfId="24588" xr:uid="{22760CFD-F614-4999-9775-384D7A11E436}"/>
    <cellStyle name="Currency 103 3 3" xfId="22886" xr:uid="{F88F4B3F-42B8-46E4-9A67-97A11A5E6FA4}"/>
    <cellStyle name="Currency 103 4" xfId="12811" xr:uid="{C989270A-1995-4B37-A195-473C14C80E72}"/>
    <cellStyle name="Currency 103 4 2" xfId="24589" xr:uid="{2A63E247-1F00-47DE-9027-111292CCA23C}"/>
    <cellStyle name="Currency 103 5" xfId="11790" xr:uid="{A028EB98-FE2A-4D1A-B331-2045DC353EF5}"/>
    <cellStyle name="Currency 103 5 2" xfId="23595" xr:uid="{71C7DF25-4AD2-4249-AB9B-2AFD92B05F59}"/>
    <cellStyle name="Currency 103 6" xfId="22407" xr:uid="{E59F18F8-84DA-4009-92B4-C215BA038C85}"/>
    <cellStyle name="Currency 104" xfId="10244" xr:uid="{B982208B-FB2A-4A79-B0DB-0DFFB934AF56}"/>
    <cellStyle name="Currency 104 2" xfId="11422" xr:uid="{66233E4A-CCA5-4976-9F62-F14381194E6A}"/>
    <cellStyle name="Currency 104 2 2" xfId="12812" xr:uid="{74C2962E-6DEE-4BC6-8EDA-BEC044828E18}"/>
    <cellStyle name="Currency 104 2 2 2" xfId="24590" xr:uid="{28DFD790-19DC-45AA-BB0D-89EBBF9E17D4}"/>
    <cellStyle name="Currency 104 2 3" xfId="12813" xr:uid="{0344CD53-942F-4B92-93DF-ADC9C959311B}"/>
    <cellStyle name="Currency 104 2 3 2" xfId="24591" xr:uid="{3E2E39E1-7C5E-4FC8-B4F0-9F6111E5F5B3}"/>
    <cellStyle name="Currency 104 2 4" xfId="12189" xr:uid="{DD917F0C-F970-4053-91F1-6C74ADAB3E92}"/>
    <cellStyle name="Currency 104 2 4 2" xfId="23968" xr:uid="{BC60149C-3D1D-41EE-B55A-735E3787D6F3}"/>
    <cellStyle name="Currency 104 2 5" xfId="23259" xr:uid="{6AC2126C-8DB6-489F-9E59-DEE0B08ADB7F}"/>
    <cellStyle name="Currency 104 3" xfId="10781" xr:uid="{60359E39-8B79-4AAE-94F5-0C3425D87EDF}"/>
    <cellStyle name="Currency 104 3 2" xfId="12814" xr:uid="{CACF0474-2218-490B-8796-DB381F50C20B}"/>
    <cellStyle name="Currency 104 3 2 2" xfId="24592" xr:uid="{0F9EB648-2CA8-40F5-A10E-D11B87730EAC}"/>
    <cellStyle name="Currency 104 3 3" xfId="22889" xr:uid="{DD39134C-87E2-4DA3-AF7F-691C993AA4CC}"/>
    <cellStyle name="Currency 104 4" xfId="12815" xr:uid="{4C4A1FD0-5D9F-4F5B-932B-58CC19CFF0E7}"/>
    <cellStyle name="Currency 104 4 2" xfId="24593" xr:uid="{E7D50F11-8B9C-4D75-B558-21AFD91EFE54}"/>
    <cellStyle name="Currency 104 5" xfId="11793" xr:uid="{3C595C87-3929-4115-8092-D114FD5E66BA}"/>
    <cellStyle name="Currency 104 5 2" xfId="23598" xr:uid="{85B748D0-D08A-485F-B778-CBC4F1E334DB}"/>
    <cellStyle name="Currency 104 6" xfId="22408" xr:uid="{59A38F34-BF9B-4069-8715-7D1B9CFF58FE}"/>
    <cellStyle name="Currency 105" xfId="10245" xr:uid="{0D56AAAB-F341-46D0-9F83-ADA480E2E809}"/>
    <cellStyle name="Currency 105 2" xfId="11423" xr:uid="{0EEFFECB-527D-4739-AD0B-41FA0B0EEDF0}"/>
    <cellStyle name="Currency 105 2 2" xfId="12816" xr:uid="{34359FAA-A252-46BE-B06B-11D2B4F969F4}"/>
    <cellStyle name="Currency 105 2 2 2" xfId="24594" xr:uid="{22F76339-ED96-453C-91AC-16EA6D7B3DA5}"/>
    <cellStyle name="Currency 105 2 3" xfId="12817" xr:uid="{5249E224-8A14-4D50-8D18-C66F2B45BF32}"/>
    <cellStyle name="Currency 105 2 3 2" xfId="24595" xr:uid="{B5516D14-1AAA-4780-B350-07F82A23E042}"/>
    <cellStyle name="Currency 105 2 4" xfId="12190" xr:uid="{34CCFA33-DF6C-47ED-960C-9F065728D869}"/>
    <cellStyle name="Currency 105 2 4 2" xfId="23969" xr:uid="{57D76311-B3B3-4111-A350-E29204103F50}"/>
    <cellStyle name="Currency 105 2 5" xfId="23260" xr:uid="{24CAD5F4-85C5-470E-804A-66AFB107EDF9}"/>
    <cellStyle name="Currency 105 3" xfId="10782" xr:uid="{F3D3CCC8-ADD1-4848-A3F2-544E901498B3}"/>
    <cellStyle name="Currency 105 3 2" xfId="12818" xr:uid="{5C533C28-FF29-4C72-A18B-1EADA049D9A2}"/>
    <cellStyle name="Currency 105 3 2 2" xfId="24596" xr:uid="{CCDB3A4D-79DF-4E3B-B4C6-7AA5EDE00F70}"/>
    <cellStyle name="Currency 105 3 3" xfId="22890" xr:uid="{ADD9B1C5-7F37-4FE9-9B98-5F6A27F6F6DF}"/>
    <cellStyle name="Currency 105 4" xfId="12819" xr:uid="{69F13C1D-861C-4BA3-AC23-1BBDADF0F623}"/>
    <cellStyle name="Currency 105 4 2" xfId="24597" xr:uid="{554FD1F3-BC4D-412C-B183-460388DC7239}"/>
    <cellStyle name="Currency 105 5" xfId="11794" xr:uid="{B36BD4AC-4E7E-4526-B594-1E0262064B1E}"/>
    <cellStyle name="Currency 105 5 2" xfId="23599" xr:uid="{8F650B89-DF8B-4514-8C7A-29129E457183}"/>
    <cellStyle name="Currency 105 6" xfId="22409" xr:uid="{9E00AF37-134A-496B-89AE-E50ED0886CE4}"/>
    <cellStyle name="Currency 106" xfId="10246" xr:uid="{50C14C98-D054-47FA-812E-7F9710A761BD}"/>
    <cellStyle name="Currency 106 2" xfId="11424" xr:uid="{BFE8FC34-324A-414A-A5E1-7B48037BE01E}"/>
    <cellStyle name="Currency 106 2 2" xfId="12820" xr:uid="{4495EE30-3C0C-4F28-B06A-77DFF2DACA19}"/>
    <cellStyle name="Currency 106 2 2 2" xfId="24598" xr:uid="{854048A9-796F-4FAA-A52A-8C18F69FE15B}"/>
    <cellStyle name="Currency 106 2 3" xfId="12821" xr:uid="{41A8033C-47FC-468F-9D0F-15C882B6765E}"/>
    <cellStyle name="Currency 106 2 3 2" xfId="24599" xr:uid="{CB945055-D031-491F-949F-9643818A1C69}"/>
    <cellStyle name="Currency 106 2 4" xfId="12191" xr:uid="{B7392551-3B71-45DE-AD73-013B247B900C}"/>
    <cellStyle name="Currency 106 2 4 2" xfId="23970" xr:uid="{265C790E-1CDA-4C82-BEEE-B2E7D3EB4DF7}"/>
    <cellStyle name="Currency 106 2 5" xfId="23261" xr:uid="{5BDA21AD-869C-4453-9BB8-668EFDA24776}"/>
    <cellStyle name="Currency 106 3" xfId="10784" xr:uid="{A52AF976-3B5F-4691-AC07-E0079F7C0245}"/>
    <cellStyle name="Currency 106 3 2" xfId="12822" xr:uid="{1554E1BA-9366-48A7-9CAF-C7D9D1D9354A}"/>
    <cellStyle name="Currency 106 3 2 2" xfId="24600" xr:uid="{F58A2C3B-7B64-4297-99C4-D5D7E08A0209}"/>
    <cellStyle name="Currency 106 3 3" xfId="22892" xr:uid="{701A9146-31C4-4F69-BDC5-FF4459DA7A9A}"/>
    <cellStyle name="Currency 106 4" xfId="12823" xr:uid="{87369490-1D45-4C95-BDEB-9AD63D21C2FE}"/>
    <cellStyle name="Currency 106 4 2" xfId="24601" xr:uid="{898C9921-A7BC-496E-82C9-2ED4C4697243}"/>
    <cellStyle name="Currency 106 5" xfId="11796" xr:uid="{FBA7137F-906F-41B8-8B99-A9E4F0629364}"/>
    <cellStyle name="Currency 106 5 2" xfId="23601" xr:uid="{691C9D35-BE50-4420-BDC5-4FA4FF2504DF}"/>
    <cellStyle name="Currency 106 6" xfId="22410" xr:uid="{6D907815-D346-4155-9539-E6DBED711905}"/>
    <cellStyle name="Currency 107" xfId="10247" xr:uid="{95D7C067-2E00-4EEC-B759-AFD730915E68}"/>
    <cellStyle name="Currency 107 2" xfId="11425" xr:uid="{6B2362B7-F252-4141-AB7E-5167CF84D14C}"/>
    <cellStyle name="Currency 107 2 2" xfId="12824" xr:uid="{3F75691E-21A9-4B5A-B6FA-6CA06E9971B5}"/>
    <cellStyle name="Currency 107 2 2 2" xfId="24602" xr:uid="{DFD49468-B802-4E8F-9E08-C47BE13BE796}"/>
    <cellStyle name="Currency 107 2 3" xfId="12825" xr:uid="{9B714659-D4FC-464F-A946-A892030DD3CA}"/>
    <cellStyle name="Currency 107 2 3 2" xfId="24603" xr:uid="{CB68FC7D-7557-4BFC-989A-85C0542FCF08}"/>
    <cellStyle name="Currency 107 2 4" xfId="12192" xr:uid="{01E6A5FB-2D6C-4C2B-A4EA-1ED45A3B5A67}"/>
    <cellStyle name="Currency 107 2 4 2" xfId="23971" xr:uid="{78FB0F6F-CCE6-4387-AC3C-355B275A01C2}"/>
    <cellStyle name="Currency 107 2 5" xfId="23262" xr:uid="{2F1E2933-8C83-4C16-A22D-7EACB6BD32A0}"/>
    <cellStyle name="Currency 107 3" xfId="10750" xr:uid="{A6DFBF9C-B51E-49D8-A5C4-8F243C978724}"/>
    <cellStyle name="Currency 107 3 2" xfId="12826" xr:uid="{A0A51141-30F4-4DAE-A513-2015EDE77E67}"/>
    <cellStyle name="Currency 107 3 2 2" xfId="24604" xr:uid="{9602B6B0-ABB8-4D55-BB18-41298EFE3CCF}"/>
    <cellStyle name="Currency 107 3 3" xfId="22858" xr:uid="{9F749221-058F-4297-AC49-E7D57C978AA9}"/>
    <cellStyle name="Currency 107 4" xfId="12827" xr:uid="{6B311821-B77B-402C-88B7-57E7591AA6E8}"/>
    <cellStyle name="Currency 107 4 2" xfId="24605" xr:uid="{C83DED0D-6D75-4034-9854-68AF735DF404}"/>
    <cellStyle name="Currency 107 5" xfId="11762" xr:uid="{E02081FB-6441-4388-9C9B-0D731E6F624E}"/>
    <cellStyle name="Currency 107 5 2" xfId="23567" xr:uid="{2D39D6DA-4F35-4FFF-B87C-242AB1E0B802}"/>
    <cellStyle name="Currency 107 6" xfId="22411" xr:uid="{4B83E052-BD4E-4F52-9A39-B68A04CA7B08}"/>
    <cellStyle name="Currency 108" xfId="10248" xr:uid="{2D4EE77E-8E76-43EF-AE4B-41F271557865}"/>
    <cellStyle name="Currency 108 2" xfId="11426" xr:uid="{EDA7BB8B-76A8-4429-9FE8-D328F1F52336}"/>
    <cellStyle name="Currency 108 2 2" xfId="12828" xr:uid="{E94ABD39-E4ED-4396-81D4-681515240B0B}"/>
    <cellStyle name="Currency 108 2 2 2" xfId="24606" xr:uid="{28ED20A1-C704-41DE-9243-1E523128E71F}"/>
    <cellStyle name="Currency 108 2 3" xfId="12829" xr:uid="{21CB0958-C76D-4C52-A491-1E65B9BC5C16}"/>
    <cellStyle name="Currency 108 2 3 2" xfId="24607" xr:uid="{9FB104BE-EF22-444A-AE3E-AC85A1B8F62B}"/>
    <cellStyle name="Currency 108 2 4" xfId="12193" xr:uid="{52FD2217-B07B-4323-947C-524259C78F6A}"/>
    <cellStyle name="Currency 108 2 4 2" xfId="23972" xr:uid="{B744F7BA-4442-4D35-A564-06AD29E91E54}"/>
    <cellStyle name="Currency 108 2 5" xfId="23263" xr:uid="{387A578F-A796-47E5-A01D-93475EC6290E}"/>
    <cellStyle name="Currency 108 3" xfId="10751" xr:uid="{B7492674-3618-478F-A067-F6B7C0992C94}"/>
    <cellStyle name="Currency 108 3 2" xfId="12830" xr:uid="{1F61D172-BB0A-4B23-A214-605115B90F99}"/>
    <cellStyle name="Currency 108 3 2 2" xfId="24608" xr:uid="{7182FF4C-1185-466A-9961-7868ECCB20EE}"/>
    <cellStyle name="Currency 108 3 3" xfId="22859" xr:uid="{4DDE0FE1-A193-4653-B07B-B8D8697B8096}"/>
    <cellStyle name="Currency 108 4" xfId="12831" xr:uid="{1214BE43-3603-4BC4-BF0A-5A589C34D013}"/>
    <cellStyle name="Currency 108 4 2" xfId="24609" xr:uid="{01CB0ACE-0B19-4B5D-A601-3B5EA6DD87D3}"/>
    <cellStyle name="Currency 108 5" xfId="11763" xr:uid="{2473552A-9E19-48DA-8AC7-7C5E58777DF4}"/>
    <cellStyle name="Currency 108 5 2" xfId="23568" xr:uid="{65B6E3D5-DB39-4623-965F-0A97477780C2}"/>
    <cellStyle name="Currency 108 6" xfId="22412" xr:uid="{3125CE71-5C3F-4CE1-B0BA-F4A1B4C27075}"/>
    <cellStyle name="Currency 109" xfId="10249" xr:uid="{ED2C8E64-0027-42A9-B825-6D0D70AC576F}"/>
    <cellStyle name="Currency 109 2" xfId="11427" xr:uid="{B8792288-BEC6-4D09-9B7E-9C0DD6B13A3D}"/>
    <cellStyle name="Currency 109 2 2" xfId="12832" xr:uid="{CDA3B55C-2503-499C-8BFD-1268938E6217}"/>
    <cellStyle name="Currency 109 2 2 2" xfId="24610" xr:uid="{08EEAD44-EB48-4DC3-B3B0-745955AFDF9C}"/>
    <cellStyle name="Currency 109 2 3" xfId="12833" xr:uid="{A78C2DFB-CDB8-4B14-8F08-67E67B0DD659}"/>
    <cellStyle name="Currency 109 2 3 2" xfId="24611" xr:uid="{A916E6E5-2CDB-4BFB-AF5A-8C4BE73A43A6}"/>
    <cellStyle name="Currency 109 2 4" xfId="12194" xr:uid="{DF1B7E77-7D2A-40D9-BEF7-6A1CBBD0B248}"/>
    <cellStyle name="Currency 109 2 4 2" xfId="23973" xr:uid="{77E7DC66-B3B0-4C93-9E1F-8F5D831FE98F}"/>
    <cellStyle name="Currency 109 2 5" xfId="23264" xr:uid="{302E2F32-CC44-406D-958B-62AA5C459765}"/>
    <cellStyle name="Currency 109 3" xfId="10748" xr:uid="{0BFE3BB0-3E35-4948-9C3E-27406121B3F9}"/>
    <cellStyle name="Currency 109 3 2" xfId="12834" xr:uid="{FED232A1-ACAE-4421-B32F-6E35B0579521}"/>
    <cellStyle name="Currency 109 3 2 2" xfId="24612" xr:uid="{F8E7B33A-72F4-434B-9763-CCA3BC7DCB93}"/>
    <cellStyle name="Currency 109 3 3" xfId="22856" xr:uid="{48EB975D-4E1A-42BE-A688-34FA022566E1}"/>
    <cellStyle name="Currency 109 4" xfId="12835" xr:uid="{3DC49F16-CE97-4C01-9D85-D67029DD321E}"/>
    <cellStyle name="Currency 109 4 2" xfId="24613" xr:uid="{81C83DD1-A85F-4825-9B26-329B0F1F5D87}"/>
    <cellStyle name="Currency 109 5" xfId="11760" xr:uid="{2AFD8D54-A4E2-4B2E-9969-B554A7209F71}"/>
    <cellStyle name="Currency 109 5 2" xfId="23565" xr:uid="{1C4F6DF4-C40D-4233-975B-F0E0158DEA52}"/>
    <cellStyle name="Currency 109 6" xfId="22413" xr:uid="{D0945C24-B98A-41FF-A167-3C12BEB32214}"/>
    <cellStyle name="Currency 11" xfId="1590" xr:uid="{72BB554A-B5F7-40C6-9FF8-2338BFE5B158}"/>
    <cellStyle name="Currency 11 2" xfId="1591" xr:uid="{C25FF97F-F037-43FF-BBF5-C636C5E60679}"/>
    <cellStyle name="Currency 11 2 2" xfId="3720" xr:uid="{200CDDB4-8A59-4678-BE22-2740474536D3}"/>
    <cellStyle name="Currency 11 2 2 2" xfId="28141" xr:uid="{BC02F126-F9B9-4830-951A-027502BE5DC2}"/>
    <cellStyle name="Currency 11 2 3" xfId="26712" xr:uid="{EA886D46-8B68-4505-B4AB-CD59C25AF827}"/>
    <cellStyle name="Currency 11 3" xfId="1592" xr:uid="{32F95079-3287-4B45-A408-707A6E7B4493}"/>
    <cellStyle name="Currency 11 3 2" xfId="3721" xr:uid="{DE178D19-136D-4F7E-A302-4F6EFAE2EC53}"/>
    <cellStyle name="Currency 11 3 2 2" xfId="28142" xr:uid="{3E1006D7-FA4F-437D-A80B-24C869F2FF13}"/>
    <cellStyle name="Currency 11 3 3" xfId="26713" xr:uid="{F36FD894-051A-4CCD-9AB0-ADEC6B6BF6AF}"/>
    <cellStyle name="Currency 11 4" xfId="3719" xr:uid="{A3485B12-3DA7-4055-96CB-84C3555486BD}"/>
    <cellStyle name="Currency 11 4 2" xfId="28140" xr:uid="{21D9D589-4C2F-41F0-8457-CF149B1CF8A7}"/>
    <cellStyle name="Currency 11 5" xfId="26711" xr:uid="{A2607868-1CD5-4C4E-AF10-73AC90E8D837}"/>
    <cellStyle name="Currency 110" xfId="10250" xr:uid="{A153F9F2-C3AE-42C9-8BA8-E365517A2AEC}"/>
    <cellStyle name="Currency 110 2" xfId="11428" xr:uid="{5B8006F2-B996-4BCC-A7E2-B6A781CE1DBB}"/>
    <cellStyle name="Currency 110 2 2" xfId="12836" xr:uid="{E5094745-F367-4026-ABC6-9B4D418CBE2F}"/>
    <cellStyle name="Currency 110 2 2 2" xfId="24614" xr:uid="{E7C7AF4E-53E5-431F-B53C-EE30442CEA16}"/>
    <cellStyle name="Currency 110 2 3" xfId="12837" xr:uid="{EA3653C7-AE76-4D22-A4E2-509A7FD149C1}"/>
    <cellStyle name="Currency 110 2 3 2" xfId="24615" xr:uid="{425F5C00-A91F-480B-B530-22146B3F5742}"/>
    <cellStyle name="Currency 110 2 4" xfId="12195" xr:uid="{4957B959-01FE-465C-89EF-586355D17D08}"/>
    <cellStyle name="Currency 110 2 4 2" xfId="23974" xr:uid="{25EAC10F-7915-418A-9E49-B48A39BB4215}"/>
    <cellStyle name="Currency 110 2 5" xfId="23265" xr:uid="{CCE98973-618B-4CD0-847E-42CCC53BE440}"/>
    <cellStyle name="Currency 110 3" xfId="10749" xr:uid="{94BECD8A-B9C6-4831-B045-AB10A915215A}"/>
    <cellStyle name="Currency 110 3 2" xfId="12838" xr:uid="{618101DD-33BD-447E-97EF-4A3D2184D196}"/>
    <cellStyle name="Currency 110 3 2 2" xfId="24616" xr:uid="{FF577E9F-FDED-4F4E-ADA9-1674F08A2982}"/>
    <cellStyle name="Currency 110 3 3" xfId="22857" xr:uid="{BA55BE15-9186-40B6-9820-21CF960825A5}"/>
    <cellStyle name="Currency 110 4" xfId="12839" xr:uid="{B5227ECB-974C-484C-81A1-0C4FE81A4DEE}"/>
    <cellStyle name="Currency 110 4 2" xfId="24617" xr:uid="{983DAD2D-AB7D-4FFB-BD31-E3897F2DC049}"/>
    <cellStyle name="Currency 110 5" xfId="11761" xr:uid="{3F67153D-BACF-4C32-A8DF-818153739BD2}"/>
    <cellStyle name="Currency 110 5 2" xfId="23566" xr:uid="{8607E7F0-C0BB-4F41-B963-446A3EC53F6D}"/>
    <cellStyle name="Currency 110 6" xfId="22414" xr:uid="{EE4A2420-D09A-49D8-8B29-BA6FFC229A7F}"/>
    <cellStyle name="Currency 111" xfId="10251" xr:uid="{ED1957A3-D019-487E-B045-E5CC16698DB5}"/>
    <cellStyle name="Currency 111 2" xfId="11429" xr:uid="{CB603E24-A701-4D4F-9DF3-F1E13EAC4951}"/>
    <cellStyle name="Currency 111 2 2" xfId="12840" xr:uid="{8C05758A-E869-4B0D-B46E-ED31E1EC8065}"/>
    <cellStyle name="Currency 111 2 2 2" xfId="24618" xr:uid="{EC8690D5-2722-44F3-92DD-5ED6FB9D3364}"/>
    <cellStyle name="Currency 111 2 3" xfId="12841" xr:uid="{5CE22C16-3C17-4A30-B751-40F4E99B148F}"/>
    <cellStyle name="Currency 111 2 3 2" xfId="24619" xr:uid="{DCBD42F5-4BA2-40DA-A21C-82626D3B001B}"/>
    <cellStyle name="Currency 111 2 4" xfId="12196" xr:uid="{D9E4C3D6-A3A0-4ED6-B01C-76390C5BA0CD}"/>
    <cellStyle name="Currency 111 2 4 2" xfId="23975" xr:uid="{CB437FEA-F32E-464E-9CA9-2DE8786BE5AD}"/>
    <cellStyle name="Currency 111 2 5" xfId="23266" xr:uid="{51415BC6-0347-4F34-9019-F9B47F88F49B}"/>
    <cellStyle name="Currency 111 3" xfId="11103" xr:uid="{F9B91A29-9219-44A8-A475-1A419026D9F7}"/>
    <cellStyle name="Currency 111 3 2" xfId="12842" xr:uid="{FAB859F6-DF94-4182-AFBA-2EE8A2FA7C4A}"/>
    <cellStyle name="Currency 111 3 2 2" xfId="24620" xr:uid="{B8DE714B-AE11-41D9-95A0-9B2D45FB21F7}"/>
    <cellStyle name="Currency 111 3 3" xfId="23147" xr:uid="{CEF687A6-D89E-4984-9290-A0B80954FF3D}"/>
    <cellStyle name="Currency 111 4" xfId="12843" xr:uid="{76814771-5E28-41B8-A8F9-6CA1AD6A0CA0}"/>
    <cellStyle name="Currency 111 4 2" xfId="24621" xr:uid="{3532A53D-7EE3-4613-8381-3056BE0EB8FA}"/>
    <cellStyle name="Currency 111 5" xfId="12074" xr:uid="{28637E2D-0B10-43FE-81A9-AD88AA9E54B6}"/>
    <cellStyle name="Currency 111 5 2" xfId="23856" xr:uid="{3C4A9F31-7BC5-4D23-946B-66791EAA1FB5}"/>
    <cellStyle name="Currency 111 6" xfId="22415" xr:uid="{10C6DA77-1796-4404-93DE-DB4B46F6E661}"/>
    <cellStyle name="Currency 112" xfId="10252" xr:uid="{A4C3FBCD-2EE3-494D-8FE7-3727C5403596}"/>
    <cellStyle name="Currency 112 2" xfId="11430" xr:uid="{54B925E9-D7F9-4003-AD1D-3F1FD57EA55D}"/>
    <cellStyle name="Currency 112 2 2" xfId="12844" xr:uid="{3AC7660C-8B57-43DD-BB18-DC1AA1335836}"/>
    <cellStyle name="Currency 112 2 2 2" xfId="24622" xr:uid="{739D027C-1254-426A-89E4-F119D336B7DF}"/>
    <cellStyle name="Currency 112 2 3" xfId="12845" xr:uid="{5F7DD4A2-3938-407A-9E3C-90A255A4E66E}"/>
    <cellStyle name="Currency 112 2 3 2" xfId="24623" xr:uid="{60BCF637-C930-4783-B219-0A5664798C4C}"/>
    <cellStyle name="Currency 112 2 4" xfId="12197" xr:uid="{D66D4B42-4618-4E87-A43D-F728CF5A280F}"/>
    <cellStyle name="Currency 112 2 4 2" xfId="23976" xr:uid="{2607F8DE-4CAF-4895-9622-4FD2FBBCB9B6}"/>
    <cellStyle name="Currency 112 2 5" xfId="23267" xr:uid="{9134D615-E4B1-4F02-A969-6D27A7B5B254}"/>
    <cellStyle name="Currency 112 3" xfId="11056" xr:uid="{E65C2C48-F284-4A94-88F9-D8BB11B3560A}"/>
    <cellStyle name="Currency 112 3 2" xfId="12846" xr:uid="{7DEF2FF8-A58E-4471-82D9-6279C266439E}"/>
    <cellStyle name="Currency 112 3 2 2" xfId="24624" xr:uid="{339176E5-5AB7-4635-986E-1833206D5B5A}"/>
    <cellStyle name="Currency 112 3 3" xfId="23102" xr:uid="{C95D1DC6-3BC9-462E-9814-00B910BFF01D}"/>
    <cellStyle name="Currency 112 4" xfId="12847" xr:uid="{69C3E5C5-BD0C-4CBA-BB67-ED9E58751F2C}"/>
    <cellStyle name="Currency 112 4 2" xfId="24625" xr:uid="{B3E046F4-975C-4D46-9008-6D41AF47F7D1}"/>
    <cellStyle name="Currency 112 5" xfId="12029" xr:uid="{4BE219CA-D181-461F-8E6D-9F0C3362621A}"/>
    <cellStyle name="Currency 112 5 2" xfId="23811" xr:uid="{D6F3F561-A322-47BF-B008-3718C5175493}"/>
    <cellStyle name="Currency 112 6" xfId="22416" xr:uid="{06F1B79D-2F48-4D6E-9077-503195839E9F}"/>
    <cellStyle name="Currency 113" xfId="10397" xr:uid="{9AC3BCAB-F659-4A82-AE88-810D04A7FE26}"/>
    <cellStyle name="Currency 113 2" xfId="12848" xr:uid="{18FE5A83-ACAD-436A-8D1C-1F1C7FF5C6CF}"/>
    <cellStyle name="Currency 113 2 2" xfId="29579" xr:uid="{8E002798-468D-4D16-B2B3-A332B0CD7094}"/>
    <cellStyle name="Currency 113 3" xfId="22526" xr:uid="{42FC77C1-66B3-4704-BED0-EC874AEF5CFB}"/>
    <cellStyle name="Currency 114" xfId="10506" xr:uid="{6316D438-CD3E-4ACC-9A15-B89F90A1CCD7}"/>
    <cellStyle name="Currency 114 2" xfId="12849" xr:uid="{44E56423-E14D-4D1D-9ECC-FDDFA3EA51B7}"/>
    <cellStyle name="Currency 114 2 2" xfId="29580" xr:uid="{EEF811EA-B6E9-4C49-B088-A6A8A491AB4E}"/>
    <cellStyle name="Currency 114 3" xfId="22625" xr:uid="{98FF8C16-506D-4FF5-944A-42A25CDC82D9}"/>
    <cellStyle name="Currency 115" xfId="10618" xr:uid="{9C3AC038-913D-4611-8242-436B382665DB}"/>
    <cellStyle name="Currency 115 2" xfId="12850" xr:uid="{2C5A15FC-2B3B-4171-BC41-ABA6EC00B39D}"/>
    <cellStyle name="Currency 115 2 2" xfId="29581" xr:uid="{856D701E-9C84-4A61-A16C-87DF57F3BB39}"/>
    <cellStyle name="Currency 115 3" xfId="22735" xr:uid="{92DB0903-C1FD-4828-BBDE-26786934C476}"/>
    <cellStyle name="Currency 116" xfId="10686" xr:uid="{146A9991-DA60-4021-8AF8-0F782E1FE262}"/>
    <cellStyle name="Currency 116 2" xfId="12851" xr:uid="{7AB297EC-22A6-4A0B-856F-E6DA68CF9526}"/>
    <cellStyle name="Currency 116 2 2" xfId="29582" xr:uid="{CE827C84-0CF8-46EF-BCAD-A24DD17D022C}"/>
    <cellStyle name="Currency 116 3" xfId="22799" xr:uid="{814A3246-DEBB-433A-9A19-992C8A320DEB}"/>
    <cellStyle name="Currency 117" xfId="10637" xr:uid="{2323AA35-05C9-42AF-81B2-1AB2C9628229}"/>
    <cellStyle name="Currency 117 2" xfId="12852" xr:uid="{736341F5-7F1B-41AF-8842-0AF417EC8A42}"/>
    <cellStyle name="Currency 117 2 2" xfId="29583" xr:uid="{21C93379-32CB-410B-8F25-9617BC7703EF}"/>
    <cellStyle name="Currency 117 3" xfId="22753" xr:uid="{72F47B91-3CF7-4437-BE3E-128E0648E813}"/>
    <cellStyle name="Currency 118" xfId="10655" xr:uid="{B274136A-FA18-46D4-907A-13C94C5C10C4}"/>
    <cellStyle name="Currency 118 2" xfId="22769" xr:uid="{C8F12D78-8FA2-4FB4-8BB9-39468E858BE5}"/>
    <cellStyle name="Currency 119" xfId="10696" xr:uid="{A2ABF73F-B955-4F51-B01A-2B95CED18354}"/>
    <cellStyle name="Currency 119 2" xfId="22809" xr:uid="{D3493BB1-21C4-4A5A-832F-9E88B2AC2BAA}"/>
    <cellStyle name="Currency 12" xfId="1593" xr:uid="{C129D384-B87A-466A-9E97-04713EFFA28E}"/>
    <cellStyle name="Currency 12 2" xfId="1594" xr:uid="{461473B4-DF3A-46E3-AA22-4FAD041A8067}"/>
    <cellStyle name="Currency 12 2 2" xfId="3723" xr:uid="{F13468C9-FFCC-48B3-99B6-3014323FED94}"/>
    <cellStyle name="Currency 12 2 2 2" xfId="28144" xr:uid="{3FD6A91C-DA1B-4E13-8F95-246AB1749CD4}"/>
    <cellStyle name="Currency 12 2 3" xfId="26715" xr:uid="{4AF1F702-C55D-489B-8421-E66AAEFB68C7}"/>
    <cellStyle name="Currency 12 3" xfId="1595" xr:uid="{A69BEBAB-0750-405E-93B4-95ADEA28A347}"/>
    <cellStyle name="Currency 12 3 2" xfId="3724" xr:uid="{F7DACAC6-5182-4517-B841-DF8C5543C89A}"/>
    <cellStyle name="Currency 12 3 2 2" xfId="28145" xr:uid="{879166BC-90D6-4024-81D6-85632B5990FA}"/>
    <cellStyle name="Currency 12 3 3" xfId="26716" xr:uid="{EA5E6AE9-6C7F-446C-8BC7-496649655E70}"/>
    <cellStyle name="Currency 12 4" xfId="3722" xr:uid="{2B1B1BAC-5CE5-4E86-A932-122A1B575291}"/>
    <cellStyle name="Currency 12 4 2" xfId="28143" xr:uid="{1F2884CB-1FE7-4130-BB83-1A758998A8B8}"/>
    <cellStyle name="Currency 12 5" xfId="26714" xr:uid="{9F785C25-79D0-4030-B46B-10367FB5213D}"/>
    <cellStyle name="Currency 120" xfId="10623" xr:uid="{58124ADD-F3DA-498C-91AD-FC8AA289742D}"/>
    <cellStyle name="Currency 120 2" xfId="22739" xr:uid="{10AD4ECC-5463-4ED3-A84F-C04823778396}"/>
    <cellStyle name="Currency 121" xfId="10712" xr:uid="{BB1F5FAE-63A4-4192-9EA6-9FFC88E70F3B}"/>
    <cellStyle name="Currency 121 2" xfId="29436" xr:uid="{9F9ACEB0-E7D7-4655-973A-B8CF508D1429}"/>
    <cellStyle name="Currency 122" xfId="11696" xr:uid="{4809D401-FD09-40C7-882C-3F3B821D34A5}"/>
    <cellStyle name="Currency 122 2" xfId="29516" xr:uid="{CDF91E43-1655-4EA0-B210-F77C59298580}"/>
    <cellStyle name="Currency 123" xfId="12011" xr:uid="{20B5FD84-5AF2-48D0-8971-7846AC252C67}"/>
    <cellStyle name="Currency 123 2" xfId="29570" xr:uid="{6A6EC345-19C3-408A-87C9-393FAB3785EC}"/>
    <cellStyle name="Currency 124" xfId="13891" xr:uid="{39FFA35A-EF60-4C47-8C8D-5C0A6052EA7A}"/>
    <cellStyle name="Currency 124 2" xfId="29592" xr:uid="{E834355B-D6B3-475C-9279-3BE8733D3DB4}"/>
    <cellStyle name="Currency 125" xfId="11715" xr:uid="{2C83A064-2818-4EF9-8E10-A6AC79846BB7}"/>
    <cellStyle name="Currency 125 2" xfId="29525" xr:uid="{FB478AB7-5736-495F-A05A-BA499DE8375F}"/>
    <cellStyle name="Currency 126" xfId="11723" xr:uid="{7C5B48A5-1CEC-43F0-97C8-BB7EC0869E1D}"/>
    <cellStyle name="Currency 126 2" xfId="29531" xr:uid="{8BABC307-945F-47D6-ACF6-9655D75E151C}"/>
    <cellStyle name="Currency 127" xfId="11710" xr:uid="{97AD5E58-3AC5-4E64-BEB8-A790DCB1DD94}"/>
    <cellStyle name="Currency 127 2" xfId="29520" xr:uid="{18786402-2418-42E0-B8DA-77302E7A2993}"/>
    <cellStyle name="Currency 128" xfId="11952" xr:uid="{BFA5DD87-73D2-4ACD-BB88-6CCBE0CE5451}"/>
    <cellStyle name="Currency 128 2" xfId="29559" xr:uid="{36CDA7B1-7095-44B0-887A-4B68166C3813}"/>
    <cellStyle name="Currency 129" xfId="11876" xr:uid="{69BD947D-6C57-41AA-A093-96DB9BCCA1B9}"/>
    <cellStyle name="Currency 129 2" xfId="29552" xr:uid="{0D4C25E7-198C-4E9D-98BD-A6A845551850}"/>
    <cellStyle name="Currency 13" xfId="1596" xr:uid="{B6D97459-0CC4-49FB-8BA6-E55B2C2B2D8B}"/>
    <cellStyle name="Currency 13 2" xfId="1597" xr:uid="{C9ACE4D6-F1BA-4272-A967-34E862C2DB06}"/>
    <cellStyle name="Currency 13 2 2" xfId="3726" xr:uid="{7E5B9AFC-776D-4DCC-9C68-6DF0A4002DF0}"/>
    <cellStyle name="Currency 13 2 2 2" xfId="28147" xr:uid="{934BD16A-27E6-4482-9DA9-131148263B73}"/>
    <cellStyle name="Currency 13 2 3" xfId="26718" xr:uid="{ED23AB86-4DF5-43DA-BD46-2A821EE0119E}"/>
    <cellStyle name="Currency 13 3" xfId="1598" xr:uid="{60920B05-45AF-4A4E-8341-DD0D7BAF4F21}"/>
    <cellStyle name="Currency 13 3 2" xfId="3727" xr:uid="{4C4187CD-29FF-4356-B22D-46D36EAAE64B}"/>
    <cellStyle name="Currency 13 3 2 2" xfId="28148" xr:uid="{DFBA9004-95BD-4577-BDEF-B1EE3D166154}"/>
    <cellStyle name="Currency 13 3 3" xfId="26719" xr:uid="{D02D02E6-603C-4D5C-9191-85D3B9BABD55}"/>
    <cellStyle name="Currency 13 4" xfId="3725" xr:uid="{5E576729-7483-4EAE-81CA-088E5E08516C}"/>
    <cellStyle name="Currency 13 4 2" xfId="28146" xr:uid="{06C4CF5A-F51C-4226-A534-ECEFA83F1206}"/>
    <cellStyle name="Currency 13 5" xfId="26717" xr:uid="{03039B5E-141E-49C5-885E-E1DFAE7B3128}"/>
    <cellStyle name="Currency 130" xfId="12085" xr:uid="{F3171A0A-05D7-48F2-B0A7-A58A8B37811A}"/>
    <cellStyle name="Currency 130 2" xfId="29572" xr:uid="{F3047114-E22D-44A3-A7DE-EE0BA0C06218}"/>
    <cellStyle name="Currency 131" xfId="11717" xr:uid="{9E13CB0D-C6DA-4F92-9333-0013A88858E2}"/>
    <cellStyle name="Currency 131 2" xfId="29527" xr:uid="{DF1B8BA2-59A7-44E7-9109-9259E0771B83}"/>
    <cellStyle name="Currency 132" xfId="11719" xr:uid="{0ACA356D-2D2D-4EAF-AA9F-AFF4F5F8E046}"/>
    <cellStyle name="Currency 132 2" xfId="29529" xr:uid="{C4FC3B4A-4C54-412D-B364-93212B4CD3DC}"/>
    <cellStyle name="Currency 133" xfId="17110" xr:uid="{15EE1E92-02C9-4C07-9CE2-352A3FF0BB15}"/>
    <cellStyle name="Currency 133 2" xfId="26047" xr:uid="{89751535-6C92-4A09-B37F-AEAD8F88E088}"/>
    <cellStyle name="Currency 134" xfId="17206" xr:uid="{DAA4937F-A8EF-4DC8-AFAD-0503F5BA56F7}"/>
    <cellStyle name="Currency 134 2" xfId="26106" xr:uid="{9737E288-6A07-4A38-A4B0-5E44AB526CE7}"/>
    <cellStyle name="Currency 135" xfId="17130" xr:uid="{18EA2AEC-A490-4049-B244-1BC971914570}"/>
    <cellStyle name="Currency 135 2" xfId="26063" xr:uid="{9BB2FA69-B5D6-4F3C-913D-123C97402CA5}"/>
    <cellStyle name="Currency 136" xfId="25703" xr:uid="{C1334198-4B6B-46D2-9130-3F18038A1FC5}"/>
    <cellStyle name="Currency 137" xfId="26138" xr:uid="{94427814-9B59-40A1-8488-1489FB93BB1E}"/>
    <cellStyle name="Currency 138" xfId="9" xr:uid="{00000000-0005-0000-0000-000005000000}"/>
    <cellStyle name="Currency 139" xfId="26148" xr:uid="{17665B19-F840-4EC4-8021-757583716940}"/>
    <cellStyle name="Currency 14" xfId="1599" xr:uid="{096C8012-4456-4961-AF5F-FBA8FAC9F963}"/>
    <cellStyle name="Currency 14 2" xfId="1600" xr:uid="{91A2F7B4-D133-41CF-A7FB-821D8845E139}"/>
    <cellStyle name="Currency 14 2 2" xfId="3729" xr:uid="{1095F640-7C83-4D69-A9E4-A9259A9F54F8}"/>
    <cellStyle name="Currency 14 2 2 2" xfId="28150" xr:uid="{4B62B845-5202-4401-BED1-21F2F690D211}"/>
    <cellStyle name="Currency 14 2 3" xfId="26721" xr:uid="{9BEFD512-F308-492C-956A-3455A9C28A7D}"/>
    <cellStyle name="Currency 14 3" xfId="1601" xr:uid="{689CAC6B-5DB1-49F2-9E98-98773AE10D05}"/>
    <cellStyle name="Currency 14 3 2" xfId="3730" xr:uid="{FD8FBBA4-C42C-46A2-BBF5-304D3BF6C75F}"/>
    <cellStyle name="Currency 14 3 2 2" xfId="28151" xr:uid="{C1F66147-44C8-4B1E-9D3C-AED75BCC2A87}"/>
    <cellStyle name="Currency 14 3 3" xfId="26722" xr:uid="{76E7E94E-2573-4DB4-A14D-2043643DE057}"/>
    <cellStyle name="Currency 14 4" xfId="3728" xr:uid="{12D7A9C6-ECD3-4CFC-9A73-DA8462EFB82A}"/>
    <cellStyle name="Currency 14 4 2" xfId="28149" xr:uid="{EC2D86E3-FB48-4365-B8CD-2A1BFDEB5CC7}"/>
    <cellStyle name="Currency 14 5" xfId="26720" xr:uid="{277C7C62-507D-4AF8-AE0F-547B339BB825}"/>
    <cellStyle name="Currency 140" xfId="26161" xr:uid="{68EDCDFC-5902-4E98-839E-3CF3416876C9}"/>
    <cellStyle name="Currency 141" xfId="26168" xr:uid="{67FC131D-79B7-4F47-8801-F3CA686096FA}"/>
    <cellStyle name="Currency 142" xfId="26174" xr:uid="{C898440C-EE04-4C41-9C20-AEBA5D65C686}"/>
    <cellStyle name="Currency 143" xfId="26189" xr:uid="{8E5C1512-5C58-4753-9158-7F6DDEF8D2B7}"/>
    <cellStyle name="Currency 144" xfId="26196" xr:uid="{34922FF5-A6FB-491C-94FD-9B92C2DE089E}"/>
    <cellStyle name="Currency 145" xfId="29615" xr:uid="{C5556036-7FA7-471B-AA24-BDFB58C1CEAD}"/>
    <cellStyle name="Currency 146" xfId="30192" xr:uid="{AAC32D8B-6462-49A0-8C56-ED672E81FDEC}"/>
    <cellStyle name="Currency 147" xfId="29589" xr:uid="{878869CA-B7D3-48A3-8EEF-DFAE9DD20A10}"/>
    <cellStyle name="Currency 148" xfId="29565" xr:uid="{513F6EE6-9D24-418B-B0A3-5357FBCD127C}"/>
    <cellStyle name="Currency 149" xfId="29563" xr:uid="{AE1D8A0C-ED12-4B2A-8FE9-271ED3DC8FBD}"/>
    <cellStyle name="Currency 15" xfId="1602" xr:uid="{8E9B15CC-6EDE-41B6-9D78-7AAE1E1665DE}"/>
    <cellStyle name="Currency 15 2" xfId="1603" xr:uid="{7C82EFEE-32F3-4A65-8858-96A19CEE78D6}"/>
    <cellStyle name="Currency 15 2 2" xfId="3732" xr:uid="{1C0DEE40-7FA3-4743-BF04-1F967EF4A524}"/>
    <cellStyle name="Currency 15 2 2 2" xfId="28153" xr:uid="{3EC9D127-3C74-46A9-A7B8-19E1312E3501}"/>
    <cellStyle name="Currency 15 2 3" xfId="26724" xr:uid="{671A57BC-1229-4B19-B803-3E901F569755}"/>
    <cellStyle name="Currency 15 3" xfId="1604" xr:uid="{5E473D46-67EE-45CD-BA60-6E0A94471675}"/>
    <cellStyle name="Currency 15 3 2" xfId="3733" xr:uid="{B9260E3C-7D1F-4B4B-AAB1-43C1C6D5C1EF}"/>
    <cellStyle name="Currency 15 3 2 2" xfId="28154" xr:uid="{16144633-962C-4FCA-8F21-547F6DD36A55}"/>
    <cellStyle name="Currency 15 3 3" xfId="26725" xr:uid="{28E5CFDA-3299-466A-BEED-816776A8D7AF}"/>
    <cellStyle name="Currency 15 4" xfId="3731" xr:uid="{FFE126FE-C0CB-4B40-8D59-52207EB5A75D}"/>
    <cellStyle name="Currency 15 4 2" xfId="28152" xr:uid="{CAC46C7C-5E7A-4EAA-ACC4-AF7E111628F7}"/>
    <cellStyle name="Currency 15 5" xfId="26723" xr:uid="{496D8698-941F-4F78-824B-3CDA06922A55}"/>
    <cellStyle name="Currency 150" xfId="29297" xr:uid="{26381DA1-73F6-4574-BCB0-0BD843B8AB79}"/>
    <cellStyle name="Currency 151" xfId="29650" xr:uid="{A6ED5922-AC4C-441F-8E65-3D8C6573907F}"/>
    <cellStyle name="Currency 152" xfId="30260" xr:uid="{4947D186-1004-49B8-9FE5-C57D3E783FE5}"/>
    <cellStyle name="Currency 153" xfId="30220" xr:uid="{64D9FB40-B31F-4475-9350-7D1A68BF0B09}"/>
    <cellStyle name="Currency 154" xfId="30245" xr:uid="{944DF1A0-3EE9-4239-9C21-A5C1624B1875}"/>
    <cellStyle name="Currency 155" xfId="30232" xr:uid="{DF54D809-D9C3-448B-8E04-29E8B389AA93}"/>
    <cellStyle name="Currency 156" xfId="30233" xr:uid="{C87E9246-70E2-4B84-A882-1961DAE4396A}"/>
    <cellStyle name="Currency 157" xfId="30279" xr:uid="{96E08C4F-6425-429B-97FD-78C0BE5FE861}"/>
    <cellStyle name="Currency 158" xfId="30283" xr:uid="{1678C399-1141-4900-B2D7-0F77BBD5355B}"/>
    <cellStyle name="Currency 159" xfId="30424" xr:uid="{4FFB7D08-9C87-4C20-BE89-F6CC79F4385F}"/>
    <cellStyle name="Currency 16" xfId="1605" xr:uid="{1192A8F4-6CAF-4900-A20D-C33AD6B788F8}"/>
    <cellStyle name="Currency 16 2" xfId="1606" xr:uid="{4F95F0DC-9A52-46ED-BF35-CC6D89877775}"/>
    <cellStyle name="Currency 16 2 2" xfId="3735" xr:uid="{90E6D64E-85E4-4A71-9703-86AD7CCA46C1}"/>
    <cellStyle name="Currency 16 2 2 2" xfId="28156" xr:uid="{A9CC6EF4-CD17-4A59-8EC6-A2A2BE617363}"/>
    <cellStyle name="Currency 16 2 3" xfId="26727" xr:uid="{FDA308EE-D1C5-4786-80C0-E4FAC49D2889}"/>
    <cellStyle name="Currency 16 3" xfId="1607" xr:uid="{529315AD-0D37-4DCA-B101-6876CBF7B528}"/>
    <cellStyle name="Currency 16 3 2" xfId="3736" xr:uid="{B9039DF8-8DB1-4446-9369-0BC46981357E}"/>
    <cellStyle name="Currency 16 3 2 2" xfId="28157" xr:uid="{674110C1-B91F-4CB2-99D2-79E0F1985494}"/>
    <cellStyle name="Currency 16 3 3" xfId="26728" xr:uid="{07A5D469-45B1-4E53-93A3-189A4F5926DF}"/>
    <cellStyle name="Currency 16 4" xfId="3734" xr:uid="{445C6BEA-67D7-4258-ABF4-C00212279E88}"/>
    <cellStyle name="Currency 16 4 2" xfId="28155" xr:uid="{EEF307EC-6597-44E7-A337-A560A6205013}"/>
    <cellStyle name="Currency 16 5" xfId="26726" xr:uid="{167B2377-D3A1-47E5-A388-52F173CA2B55}"/>
    <cellStyle name="Currency 160" xfId="31764" xr:uid="{2DFE367E-76BA-449F-872B-E4C43F693C52}"/>
    <cellStyle name="Currency 17" xfId="1608" xr:uid="{0C97E83E-8EE0-4A11-A0A9-446730AD0D1E}"/>
    <cellStyle name="Currency 17 2" xfId="1609" xr:uid="{0A9F7BD4-21D6-4252-98B4-AA0103B560B7}"/>
    <cellStyle name="Currency 17 2 2" xfId="3738" xr:uid="{9C60FB80-49F7-4BC3-AA81-0A9B2ACA2917}"/>
    <cellStyle name="Currency 17 2 2 2" xfId="28159" xr:uid="{8C5547CA-D4C8-43EF-9B1E-F2BFBFE0CA56}"/>
    <cellStyle name="Currency 17 2 3" xfId="26730" xr:uid="{A91BB7FC-DF2A-46BD-9A03-A6E895C7711E}"/>
    <cellStyle name="Currency 17 3" xfId="1610" xr:uid="{21B2B604-4B27-4E80-A9CA-B900138CAD15}"/>
    <cellStyle name="Currency 17 3 2" xfId="3739" xr:uid="{C894FF95-0AFD-4A94-829E-E606B99E3505}"/>
    <cellStyle name="Currency 17 3 2 2" xfId="28160" xr:uid="{532C2FCA-C16C-4D8C-A780-3485AF74994A}"/>
    <cellStyle name="Currency 17 3 3" xfId="26731" xr:uid="{51DC44A9-D773-4343-ADB5-AD399D6306FE}"/>
    <cellStyle name="Currency 17 4" xfId="3737" xr:uid="{8E71EFC7-C46D-462C-8EA9-D4E7E063DCB6}"/>
    <cellStyle name="Currency 17 4 2" xfId="28158" xr:uid="{2A2AFD34-3A68-4631-BA13-919D7B214E75}"/>
    <cellStyle name="Currency 17 5" xfId="26729" xr:uid="{521E43C1-0F58-406C-97DB-3F0C0310DD72}"/>
    <cellStyle name="Currency 18" xfId="1611" xr:uid="{BAB85174-B273-40B6-BC0B-F13F8639F25F}"/>
    <cellStyle name="Currency 18 2" xfId="1612" xr:uid="{92BAE8D7-C01B-46E3-B0CA-5B3CBC4739E9}"/>
    <cellStyle name="Currency 18 2 2" xfId="3741" xr:uid="{40A9B30D-E12E-4E87-AE48-3A1B149A133E}"/>
    <cellStyle name="Currency 18 2 2 2" xfId="28162" xr:uid="{15E6F0AA-D2B0-4EED-B789-43499ADD7F3B}"/>
    <cellStyle name="Currency 18 2 3" xfId="26733" xr:uid="{112D48EC-53B4-4A78-AA07-D622CDD24EB2}"/>
    <cellStyle name="Currency 18 3" xfId="1613" xr:uid="{3BBEA966-8523-4C92-A909-15AA6CF47471}"/>
    <cellStyle name="Currency 18 3 2" xfId="3742" xr:uid="{F1F0216A-2F9E-471B-854A-1FB25B66C6C7}"/>
    <cellStyle name="Currency 18 3 2 2" xfId="28163" xr:uid="{D4FEF863-CC1C-4F87-9F50-6269303E550F}"/>
    <cellStyle name="Currency 18 3 3" xfId="26734" xr:uid="{3CB2015D-A308-4D35-84DB-E23711921EF4}"/>
    <cellStyle name="Currency 18 4" xfId="3740" xr:uid="{639F1814-E2F3-4995-91F4-716E276A19B5}"/>
    <cellStyle name="Currency 18 4 2" xfId="28161" xr:uid="{4E4A159B-971F-4DA3-A5A0-C4F048AFF237}"/>
    <cellStyle name="Currency 18 5" xfId="26732" xr:uid="{319FA7D5-7101-45F8-945E-01C2A733A026}"/>
    <cellStyle name="Currency 19" xfId="1614" xr:uid="{317897EC-C8B9-40DC-8A6E-1CC55DE6504B}"/>
    <cellStyle name="Currency 19 2" xfId="1615" xr:uid="{0279D86C-A3C2-44B0-BCD0-15C1BFEF1704}"/>
    <cellStyle name="Currency 19 2 2" xfId="3744" xr:uid="{D08B92D4-B93A-4430-832E-61BFB77B25A1}"/>
    <cellStyle name="Currency 19 2 2 2" xfId="28165" xr:uid="{D29563AF-097F-49CA-BF52-6FA630282EB7}"/>
    <cellStyle name="Currency 19 2 3" xfId="26736" xr:uid="{8F8C222C-9CAD-47B3-84A7-CD5E5CD4CDC3}"/>
    <cellStyle name="Currency 19 3" xfId="1616" xr:uid="{83AFCFAA-E239-4979-BC8F-81C5E8C4F9C3}"/>
    <cellStyle name="Currency 19 3 2" xfId="3745" xr:uid="{D1571A1A-6A2F-4912-9BAC-4F9DA9CC827D}"/>
    <cellStyle name="Currency 19 3 2 2" xfId="28166" xr:uid="{C04477C9-CF1A-4516-96F8-79411DB5A6D8}"/>
    <cellStyle name="Currency 19 3 3" xfId="26737" xr:uid="{3AAB7244-840A-46A7-930C-4E755A10E5AF}"/>
    <cellStyle name="Currency 19 4" xfId="3743" xr:uid="{6E3ECC28-3C6B-4849-A8BA-B9A9EC2038F0}"/>
    <cellStyle name="Currency 19 4 2" xfId="28164" xr:uid="{E9C9F521-9CD1-4106-B9CF-49ACCEBB4D74}"/>
    <cellStyle name="Currency 19 5" xfId="26735" xr:uid="{17A52D76-F282-4A67-8855-60C8589DE99D}"/>
    <cellStyle name="Currency 2" xfId="17" xr:uid="{00000000-0005-0000-0000-000006000000}"/>
    <cellStyle name="Currency 2 10" xfId="26738" xr:uid="{1AA77036-0A0F-4411-93D5-7A05A6E1FE97}"/>
    <cellStyle name="Currency 2 11" xfId="1617" xr:uid="{3D7691B1-21D1-46A2-A02B-C248CF9CF2FA}"/>
    <cellStyle name="Currency 2 12" xfId="35" xr:uid="{3414A777-1C08-40E9-9FCB-B49087930088}"/>
    <cellStyle name="Currency 2 12 2" xfId="30427" xr:uid="{3E7EC061-8762-4286-B27E-9D66831454CA}"/>
    <cellStyle name="Currency 2 2" xfId="1618" xr:uid="{69931FFF-92B8-4E60-B674-2482E52EEFCB}"/>
    <cellStyle name="Currency 2 2 10" xfId="15475" xr:uid="{84A3AC0A-843B-4B20-8FDA-C62B9C1C3840}"/>
    <cellStyle name="Currency 2 2 10 2" xfId="29827" xr:uid="{D1111260-C593-4FC7-B7C9-52FBA5267693}"/>
    <cellStyle name="Currency 2 2 11" xfId="26739" xr:uid="{BC381EA3-F987-45FA-86C5-F09EBBD276AD}"/>
    <cellStyle name="Currency 2 2 2" xfId="1619" xr:uid="{7E6259F6-DA21-489C-B8CE-FC0FAB1AC1F5}"/>
    <cellStyle name="Currency 2 2 2 2" xfId="3748" xr:uid="{9769FB79-CDFA-4DBD-9709-C9B73C66E5D1}"/>
    <cellStyle name="Currency 2 2 2 2 2" xfId="28169" xr:uid="{2BB906E2-C5FF-48A0-9252-1C8721B3BB1D}"/>
    <cellStyle name="Currency 2 2 2 3" xfId="15476" xr:uid="{17A29B77-7866-4FAF-9499-F370E59F81A3}"/>
    <cellStyle name="Currency 2 2 2 3 2" xfId="29828" xr:uid="{F763A1D0-F9C5-4FBB-AA6C-08C55D56B61C}"/>
    <cellStyle name="Currency 2 2 2 4" xfId="26740" xr:uid="{B22ED955-2732-4B55-8917-3C145614236E}"/>
    <cellStyle name="Currency 2 2 3" xfId="1620" xr:uid="{CC894CC2-1D6E-4A27-B4FB-2B62B3BFAD93}"/>
    <cellStyle name="Currency 2 2 3 2" xfId="3749" xr:uid="{97941DF8-0F1E-4E47-B9BE-691F338A1489}"/>
    <cellStyle name="Currency 2 2 3 2 2" xfId="28170" xr:uid="{A2197DB3-471C-4429-837D-F060EB6E4162}"/>
    <cellStyle name="Currency 2 2 3 3" xfId="15477" xr:uid="{68865270-055E-45BC-8B80-CA1AD6077418}"/>
    <cellStyle name="Currency 2 2 3 3 2" xfId="29829" xr:uid="{17D9E900-CA8A-4222-9A02-EA6A84CE6550}"/>
    <cellStyle name="Currency 2 2 3 4" xfId="26741" xr:uid="{63108CC0-D3B3-49E1-97DB-6B7ED7498652}"/>
    <cellStyle name="Currency 2 2 4" xfId="3747" xr:uid="{F0D063C2-EAF9-440D-9B36-F93A476D38BC}"/>
    <cellStyle name="Currency 2 2 4 2" xfId="15478" xr:uid="{260D9D42-7617-4439-95F3-FD33CB882801}"/>
    <cellStyle name="Currency 2 2 4 2 2" xfId="29830" xr:uid="{B80932C9-73C0-45B2-A7D3-E3CC28E435B7}"/>
    <cellStyle name="Currency 2 2 4 3" xfId="28168" xr:uid="{34DC3E2B-3B56-4B53-B2C4-BE3CC101092B}"/>
    <cellStyle name="Currency 2 2 5" xfId="15479" xr:uid="{F4CBEEAF-3F05-4E06-8DD9-8ADB51C8C625}"/>
    <cellStyle name="Currency 2 2 5 2" xfId="29831" xr:uid="{9DCB353A-9A15-4C01-81C1-8C35467B4624}"/>
    <cellStyle name="Currency 2 2 6" xfId="15480" xr:uid="{3A382EAB-BAFE-4C68-8244-452C26F4EB1D}"/>
    <cellStyle name="Currency 2 2 6 2" xfId="29832" xr:uid="{717D93EF-2CB5-4EBF-BB43-363BF6AB970F}"/>
    <cellStyle name="Currency 2 2 7" xfId="15481" xr:uid="{00B92A77-04BF-467A-8A9E-FE66CB8C08A5}"/>
    <cellStyle name="Currency 2 2 7 2" xfId="29833" xr:uid="{C91E7D9A-5920-4B39-AC98-E995BA5E61D1}"/>
    <cellStyle name="Currency 2 2 8" xfId="15482" xr:uid="{570A2093-0739-42B3-BE04-DBAFA0A6812A}"/>
    <cellStyle name="Currency 2 2 8 2" xfId="29834" xr:uid="{3326270C-D1A5-4278-BBCC-79A5644C6EEA}"/>
    <cellStyle name="Currency 2 2 9" xfId="15483" xr:uid="{1379A4B3-E55D-4FCD-9C35-A8C75DB25C95}"/>
    <cellStyle name="Currency 2 2 9 2" xfId="29835" xr:uid="{FDB440D4-9ED2-4FB0-BA76-E533911D79B9}"/>
    <cellStyle name="Currency 2 3" xfId="1621" xr:uid="{C761A469-FBD3-4146-9986-AFF912F44B39}"/>
    <cellStyle name="Currency 2 3 2" xfId="1622" xr:uid="{4FBB108D-C1E3-4F7C-B25A-A1041695C662}"/>
    <cellStyle name="Currency 2 3 2 2" xfId="3751" xr:uid="{10247790-0B0C-4870-B0A7-5FE07C2221E8}"/>
    <cellStyle name="Currency 2 3 2 2 2" xfId="28172" xr:uid="{D9AFA77E-D441-40E8-ADE5-AD9F324755F0}"/>
    <cellStyle name="Currency 2 3 2 3" xfId="26743" xr:uid="{333B7AE5-A9F9-4D5E-9F68-CDE645408406}"/>
    <cellStyle name="Currency 2 3 3" xfId="1623" xr:uid="{94395CD8-4F58-4F49-BA1C-1C400C90AAA7}"/>
    <cellStyle name="Currency 2 3 3 2" xfId="3752" xr:uid="{7DFE34BA-EB7D-477F-BD12-6FE2FF96B10E}"/>
    <cellStyle name="Currency 2 3 3 2 2" xfId="28173" xr:uid="{DEEABB5E-0100-42D6-97FA-1195E2D73BC7}"/>
    <cellStyle name="Currency 2 3 3 3" xfId="26744" xr:uid="{52C8BEC8-57F2-4F50-851B-D66DD2080CF3}"/>
    <cellStyle name="Currency 2 3 4" xfId="3750" xr:uid="{7EB13C75-841F-4223-B403-9E6E92608178}"/>
    <cellStyle name="Currency 2 3 4 2" xfId="28171" xr:uid="{E7EB154C-B122-459C-A395-5815BC09C1CC}"/>
    <cellStyle name="Currency 2 3 5" xfId="26742" xr:uid="{4236820D-B14C-4D1B-B5A4-6613EC0711EB}"/>
    <cellStyle name="Currency 2 4" xfId="1624" xr:uid="{17F36BD0-3CB5-4EEA-B5CC-D3FECECC172D}"/>
    <cellStyle name="Currency 2 4 2" xfId="3753" xr:uid="{E6CAD8A4-8BE4-4168-A92F-F9C90D9CB3ED}"/>
    <cellStyle name="Currency 2 4 2 2" xfId="28174" xr:uid="{5E7F028D-DB7B-488D-8D8D-1F2D8DB2BAD6}"/>
    <cellStyle name="Currency 2 4 3" xfId="26745" xr:uid="{314629C3-D882-4819-9F8C-D204B9CA903E}"/>
    <cellStyle name="Currency 2 5" xfId="1625" xr:uid="{998286F3-EF8B-47A5-BF73-E710E3179B80}"/>
    <cellStyle name="Currency 2 5 2" xfId="3754" xr:uid="{293CD164-33F2-475A-AF83-2A37634BB061}"/>
    <cellStyle name="Currency 2 5 2 2" xfId="28175" xr:uid="{25CA6767-81CE-4D87-AB6F-52D77018EAFB}"/>
    <cellStyle name="Currency 2 5 3" xfId="26746" xr:uid="{656D567B-DD10-46FE-82DC-E7BFC178FC19}"/>
    <cellStyle name="Currency 2 6" xfId="1626" xr:uid="{14280D93-9293-4F1B-AAB6-ABAF1C1E1D73}"/>
    <cellStyle name="Currency 2 6 2" xfId="3755" xr:uid="{B14854BC-9B01-4795-A900-9106DAC536A5}"/>
    <cellStyle name="Currency 2 6 2 2" xfId="28176" xr:uid="{FBEC0C94-0183-4652-B69E-7DD397CEFD09}"/>
    <cellStyle name="Currency 2 6 3" xfId="26747" xr:uid="{9DC86E65-C190-453A-9481-A16F5C4B8D8C}"/>
    <cellStyle name="Currency 2 7" xfId="1627" xr:uid="{742229E4-9F2A-4EE6-B9A9-2623A98CD4A9}"/>
    <cellStyle name="Currency 2 8" xfId="3746" xr:uid="{EDBB37F5-59D6-44DE-9BE9-9BA0382778A7}"/>
    <cellStyle name="Currency 2 8 2" xfId="28167" xr:uid="{5ECC7DBD-57B9-47BC-95A7-D857F9EBC7B6}"/>
    <cellStyle name="Currency 2 9" xfId="15474" xr:uid="{82D98DBE-AC24-47BD-B96E-D1B421BADF65}"/>
    <cellStyle name="Currency 2 9 2" xfId="29826" xr:uid="{ABD2AB46-6395-4FCB-B048-2402CF278223}"/>
    <cellStyle name="Currency 2_Accessories" xfId="11198" xr:uid="{34E14141-2AB7-4489-9EFD-A1F19BD1E4A1}"/>
    <cellStyle name="Currency 20" xfId="1628" xr:uid="{D26D8E60-7C6F-4BCB-BDD8-C78F232E47FD}"/>
    <cellStyle name="Currency 20 2" xfId="1629" xr:uid="{D854EEEF-52A0-4AE2-9F13-8596EF413B2C}"/>
    <cellStyle name="Currency 20 2 2" xfId="3757" xr:uid="{4054EA1F-80A4-4189-9280-87845288953D}"/>
    <cellStyle name="Currency 20 2 2 2" xfId="28178" xr:uid="{0B1FBC1C-EFDD-4494-9FB1-E32DA75E2F36}"/>
    <cellStyle name="Currency 20 2 3" xfId="26749" xr:uid="{4EF61C8A-BDD0-4EFE-B25A-96E42CED3DDE}"/>
    <cellStyle name="Currency 20 3" xfId="1630" xr:uid="{AC0FDDD8-4B88-44A6-8419-3E4BB26D39B5}"/>
    <cellStyle name="Currency 20 3 2" xfId="3758" xr:uid="{480A016C-9E60-4CDA-9A82-F1BDEDDBDB3D}"/>
    <cellStyle name="Currency 20 3 2 2" xfId="28179" xr:uid="{BFCBB938-BC03-4109-A789-168C43B2F9DA}"/>
    <cellStyle name="Currency 20 3 3" xfId="26750" xr:uid="{7EA7B6D1-0766-43D3-B112-0122474F4557}"/>
    <cellStyle name="Currency 20 4" xfId="3756" xr:uid="{DE79975D-7C54-442E-8944-AF863665A96C}"/>
    <cellStyle name="Currency 20 4 2" xfId="28177" xr:uid="{3D52922D-F6D5-427C-86F3-8F019C88B8BC}"/>
    <cellStyle name="Currency 20 5" xfId="26748" xr:uid="{2E4C03DB-C93F-4D84-B8BF-8B772E126966}"/>
    <cellStyle name="Currency 21" xfId="1631" xr:uid="{D1F6B218-2B4B-4912-BAE3-C929AE7E6547}"/>
    <cellStyle name="Currency 21 2" xfId="1632" xr:uid="{6F8005E3-92A6-43E0-91EA-BE67CB1A7DF4}"/>
    <cellStyle name="Currency 21 2 2" xfId="3760" xr:uid="{121A3BB6-6A54-42C3-B92F-B2B3650A4EC5}"/>
    <cellStyle name="Currency 21 2 2 2" xfId="28181" xr:uid="{FAD39C25-F421-4C47-8A06-A726AB7F4D45}"/>
    <cellStyle name="Currency 21 2 3" xfId="26752" xr:uid="{6395953B-C1E3-47A8-AECC-4EFF5406BDA2}"/>
    <cellStyle name="Currency 21 3" xfId="1633" xr:uid="{B2173914-36A5-49CB-A124-2836BF8C22E7}"/>
    <cellStyle name="Currency 21 3 2" xfId="3761" xr:uid="{4A934E31-6E2C-404A-9B25-991D624765A6}"/>
    <cellStyle name="Currency 21 3 2 2" xfId="28182" xr:uid="{652593C3-CF8F-428B-B0F3-B59A636B21F3}"/>
    <cellStyle name="Currency 21 3 3" xfId="26753" xr:uid="{C6425807-4D5F-4341-990F-F018F17A5BB0}"/>
    <cellStyle name="Currency 21 4" xfId="3759" xr:uid="{2EFD4E28-A76D-47E8-9B9F-7F3BFC8E7B88}"/>
    <cellStyle name="Currency 21 4 2" xfId="28180" xr:uid="{5F15D6A2-3713-4F2C-B73C-BE5AE63F23B9}"/>
    <cellStyle name="Currency 21 5" xfId="26751" xr:uid="{B3F173DC-46B4-4551-82F4-8CD2931803E4}"/>
    <cellStyle name="Currency 22" xfId="1634" xr:uid="{60492C6B-43B2-44A8-B1E2-4160F95ADE6C}"/>
    <cellStyle name="Currency 22 2" xfId="1635" xr:uid="{C9026C39-0042-409E-9A5E-8BE93F4BCEE4}"/>
    <cellStyle name="Currency 22 2 2" xfId="3763" xr:uid="{45824AEE-9FA1-4F77-91F3-4616FC9B8A60}"/>
    <cellStyle name="Currency 22 2 2 2" xfId="28184" xr:uid="{A4B4DE8F-EA40-44C5-874F-3862A9B13C70}"/>
    <cellStyle name="Currency 22 2 3" xfId="26755" xr:uid="{5CEF4117-5C0B-4BD0-8570-D52E383FD9D9}"/>
    <cellStyle name="Currency 22 3" xfId="1636" xr:uid="{1364D021-3C5E-444C-BB2C-387945E69F9C}"/>
    <cellStyle name="Currency 22 3 2" xfId="3764" xr:uid="{1CD7BD05-515A-400F-B5BF-018E18BFFD7E}"/>
    <cellStyle name="Currency 22 3 2 2" xfId="28185" xr:uid="{127FDF0C-C913-441B-8538-8ECD6254C15B}"/>
    <cellStyle name="Currency 22 3 3" xfId="26756" xr:uid="{AC465398-A31A-435F-B49C-DF8274B157B5}"/>
    <cellStyle name="Currency 22 4" xfId="3762" xr:uid="{41568520-15C4-4B49-879B-5BC8FF1E7E74}"/>
    <cellStyle name="Currency 22 4 2" xfId="28183" xr:uid="{676CB60D-F4C7-48D1-9387-3C74B2489551}"/>
    <cellStyle name="Currency 22 5" xfId="26754" xr:uid="{525092DE-EDA2-4BBE-A3DF-C2D2C942132B}"/>
    <cellStyle name="Currency 23" xfId="1637" xr:uid="{76C37DA6-4B1B-42E6-869D-1917AC1F4D3C}"/>
    <cellStyle name="Currency 23 2" xfId="1638" xr:uid="{4CD7EDCA-FB64-4060-ADA1-B65568BBCB66}"/>
    <cellStyle name="Currency 23 2 2" xfId="3766" xr:uid="{C295CCA5-D760-44CE-87E1-1DA8834791E8}"/>
    <cellStyle name="Currency 23 2 2 2" xfId="28187" xr:uid="{8BF34B06-5FF0-408C-A152-8438500E1622}"/>
    <cellStyle name="Currency 23 2 3" xfId="26758" xr:uid="{3C614733-A7EA-4CEC-B5D7-D7E687229DF4}"/>
    <cellStyle name="Currency 23 3" xfId="1639" xr:uid="{BDA5D33E-1562-47BC-8F7C-E0B33741F5EC}"/>
    <cellStyle name="Currency 23 3 2" xfId="3767" xr:uid="{9E6805E9-E3C7-4228-A1CE-6912357BEC27}"/>
    <cellStyle name="Currency 23 3 2 2" xfId="28188" xr:uid="{454C9291-DFF4-4B56-8FDE-1B0F740052C6}"/>
    <cellStyle name="Currency 23 3 3" xfId="26759" xr:uid="{C324EE31-FA73-44A5-9AD0-49A527B254C8}"/>
    <cellStyle name="Currency 23 4" xfId="3765" xr:uid="{2EEF288E-8DA2-47EE-A793-8639BDBC5379}"/>
    <cellStyle name="Currency 23 4 2" xfId="28186" xr:uid="{41B78757-471D-4BFC-B9CA-D5253DCF540D}"/>
    <cellStyle name="Currency 23 5" xfId="26757" xr:uid="{A5956DD0-36E6-4F41-ABDA-E26273BA0CF5}"/>
    <cellStyle name="Currency 24" xfId="1640" xr:uid="{BF385A70-D14C-4A95-84DF-BE4A1E10CF0C}"/>
    <cellStyle name="Currency 24 2" xfId="1641" xr:uid="{2FBA4D4F-19C1-4934-A76D-0627FA806A61}"/>
    <cellStyle name="Currency 24 2 2" xfId="3769" xr:uid="{8CC0CD48-5012-4F45-81EB-8C5BFDC210AA}"/>
    <cellStyle name="Currency 24 2 2 2" xfId="28190" xr:uid="{D94C86CC-6E3C-40C6-ADAE-5B951EE806A0}"/>
    <cellStyle name="Currency 24 2 3" xfId="26761" xr:uid="{D129A997-4C0D-4C06-BA37-F7D3F3B074D8}"/>
    <cellStyle name="Currency 24 3" xfId="1642" xr:uid="{D350A186-8171-406C-91A1-4A92D137D463}"/>
    <cellStyle name="Currency 24 3 2" xfId="3770" xr:uid="{B2282A67-8C51-4EE8-A27E-F21D44819853}"/>
    <cellStyle name="Currency 24 3 2 2" xfId="28191" xr:uid="{7B949ACD-55F6-4F0F-85C4-6E17EE2E465D}"/>
    <cellStyle name="Currency 24 3 3" xfId="26762" xr:uid="{55FC8A9F-5708-4460-B381-3CC24DF8D250}"/>
    <cellStyle name="Currency 24 4" xfId="3768" xr:uid="{509231C8-C837-43A4-8945-64F22D1851FA}"/>
    <cellStyle name="Currency 24 4 2" xfId="28189" xr:uid="{85D4241F-8F7F-4FC9-8E85-18389E2F6A07}"/>
    <cellStyle name="Currency 24 5" xfId="26760" xr:uid="{6FCF9D78-B83B-4627-A527-6DA04522FCF0}"/>
    <cellStyle name="Currency 25" xfId="1643" xr:uid="{02728704-BF30-47D5-B5E9-4F8F2F9D625B}"/>
    <cellStyle name="Currency 25 2" xfId="1644" xr:uid="{446ED2B9-E8C7-4D92-A0E4-3961A0A39F84}"/>
    <cellStyle name="Currency 25 2 2" xfId="3772" xr:uid="{79647F0E-E3BB-4E24-B0D4-91E63648BEEE}"/>
    <cellStyle name="Currency 25 2 2 2" xfId="28193" xr:uid="{3E002A65-7CB5-43C9-946A-FF61F286D8D9}"/>
    <cellStyle name="Currency 25 2 3" xfId="26764" xr:uid="{26DEC87A-8130-44DE-A8D6-3FE4F84CDDCC}"/>
    <cellStyle name="Currency 25 3" xfId="1645" xr:uid="{6BA4E322-982B-40A0-A6ED-3FFBD5027FED}"/>
    <cellStyle name="Currency 25 3 2" xfId="3773" xr:uid="{EE66A3BC-9C94-42CD-BF87-D3EFEE544C12}"/>
    <cellStyle name="Currency 25 3 2 2" xfId="28194" xr:uid="{6A0DA1E0-148A-4859-9D81-777454B52CE8}"/>
    <cellStyle name="Currency 25 3 3" xfId="26765" xr:uid="{978E16FE-A00A-400F-B76A-F4E410288C34}"/>
    <cellStyle name="Currency 25 4" xfId="3771" xr:uid="{D53184A7-17C4-4C48-A936-2D28BF336E2C}"/>
    <cellStyle name="Currency 25 4 2" xfId="28192" xr:uid="{7DA05580-AC9E-40DE-9EAE-63F0B08CD46B}"/>
    <cellStyle name="Currency 25 5" xfId="26763" xr:uid="{1F8D88F1-00A0-461F-A1E1-035B6E06CA71}"/>
    <cellStyle name="Currency 26" xfId="1646" xr:uid="{0924DBB6-CA52-4E65-84B0-5677389EF011}"/>
    <cellStyle name="Currency 26 2" xfId="1647" xr:uid="{DE9A817A-B859-4680-B382-7689F687BA70}"/>
    <cellStyle name="Currency 26 2 2" xfId="3775" xr:uid="{9231D4F2-7C95-4155-BB99-5BFF16AE9E31}"/>
    <cellStyle name="Currency 26 2 2 2" xfId="28196" xr:uid="{9C5D47A0-F86D-49C1-983B-03F66669A4B7}"/>
    <cellStyle name="Currency 26 2 3" xfId="26767" xr:uid="{EBA3998E-FBBA-4CF7-A17E-A0E6B43C7F8F}"/>
    <cellStyle name="Currency 26 3" xfId="1648" xr:uid="{B0E82491-472A-4A02-9147-49FD2A083B43}"/>
    <cellStyle name="Currency 26 3 2" xfId="3776" xr:uid="{E98F9E57-E8E6-43A1-AA07-AD16AFED9E48}"/>
    <cellStyle name="Currency 26 3 2 2" xfId="28197" xr:uid="{33BBC87C-F0BF-44FE-86EC-774FDA667E76}"/>
    <cellStyle name="Currency 26 3 3" xfId="26768" xr:uid="{3A6435CF-79B3-4088-AAD4-4357AC7EE1C8}"/>
    <cellStyle name="Currency 26 4" xfId="3774" xr:uid="{92F61AAC-EC45-4D66-8C89-74B1DD246C46}"/>
    <cellStyle name="Currency 26 4 2" xfId="28195" xr:uid="{081928EB-F1C0-410E-A465-0E8DE973D870}"/>
    <cellStyle name="Currency 26 5" xfId="26766" xr:uid="{5C0EBDA3-45B9-4A4F-A3FF-84A157EAC1E3}"/>
    <cellStyle name="Currency 27" xfId="1649" xr:uid="{F821075A-032B-4CEB-9028-4B2792B1AE29}"/>
    <cellStyle name="Currency 27 2" xfId="1650" xr:uid="{DB7E96BB-20C7-41BA-BCC9-658343AE71FE}"/>
    <cellStyle name="Currency 27 2 2" xfId="3778" xr:uid="{ABD561A6-EE85-4A9D-9F55-E7A8DDEB16DF}"/>
    <cellStyle name="Currency 27 2 2 2" xfId="28199" xr:uid="{A0FC6C18-3896-477F-902F-AB0A69BDE4A8}"/>
    <cellStyle name="Currency 27 2 3" xfId="26770" xr:uid="{8FCFAD3F-597A-46F9-A3C5-F1F1BAFE00B2}"/>
    <cellStyle name="Currency 27 3" xfId="1651" xr:uid="{6B744E34-2E53-4AE9-B9B4-6407DAE4BB6D}"/>
    <cellStyle name="Currency 27 3 2" xfId="3779" xr:uid="{F23310DF-E5B9-4496-B0F7-E62FF67CF147}"/>
    <cellStyle name="Currency 27 3 2 2" xfId="28200" xr:uid="{159CB83E-105D-429E-B03E-F6F031DA56F1}"/>
    <cellStyle name="Currency 27 3 3" xfId="26771" xr:uid="{40A338B9-39A9-4E73-A291-53F56D36DBDB}"/>
    <cellStyle name="Currency 27 4" xfId="3777" xr:uid="{B2D29081-3C60-42A7-9F08-27C69CF7295B}"/>
    <cellStyle name="Currency 27 4 2" xfId="28198" xr:uid="{A6406A15-B030-4DAE-BDB4-209AD896427B}"/>
    <cellStyle name="Currency 27 5" xfId="26769" xr:uid="{5C772857-D495-4A1B-87CA-FA789E9EC84D}"/>
    <cellStyle name="Currency 28" xfId="1652" xr:uid="{7BFA9A3A-94F3-4AAF-83B5-09B8FCDBC67E}"/>
    <cellStyle name="Currency 28 2" xfId="1653" xr:uid="{131AC176-6F0C-4F56-9A4C-C4A376DCEE55}"/>
    <cellStyle name="Currency 28 2 2" xfId="3781" xr:uid="{0DBA3C7D-830A-497D-BDFA-94714F7917DB}"/>
    <cellStyle name="Currency 28 2 2 2" xfId="28202" xr:uid="{5168A106-9DA1-48E4-A36A-239A1D4B6B7D}"/>
    <cellStyle name="Currency 28 2 3" xfId="26773" xr:uid="{375FD5BA-5932-4AAA-83B0-3E1CD78DF6EE}"/>
    <cellStyle name="Currency 28 3" xfId="1654" xr:uid="{11C57F06-69D1-4C5D-A473-E6572EFC6D4A}"/>
    <cellStyle name="Currency 28 3 2" xfId="3782" xr:uid="{E678746A-DB89-41D2-AC95-B987FC29B3F9}"/>
    <cellStyle name="Currency 28 3 2 2" xfId="28203" xr:uid="{898977B7-2548-4FFF-BA1C-3CD833838F4C}"/>
    <cellStyle name="Currency 28 3 3" xfId="26774" xr:uid="{BD1643E4-BC9C-4B4C-A727-4DDF4DC0C355}"/>
    <cellStyle name="Currency 28 4" xfId="3780" xr:uid="{0AE6752E-ADDE-4B9F-9ADA-E51D7B372FB9}"/>
    <cellStyle name="Currency 28 4 2" xfId="28201" xr:uid="{777F6A42-7284-4F43-ABA2-0D3E748B0CA1}"/>
    <cellStyle name="Currency 28 5" xfId="26772" xr:uid="{8FB784D6-05CF-44BF-8423-0305D788BE8E}"/>
    <cellStyle name="Currency 29" xfId="1655" xr:uid="{16E59634-0867-4CEA-B30B-1050CA6801B7}"/>
    <cellStyle name="Currency 29 2" xfId="1656" xr:uid="{1F9D6F98-E315-4BF3-83E8-46C12C9BF837}"/>
    <cellStyle name="Currency 29 2 2" xfId="3784" xr:uid="{EFA9772E-00E4-4FDA-961C-266F93B93A06}"/>
    <cellStyle name="Currency 29 2 2 2" xfId="28205" xr:uid="{9C03CC41-D07B-4717-91B1-7B745242F754}"/>
    <cellStyle name="Currency 29 2 3" xfId="26776" xr:uid="{4D91081F-7A71-49D7-BC3F-F2E7B167E0DF}"/>
    <cellStyle name="Currency 29 3" xfId="1657" xr:uid="{807C024B-6588-4B37-84C7-4D38C932D3C7}"/>
    <cellStyle name="Currency 29 3 2" xfId="3785" xr:uid="{BC918996-E6D0-4F0A-8378-5B8D36344B50}"/>
    <cellStyle name="Currency 29 3 2 2" xfId="28206" xr:uid="{5A870A68-1B0D-442F-AA0F-B9D73550D79D}"/>
    <cellStyle name="Currency 29 3 3" xfId="26777" xr:uid="{FFCF5AA0-0EFD-4EFF-9B2D-5804DA091308}"/>
    <cellStyle name="Currency 29 4" xfId="3783" xr:uid="{8BC1D145-06F7-49E6-A9DF-55A9CF04EE9B}"/>
    <cellStyle name="Currency 29 4 2" xfId="28204" xr:uid="{DC57EF00-82DB-44B9-9AC8-424793D65CD4}"/>
    <cellStyle name="Currency 29 5" xfId="26775" xr:uid="{9AFAAA08-93CA-41C0-AD7C-1B46DE96576C}"/>
    <cellStyle name="Currency 3" xfId="1658" xr:uid="{AEEE6960-BFB7-46C7-89C5-A6CA175C3E93}"/>
    <cellStyle name="Currency 3 10" xfId="4833" xr:uid="{29257098-1938-4E1E-8227-08E5D1B96780}"/>
    <cellStyle name="Currency 3 10 2" xfId="5276" xr:uid="{72B233D2-E703-4C99-951E-6B8978297303}"/>
    <cellStyle name="Currency 3 10 2 2" xfId="5978" xr:uid="{784ECD61-AB21-4C18-80EF-ED23912869F5}"/>
    <cellStyle name="Currency 3 10 2 2 2" xfId="7258" xr:uid="{D1B7D2E7-AE40-429D-A0BF-77117F478B4E}"/>
    <cellStyle name="Currency 3 10 2 2 2 2" xfId="10008" xr:uid="{BB23D43E-3E3D-41EF-802D-224C9BB8E8B6}"/>
    <cellStyle name="Currency 3 10 2 2 2 2 2" xfId="22205" xr:uid="{C9463BB0-5D2F-4A6A-8113-118F3523352E}"/>
    <cellStyle name="Currency 3 10 2 2 2 3" xfId="19636" xr:uid="{52622477-7955-443E-BAAC-B4739DE02761}"/>
    <cellStyle name="Currency 3 10 2 2 3" xfId="8748" xr:uid="{0761A202-2A63-4AFF-AD59-7A6C936995B7}"/>
    <cellStyle name="Currency 3 10 2 2 3 2" xfId="20945" xr:uid="{56376C53-AFD9-496B-8B7D-46256789CFD6}"/>
    <cellStyle name="Currency 3 10 2 2 4" xfId="18376" xr:uid="{AF44CCD8-C8EF-4922-8873-4E155A01A0A9}"/>
    <cellStyle name="Currency 3 10 2 3" xfId="6628" xr:uid="{D8B4B97D-33DB-4C01-A8C5-1D4EDB240160}"/>
    <cellStyle name="Currency 3 10 2 3 2" xfId="9378" xr:uid="{1E143534-1C59-409D-881C-035717351F5A}"/>
    <cellStyle name="Currency 3 10 2 3 2 2" xfId="21575" xr:uid="{58C07623-0625-4AD3-9FD5-D57D1841B263}"/>
    <cellStyle name="Currency 3 10 2 3 3" xfId="19006" xr:uid="{0C86A389-10FC-42D2-99B9-1AE93612EC82}"/>
    <cellStyle name="Currency 3 10 2 4" xfId="8115" xr:uid="{5B40250A-759B-478F-AF82-7E769B2B9690}"/>
    <cellStyle name="Currency 3 10 2 4 2" xfId="20314" xr:uid="{16C0B55C-B112-4C2A-8AF5-B9E53763584D}"/>
    <cellStyle name="Currency 3 10 2 5" xfId="17746" xr:uid="{4DA665D8-3B89-4AB4-A5AD-17CEF6C765AC}"/>
    <cellStyle name="Currency 3 10 3" xfId="5662" xr:uid="{3F7CF92B-821A-4EFB-93FB-8B46125BD5D3}"/>
    <cellStyle name="Currency 3 10 3 2" xfId="6943" xr:uid="{6AE6ED6C-571F-467F-8771-3F68FB24D579}"/>
    <cellStyle name="Currency 3 10 3 2 2" xfId="9693" xr:uid="{A98CF2A6-157E-42CE-95A2-C3D665BC9689}"/>
    <cellStyle name="Currency 3 10 3 2 2 2" xfId="21890" xr:uid="{009E5AAC-9374-48FC-9ADF-4E7A0F87F84A}"/>
    <cellStyle name="Currency 3 10 3 2 3" xfId="19321" xr:uid="{D811B1B4-5081-404F-B609-1BED549288F0}"/>
    <cellStyle name="Currency 3 10 3 3" xfId="8432" xr:uid="{102BC659-963D-4C60-9C9F-92FB7691AEF7}"/>
    <cellStyle name="Currency 3 10 3 3 2" xfId="20630" xr:uid="{BAF0CA67-A97F-4DB4-8259-9925630CF079}"/>
    <cellStyle name="Currency 3 10 3 4" xfId="18061" xr:uid="{3B46F702-F4A1-4290-830F-149542F18584}"/>
    <cellStyle name="Currency 3 10 4" xfId="6313" xr:uid="{17216AA2-ABFC-4DAA-8B4E-2835E09DCC26}"/>
    <cellStyle name="Currency 3 10 4 2" xfId="9063" xr:uid="{00E69020-1787-4F10-81DD-C501FF401BE7}"/>
    <cellStyle name="Currency 3 10 4 2 2" xfId="21260" xr:uid="{113651D9-5C7C-4757-8DB2-9AAF0F055107}"/>
    <cellStyle name="Currency 3 10 4 3" xfId="18691" xr:uid="{29D5E007-D8D8-4DD5-A3A6-B47CE2D71B06}"/>
    <cellStyle name="Currency 3 10 5" xfId="7800" xr:uid="{DC13B55C-210A-4998-A44E-D63F9C9BAB75}"/>
    <cellStyle name="Currency 3 10 5 2" xfId="19999" xr:uid="{FF8E91E3-FA1E-4AEA-A309-776BAB7A7B79}"/>
    <cellStyle name="Currency 3 10 6" xfId="17431" xr:uid="{EAB90329-7177-4BB0-9E36-C1B521239F2F}"/>
    <cellStyle name="Currency 3 11" xfId="7576" xr:uid="{5AF25232-72EB-445B-8EBE-234938DBFDA2}"/>
    <cellStyle name="Currency 3 12" xfId="7430" xr:uid="{1F75264B-76CD-46BD-9178-E165FBB6786A}"/>
    <cellStyle name="Currency 3 12 2" xfId="19808" xr:uid="{51CF0263-44D2-413C-82B3-0616C2EF12B6}"/>
    <cellStyle name="Currency 3 13" xfId="10253" xr:uid="{86D7A020-FC85-4B6B-B9E7-945CEBA1CF9E}"/>
    <cellStyle name="Currency 3 13 2" xfId="22417" xr:uid="{43B7F7E9-90E3-452A-949A-5206E6DDC9BC}"/>
    <cellStyle name="Currency 3 14" xfId="10400" xr:uid="{F6E45BF9-8EC6-4828-9FAB-61CDE8811A8C}"/>
    <cellStyle name="Currency 3 14 2" xfId="22529" xr:uid="{3E10C567-418A-460F-9BA8-AE6E5011907F}"/>
    <cellStyle name="Currency 3 15" xfId="10507" xr:uid="{B71657DD-D251-426C-9159-FA4C1F103D62}"/>
    <cellStyle name="Currency 3 15 2" xfId="22626" xr:uid="{4FB51643-E7AC-47CE-A743-A6BA613192EC}"/>
    <cellStyle name="Currency 3 16" xfId="10621" xr:uid="{663BA61B-DCC3-4998-8A29-7C68DC74A02C}"/>
    <cellStyle name="Currency 3 16 2" xfId="22738" xr:uid="{F324A497-BCD7-425D-AC96-AF9B6713A340}"/>
    <cellStyle name="Currency 3 17" xfId="10724" xr:uid="{AB0668BE-7CA4-4476-B7E8-1971C632BF0B}"/>
    <cellStyle name="Currency 3 17 2" xfId="22832" xr:uid="{2C5234E1-DAE3-4009-B556-A32E3DC739BB}"/>
    <cellStyle name="Currency 3 18" xfId="11721" xr:uid="{88ED394E-4679-4F8D-9CFE-7A9DE927C556}"/>
    <cellStyle name="Currency 3 18 2" xfId="23541" xr:uid="{CA5E9FB2-0287-40AA-9CE8-37307D757034}"/>
    <cellStyle name="Currency 3 19" xfId="15484" xr:uid="{AAE080E8-35E5-4511-8BF2-3D91940579EF}"/>
    <cellStyle name="Currency 3 19 2" xfId="29836" xr:uid="{5E9D994F-6DDF-43C7-9EFD-E84826ED7E3C}"/>
    <cellStyle name="Currency 3 2" xfId="1659" xr:uid="{2F608153-92B7-445C-9957-B1EEC6F5975C}"/>
    <cellStyle name="Currency 3 2 10" xfId="15485" xr:uid="{374C498A-5505-4666-97BE-5F5535492F14}"/>
    <cellStyle name="Currency 3 2 10 2" xfId="29837" xr:uid="{DEC7FAEF-5F0F-400C-9E96-C5354C8FE38E}"/>
    <cellStyle name="Currency 3 2 11" xfId="26778" xr:uid="{F76FEE4E-9F2A-45E9-B7C8-13E2FA73FBB7}"/>
    <cellStyle name="Currency 3 2 2" xfId="1660" xr:uid="{68ADB812-9719-4214-BD94-78A9B27964A3}"/>
    <cellStyle name="Currency 3 2 2 2" xfId="3788" xr:uid="{EDAC3B04-85BE-4C27-A86A-17B56B673AE6}"/>
    <cellStyle name="Currency 3 2 2 3" xfId="10916" xr:uid="{DE8397E9-06C7-4311-A73B-7B53347D8032}"/>
    <cellStyle name="Currency 3 2 2 3 2" xfId="29497" xr:uid="{E6BA3DCA-FC5A-41DC-805E-73CD7404DF64}"/>
    <cellStyle name="Currency 3 2 3" xfId="1661" xr:uid="{D277930E-4F43-40DB-9B77-A2D7DBA3E0D0}"/>
    <cellStyle name="Currency 3 2 3 2" xfId="3789" xr:uid="{EAE8CA9E-9BDC-453A-A91F-78B354835453}"/>
    <cellStyle name="Currency 3 2 3 2 2" xfId="12853" xr:uid="{46948CA2-1E39-4095-A064-9940ED0EAC7D}"/>
    <cellStyle name="Currency 3 2 3 2 2 2" xfId="24626" xr:uid="{08C7A8D9-4A3E-446F-B916-12347B48125F}"/>
    <cellStyle name="Currency 3 2 3 3" xfId="11431" xr:uid="{3D2F52AE-35F4-4EFB-860B-B3BE5440606D}"/>
    <cellStyle name="Currency 3 2 3 3 2" xfId="12854" xr:uid="{00E4BAA8-6908-4AAE-ADCA-C5EEB04CF3EE}"/>
    <cellStyle name="Currency 3 2 3 3 2 2" xfId="24627" xr:uid="{20E2A071-DE7F-4A88-A86E-18557E83A39D}"/>
    <cellStyle name="Currency 3 2 3 3 3" xfId="23268" xr:uid="{EA367AC8-413F-4B8D-AAB6-8BA71B9E50D3}"/>
    <cellStyle name="Currency 3 2 3 4" xfId="12198" xr:uid="{2B116B40-4775-46A5-B86A-018A582EC8B4}"/>
    <cellStyle name="Currency 3 2 3 4 2" xfId="23977" xr:uid="{B7139973-641D-46C4-A44A-ABA27A9B946E}"/>
    <cellStyle name="Currency 3 2 4" xfId="1662" xr:uid="{1389CFF1-C075-45B3-87D6-20B710CA4477}"/>
    <cellStyle name="Currency 3 2 4 2" xfId="4868" xr:uid="{A56BB918-E7A6-4F42-A817-506B26C7EB61}"/>
    <cellStyle name="Currency 3 2 4 3" xfId="12855" xr:uid="{13931969-9610-418B-8EEB-455B8D8EAAD9}"/>
    <cellStyle name="Currency 3 2 4 3 2" xfId="24628" xr:uid="{E2E54C00-0ED4-4782-B91C-4A58757140BB}"/>
    <cellStyle name="Currency 3 2 5" xfId="3787" xr:uid="{C0DEE444-DFC7-4805-849A-F87E4CC5C080}"/>
    <cellStyle name="Currency 3 2 5 2" xfId="12856" xr:uid="{624A6240-157E-4C78-9CF9-1DA35DB73AF7}"/>
    <cellStyle name="Currency 3 2 5 2 2" xfId="24629" xr:uid="{2CC6E6AE-ECB8-45D3-AAD6-82273BF3ED0D}"/>
    <cellStyle name="Currency 3 2 5 3" xfId="28207" xr:uid="{C2658ED4-57E7-4974-A10D-6E444C16012C}"/>
    <cellStyle name="Currency 3 2 6" xfId="4767" xr:uid="{1B3190F4-63AD-4640-8BED-A9DEDD368264}"/>
    <cellStyle name="Currency 3 2 6 2" xfId="5052" xr:uid="{935AC7D3-1E0D-4373-A091-0EF73551CA19}"/>
    <cellStyle name="Currency 3 2 6 2 2" xfId="5441" xr:uid="{11E106B7-9A0C-497A-BA95-29F622C4B3A9}"/>
    <cellStyle name="Currency 3 2 6 2 2 2" xfId="6141" xr:uid="{154C98AA-CAC5-4A59-B5CB-A52F71D8F1CA}"/>
    <cellStyle name="Currency 3 2 6 2 2 2 2" xfId="7420" xr:uid="{7F11EC01-7C07-4B14-8362-D60B8625DF7A}"/>
    <cellStyle name="Currency 3 2 6 2 2 2 2 2" xfId="10170" xr:uid="{9BF4020E-65C6-451E-AA56-E816761EF9A1}"/>
    <cellStyle name="Currency 3 2 6 2 2 2 2 2 2" xfId="22367" xr:uid="{FC5A2325-4163-41B5-9FCC-9ED37B1CC484}"/>
    <cellStyle name="Currency 3 2 6 2 2 2 2 3" xfId="19798" xr:uid="{A6D36FEA-FAA5-4181-A22E-27B37EFE2BD9}"/>
    <cellStyle name="Currency 3 2 6 2 2 2 3" xfId="8910" xr:uid="{0E2D73C1-15B2-4648-AAA0-49BA731F175F}"/>
    <cellStyle name="Currency 3 2 6 2 2 2 3 2" xfId="21107" xr:uid="{A8A01A46-BE71-49D4-93DD-95121B07DF8B}"/>
    <cellStyle name="Currency 3 2 6 2 2 2 4" xfId="18538" xr:uid="{A7C5D906-D6E2-47D4-A39B-170BA1CF5086}"/>
    <cellStyle name="Currency 3 2 6 2 2 3" xfId="6790" xr:uid="{652F3BD9-7931-445C-A5B1-A1733E1932AB}"/>
    <cellStyle name="Currency 3 2 6 2 2 3 2" xfId="9540" xr:uid="{877A9635-F536-4E6F-8AE7-B5C789AD3E51}"/>
    <cellStyle name="Currency 3 2 6 2 2 3 2 2" xfId="21737" xr:uid="{3881B8C9-E26E-4990-9DA2-3AFE0ACDA411}"/>
    <cellStyle name="Currency 3 2 6 2 2 3 3" xfId="19168" xr:uid="{EEDF4A37-7234-454A-82F7-B6AC0F05EE05}"/>
    <cellStyle name="Currency 3 2 6 2 2 4" xfId="8277" xr:uid="{1B04185F-8C95-475D-A5E1-12866B04EA04}"/>
    <cellStyle name="Currency 3 2 6 2 2 4 2" xfId="20476" xr:uid="{261EF2FC-85E7-489E-B846-9BD7EAC7F7DA}"/>
    <cellStyle name="Currency 3 2 6 2 2 5" xfId="17908" xr:uid="{BB4C6764-B0D4-4F5F-8E79-EC14735D9958}"/>
    <cellStyle name="Currency 3 2 6 2 3" xfId="5824" xr:uid="{E058DBDA-6BFD-4C50-AD84-41BF974FE6A2}"/>
    <cellStyle name="Currency 3 2 6 2 3 2" xfId="7105" xr:uid="{84597CBB-19A2-48DE-B442-CAB40E6AEC48}"/>
    <cellStyle name="Currency 3 2 6 2 3 2 2" xfId="9855" xr:uid="{3EB06CAE-841E-46C1-B31E-93C40416E5BB}"/>
    <cellStyle name="Currency 3 2 6 2 3 2 2 2" xfId="22052" xr:uid="{52FB3B1C-8CB9-4F16-8BFF-B0B55EF27F77}"/>
    <cellStyle name="Currency 3 2 6 2 3 2 3" xfId="19483" xr:uid="{CBE4D66E-B5B5-4883-808C-7BBB5EF5EA1E}"/>
    <cellStyle name="Currency 3 2 6 2 3 3" xfId="8594" xr:uid="{AB296A4F-45D0-4A71-8C0D-739145AC3E83}"/>
    <cellStyle name="Currency 3 2 6 2 3 3 2" xfId="20792" xr:uid="{045CE7F6-E98E-4F28-ACCC-D1C7EE1111CB}"/>
    <cellStyle name="Currency 3 2 6 2 3 4" xfId="18223" xr:uid="{11040C09-2931-48BD-A807-A861DCE418D1}"/>
    <cellStyle name="Currency 3 2 6 2 4" xfId="6475" xr:uid="{9E798490-1975-418B-B060-A9DF77843DFD}"/>
    <cellStyle name="Currency 3 2 6 2 4 2" xfId="9225" xr:uid="{60351219-7BED-40DF-9DCF-92AA207D33C3}"/>
    <cellStyle name="Currency 3 2 6 2 4 2 2" xfId="21422" xr:uid="{A1F6E8E0-6DA7-4068-969B-7D09A923412C}"/>
    <cellStyle name="Currency 3 2 6 2 4 3" xfId="18853" xr:uid="{E07993A3-F77C-4287-98FA-3BD1D6B8E7D5}"/>
    <cellStyle name="Currency 3 2 6 2 5" xfId="7962" xr:uid="{A9085EAF-ACC9-44A4-9BD9-F8D8CF53F8E1}"/>
    <cellStyle name="Currency 3 2 6 2 5 2" xfId="20161" xr:uid="{0A50857F-076E-45F3-BB60-739BB78C7B00}"/>
    <cellStyle name="Currency 3 2 6 2 6" xfId="17593" xr:uid="{C6B4FED4-9106-49FD-B529-6B1B8000B020}"/>
    <cellStyle name="Currency 3 2 6 3" xfId="5245" xr:uid="{1A29A5AD-DBAF-4437-9768-3AF39EAFA229}"/>
    <cellStyle name="Currency 3 2 6 3 2" xfId="5947" xr:uid="{C83733AA-0230-457B-8B82-11A80EDC1930}"/>
    <cellStyle name="Currency 3 2 6 3 2 2" xfId="7227" xr:uid="{A4FC553A-32C9-4216-999F-0C6F7ECBB6E1}"/>
    <cellStyle name="Currency 3 2 6 3 2 2 2" xfId="9977" xr:uid="{FC04C8CF-9832-40BA-B108-5CD4FDEB7F98}"/>
    <cellStyle name="Currency 3 2 6 3 2 2 2 2" xfId="22174" xr:uid="{3C4F16C5-A5A6-4151-9E95-4C2DA694DB00}"/>
    <cellStyle name="Currency 3 2 6 3 2 2 3" xfId="19605" xr:uid="{D6604795-70C0-4202-9EDC-3A17006953B9}"/>
    <cellStyle name="Currency 3 2 6 3 2 3" xfId="8717" xr:uid="{88F74DC1-12D1-4180-B4F8-E8D26C5323B7}"/>
    <cellStyle name="Currency 3 2 6 3 2 3 2" xfId="20914" xr:uid="{F377D4DB-3793-48E9-A4EA-E6FB514775F1}"/>
    <cellStyle name="Currency 3 2 6 3 2 4" xfId="18345" xr:uid="{6A8D2401-9DFA-447B-91D2-12974F79F436}"/>
    <cellStyle name="Currency 3 2 6 3 3" xfId="6597" xr:uid="{57DFC761-6E77-4A09-8D5B-AB2E41961C13}"/>
    <cellStyle name="Currency 3 2 6 3 3 2" xfId="9347" xr:uid="{ECD87C3C-14BC-4190-8070-53BDE6219256}"/>
    <cellStyle name="Currency 3 2 6 3 3 2 2" xfId="21544" xr:uid="{63FE590C-E67A-4F78-8BE7-DBEA7F560A12}"/>
    <cellStyle name="Currency 3 2 6 3 3 3" xfId="18975" xr:uid="{4132905C-3657-4ACB-875B-B88B75C94DF9}"/>
    <cellStyle name="Currency 3 2 6 3 4" xfId="8084" xr:uid="{35490FAB-7669-4692-A316-0335FE29EE58}"/>
    <cellStyle name="Currency 3 2 6 3 4 2" xfId="20283" xr:uid="{1413099B-E079-463C-8725-50E0DAB07B13}"/>
    <cellStyle name="Currency 3 2 6 3 5" xfId="17715" xr:uid="{A20AAC47-6C4D-4B55-BCA3-B07C2D6D91D9}"/>
    <cellStyle name="Currency 3 2 6 4" xfId="5629" xr:uid="{3A56CE6B-F0F1-4558-8D37-7CDAFA9F8CCE}"/>
    <cellStyle name="Currency 3 2 6 4 2" xfId="6912" xr:uid="{3D4DF17D-F9F4-40B7-B2A8-2C783E2DBE10}"/>
    <cellStyle name="Currency 3 2 6 4 2 2" xfId="9662" xr:uid="{FD012BA1-DB5F-468F-AE50-EC47A8ACBB3E}"/>
    <cellStyle name="Currency 3 2 6 4 2 2 2" xfId="21859" xr:uid="{5E4A846B-26C5-4DF5-86D2-C143FEFE803A}"/>
    <cellStyle name="Currency 3 2 6 4 2 3" xfId="19290" xr:uid="{118880D2-3F1A-454F-AA66-D729BE966877}"/>
    <cellStyle name="Currency 3 2 6 4 3" xfId="8401" xr:uid="{A02F2325-4ADA-4B1F-8DD3-B7CBBCDF237A}"/>
    <cellStyle name="Currency 3 2 6 4 3 2" xfId="20599" xr:uid="{49CA6376-9F9F-4C74-94E9-B0BC0874E79D}"/>
    <cellStyle name="Currency 3 2 6 4 4" xfId="18030" xr:uid="{4FF68AEB-F5BA-4E89-B06E-46181A09369D}"/>
    <cellStyle name="Currency 3 2 6 5" xfId="6282" xr:uid="{5D4CD81F-A429-43DA-A3C6-AD8329250F89}"/>
    <cellStyle name="Currency 3 2 6 5 2" xfId="9032" xr:uid="{E377A3B8-8D54-4FD2-8F11-04AE6DB00503}"/>
    <cellStyle name="Currency 3 2 6 5 2 2" xfId="21229" xr:uid="{DA401DE8-49ED-4E75-A591-4BE470CB8A54}"/>
    <cellStyle name="Currency 3 2 6 5 3" xfId="18660" xr:uid="{575147D0-420C-4D9F-8067-53D1D219C118}"/>
    <cellStyle name="Currency 3 2 6 6" xfId="7768" xr:uid="{45B1CEDB-E552-4548-BA2F-35737197A144}"/>
    <cellStyle name="Currency 3 2 6 6 2" xfId="19968" xr:uid="{5595C972-7A93-4673-A6FD-061CF5205A31}"/>
    <cellStyle name="Currency 3 2 6 7" xfId="17400" xr:uid="{BC11335B-FB6B-4663-938D-42408F036509}"/>
    <cellStyle name="Currency 3 2 7" xfId="4857" xr:uid="{1A0D9616-810D-4A6B-9BD4-A659B68E70AF}"/>
    <cellStyle name="Currency 3 2 7 2" xfId="5295" xr:uid="{B610F528-1E99-44D5-9924-E11200ED8A50}"/>
    <cellStyle name="Currency 3 2 7 2 2" xfId="5996" xr:uid="{0FD0FEA7-1D37-4A82-9044-64219B1F38AA}"/>
    <cellStyle name="Currency 3 2 7 2 2 2" xfId="7276" xr:uid="{378F4856-3492-408D-B319-09ED18054094}"/>
    <cellStyle name="Currency 3 2 7 2 2 2 2" xfId="10026" xr:uid="{AB319398-4FF3-4531-9AAC-937C0B9EF730}"/>
    <cellStyle name="Currency 3 2 7 2 2 2 2 2" xfId="22223" xr:uid="{F69B74F7-39AF-456C-8AAB-0EBE00C14E34}"/>
    <cellStyle name="Currency 3 2 7 2 2 2 3" xfId="19654" xr:uid="{2D8C43F8-289F-44B7-BEB9-BD660CE0ED5E}"/>
    <cellStyle name="Currency 3 2 7 2 2 3" xfId="8766" xr:uid="{56EEDD78-83C4-48B4-A3C8-01B0D1BC5DFC}"/>
    <cellStyle name="Currency 3 2 7 2 2 3 2" xfId="20963" xr:uid="{0090CB30-0616-4036-A6D2-B68E3D78DDDA}"/>
    <cellStyle name="Currency 3 2 7 2 2 4" xfId="18394" xr:uid="{F44B18B2-FCF2-46BE-8250-ED52074789FB}"/>
    <cellStyle name="Currency 3 2 7 2 3" xfId="6646" xr:uid="{FE904806-3A97-41EB-BE2A-A56DCC2BBBC9}"/>
    <cellStyle name="Currency 3 2 7 2 3 2" xfId="9396" xr:uid="{33F83494-D9D3-40BB-9D71-9EB693D47673}"/>
    <cellStyle name="Currency 3 2 7 2 3 2 2" xfId="21593" xr:uid="{F6288C3B-B48B-407A-A9FF-FE08E145A1EC}"/>
    <cellStyle name="Currency 3 2 7 2 3 3" xfId="19024" xr:uid="{6A790EB2-F2FB-49BB-9797-1E040B8ABADB}"/>
    <cellStyle name="Currency 3 2 7 2 4" xfId="8133" xr:uid="{09361567-2E99-4921-A7E3-4AE881D502D6}"/>
    <cellStyle name="Currency 3 2 7 2 4 2" xfId="20332" xr:uid="{06E98DB0-0886-47CC-AC4B-A7597F79669D}"/>
    <cellStyle name="Currency 3 2 7 2 5" xfId="17764" xr:uid="{4250129E-193A-4F4E-A0CA-80AABEF27CE1}"/>
    <cellStyle name="Currency 3 2 7 3" xfId="5680" xr:uid="{EC071F40-333E-429B-AFE0-14F737E0CD2F}"/>
    <cellStyle name="Currency 3 2 7 3 2" xfId="6961" xr:uid="{15A8214A-FF5D-41BC-98DF-B1D280B77BD4}"/>
    <cellStyle name="Currency 3 2 7 3 2 2" xfId="9711" xr:uid="{F0DD3FB5-15F5-4E3C-867D-20172A877A14}"/>
    <cellStyle name="Currency 3 2 7 3 2 2 2" xfId="21908" xr:uid="{765214FC-2ECC-445A-BC90-27849CF18EC6}"/>
    <cellStyle name="Currency 3 2 7 3 2 3" xfId="19339" xr:uid="{83050EF8-901B-4659-8DE8-C6477604634C}"/>
    <cellStyle name="Currency 3 2 7 3 3" xfId="8450" xr:uid="{44E0989E-B3A4-4E82-8F36-F9525E246815}"/>
    <cellStyle name="Currency 3 2 7 3 3 2" xfId="20648" xr:uid="{19F0AB51-66BB-4ABA-B7DF-964F494A9D76}"/>
    <cellStyle name="Currency 3 2 7 3 4" xfId="18079" xr:uid="{48737403-FD94-433A-A028-D98F32199491}"/>
    <cellStyle name="Currency 3 2 7 4" xfId="6331" xr:uid="{1E715AC1-4270-423D-A637-E84090A34EB2}"/>
    <cellStyle name="Currency 3 2 7 4 2" xfId="9081" xr:uid="{74C1A3E1-33C4-47AD-87E1-B1DFBD5EC2B1}"/>
    <cellStyle name="Currency 3 2 7 4 2 2" xfId="21278" xr:uid="{D385209B-5A23-479A-8B5B-4847836B8FFB}"/>
    <cellStyle name="Currency 3 2 7 4 3" xfId="18709" xr:uid="{F1DB1946-6BE2-40FF-8505-D83B679903AB}"/>
    <cellStyle name="Currency 3 2 7 5" xfId="7818" xr:uid="{9C85FB58-8FB4-4958-8934-1250855C082E}"/>
    <cellStyle name="Currency 3 2 7 5 2" xfId="20017" xr:uid="{DFEE0DC8-6176-4156-977D-535653103583}"/>
    <cellStyle name="Currency 3 2 7 6" xfId="17449" xr:uid="{676530A0-04E1-4717-BFAB-27E13EFCB082}"/>
    <cellStyle name="Currency 3 2 8" xfId="10725" xr:uid="{EDCDC955-D7DA-4F5D-85AF-5ACAFE45ECC5}"/>
    <cellStyle name="Currency 3 2 8 2" xfId="22833" xr:uid="{A54D977F-DE23-4470-9C2B-7AD95A5CABCD}"/>
    <cellStyle name="Currency 3 2 9" xfId="11722" xr:uid="{F87678C8-70E5-48E6-B61B-7BDF6D94EA38}"/>
    <cellStyle name="Currency 3 2 9 2" xfId="23542" xr:uid="{568A2502-248B-4DA6-AA96-ADF31B89457D}"/>
    <cellStyle name="Currency 3 20" xfId="17115" xr:uid="{36E84A0C-0EE9-43D0-B8CA-CA38502BE0C1}"/>
    <cellStyle name="Currency 3 20 2" xfId="26050" xr:uid="{57B53FAA-2B66-4C1D-9743-0CB81D5B48B5}"/>
    <cellStyle name="Currency 3 21" xfId="30286" xr:uid="{87534199-3193-485C-9851-6B285A55D031}"/>
    <cellStyle name="Currency 3 3" xfId="1663" xr:uid="{242CADE0-2EFC-46DF-A12D-9D34664085F9}"/>
    <cellStyle name="Currency 3 3 2" xfId="3790" xr:uid="{2CD60A8A-9908-43EC-AC72-0450ABC0B4C3}"/>
    <cellStyle name="Currency 3 3 2 2" xfId="28208" xr:uid="{A288E896-7364-49F2-89E1-C6DC45B0DDDF}"/>
    <cellStyle name="Currency 3 3 3" xfId="26779" xr:uid="{B6443FCE-0F43-4864-8076-87B577FC2F40}"/>
    <cellStyle name="Currency 3 4" xfId="1664" xr:uid="{99A69250-5FC2-4F26-AEAB-E3F8FD5CC841}"/>
    <cellStyle name="Currency 3 5" xfId="1665" xr:uid="{41ACAD5A-34AA-43F2-9B4B-CAF2F37826B2}"/>
    <cellStyle name="Currency 3 5 2" xfId="3791" xr:uid="{905327FF-F0FF-46F9-A22E-917141DC5228}"/>
    <cellStyle name="Currency 3 5 2 2" xfId="11432" xr:uid="{257C6433-E52A-4122-B152-6D402DCF61F3}"/>
    <cellStyle name="Currency 3 5 2 2 2" xfId="12857" xr:uid="{858056F8-7FFA-43EB-87A8-0C921FAC1512}"/>
    <cellStyle name="Currency 3 5 2 2 2 2" xfId="24630" xr:uid="{C4A24404-719D-4C33-9CA9-ACE8CBCED86A}"/>
    <cellStyle name="Currency 3 5 2 2 3" xfId="23269" xr:uid="{B6A2D90F-5F04-47D7-A4D8-CC1C5E47606D}"/>
    <cellStyle name="Currency 3 5 2 3" xfId="12858" xr:uid="{D214DC2A-F47F-4B2E-BF14-2D82296DBAAC}"/>
    <cellStyle name="Currency 3 5 2 3 2" xfId="24631" xr:uid="{130CF58C-4375-4678-AE3A-AA2AEEF93AFB}"/>
    <cellStyle name="Currency 3 5 2 4" xfId="12199" xr:uid="{38A773BA-0AC3-45F1-9A84-4AD24B808AE2}"/>
    <cellStyle name="Currency 3 5 2 4 2" xfId="23978" xr:uid="{6769D190-CCF4-4C56-B9AD-EA4DE9DFED4C}"/>
    <cellStyle name="Currency 3 5 3" xfId="10917" xr:uid="{6EC2CA7C-EBBE-452C-8EB9-1A539BC3B0C1}"/>
    <cellStyle name="Currency 3 5 3 2" xfId="12859" xr:uid="{77D66BDA-B866-4252-AE25-1C03FF291CB4}"/>
    <cellStyle name="Currency 3 5 3 2 2" xfId="24632" xr:uid="{D9E71AFC-57C0-48CE-97C1-FB0E2BD3E316}"/>
    <cellStyle name="Currency 3 5 3 3" xfId="22966" xr:uid="{31DFB9DA-9883-4715-A001-AEC3576D79EE}"/>
    <cellStyle name="Currency 3 5 4" xfId="12860" xr:uid="{20037264-535B-4A3D-9586-23C26FDB2B66}"/>
    <cellStyle name="Currency 3 5 4 2" xfId="24633" xr:uid="{BEF8B56A-177C-45C8-A404-27A9764B7D6D}"/>
    <cellStyle name="Currency 3 5 5" xfId="11877" xr:uid="{517549AF-E2EA-4421-8FD8-4DFE14D679C0}"/>
    <cellStyle name="Currency 3 5 5 2" xfId="23675" xr:uid="{65A93955-B53D-46E1-8FE4-11AD36622CBE}"/>
    <cellStyle name="Currency 3 6" xfId="1666" xr:uid="{A6B63317-A856-4D52-A282-0774B2B09FE3}"/>
    <cellStyle name="Currency 3 6 2" xfId="3792" xr:uid="{7956C10A-C685-4B38-8C68-54E953BD214B}"/>
    <cellStyle name="Currency 3 6 2 2" xfId="12861" xr:uid="{E691B78A-C57F-4090-8B68-7650AF85826D}"/>
    <cellStyle name="Currency 3 6 2 2 2" xfId="24634" xr:uid="{DA31813F-9FB6-4850-82BF-F32B0AAD2A96}"/>
    <cellStyle name="Currency 3 6 3" xfId="11433" xr:uid="{4DFE62FD-D6B3-4065-8B82-C47F6B49735D}"/>
    <cellStyle name="Currency 3 6 3 2" xfId="12862" xr:uid="{7817FB02-A8AA-4E6D-8707-F6AB4EEBABA3}"/>
    <cellStyle name="Currency 3 6 3 2 2" xfId="24635" xr:uid="{E2101146-5EEF-489F-A81B-EB1BDC04EC93}"/>
    <cellStyle name="Currency 3 6 3 3" xfId="23270" xr:uid="{D6E81F77-B310-472D-BC7B-3BBBA6AD2929}"/>
    <cellStyle name="Currency 3 6 4" xfId="12200" xr:uid="{9AF330F1-037D-49AA-BCC5-D858AB131E33}"/>
    <cellStyle name="Currency 3 6 4 2" xfId="23979" xr:uid="{A0A525E4-E0D8-4AA7-8DB6-C470731C25A5}"/>
    <cellStyle name="Currency 3 7" xfId="1667" xr:uid="{EA913B51-F1CA-4DA2-9838-BE4C5F2A72AE}"/>
    <cellStyle name="Currency 3 7 2" xfId="4869" xr:uid="{2A3A008F-D241-48DB-A899-C4D18FF4CC0D}"/>
    <cellStyle name="Currency 3 7 3" xfId="12863" xr:uid="{8B2F9B29-B629-4284-BF82-3434852CE78A}"/>
    <cellStyle name="Currency 3 7 3 2" xfId="24636" xr:uid="{02225DD2-2333-4CDC-B239-DEC7697AB010}"/>
    <cellStyle name="Currency 3 8" xfId="3786" xr:uid="{F6741229-C313-4D3E-B7CD-86366A9C07AA}"/>
    <cellStyle name="Currency 3 8 2" xfId="12864" xr:uid="{FF3341EE-6080-42C5-A7B8-60310ADAF6C5}"/>
    <cellStyle name="Currency 3 8 2 2" xfId="24637" xr:uid="{3C6F7614-3315-4F39-95F1-A1684FBD1F16}"/>
    <cellStyle name="Currency 3 9" xfId="4761" xr:uid="{7F97480D-ED12-4860-80C1-9EA5D6427995}"/>
    <cellStyle name="Currency 3 9 2" xfId="5046" xr:uid="{DA61CB79-A86A-4C52-AD76-1D548514FBAB}"/>
    <cellStyle name="Currency 3 9 2 2" xfId="5435" xr:uid="{90DA3928-1B4E-4CAD-BA29-D42347F6FF3D}"/>
    <cellStyle name="Currency 3 9 2 2 2" xfId="6135" xr:uid="{A83966EA-6356-43B3-A78F-F546ABEB8E1E}"/>
    <cellStyle name="Currency 3 9 2 2 2 2" xfId="7414" xr:uid="{746351B1-DF6A-4AFA-85A5-AED1DB32148C}"/>
    <cellStyle name="Currency 3 9 2 2 2 2 2" xfId="10164" xr:uid="{355E09A2-43CA-49CC-A43F-85D4D08990CC}"/>
    <cellStyle name="Currency 3 9 2 2 2 2 2 2" xfId="22361" xr:uid="{862FD8F9-856B-4B4C-8619-E7C1302C8E19}"/>
    <cellStyle name="Currency 3 9 2 2 2 2 3" xfId="19792" xr:uid="{CC8C06DF-FC01-4069-AB06-4C38F92D0FF5}"/>
    <cellStyle name="Currency 3 9 2 2 2 3" xfId="8904" xr:uid="{856B8F5D-9200-4207-8441-1F3E30E73B96}"/>
    <cellStyle name="Currency 3 9 2 2 2 3 2" xfId="21101" xr:uid="{C9877697-EDAA-4AAC-9487-1B2F221152D0}"/>
    <cellStyle name="Currency 3 9 2 2 2 4" xfId="18532" xr:uid="{592A1F9C-F95A-4E60-897D-7A7367864B4A}"/>
    <cellStyle name="Currency 3 9 2 2 3" xfId="6784" xr:uid="{DC2A0153-7402-4696-BD4C-D111E63DFD27}"/>
    <cellStyle name="Currency 3 9 2 2 3 2" xfId="9534" xr:uid="{B11D9E95-338F-49BB-8BF9-6444FA05973D}"/>
    <cellStyle name="Currency 3 9 2 2 3 2 2" xfId="21731" xr:uid="{11E7696B-0F9B-4AA4-946E-53F08D7836D0}"/>
    <cellStyle name="Currency 3 9 2 2 3 3" xfId="19162" xr:uid="{C9D3B6EA-411E-4A94-B4DD-9A1D2D5670BA}"/>
    <cellStyle name="Currency 3 9 2 2 4" xfId="8271" xr:uid="{C75A1329-8A2E-4E4E-A399-A66C8E0646D2}"/>
    <cellStyle name="Currency 3 9 2 2 4 2" xfId="20470" xr:uid="{7A7749B8-A882-44B1-833F-8DBC36090C7C}"/>
    <cellStyle name="Currency 3 9 2 2 5" xfId="17902" xr:uid="{CCCA1484-F411-44FA-A64D-12AE1D1B7023}"/>
    <cellStyle name="Currency 3 9 2 3" xfId="5818" xr:uid="{49F142F5-5398-457D-9FFC-A2DC2454AF92}"/>
    <cellStyle name="Currency 3 9 2 3 2" xfId="7099" xr:uid="{0C9B2608-022F-4FAE-BB1C-6173240B6235}"/>
    <cellStyle name="Currency 3 9 2 3 2 2" xfId="9849" xr:uid="{6DEEF2EF-BB92-4F00-87B0-572B1D060095}"/>
    <cellStyle name="Currency 3 9 2 3 2 2 2" xfId="22046" xr:uid="{B658D735-2592-4799-AF75-655E64BA433D}"/>
    <cellStyle name="Currency 3 9 2 3 2 3" xfId="19477" xr:uid="{12C1639C-9E7C-42F5-B801-0B0739F03A1D}"/>
    <cellStyle name="Currency 3 9 2 3 3" xfId="8588" xr:uid="{0C4A2BE6-C0D1-4DDA-9EA2-3C1F30D213B4}"/>
    <cellStyle name="Currency 3 9 2 3 3 2" xfId="20786" xr:uid="{FC91C6E5-4943-46F0-A12F-4B0E9BFC46B6}"/>
    <cellStyle name="Currency 3 9 2 3 4" xfId="18217" xr:uid="{917D1CA1-FDD1-41F5-9928-274CE2F58CB2}"/>
    <cellStyle name="Currency 3 9 2 4" xfId="6469" xr:uid="{B9A4467D-878D-400F-B81A-06B84CC827A6}"/>
    <cellStyle name="Currency 3 9 2 4 2" xfId="9219" xr:uid="{5C25CA46-2A19-466B-A5FC-FE0923EB2EB5}"/>
    <cellStyle name="Currency 3 9 2 4 2 2" xfId="21416" xr:uid="{16C36DCE-69C7-43CE-AB3B-26EB2674F1B3}"/>
    <cellStyle name="Currency 3 9 2 4 3" xfId="18847" xr:uid="{4B39E9AB-41B3-4F9C-A454-35FA3BD92A64}"/>
    <cellStyle name="Currency 3 9 2 5" xfId="7956" xr:uid="{76835A88-3578-4FA8-A95B-8C03F193F0CA}"/>
    <cellStyle name="Currency 3 9 2 5 2" xfId="20155" xr:uid="{931752A4-F7AB-490B-B7AD-9A7B159D84AF}"/>
    <cellStyle name="Currency 3 9 2 6" xfId="17587" xr:uid="{2D0686BA-7E47-4A0D-BB04-1D24D4DD854B}"/>
    <cellStyle name="Currency 3 9 3" xfId="5239" xr:uid="{5D551B13-5AB6-48C5-9EEC-B7BC50B8E94A}"/>
    <cellStyle name="Currency 3 9 3 2" xfId="5941" xr:uid="{F8CAADD2-8653-4AA9-B1C7-B8B9155A8122}"/>
    <cellStyle name="Currency 3 9 3 2 2" xfId="7221" xr:uid="{93149BAB-D755-4660-80EE-3BCDD37721F2}"/>
    <cellStyle name="Currency 3 9 3 2 2 2" xfId="9971" xr:uid="{987F5E8F-8C1D-464A-BFAF-24A214A2EAE9}"/>
    <cellStyle name="Currency 3 9 3 2 2 2 2" xfId="22168" xr:uid="{DF99FB01-525C-4D34-9AEF-6AB2D02B6354}"/>
    <cellStyle name="Currency 3 9 3 2 2 3" xfId="19599" xr:uid="{A09ABF28-52F0-4FA8-8010-4A2A61782037}"/>
    <cellStyle name="Currency 3 9 3 2 3" xfId="8711" xr:uid="{D501EC12-D5B6-4213-9141-266B1E014CD8}"/>
    <cellStyle name="Currency 3 9 3 2 3 2" xfId="20908" xr:uid="{7FF9278C-40BF-4A5A-9F13-20FEE5C7E66E}"/>
    <cellStyle name="Currency 3 9 3 2 4" xfId="18339" xr:uid="{334016B4-5F66-4CC5-8D23-6C88E3AD822F}"/>
    <cellStyle name="Currency 3 9 3 3" xfId="6591" xr:uid="{B9EE4038-0701-496C-8ACE-F94493B8E6A9}"/>
    <cellStyle name="Currency 3 9 3 3 2" xfId="9341" xr:uid="{B0336830-97C5-4ACB-A371-A72C5D7AEA74}"/>
    <cellStyle name="Currency 3 9 3 3 2 2" xfId="21538" xr:uid="{F49009B4-1D62-4A42-A4E6-EB29231F5C8E}"/>
    <cellStyle name="Currency 3 9 3 3 3" xfId="18969" xr:uid="{850001F1-381B-4CF6-A907-7D7B4B33BDAF}"/>
    <cellStyle name="Currency 3 9 3 4" xfId="8078" xr:uid="{AEE1EC4C-CDF1-4B8D-8C86-8C72C804AAEE}"/>
    <cellStyle name="Currency 3 9 3 4 2" xfId="20277" xr:uid="{89DAD286-8D56-4BC1-9C77-99817FEF4B0F}"/>
    <cellStyle name="Currency 3 9 3 5" xfId="17709" xr:uid="{325281B2-23D7-4114-86C9-104D26B91C7D}"/>
    <cellStyle name="Currency 3 9 4" xfId="5623" xr:uid="{82962C5D-D379-48F1-AA94-9458622119EE}"/>
    <cellStyle name="Currency 3 9 4 2" xfId="6906" xr:uid="{5657F5FD-23FB-4BCD-AFF0-D1CD72BE7266}"/>
    <cellStyle name="Currency 3 9 4 2 2" xfId="9656" xr:uid="{ECEEEE14-7260-4CFF-B6AC-B782C21ACCEC}"/>
    <cellStyle name="Currency 3 9 4 2 2 2" xfId="21853" xr:uid="{F821A97B-6C5E-4E97-856E-F0EBA15BD642}"/>
    <cellStyle name="Currency 3 9 4 2 3" xfId="19284" xr:uid="{DD9C35D6-9E13-48C1-9EE1-A5972A8C02D3}"/>
    <cellStyle name="Currency 3 9 4 3" xfId="8395" xr:uid="{AA81E578-7580-4B02-A7C0-729067DE4CF2}"/>
    <cellStyle name="Currency 3 9 4 3 2" xfId="20593" xr:uid="{86CBF8B7-780D-415D-8BB9-D53EACB392CD}"/>
    <cellStyle name="Currency 3 9 4 4" xfId="18024" xr:uid="{BAA700F4-42E5-4F53-86E2-DBE957870D31}"/>
    <cellStyle name="Currency 3 9 5" xfId="6276" xr:uid="{0E580AF8-93F6-425D-BADC-FD24C888B35B}"/>
    <cellStyle name="Currency 3 9 5 2" xfId="9026" xr:uid="{19014F47-733A-4563-A5F3-E058F690D33F}"/>
    <cellStyle name="Currency 3 9 5 2 2" xfId="21223" xr:uid="{C455E554-23F0-4D22-A6D0-18118AC11602}"/>
    <cellStyle name="Currency 3 9 5 3" xfId="18654" xr:uid="{14F287B4-9611-4E0C-8993-D137E0D8DB43}"/>
    <cellStyle name="Currency 3 9 6" xfId="7762" xr:uid="{DCB34B47-C60D-482C-8E3E-321CEA53A1E1}"/>
    <cellStyle name="Currency 3 9 6 2" xfId="19962" xr:uid="{9E094114-D444-4643-9962-D0FBE6C6F498}"/>
    <cellStyle name="Currency 3 9 7" xfId="17394" xr:uid="{529996E7-8A18-4596-B839-E5B5EC48B23B}"/>
    <cellStyle name="Currency 30" xfId="1668" xr:uid="{6EEA7DD2-2FB8-44C0-956C-AC575DA8D75C}"/>
    <cellStyle name="Currency 30 2" xfId="1669" xr:uid="{0A59AF79-A77A-467D-8406-CA494180CB2E}"/>
    <cellStyle name="Currency 30 2 2" xfId="3794" xr:uid="{F3F844DC-E476-47A0-B3F8-F5BA96A2CCA9}"/>
    <cellStyle name="Currency 30 2 2 2" xfId="28210" xr:uid="{7B48C317-A0BB-4F65-9921-357EDD54586E}"/>
    <cellStyle name="Currency 30 2 3" xfId="26781" xr:uid="{87161C37-D871-4DAD-8DBF-3B00D73F154C}"/>
    <cellStyle name="Currency 30 3" xfId="1670" xr:uid="{C74E767D-6D4B-420B-8A56-95E518FB2690}"/>
    <cellStyle name="Currency 30 3 2" xfId="3795" xr:uid="{5C10C773-4E3D-4ACA-89EA-8A8F168A8276}"/>
    <cellStyle name="Currency 30 3 2 2" xfId="28211" xr:uid="{16CC9D05-D3A0-42B9-A746-852042684741}"/>
    <cellStyle name="Currency 30 3 3" xfId="26782" xr:uid="{B68032AF-7E84-4C04-B37F-27D67FED6E46}"/>
    <cellStyle name="Currency 30 4" xfId="3793" xr:uid="{C30CDBE1-7D50-48E8-80AB-DE49E8AEC06B}"/>
    <cellStyle name="Currency 30 4 2" xfId="28209" xr:uid="{DCEE6CE6-11A2-455F-871C-8D05219DF0B2}"/>
    <cellStyle name="Currency 30 5" xfId="26780" xr:uid="{58E4C133-663F-4F14-8D47-2A9EB39BC9E9}"/>
    <cellStyle name="Currency 31" xfId="1671" xr:uid="{820C67E5-2538-456C-95C7-480B565A851C}"/>
    <cellStyle name="Currency 31 2" xfId="1672" xr:uid="{77CB0FE2-4E29-46F6-8DCE-601E1B8D5885}"/>
    <cellStyle name="Currency 31 2 2" xfId="3797" xr:uid="{935A05AC-C471-45AE-B8B0-591CEFA9754D}"/>
    <cellStyle name="Currency 31 2 2 2" xfId="28213" xr:uid="{36C11775-A5D8-420A-8B76-B58DBB23769F}"/>
    <cellStyle name="Currency 31 2 3" xfId="26784" xr:uid="{EDEDBDF1-61A6-43D1-BB67-5723DD84E8A7}"/>
    <cellStyle name="Currency 31 3" xfId="1673" xr:uid="{7D17CB4E-8C25-416C-8ED2-15B72B186E57}"/>
    <cellStyle name="Currency 31 3 2" xfId="3798" xr:uid="{FFF7D7FE-2859-4E9F-AFFD-FB611C0BBFC0}"/>
    <cellStyle name="Currency 31 3 2 2" xfId="28214" xr:uid="{227FE15B-884B-4E32-83BA-89E5D68E27DA}"/>
    <cellStyle name="Currency 31 3 3" xfId="26785" xr:uid="{7D9F31A7-F5F4-4D35-92B5-404874E5099D}"/>
    <cellStyle name="Currency 31 4" xfId="3796" xr:uid="{70FB3B5D-6A8C-4F68-A0B8-F1FAEEB0D13B}"/>
    <cellStyle name="Currency 31 4 2" xfId="28212" xr:uid="{394CA14E-9AA0-4A84-BA06-2FA9622AE18F}"/>
    <cellStyle name="Currency 31 5" xfId="26783" xr:uid="{184D6696-F7E7-4ABD-A744-F40CF18C5D56}"/>
    <cellStyle name="Currency 32" xfId="1674" xr:uid="{287AD989-F451-4A6E-AD50-F2C6D9C4CEEE}"/>
    <cellStyle name="Currency 32 2" xfId="1675" xr:uid="{73C4AFC4-4D9B-406E-A2DF-CC2F6F10A7C6}"/>
    <cellStyle name="Currency 32 2 2" xfId="3800" xr:uid="{40576FAD-E7A9-47A8-9FFB-6E11AC28C64A}"/>
    <cellStyle name="Currency 32 2 2 2" xfId="28216" xr:uid="{A9201D79-138C-40C6-80F7-2414C4DF6E06}"/>
    <cellStyle name="Currency 32 2 3" xfId="26787" xr:uid="{970AF6F0-74F5-4DD3-9574-5B699E0403D6}"/>
    <cellStyle name="Currency 32 3" xfId="1676" xr:uid="{56071B55-7DBD-44A1-9297-24885750056B}"/>
    <cellStyle name="Currency 32 3 2" xfId="3801" xr:uid="{51D35BE9-90B1-458D-A0EB-FE3DBE6A10B1}"/>
    <cellStyle name="Currency 32 3 2 2" xfId="28217" xr:uid="{FC1F921B-FF92-495A-B3EA-706853044E4D}"/>
    <cellStyle name="Currency 32 3 3" xfId="26788" xr:uid="{1534DF5E-947C-46E3-9E79-488F03999A04}"/>
    <cellStyle name="Currency 32 4" xfId="3799" xr:uid="{8F450574-E100-41BC-94E0-BBA86F396CEE}"/>
    <cellStyle name="Currency 32 4 2" xfId="28215" xr:uid="{BB9C0A0F-4223-429A-B901-4B37286FF3C2}"/>
    <cellStyle name="Currency 32 5" xfId="26786" xr:uid="{E55EFDD8-8E62-48FF-B76F-ECBC28EF36FF}"/>
    <cellStyle name="Currency 33" xfId="1677" xr:uid="{8A4B464C-D09C-4E6A-A350-C0A685E0997E}"/>
    <cellStyle name="Currency 33 2" xfId="3802" xr:uid="{66C02908-2A39-406C-B905-34B38BAAC760}"/>
    <cellStyle name="Currency 33 2 2" xfId="28218" xr:uid="{A3797650-559E-4DA9-8353-8C2EAF2F7185}"/>
    <cellStyle name="Currency 33 3" xfId="26789" xr:uid="{161AF3A4-337F-42E5-B046-F7E0A59DA893}"/>
    <cellStyle name="Currency 34" xfId="1678" xr:uid="{28E51DD4-77A6-485E-89AA-828BC534ED54}"/>
    <cellStyle name="Currency 34 2" xfId="3803" xr:uid="{204207AA-C9D0-4FB0-8A8F-9B8CBC640E6E}"/>
    <cellStyle name="Currency 34 2 2" xfId="28219" xr:uid="{70AFCE09-FAE2-43D4-8DAC-1579381E011A}"/>
    <cellStyle name="Currency 34 3" xfId="26790" xr:uid="{71C6C875-3375-46C5-A354-1AA63D4670AC}"/>
    <cellStyle name="Currency 35" xfId="1679" xr:uid="{5FF3822A-990F-41FA-8690-76F581BDD8DB}"/>
    <cellStyle name="Currency 35 2" xfId="3804" xr:uid="{EF32C9BB-A141-484E-B233-9DBB881F9860}"/>
    <cellStyle name="Currency 35 2 2" xfId="28220" xr:uid="{7A420789-6A99-4F19-A551-14C8800831A5}"/>
    <cellStyle name="Currency 35 3" xfId="26791" xr:uid="{24ACF124-0F65-45AD-A2EC-4C9AB076D917}"/>
    <cellStyle name="Currency 36" xfId="1680" xr:uid="{432095E4-FB91-41F7-8C2C-95F6ECFA9545}"/>
    <cellStyle name="Currency 36 2" xfId="3805" xr:uid="{E53ACCCB-5F45-4388-8BC4-2F3A13B5D4C5}"/>
    <cellStyle name="Currency 36 2 2" xfId="28221" xr:uid="{8A45B028-94FA-4F84-B5AA-65B5825DB5AF}"/>
    <cellStyle name="Currency 36 3" xfId="26792" xr:uid="{A08B3067-1D62-42AB-AC92-B6134A4DAA98}"/>
    <cellStyle name="Currency 37" xfId="1681" xr:uid="{1EECC35C-6768-4E3E-BCD7-C659F1251DA4}"/>
    <cellStyle name="Currency 37 2" xfId="3806" xr:uid="{3CBCE45C-262F-41AA-856D-7F0DF8E3E63A}"/>
    <cellStyle name="Currency 37 2 2" xfId="28222" xr:uid="{0937CCE1-DFCE-4F8C-8C59-8491A3CB9042}"/>
    <cellStyle name="Currency 37 3" xfId="26793" xr:uid="{16723DF5-140B-4309-8FA4-A1A43F4E93C8}"/>
    <cellStyle name="Currency 38" xfId="1682" xr:uid="{CE05B53F-E3D2-425F-ADF5-4927FC695C77}"/>
    <cellStyle name="Currency 38 2" xfId="3807" xr:uid="{F9891EC5-61C1-444D-A483-1CA84C3E5F1E}"/>
    <cellStyle name="Currency 38 2 2" xfId="28223" xr:uid="{D1A23EC8-E702-4D8C-B327-708BAA9282BF}"/>
    <cellStyle name="Currency 38 3" xfId="26794" xr:uid="{754B31EF-E260-45C9-9D2E-04799C374E9B}"/>
    <cellStyle name="Currency 39" xfId="1683" xr:uid="{A4CB8A2E-53EC-42FE-9A11-4287EE4A5F36}"/>
    <cellStyle name="Currency 39 2" xfId="3808" xr:uid="{1D04EA27-2EF0-4223-8E4D-1B9BE8AF7579}"/>
    <cellStyle name="Currency 39 2 2" xfId="28224" xr:uid="{C6BB284C-8A4D-4739-BF96-CA7C51E454C1}"/>
    <cellStyle name="Currency 39 3" xfId="26795" xr:uid="{FC511A70-BFE9-41C2-B057-601B4D21505C}"/>
    <cellStyle name="Currency 4" xfId="1684" xr:uid="{70A923AE-5396-4A9C-878E-889B10562AF7}"/>
    <cellStyle name="Currency 4 2" xfId="1685" xr:uid="{CC54B67A-45AD-4EAD-A6EF-BD49BA399C0D}"/>
    <cellStyle name="Currency 4 2 2" xfId="3810" xr:uid="{ACC49FBE-2440-4D40-831D-4CBDC0A9EA95}"/>
    <cellStyle name="Currency 4 2 2 2" xfId="28226" xr:uid="{6580017A-1F34-4784-A97F-42B64FE2D0A6}"/>
    <cellStyle name="Currency 4 2 3" xfId="26797" xr:uid="{08B6F5F0-10F7-4AFE-ADF3-903ABDE0682F}"/>
    <cellStyle name="Currency 4 3" xfId="1686" xr:uid="{7F2BBB79-D734-4DCD-A99D-533D4D72CB9F}"/>
    <cellStyle name="Currency 4 3 2" xfId="3811" xr:uid="{990A4295-463B-488D-AD95-AF405F0C3948}"/>
    <cellStyle name="Currency 4 3 2 2" xfId="28227" xr:uid="{191BF15B-1EEE-423E-8CE5-6ABC127FEEAA}"/>
    <cellStyle name="Currency 4 3 3" xfId="26798" xr:uid="{8B501A3A-5B43-45B5-95FF-C07B7DFD8979}"/>
    <cellStyle name="Currency 4 4" xfId="1687" xr:uid="{1E341050-112E-48CB-B11C-A0C703413F0B}"/>
    <cellStyle name="Currency 4 5" xfId="3809" xr:uid="{D2C65057-32C6-4664-845B-32CA25DB8DF3}"/>
    <cellStyle name="Currency 4 5 2" xfId="28225" xr:uid="{98771C66-2EB3-48E7-A9A9-79C3156ECAC3}"/>
    <cellStyle name="Currency 4 6" xfId="26796" xr:uid="{8D9FA302-3005-4E99-9B35-E0CA0F1A36D7}"/>
    <cellStyle name="Currency 40" xfId="1688" xr:uid="{44EB745F-7237-4FC0-8CA3-18FC767EFE88}"/>
    <cellStyle name="Currency 40 2" xfId="3812" xr:uid="{664E4F81-41C0-4746-9BBB-9A8B8AB7E856}"/>
    <cellStyle name="Currency 40 2 2" xfId="28228" xr:uid="{C4409865-8CD4-4133-9BF3-9881115FFDCD}"/>
    <cellStyle name="Currency 40 3" xfId="26799" xr:uid="{BA4DFD76-2EB2-4CC0-8023-0E11BCF6ED16}"/>
    <cellStyle name="Currency 41" xfId="1689" xr:uid="{045FE2F5-496E-49FB-8FEC-C69A0A0487D5}"/>
    <cellStyle name="Currency 41 2" xfId="3813" xr:uid="{602EB835-92C4-4A25-BE8C-AF0E287ABDDA}"/>
    <cellStyle name="Currency 41 2 2" xfId="28229" xr:uid="{4E9332B3-6C9C-4F31-85F0-23C27224E29A}"/>
    <cellStyle name="Currency 41 3" xfId="26800" xr:uid="{C596151E-42E0-414C-B11A-FA53C43C8789}"/>
    <cellStyle name="Currency 42" xfId="1690" xr:uid="{9564C5F6-7560-47C0-A5E3-76530A7F3ECD}"/>
    <cellStyle name="Currency 42 2" xfId="3814" xr:uid="{948BF0A1-D957-49B2-951C-6A7469F9DE6C}"/>
    <cellStyle name="Currency 42 2 2" xfId="28230" xr:uid="{C6235F29-924C-46DA-AEE8-77F136A54E3C}"/>
    <cellStyle name="Currency 42 3" xfId="26801" xr:uid="{51E92B8A-DF1F-467C-9D7C-2723037CD0BA}"/>
    <cellStyle name="Currency 43" xfId="1691" xr:uid="{36467A6A-92C8-4DAD-A8DF-23AE6ECA8069}"/>
    <cellStyle name="Currency 43 2" xfId="3815" xr:uid="{91815EAC-9175-4B2A-91C9-FA1E1FB258AB}"/>
    <cellStyle name="Currency 43 2 2" xfId="28231" xr:uid="{B61FBC59-6CB2-4159-97AC-0AE08B0BE410}"/>
    <cellStyle name="Currency 43 3" xfId="26802" xr:uid="{7A232DE1-2FF4-4F46-B486-13417F0F7A5C}"/>
    <cellStyle name="Currency 44" xfId="1692" xr:uid="{964D2E05-93B7-45A4-BBF0-DEC1800F4FF2}"/>
    <cellStyle name="Currency 44 2" xfId="3816" xr:uid="{ECC0B3AB-6F0A-4FFF-83A3-D5594F3482EC}"/>
    <cellStyle name="Currency 44 2 2" xfId="28232" xr:uid="{06948D39-F70B-49FD-A1C2-459AF15CD3E5}"/>
    <cellStyle name="Currency 44 3" xfId="26803" xr:uid="{2A05D1CC-15E7-40B1-B830-39AB2C956BB6}"/>
    <cellStyle name="Currency 45" xfId="1693" xr:uid="{587808E3-7DA0-4582-B552-F6435D58D4D9}"/>
    <cellStyle name="Currency 45 2" xfId="3817" xr:uid="{A98A1987-7DA4-4F31-BFEF-476E581AEE08}"/>
    <cellStyle name="Currency 45 2 2" xfId="28233" xr:uid="{41DDBD30-2EC1-427D-8FEE-BBEA663F9534}"/>
    <cellStyle name="Currency 45 3" xfId="26804" xr:uid="{52A05A34-00A1-4CB9-AF43-86049DCECDA4}"/>
    <cellStyle name="Currency 46" xfId="1694" xr:uid="{5B4B9751-9F68-43E8-ACED-7C623C81C720}"/>
    <cellStyle name="Currency 46 2" xfId="3818" xr:uid="{8BB69F92-3098-49A8-A00F-CEDA442B5C65}"/>
    <cellStyle name="Currency 46 2 2" xfId="28234" xr:uid="{55B7620E-A58D-4805-A74D-C190CDCD871E}"/>
    <cellStyle name="Currency 46 3" xfId="26805" xr:uid="{4ED41049-F79C-4D1E-BD65-85CD12691000}"/>
    <cellStyle name="Currency 47" xfId="1695" xr:uid="{39DE8072-0A16-46A3-ADC6-D669E8ABB7DA}"/>
    <cellStyle name="Currency 47 2" xfId="3819" xr:uid="{82CB530D-07C4-48DC-A4D8-0FB6A1153F32}"/>
    <cellStyle name="Currency 47 2 2" xfId="28235" xr:uid="{F7F6E23D-FD46-488C-BE9F-8959DAE84BA5}"/>
    <cellStyle name="Currency 47 3" xfId="26806" xr:uid="{ADA167C9-7CA1-432F-BE77-114791A85D60}"/>
    <cellStyle name="Currency 48" xfId="1696" xr:uid="{8B626FAE-FBDD-4430-96C2-7FDDB30B6B9A}"/>
    <cellStyle name="Currency 48 2" xfId="3820" xr:uid="{C3462FF2-2125-4DBC-B9B6-441A279F7F47}"/>
    <cellStyle name="Currency 48 2 2" xfId="28236" xr:uid="{93411967-D7C0-4FF2-9ED4-FF320FF4B955}"/>
    <cellStyle name="Currency 48 3" xfId="26807" xr:uid="{F6D7706A-CAE1-4858-8BE5-6001C4191BD7}"/>
    <cellStyle name="Currency 49" xfId="1697" xr:uid="{E60C860C-0C24-481C-BC7E-DF59041DBA73}"/>
    <cellStyle name="Currency 49 2" xfId="3821" xr:uid="{A28CB692-F40D-4410-B157-E5E9548FBB82}"/>
    <cellStyle name="Currency 49 2 2" xfId="28237" xr:uid="{53D4077E-0311-4EE0-89FD-286624FEFA0F}"/>
    <cellStyle name="Currency 49 3" xfId="26808" xr:uid="{69E1E51C-0A58-4A82-ABDB-39E3130F0619}"/>
    <cellStyle name="Currency 5" xfId="1698" xr:uid="{3AEA2F72-FE95-4326-BEB4-9D00DB799587}"/>
    <cellStyle name="Currency 5 2" xfId="1699" xr:uid="{157A2114-AD30-4668-8D10-C83E308FC756}"/>
    <cellStyle name="Currency 5 2 2" xfId="3823" xr:uid="{FED99390-DC27-47E3-AC5C-AE1AEB930BF1}"/>
    <cellStyle name="Currency 5 2 2 2" xfId="28239" xr:uid="{1FD49C12-D2FF-46B8-8084-E6BC5389D536}"/>
    <cellStyle name="Currency 5 2 3" xfId="26810" xr:uid="{DEE99F6B-2C57-4151-950F-55DEDAA22F78}"/>
    <cellStyle name="Currency 5 3" xfId="1700" xr:uid="{FF4FEA25-F5A5-448F-BF98-B8ACBA4FA7B8}"/>
    <cellStyle name="Currency 5 3 2" xfId="3824" xr:uid="{841B736A-819A-4670-A014-F7039368C197}"/>
    <cellStyle name="Currency 5 3 2 2" xfId="28240" xr:uid="{F3B8B5E5-7E08-4AE1-BF6D-146A9FF4FCF3}"/>
    <cellStyle name="Currency 5 3 3" xfId="26811" xr:uid="{D522919B-6B7D-49B3-936A-A5E4F64C9CEB}"/>
    <cellStyle name="Currency 5 4" xfId="3822" xr:uid="{ABADB5B8-680D-4E37-B257-3F877016B1DE}"/>
    <cellStyle name="Currency 5 4 2" xfId="28238" xr:uid="{ABE043DE-6E57-4946-97EB-A10FCD5A83FF}"/>
    <cellStyle name="Currency 5 5" xfId="26809" xr:uid="{F8CD1452-906B-4B37-8CCB-4394D6429551}"/>
    <cellStyle name="Currency 50" xfId="1701" xr:uid="{17825ADC-C81F-4907-A794-D8F721368C6D}"/>
    <cellStyle name="Currency 50 2" xfId="3825" xr:uid="{A567AE95-5BE0-4990-BAE7-FAAD5D6063DD}"/>
    <cellStyle name="Currency 50 2 2" xfId="28241" xr:uid="{5FF34011-9A12-4A36-9141-42EE80EE03A6}"/>
    <cellStyle name="Currency 50 3" xfId="26812" xr:uid="{EC11112F-2B2F-4461-B2D6-662A575B0BD9}"/>
    <cellStyle name="Currency 51" xfId="1702" xr:uid="{24E1A58F-D141-4C33-A600-016F9D901E16}"/>
    <cellStyle name="Currency 51 2" xfId="3826" xr:uid="{7DD341A3-7EB5-4C41-B5DE-44F2EB2C258A}"/>
    <cellStyle name="Currency 51 2 2" xfId="28242" xr:uid="{61D91B6E-11AE-43F4-B50A-CF986804547C}"/>
    <cellStyle name="Currency 51 3" xfId="26813" xr:uid="{0F9827D5-2234-429D-A8F7-FC4A427E66E5}"/>
    <cellStyle name="Currency 52" xfId="1703" xr:uid="{AACD4793-F16F-4A46-8908-90CA181D40B0}"/>
    <cellStyle name="Currency 52 2" xfId="3827" xr:uid="{305B587E-4F73-47DB-A024-A40E900FA5F2}"/>
    <cellStyle name="Currency 52 2 2" xfId="10254" xr:uid="{2A897098-4402-45C4-9C9D-171AE2923408}"/>
    <cellStyle name="Currency 52 2 2 2" xfId="12865" xr:uid="{A631D139-9804-455C-B7F4-32DC954A984C}"/>
    <cellStyle name="Currency 52 2 2 2 2" xfId="24638" xr:uid="{8EB948BA-D223-46D7-807A-61030DB52EE8}"/>
    <cellStyle name="Currency 52 2 2 3" xfId="29417" xr:uid="{9D96CF2D-53F7-47D6-8882-185E53D9953F}"/>
    <cellStyle name="Currency 52 2 3" xfId="11434" xr:uid="{3567C044-2F05-4BE9-911A-782BF2B48F91}"/>
    <cellStyle name="Currency 52 2 3 2" xfId="12866" xr:uid="{E5D63FF8-5C07-4F58-B53E-1D1675AA23FE}"/>
    <cellStyle name="Currency 52 2 3 2 2" xfId="24639" xr:uid="{126E48DC-3A4A-4BD0-8452-494C3DEA286D}"/>
    <cellStyle name="Currency 52 2 3 3" xfId="23271" xr:uid="{216D0E58-5598-450E-90C9-908BF1CAE4CB}"/>
    <cellStyle name="Currency 52 2 4" xfId="12201" xr:uid="{F7E54F43-1183-40CE-B336-1A8656FCEC3D}"/>
    <cellStyle name="Currency 52 2 4 2" xfId="23980" xr:uid="{1BF3CF46-33BC-49CD-9C8F-B64D0025C80A}"/>
    <cellStyle name="Currency 52 3" xfId="7626" xr:uid="{9530A4EC-D6D7-48F3-9833-68351CC45922}"/>
    <cellStyle name="Currency 52 3 2" xfId="12867" xr:uid="{9161BE52-5A69-4EAE-A042-C503E06A7EB8}"/>
    <cellStyle name="Currency 52 3 2 2" xfId="24640" xr:uid="{AD2583DD-25FC-4E34-9525-7BAA8C4479A0}"/>
    <cellStyle name="Currency 52 4" xfId="7504" xr:uid="{44492E7B-FCD4-4305-A70F-56DB9358CFBD}"/>
    <cellStyle name="Currency 52 4 2" xfId="12868" xr:uid="{D59D7317-0F4E-4268-8C31-A8B7CCF8D783}"/>
    <cellStyle name="Currency 52 4 2 2" xfId="24641" xr:uid="{A6DA3B53-75F8-4718-822D-62C4B45FCF16}"/>
    <cellStyle name="Currency 52 4 3" xfId="29303" xr:uid="{74D6A553-C4E7-45CF-A7D9-B8922D6CFB70}"/>
    <cellStyle name="Currency 52 5" xfId="10918" xr:uid="{ED0F0DCD-6A4E-4C62-A213-C0B945984DD1}"/>
    <cellStyle name="Currency 52 5 2" xfId="22967" xr:uid="{BCA2D401-D148-4812-B353-E45A75852004}"/>
    <cellStyle name="Currency 52 6" xfId="11882" xr:uid="{9AA6ED1D-6B82-4B3F-BDFA-164026FE43F2}"/>
    <cellStyle name="Currency 52 6 2" xfId="23676" xr:uid="{A70BC261-24D6-45BD-822D-A93E7B9BDA56}"/>
    <cellStyle name="Currency 53" xfId="1704" xr:uid="{4219FD68-59E4-4431-A428-BAD169551A4B}"/>
    <cellStyle name="Currency 53 10" xfId="17230" xr:uid="{80C77760-2F83-41F5-9875-60AB89405192}"/>
    <cellStyle name="Currency 53 10 2" xfId="26121" xr:uid="{1A8E3A99-1AA9-435C-B529-840800D23E48}"/>
    <cellStyle name="Currency 53 11" xfId="26814" xr:uid="{72DE6C7E-F18B-4632-83A7-869F7179296E}"/>
    <cellStyle name="Currency 53 12" xfId="30392" xr:uid="{7D059DAA-8BF2-44FD-BA39-CDB1A6856068}"/>
    <cellStyle name="Currency 53 2" xfId="3828" xr:uid="{EEDD17FA-3C98-48EA-95D2-4DCE65A6E5A1}"/>
    <cellStyle name="Currency 53 2 2" xfId="11435" xr:uid="{ABF9F82D-91B4-4AF4-843C-4AA710A5B5FA}"/>
    <cellStyle name="Currency 53 2 2 2" xfId="12869" xr:uid="{56514CE8-7269-437F-A147-C4D6C58205CA}"/>
    <cellStyle name="Currency 53 2 2 2 2" xfId="24642" xr:uid="{8B0CCD30-3401-4228-B2CC-F451F390B218}"/>
    <cellStyle name="Currency 53 2 2 3" xfId="23272" xr:uid="{DEDC3FDC-5E78-43A7-9CCD-B390109DED2A}"/>
    <cellStyle name="Currency 53 2 3" xfId="12870" xr:uid="{76EB37F8-12A3-42B4-BB00-59D15AF0987E}"/>
    <cellStyle name="Currency 53 2 3 2" xfId="24643" xr:uid="{91625AD7-2EDC-4981-83C3-4DB957EBF66F}"/>
    <cellStyle name="Currency 53 2 4" xfId="12202" xr:uid="{DA524B45-CCC7-4234-88D9-169D32A71B16}"/>
    <cellStyle name="Currency 53 2 4 2" xfId="23981" xr:uid="{9C2F88F8-AD38-4B55-A6C9-3C26D5067763}"/>
    <cellStyle name="Currency 53 2 5" xfId="28243" xr:uid="{B716582F-645E-4F8C-BA70-AA05B38E645B}"/>
    <cellStyle name="Currency 53 3" xfId="7627" xr:uid="{D30ED7AE-68C9-4034-89AE-104155702085}"/>
    <cellStyle name="Currency 53 3 2" xfId="12871" xr:uid="{E6E07947-B7D2-4093-BF90-E6A79F8CB049}"/>
    <cellStyle name="Currency 53 3 2 2" xfId="24644" xr:uid="{740ACA45-A778-4FAE-83AF-673D7C90D253}"/>
    <cellStyle name="Currency 53 3 3" xfId="29347" xr:uid="{C57AA60B-0B6F-4739-90EA-F8FE85E28AD0}"/>
    <cellStyle name="Currency 53 4" xfId="7427" xr:uid="{A27F152D-6243-486C-ACE0-441A6EF8C721}"/>
    <cellStyle name="Currency 53 4 2" xfId="12872" xr:uid="{EB80E22F-3DC6-43AD-8E15-46502AFD6433}"/>
    <cellStyle name="Currency 53 4 2 2" xfId="24645" xr:uid="{B356879B-4F3B-400F-BA51-AAB31046C983}"/>
    <cellStyle name="Currency 53 4 3" xfId="19805" xr:uid="{0E6CDA37-9191-4261-BD26-BE4CCDEF2C49}"/>
    <cellStyle name="Currency 53 5" xfId="10469" xr:uid="{14470A6E-7687-46AA-850B-278CF6E0EEBE}"/>
    <cellStyle name="Currency 53 5 2" xfId="22596" xr:uid="{2CE32027-A42A-4BF3-9A53-0FA1E00FA235}"/>
    <cellStyle name="Currency 53 6" xfId="10508" xr:uid="{B5A6F432-EF15-4383-8527-820AA6E7A9E9}"/>
    <cellStyle name="Currency 53 6 2" xfId="22627" xr:uid="{AC91CC57-D9CF-4719-ADCD-9DB94842E0BF}"/>
    <cellStyle name="Currency 53 7" xfId="10706" xr:uid="{6B622BAC-879A-4F8E-80B5-2E84AE678AA9}"/>
    <cellStyle name="Currency 53 7 2" xfId="22818" xr:uid="{BA3BDAB2-B6B7-4C32-9D1C-4642FFE62D96}"/>
    <cellStyle name="Currency 53 8" xfId="10919" xr:uid="{E6E97405-B57B-4CCA-81F6-AEED88DAE086}"/>
    <cellStyle name="Currency 53 8 2" xfId="22968" xr:uid="{AF00AF14-2636-40A4-8231-34BD6B0D587C}"/>
    <cellStyle name="Currency 53 9" xfId="11883" xr:uid="{DF845C9B-A146-429B-9625-B16C42D71A2F}"/>
    <cellStyle name="Currency 53 9 2" xfId="23677" xr:uid="{8B55B2A9-5C02-4FB7-BB7F-1C1281F2C78C}"/>
    <cellStyle name="Currency 54" xfId="1705" xr:uid="{49855BE4-1ACB-4928-9030-12A930A11A4A}"/>
    <cellStyle name="Currency 54 2" xfId="3829" xr:uid="{B859792A-59FF-44E2-90B2-748773D714FC}"/>
    <cellStyle name="Currency 54 2 2" xfId="11436" xr:uid="{20CA301C-DBD6-4FD0-B4CE-0EF03072D18C}"/>
    <cellStyle name="Currency 54 2 2 2" xfId="12873" xr:uid="{42379726-7AB2-487D-A69F-39DC5EB0B4E3}"/>
    <cellStyle name="Currency 54 2 2 2 2" xfId="24646" xr:uid="{0D195F52-544E-4634-98D5-10CD83E72EB6}"/>
    <cellStyle name="Currency 54 2 2 3" xfId="23273" xr:uid="{E5AE8A25-037E-4B63-AD35-0C727B1601B1}"/>
    <cellStyle name="Currency 54 2 3" xfId="12874" xr:uid="{1D4979CE-0F69-43E1-B1AD-B98056C7A2F1}"/>
    <cellStyle name="Currency 54 2 3 2" xfId="24647" xr:uid="{BFA7C1CF-3D55-4892-B057-EE3BD503B110}"/>
    <cellStyle name="Currency 54 2 4" xfId="12203" xr:uid="{79738F13-2706-4CE9-9257-FC29BDB23FEE}"/>
    <cellStyle name="Currency 54 2 4 2" xfId="23982" xr:uid="{219E8834-7DE7-4C58-AE8B-37CD8608362A}"/>
    <cellStyle name="Currency 54 2 5" xfId="28244" xr:uid="{E3C8DE48-DC8B-4746-ADA2-D99B991C897C}"/>
    <cellStyle name="Currency 54 3" xfId="7628" xr:uid="{44312BB7-584E-4F15-BFFF-0419105BDF80}"/>
    <cellStyle name="Currency 54 3 2" xfId="12875" xr:uid="{82C9D614-BA26-4378-90AB-D2BAE2933E5D}"/>
    <cellStyle name="Currency 54 3 2 2" xfId="24648" xr:uid="{31ACBABC-9B6F-418C-A3EF-7E3DE2DECAF8}"/>
    <cellStyle name="Currency 54 3 3" xfId="29348" xr:uid="{10FD8C42-7424-4EA3-8A79-B55492827E1F}"/>
    <cellStyle name="Currency 54 4" xfId="7506" xr:uid="{C6AB6D20-C6C4-47D5-8FA6-576441F1B1FC}"/>
    <cellStyle name="Currency 54 4 2" xfId="12876" xr:uid="{E65815ED-9687-462B-B503-CB082A762B57}"/>
    <cellStyle name="Currency 54 4 2 2" xfId="24649" xr:uid="{0613B529-757E-4998-AF7C-3A2BFEAD9534}"/>
    <cellStyle name="Currency 54 4 3" xfId="19877" xr:uid="{7F049456-A753-4308-B5BF-540475697555}"/>
    <cellStyle name="Currency 54 5" xfId="10920" xr:uid="{DAB40DAC-7CD6-4924-BB8A-0D93C70CC579}"/>
    <cellStyle name="Currency 54 5 2" xfId="22969" xr:uid="{DAECEF2D-995A-4CA6-B8E8-EC10030C2E62}"/>
    <cellStyle name="Currency 54 6" xfId="11884" xr:uid="{EECB4D3E-25D8-46F7-878D-DE6278316461}"/>
    <cellStyle name="Currency 54 6 2" xfId="23678" xr:uid="{58911846-E4D7-48A9-B35E-613A2E58F6D7}"/>
    <cellStyle name="Currency 54 7" xfId="26815" xr:uid="{F76D7D9E-145B-4B4D-AE03-9D5872F25C4B}"/>
    <cellStyle name="Currency 55" xfId="1706" xr:uid="{7C300E2A-72AE-4895-B62C-CEF32E690A98}"/>
    <cellStyle name="Currency 55 2" xfId="3830" xr:uid="{71BC15FD-9E39-425A-9799-419258FD0D83}"/>
    <cellStyle name="Currency 55 2 2" xfId="11437" xr:uid="{C73B2431-09AA-45F4-AE1B-5B36C4BF32CC}"/>
    <cellStyle name="Currency 55 2 2 2" xfId="12877" xr:uid="{0F0A8CD5-2B34-426A-B7D1-E45E5510EE33}"/>
    <cellStyle name="Currency 55 2 2 2 2" xfId="24650" xr:uid="{F246485D-3A8A-407F-8835-6DE898E9A2DE}"/>
    <cellStyle name="Currency 55 2 2 3" xfId="23274" xr:uid="{F42AFA44-A0B8-47A7-944F-349AF6839E84}"/>
    <cellStyle name="Currency 55 2 3" xfId="12878" xr:uid="{D33A5D28-EC48-4F24-B825-8610930CABFD}"/>
    <cellStyle name="Currency 55 2 3 2" xfId="24651" xr:uid="{693CD94C-DAEF-43D7-9985-0EF77F31A4AB}"/>
    <cellStyle name="Currency 55 2 4" xfId="12204" xr:uid="{CC4D2F80-6209-4E13-8614-D63BE21F6A18}"/>
    <cellStyle name="Currency 55 2 4 2" xfId="23983" xr:uid="{B55125DD-7455-457E-9490-11E5BA877772}"/>
    <cellStyle name="Currency 55 2 5" xfId="28245" xr:uid="{9ADE2E9C-1FC3-476B-AE35-071AD44E5B8B}"/>
    <cellStyle name="Currency 55 3" xfId="7629" xr:uid="{D3B185D9-2745-4C5E-8530-E91EEB26F6C5}"/>
    <cellStyle name="Currency 55 3 2" xfId="12879" xr:uid="{87EC3A64-C891-40D1-B7A0-AAD509904236}"/>
    <cellStyle name="Currency 55 3 2 2" xfId="24652" xr:uid="{59170630-A335-49C2-A15C-96942AB876A1}"/>
    <cellStyle name="Currency 55 3 3" xfId="29349" xr:uid="{163B19D2-DB62-4B05-AF4C-48BF7421AE6F}"/>
    <cellStyle name="Currency 55 4" xfId="7585" xr:uid="{6EF57429-2715-4C0F-B839-8F959E0326D1}"/>
    <cellStyle name="Currency 55 4 2" xfId="12880" xr:uid="{13A968A8-6BF9-446A-A84C-32FEBD0CF02C}"/>
    <cellStyle name="Currency 55 4 2 2" xfId="24653" xr:uid="{FFF6F8AF-34B7-40ED-86B7-5AE5E446CCE0}"/>
    <cellStyle name="Currency 55 4 3" xfId="19889" xr:uid="{635DAB15-C2A6-4CDB-B305-1C8260E1D6E4}"/>
    <cellStyle name="Currency 55 5" xfId="10738" xr:uid="{CF422B06-CDC3-42E5-8BD7-DEA01BE1064A}"/>
    <cellStyle name="Currency 55 5 2" xfId="22846" xr:uid="{B47202EE-D87F-4478-928C-0B5A6FD8C634}"/>
    <cellStyle name="Currency 55 6" xfId="11750" xr:uid="{9007C093-2710-4873-8E68-F7246D0DFAA7}"/>
    <cellStyle name="Currency 55 6 2" xfId="23555" xr:uid="{15DDE842-2CBD-4B4D-8855-6214613757A1}"/>
    <cellStyle name="Currency 55 7" xfId="26816" xr:uid="{9FFBDA90-3574-4B9D-932B-33B9095AFB03}"/>
    <cellStyle name="Currency 56" xfId="1707" xr:uid="{0651DEE7-BA5C-4317-A17B-398E6C0DFFF6}"/>
    <cellStyle name="Currency 56 2" xfId="3831" xr:uid="{C7D90918-0937-4C4B-8615-292A35DE5723}"/>
    <cellStyle name="Currency 56 2 2" xfId="11438" xr:uid="{BDB12C03-CC90-4CA4-9C73-6CF9920DD753}"/>
    <cellStyle name="Currency 56 2 2 2" xfId="12881" xr:uid="{CAA63836-62BB-4934-96AA-47A21799EA62}"/>
    <cellStyle name="Currency 56 2 2 2 2" xfId="24654" xr:uid="{EEDD362C-3315-44DD-AACA-4C7317AB5CD6}"/>
    <cellStyle name="Currency 56 2 2 3" xfId="23275" xr:uid="{CBF1DC4D-31CD-4895-8D35-84E063F1EADC}"/>
    <cellStyle name="Currency 56 2 3" xfId="12882" xr:uid="{160CD76E-CDE8-453C-AA0C-426E4F2A4BA7}"/>
    <cellStyle name="Currency 56 2 3 2" xfId="24655" xr:uid="{E84B7F8E-C68B-4843-AE41-7B5B470C61E1}"/>
    <cellStyle name="Currency 56 2 4" xfId="12205" xr:uid="{ECA1CA85-5F53-4290-A4BF-187D95D247A0}"/>
    <cellStyle name="Currency 56 2 4 2" xfId="23984" xr:uid="{E346A2F8-5A4B-4A24-9C2E-E2A6A5084B09}"/>
    <cellStyle name="Currency 56 2 5" xfId="28246" xr:uid="{BC32C4E5-EC23-4678-8AE1-A5B0C52D84D6}"/>
    <cellStyle name="Currency 56 3" xfId="10739" xr:uid="{AB29AB5D-A04A-4746-9BFE-16C1C97A0250}"/>
    <cellStyle name="Currency 56 3 2" xfId="12883" xr:uid="{F4BAEF33-19E7-4EAC-A09D-E2D0B6992612}"/>
    <cellStyle name="Currency 56 3 2 2" xfId="24656" xr:uid="{8A630CFF-8FE7-49A6-956B-7FE8F39FC179}"/>
    <cellStyle name="Currency 56 3 3" xfId="22847" xr:uid="{7CCA39B4-5150-43EB-94C9-D857C0A9DA20}"/>
    <cellStyle name="Currency 56 4" xfId="12884" xr:uid="{14B7400B-20F4-4498-8368-4E456F52E4AB}"/>
    <cellStyle name="Currency 56 4 2" xfId="24657" xr:uid="{D7D640A7-A587-49DD-96E1-EA5DA1F54FF5}"/>
    <cellStyle name="Currency 56 5" xfId="11751" xr:uid="{7DF73E7C-C261-4F8E-8EC1-0E42B27238CC}"/>
    <cellStyle name="Currency 56 5 2" xfId="23556" xr:uid="{CE96EA07-1274-4EC5-B246-9E660F1B2E54}"/>
    <cellStyle name="Currency 56 6" xfId="26817" xr:uid="{DF5E376D-B452-4C54-9DB4-0A0E5E360935}"/>
    <cellStyle name="Currency 57" xfId="1708" xr:uid="{8FBE72E3-D5BF-491C-A2FB-1B8B8AE8E7D7}"/>
    <cellStyle name="Currency 57 2" xfId="3832" xr:uid="{22267464-A0B1-470E-9BC2-B5E07FD12E1E}"/>
    <cellStyle name="Currency 57 2 2" xfId="11439" xr:uid="{72B9D6FA-621A-4429-A984-BDF8D79924C7}"/>
    <cellStyle name="Currency 57 2 2 2" xfId="12885" xr:uid="{0CAF4603-5411-4564-A333-22CEA67A14BF}"/>
    <cellStyle name="Currency 57 2 2 2 2" xfId="24658" xr:uid="{44988CD9-0BEC-4108-BE03-069580EA24CF}"/>
    <cellStyle name="Currency 57 2 2 3" xfId="23276" xr:uid="{27F7E092-F1D2-429F-A0BF-E42AF298EF5A}"/>
    <cellStyle name="Currency 57 2 3" xfId="12886" xr:uid="{8201904E-5E4B-4AB2-A4FF-F08838E5BA34}"/>
    <cellStyle name="Currency 57 2 3 2" xfId="24659" xr:uid="{D57F51B0-A09A-4DDA-A67B-38D68F9EA573}"/>
    <cellStyle name="Currency 57 2 4" xfId="12206" xr:uid="{1150049A-C441-4CDB-BC8E-C8B180433082}"/>
    <cellStyle name="Currency 57 2 4 2" xfId="23985" xr:uid="{AFE6220F-35A8-48F9-809F-0E7D30156DC2}"/>
    <cellStyle name="Currency 57 2 5" xfId="28247" xr:uid="{DF7EFEA2-64B6-4F1E-AEC0-40855917A9DA}"/>
    <cellStyle name="Currency 57 3" xfId="10741" xr:uid="{3396FD25-8B37-4159-9001-F02A0A94E338}"/>
    <cellStyle name="Currency 57 3 2" xfId="12887" xr:uid="{3BFC0EF5-5D83-4E05-A098-F6FA9AB767A8}"/>
    <cellStyle name="Currency 57 3 2 2" xfId="24660" xr:uid="{0D5F923E-7D2B-4E3B-950D-8F916AB7A844}"/>
    <cellStyle name="Currency 57 3 3" xfId="22849" xr:uid="{2275AF54-B033-499D-B16A-3B954DE28386}"/>
    <cellStyle name="Currency 57 4" xfId="12888" xr:uid="{4B238474-2DCC-42B3-9781-F167A2E3D70C}"/>
    <cellStyle name="Currency 57 4 2" xfId="24661" xr:uid="{7EE3D2B1-5732-4FF8-9196-BE1A5C3B5854}"/>
    <cellStyle name="Currency 57 5" xfId="11753" xr:uid="{02A6033E-958D-4FD5-9C63-17DAA30CDB3C}"/>
    <cellStyle name="Currency 57 5 2" xfId="23558" xr:uid="{AD93026E-5CFB-4171-9622-80EF4274B2ED}"/>
    <cellStyle name="Currency 57 6" xfId="26818" xr:uid="{1AEEB95C-AAA9-4D4C-B7A4-7F4D70951284}"/>
    <cellStyle name="Currency 58" xfId="1709" xr:uid="{6CC0E270-7344-4B03-9164-5CB6DF442A7A}"/>
    <cellStyle name="Currency 58 2" xfId="3833" xr:uid="{06033814-ADD1-46BD-9B1F-C1904C0DF6D5}"/>
    <cellStyle name="Currency 58 2 2" xfId="11440" xr:uid="{7BA30F81-9BDC-4656-A9A6-7351918E3186}"/>
    <cellStyle name="Currency 58 2 2 2" xfId="12889" xr:uid="{C764D37B-03C3-4B1C-B1F8-535BA12AF9C9}"/>
    <cellStyle name="Currency 58 2 2 2 2" xfId="24662" xr:uid="{7D175C48-2868-485E-9F3F-97A908690BC6}"/>
    <cellStyle name="Currency 58 2 2 3" xfId="23277" xr:uid="{40C18EA9-B3A6-4FD1-AA8B-D6109D8920FF}"/>
    <cellStyle name="Currency 58 2 3" xfId="12890" xr:uid="{47472A59-99F5-4286-B201-AA7C865D6C99}"/>
    <cellStyle name="Currency 58 2 3 2" xfId="24663" xr:uid="{F7FD82B4-98D2-4CBB-AB26-92463DC6CDE5}"/>
    <cellStyle name="Currency 58 2 4" xfId="12207" xr:uid="{A7BD444D-B305-4AE0-A862-7C3ED217886D}"/>
    <cellStyle name="Currency 58 2 4 2" xfId="23986" xr:uid="{356F9ED8-8821-4A0B-B2F2-0C0F20784ED5}"/>
    <cellStyle name="Currency 58 2 5" xfId="28248" xr:uid="{02EE0049-FBE0-45A2-B5DF-C509D508C367}"/>
    <cellStyle name="Currency 58 3" xfId="10733" xr:uid="{72671954-A134-4064-9316-4F17EB381388}"/>
    <cellStyle name="Currency 58 3 2" xfId="12891" xr:uid="{42D072C1-69C9-4D93-8AF5-ECF2660308EB}"/>
    <cellStyle name="Currency 58 3 2 2" xfId="24664" xr:uid="{7B167E71-C89A-4370-897D-7994A0C5AB05}"/>
    <cellStyle name="Currency 58 3 3" xfId="22841" xr:uid="{C0418663-8F64-4342-8DB2-5A6FCD665C5A}"/>
    <cellStyle name="Currency 58 4" xfId="12892" xr:uid="{48ADF009-183D-4E39-85F8-17E3EF77A723}"/>
    <cellStyle name="Currency 58 4 2" xfId="24665" xr:uid="{EF481982-6516-49F1-A15C-A0C359EBA737}"/>
    <cellStyle name="Currency 58 5" xfId="11745" xr:uid="{6BFE7799-92D4-4233-90DA-B4C80BA59873}"/>
    <cellStyle name="Currency 58 5 2" xfId="23550" xr:uid="{6E819872-3E50-43D8-AB83-7C7673AF2050}"/>
    <cellStyle name="Currency 58 6" xfId="26819" xr:uid="{B84C2184-D82B-40A9-A52F-790321E4EF7B}"/>
    <cellStyle name="Currency 59" xfId="1710" xr:uid="{D0324B8C-4FA3-4CCB-B12F-6BB388566392}"/>
    <cellStyle name="Currency 59 2" xfId="3834" xr:uid="{9B4E3D3D-A572-49B0-81F8-784960219202}"/>
    <cellStyle name="Currency 59 2 2" xfId="11441" xr:uid="{B223C195-FB13-4D8A-914A-41D3AD62B62F}"/>
    <cellStyle name="Currency 59 2 2 2" xfId="12893" xr:uid="{28C0BD66-0488-4D69-859E-883C96698D95}"/>
    <cellStyle name="Currency 59 2 2 2 2" xfId="24666" xr:uid="{56D93A53-4842-47F1-9632-470C420CC58F}"/>
    <cellStyle name="Currency 59 2 2 3" xfId="23278" xr:uid="{A10BA1C8-7346-4A2D-A2E7-BB6EF2B1D060}"/>
    <cellStyle name="Currency 59 2 3" xfId="12894" xr:uid="{547BDCEA-C83E-4554-9779-78E33C42BB58}"/>
    <cellStyle name="Currency 59 2 3 2" xfId="24667" xr:uid="{78102753-95E8-450F-899F-A2BE46DA24C4}"/>
    <cellStyle name="Currency 59 2 4" xfId="12208" xr:uid="{38B0C8E3-52CD-4EA3-83C4-AEF7F0847824}"/>
    <cellStyle name="Currency 59 2 4 2" xfId="23987" xr:uid="{330355D1-AE4F-4FC8-AE12-F81A5C9D8321}"/>
    <cellStyle name="Currency 59 2 5" xfId="28249" xr:uid="{15E5B8C9-FF72-490A-8F86-6A030A86D956}"/>
    <cellStyle name="Currency 59 3" xfId="10734" xr:uid="{A7D9C710-8421-4679-8356-A177C73B5F31}"/>
    <cellStyle name="Currency 59 3 2" xfId="12895" xr:uid="{ED417FFA-4004-4B33-9D0A-DD04168837D2}"/>
    <cellStyle name="Currency 59 3 2 2" xfId="24668" xr:uid="{12FC1BD6-C1E5-4E49-A543-273001F3B67B}"/>
    <cellStyle name="Currency 59 3 3" xfId="22842" xr:uid="{45AEA821-B5BF-4B70-9617-6BF8C36FB952}"/>
    <cellStyle name="Currency 59 4" xfId="12896" xr:uid="{10307466-E559-4A7C-A5EA-7BF3CB20AD95}"/>
    <cellStyle name="Currency 59 4 2" xfId="24669" xr:uid="{76C46D44-C981-4352-B74D-C8CE63D8EED4}"/>
    <cellStyle name="Currency 59 5" xfId="11746" xr:uid="{17A8CA22-6036-4E7C-9D3D-EB32A5C40319}"/>
    <cellStyle name="Currency 59 5 2" xfId="23551" xr:uid="{95333792-627B-4FE8-8FF8-513CCF475582}"/>
    <cellStyle name="Currency 59 6" xfId="26820" xr:uid="{8527D1C6-FE19-475D-9982-2CC7EA1F24BD}"/>
    <cellStyle name="Currency 6" xfId="1711" xr:uid="{3F5751F9-C060-458A-8B59-822583931831}"/>
    <cellStyle name="Currency 6 2" xfId="1712" xr:uid="{C13FD70A-9ED8-4E36-A37E-FEB04C44C310}"/>
    <cellStyle name="Currency 6 2 2" xfId="3836" xr:uid="{EFC07E1D-F57D-4A68-8977-1D6BF9C3643E}"/>
    <cellStyle name="Currency 6 2 2 2" xfId="28251" xr:uid="{FDDC7F6E-DB87-4344-BFF8-A421E4EAAB16}"/>
    <cellStyle name="Currency 6 2 3" xfId="26822" xr:uid="{2A124875-2D53-45C2-B7AF-76624D052382}"/>
    <cellStyle name="Currency 6 3" xfId="1713" xr:uid="{233F470E-279D-4667-BB02-6289C435FA5B}"/>
    <cellStyle name="Currency 6 3 2" xfId="3837" xr:uid="{F8F37B45-6D50-4AE6-B521-5A4135A9641E}"/>
    <cellStyle name="Currency 6 3 2 2" xfId="28252" xr:uid="{9ED75A69-82F4-4FC5-ACAE-8129EC686C27}"/>
    <cellStyle name="Currency 6 3 3" xfId="26823" xr:uid="{7436261A-26A0-4E34-9A37-A312490A8F10}"/>
    <cellStyle name="Currency 6 4" xfId="3835" xr:uid="{8A0E1382-29A7-4CB7-8874-A895FBDB461B}"/>
    <cellStyle name="Currency 6 4 2" xfId="28250" xr:uid="{426E9484-6C31-41E7-800F-8CF5CDC0B31F}"/>
    <cellStyle name="Currency 6 5" xfId="26821" xr:uid="{BA165F11-2DB3-4DC0-BB80-B693269DA7CE}"/>
    <cellStyle name="Currency 60" xfId="1714" xr:uid="{2E8BD6AD-0E2F-4956-BA4F-B2F48F0CA581}"/>
    <cellStyle name="Currency 60 2" xfId="3838" xr:uid="{9F2A5519-8431-44B4-9644-83CD5C6AFADA}"/>
    <cellStyle name="Currency 60 2 2" xfId="11442" xr:uid="{5CB4B894-2127-4418-9BF0-88B4E5E7F0C8}"/>
    <cellStyle name="Currency 60 2 2 2" xfId="12897" xr:uid="{97F51BD3-FB43-4FB7-B5AC-9BCFE06ED1D7}"/>
    <cellStyle name="Currency 60 2 2 2 2" xfId="24670" xr:uid="{79644C00-BBC3-40F0-981B-D0D7E0788ACB}"/>
    <cellStyle name="Currency 60 2 2 3" xfId="23279" xr:uid="{C967822D-9BC9-4050-A0DA-F9328C909526}"/>
    <cellStyle name="Currency 60 2 3" xfId="12898" xr:uid="{ED3B23BF-DB6A-4BA7-96C9-D3725775C6EC}"/>
    <cellStyle name="Currency 60 2 3 2" xfId="24671" xr:uid="{3E492FE1-81AA-4B37-B97E-A324EBD537A2}"/>
    <cellStyle name="Currency 60 2 4" xfId="12209" xr:uid="{E2BF8F54-1142-4688-8CE3-C97EE7E31534}"/>
    <cellStyle name="Currency 60 2 4 2" xfId="23988" xr:uid="{20E3604A-500B-4811-B88A-F893A7F9A452}"/>
    <cellStyle name="Currency 60 2 5" xfId="28253" xr:uid="{32B2DC90-F937-4308-8AD7-853D1D75D9A6}"/>
    <cellStyle name="Currency 60 3" xfId="10735" xr:uid="{453CF125-42D9-42FB-85F4-856DEB6F968F}"/>
    <cellStyle name="Currency 60 3 2" xfId="12899" xr:uid="{989F4954-D2EE-462E-89F8-B295A4B8D117}"/>
    <cellStyle name="Currency 60 3 2 2" xfId="24672" xr:uid="{F385862B-686A-4030-8463-C193FAD1A6DB}"/>
    <cellStyle name="Currency 60 3 3" xfId="22843" xr:uid="{E3AE614D-1D23-4344-BDAD-6BFA4047B371}"/>
    <cellStyle name="Currency 60 4" xfId="12900" xr:uid="{890B7EDE-121C-498B-B976-ECDAF2634D70}"/>
    <cellStyle name="Currency 60 4 2" xfId="24673" xr:uid="{937E9F31-3602-477F-B7D0-9009E39526AE}"/>
    <cellStyle name="Currency 60 5" xfId="11747" xr:uid="{98DFDD8D-CAED-42F5-9CBE-BF78276BD77A}"/>
    <cellStyle name="Currency 60 5 2" xfId="23552" xr:uid="{1AA81A1C-3A16-45DD-A949-46118E001438}"/>
    <cellStyle name="Currency 60 6" xfId="26824" xr:uid="{BC969C81-3B64-4726-A365-B0B660FA73BD}"/>
    <cellStyle name="Currency 61" xfId="1715" xr:uid="{4DC90814-A2E9-4551-8584-C90CDF975A43}"/>
    <cellStyle name="Currency 61 2" xfId="3839" xr:uid="{B84A2400-2FA4-4D35-8D85-D6C1C3B8895F}"/>
    <cellStyle name="Currency 61 2 2" xfId="11443" xr:uid="{701039D5-47F1-47B3-8647-BC46E02C548B}"/>
    <cellStyle name="Currency 61 2 2 2" xfId="12901" xr:uid="{F73F4B7C-2F24-4AFC-B330-F53AFEEE7010}"/>
    <cellStyle name="Currency 61 2 2 2 2" xfId="24674" xr:uid="{D464AC37-397D-4BA1-B476-1689638D7B74}"/>
    <cellStyle name="Currency 61 2 2 3" xfId="23280" xr:uid="{D300FE76-5BA0-4CAC-88E1-ECAE02B12630}"/>
    <cellStyle name="Currency 61 2 3" xfId="12902" xr:uid="{A425F00F-92B0-4F76-94A2-8E37BEB4E438}"/>
    <cellStyle name="Currency 61 2 3 2" xfId="24675" xr:uid="{0B5B2F65-5655-4F19-9CE8-9548AEDF45AB}"/>
    <cellStyle name="Currency 61 2 4" xfId="12210" xr:uid="{55DC8A97-E4B2-447E-916B-D0B49941D1F3}"/>
    <cellStyle name="Currency 61 2 4 2" xfId="23989" xr:uid="{2FC3FDEF-910E-49B3-854A-D48D24805DD8}"/>
    <cellStyle name="Currency 61 2 5" xfId="28254" xr:uid="{CED0A065-AAC9-44A6-BDCE-6E9E9E4A9191}"/>
    <cellStyle name="Currency 61 3" xfId="10744" xr:uid="{7EE7135D-CCE7-4B01-9339-D3C14A92FF58}"/>
    <cellStyle name="Currency 61 3 2" xfId="12903" xr:uid="{5BFF479F-BA24-4373-B103-00B6E9041CFF}"/>
    <cellStyle name="Currency 61 3 2 2" xfId="24676" xr:uid="{3DBEC079-891E-4904-9EAA-A3FE1BC38811}"/>
    <cellStyle name="Currency 61 3 3" xfId="22852" xr:uid="{CAA2D74E-6BAE-4B2F-B38E-6FA2C9D96C42}"/>
    <cellStyle name="Currency 61 4" xfId="12904" xr:uid="{BEF4BE0D-C191-4496-8B50-29567EB395CF}"/>
    <cellStyle name="Currency 61 4 2" xfId="24677" xr:uid="{11AC5758-44A3-4F7F-9F53-E418FFF7409A}"/>
    <cellStyle name="Currency 61 5" xfId="11756" xr:uid="{D446D3F9-0F13-4A43-9D75-06C08F252D4C}"/>
    <cellStyle name="Currency 61 5 2" xfId="23561" xr:uid="{9F5D427B-A4A2-499D-8136-5838A0F73822}"/>
    <cellStyle name="Currency 61 6" xfId="26825" xr:uid="{AA9764FB-6BBB-449F-A7D3-CE4895B5382B}"/>
    <cellStyle name="Currency 62" xfId="1716" xr:uid="{356741DE-9661-4834-8575-F212A4094995}"/>
    <cellStyle name="Currency 62 2" xfId="3840" xr:uid="{0779E58B-6C21-4681-95DD-9F96AF45A1ED}"/>
    <cellStyle name="Currency 62 2 2" xfId="11444" xr:uid="{3CC1C7FF-94D4-492E-9341-231E83609063}"/>
    <cellStyle name="Currency 62 2 2 2" xfId="12905" xr:uid="{AC89693E-27F7-4AAA-BF85-1E79BDE54D8F}"/>
    <cellStyle name="Currency 62 2 2 2 2" xfId="24678" xr:uid="{7E09D69D-38B3-48B2-B053-E649E0D9D537}"/>
    <cellStyle name="Currency 62 2 2 3" xfId="23281" xr:uid="{7A9383C5-139F-4449-8D4C-BCF5FC7E5B03}"/>
    <cellStyle name="Currency 62 2 3" xfId="12906" xr:uid="{D52B854D-5C42-4EC2-BDFF-DDB4B9F3D6D6}"/>
    <cellStyle name="Currency 62 2 3 2" xfId="24679" xr:uid="{45BFADF1-B498-4A5E-80A1-8DAFFB26D81A}"/>
    <cellStyle name="Currency 62 2 4" xfId="12211" xr:uid="{96B8C722-CEBE-4294-9E08-2CEF4BC4B5A5}"/>
    <cellStyle name="Currency 62 2 4 2" xfId="23990" xr:uid="{E9D89CCA-C41B-47BF-B7B4-4B1B1FA81FC1}"/>
    <cellStyle name="Currency 62 2 5" xfId="28255" xr:uid="{C4CCC33F-E8A4-469A-9B8F-C97BB502EF2B}"/>
    <cellStyle name="Currency 62 3" xfId="10745" xr:uid="{8F69A1DE-03F3-416D-AE55-363A3AFC6B94}"/>
    <cellStyle name="Currency 62 3 2" xfId="12907" xr:uid="{2AB2D42C-6FAC-4984-955E-18B96D3A26F2}"/>
    <cellStyle name="Currency 62 3 2 2" xfId="24680" xr:uid="{9ED980C9-5179-47BF-B79B-2F7526F05B55}"/>
    <cellStyle name="Currency 62 3 3" xfId="22853" xr:uid="{09A301F8-D99D-48B4-9F1B-4799E1F4ACAD}"/>
    <cellStyle name="Currency 62 4" xfId="12908" xr:uid="{E76FB0CB-8F4E-4E50-AAF8-BCBA787377F1}"/>
    <cellStyle name="Currency 62 4 2" xfId="24681" xr:uid="{03088D7B-6A65-46DA-B977-1593A28606DC}"/>
    <cellStyle name="Currency 62 5" xfId="11757" xr:uid="{66A0AC14-5173-486E-97C7-6DDC98D0FF5B}"/>
    <cellStyle name="Currency 62 5 2" xfId="23562" xr:uid="{2D902FE2-F303-4A42-AA6B-D902900CEA6A}"/>
    <cellStyle name="Currency 62 6" xfId="26826" xr:uid="{62A86EE2-777C-49E0-A0DB-E806095D4686}"/>
    <cellStyle name="Currency 63" xfId="1717" xr:uid="{4E843242-A777-419B-8684-CEEDD528D865}"/>
    <cellStyle name="Currency 63 2" xfId="3841" xr:uid="{04EC7E19-DCBA-40D3-85ED-5D9910DDE55E}"/>
    <cellStyle name="Currency 63 2 2" xfId="11445" xr:uid="{8D21A3F7-DD59-4860-9C17-E663FDE64C4F}"/>
    <cellStyle name="Currency 63 2 2 2" xfId="12909" xr:uid="{673BB34E-D04F-42CE-8DCD-CE934965670A}"/>
    <cellStyle name="Currency 63 2 2 2 2" xfId="24682" xr:uid="{1EADD12D-99A4-4E49-A3D0-95C96621686D}"/>
    <cellStyle name="Currency 63 2 2 3" xfId="23282" xr:uid="{990B02D0-23B7-4998-9D72-12329C517B23}"/>
    <cellStyle name="Currency 63 2 3" xfId="12910" xr:uid="{A06E1EDE-2E95-4AD3-A00A-52913B21B173}"/>
    <cellStyle name="Currency 63 2 3 2" xfId="24683" xr:uid="{8114B11F-21C5-4A90-B932-6F5BC03E354F}"/>
    <cellStyle name="Currency 63 2 4" xfId="12212" xr:uid="{CA81241A-3918-4565-8251-202EB9F38ADD}"/>
    <cellStyle name="Currency 63 2 4 2" xfId="23991" xr:uid="{4129757A-6F47-4A61-83DD-F1D247BA452F}"/>
    <cellStyle name="Currency 63 2 5" xfId="28256" xr:uid="{D2298FBD-553A-4EEC-AB2F-39FE1729F186}"/>
    <cellStyle name="Currency 63 3" xfId="10747" xr:uid="{CD48E101-B8C7-492A-95C1-F5CF7FC0A56B}"/>
    <cellStyle name="Currency 63 3 2" xfId="12911" xr:uid="{DA9C48F1-4668-453F-B9DD-1F03C4202A79}"/>
    <cellStyle name="Currency 63 3 2 2" xfId="24684" xr:uid="{8EC61571-E101-45BB-93E8-2684F6F1C28D}"/>
    <cellStyle name="Currency 63 3 3" xfId="22855" xr:uid="{76283B51-B911-4944-9BEA-8706876F1089}"/>
    <cellStyle name="Currency 63 4" xfId="12912" xr:uid="{607C923B-3167-4AE0-8CB9-16D6612A4504}"/>
    <cellStyle name="Currency 63 4 2" xfId="24685" xr:uid="{669F308D-1AEF-480E-8764-CE4A8D441901}"/>
    <cellStyle name="Currency 63 5" xfId="11759" xr:uid="{014333AD-E841-4BA0-B053-09E9F3359990}"/>
    <cellStyle name="Currency 63 5 2" xfId="23564" xr:uid="{A741DE8B-2EE0-4B4D-8699-B2679D9CB969}"/>
    <cellStyle name="Currency 63 6" xfId="26827" xr:uid="{931C2531-6A19-467B-B504-8041118EFD0A}"/>
    <cellStyle name="Currency 64" xfId="1718" xr:uid="{D22DB341-0F2E-407C-B4E8-EDFDC98B265A}"/>
    <cellStyle name="Currency 64 2" xfId="3842" xr:uid="{A460DE10-C5AE-4DBC-BC0D-CD074B086D7E}"/>
    <cellStyle name="Currency 64 2 2" xfId="11446" xr:uid="{68BF199F-09D1-49A2-8B28-1EEE180B582C}"/>
    <cellStyle name="Currency 64 2 2 2" xfId="12913" xr:uid="{2788971C-D886-492A-84BE-83138F28D6E8}"/>
    <cellStyle name="Currency 64 2 2 2 2" xfId="24686" xr:uid="{5330F7BF-7761-40F3-B6E5-76CF95CFBF53}"/>
    <cellStyle name="Currency 64 2 2 3" xfId="23283" xr:uid="{376D8B37-EF13-49BF-9673-DB09097C0E1B}"/>
    <cellStyle name="Currency 64 2 3" xfId="12914" xr:uid="{B195870D-CE99-4E36-965F-E67B8181D2B2}"/>
    <cellStyle name="Currency 64 2 3 2" xfId="24687" xr:uid="{425D9CF6-E957-40BA-845B-77199D1554C8}"/>
    <cellStyle name="Currency 64 2 4" xfId="12213" xr:uid="{0DC19A9C-92A4-4C8B-96EF-1581FBFF13FF}"/>
    <cellStyle name="Currency 64 2 4 2" xfId="23992" xr:uid="{2F2B7A5B-3D94-4466-9BDB-98764856760B}"/>
    <cellStyle name="Currency 64 2 5" xfId="28257" xr:uid="{85682991-860F-41FE-B672-BC5D06FB0866}"/>
    <cellStyle name="Currency 64 3" xfId="10736" xr:uid="{8AC474F0-8D76-4036-AEC4-98BFD9CF0B95}"/>
    <cellStyle name="Currency 64 3 2" xfId="12915" xr:uid="{3AE0AF01-2640-4014-8301-EB20D63647AB}"/>
    <cellStyle name="Currency 64 3 2 2" xfId="24688" xr:uid="{688A2952-84A4-475A-B960-700EDA8F56A7}"/>
    <cellStyle name="Currency 64 3 3" xfId="22844" xr:uid="{34CBFCBE-C3EC-4182-A24F-D0C8D88CA97F}"/>
    <cellStyle name="Currency 64 4" xfId="12916" xr:uid="{588DA60F-51AD-4499-A8A8-C5B01580F70D}"/>
    <cellStyle name="Currency 64 4 2" xfId="24689" xr:uid="{E6E1E433-1662-488A-8E67-E92E21F6DEFB}"/>
    <cellStyle name="Currency 64 5" xfId="11748" xr:uid="{31D8039B-3182-4EF4-93C4-82599AA3C2DB}"/>
    <cellStyle name="Currency 64 5 2" xfId="23553" xr:uid="{A714FC9F-C8FF-4C78-A1C3-567C51AC2B1C}"/>
    <cellStyle name="Currency 64 6" xfId="26828" xr:uid="{F41E0FE2-4C79-4B3A-BC3D-257D9C532F55}"/>
    <cellStyle name="Currency 65" xfId="1719" xr:uid="{E6BCF394-403C-458B-9C5C-1E5E9BCBEECE}"/>
    <cellStyle name="Currency 65 2" xfId="3843" xr:uid="{949A0A09-F872-4449-9B70-835CECC26EC9}"/>
    <cellStyle name="Currency 65 2 2" xfId="11447" xr:uid="{344FD230-928A-48CE-9854-0CC51D88762D}"/>
    <cellStyle name="Currency 65 2 2 2" xfId="12917" xr:uid="{9C454316-35A6-44F4-BE3C-6812A4AE586E}"/>
    <cellStyle name="Currency 65 2 2 2 2" xfId="24690" xr:uid="{72A15A63-3475-4683-89D9-902D40A298E6}"/>
    <cellStyle name="Currency 65 2 2 3" xfId="23284" xr:uid="{C7865EEF-47B5-4E6C-BBED-296DA8C3ADF7}"/>
    <cellStyle name="Currency 65 2 3" xfId="12918" xr:uid="{24050E4B-F4DB-44FA-9C02-E03BBD31C97B}"/>
    <cellStyle name="Currency 65 2 3 2" xfId="24691" xr:uid="{27EC4242-BA92-47CB-8C5D-FBFBB06DD884}"/>
    <cellStyle name="Currency 65 2 4" xfId="12214" xr:uid="{0B94AD76-895F-40C4-BB6A-479907A3A5E7}"/>
    <cellStyle name="Currency 65 2 4 2" xfId="23993" xr:uid="{8602AFAC-279E-4024-A3B4-3687D4FB3114}"/>
    <cellStyle name="Currency 65 2 5" xfId="28258" xr:uid="{FBDF9E3C-AFFE-4167-B29D-9D8CE59F8762}"/>
    <cellStyle name="Currency 65 3" xfId="10737" xr:uid="{D7974C38-CB3D-4E6E-9E9A-747AF063778A}"/>
    <cellStyle name="Currency 65 3 2" xfId="12919" xr:uid="{1BF295BE-16AC-4A92-BE2B-163FCCE0735D}"/>
    <cellStyle name="Currency 65 3 2 2" xfId="24692" xr:uid="{11E63A0D-9451-4AB5-8240-483505239BB8}"/>
    <cellStyle name="Currency 65 3 3" xfId="22845" xr:uid="{167948DD-59BD-4D5B-8449-F6CA03962FD0}"/>
    <cellStyle name="Currency 65 4" xfId="12920" xr:uid="{39C29CCB-B4E4-465E-8085-44CC8DB9F962}"/>
    <cellStyle name="Currency 65 4 2" xfId="24693" xr:uid="{AE151838-922C-4B46-9C67-8C1E92CBC147}"/>
    <cellStyle name="Currency 65 5" xfId="11749" xr:uid="{E44789D1-A9A5-4077-A18E-02F260AE962A}"/>
    <cellStyle name="Currency 65 5 2" xfId="23554" xr:uid="{FF38F134-BCDA-4CF6-A4FB-352A8BA4939C}"/>
    <cellStyle name="Currency 65 6" xfId="26829" xr:uid="{691A329E-7CCC-412A-948A-A3166DA4657A}"/>
    <cellStyle name="Currency 66" xfId="1720" xr:uid="{DAB0BFEE-3302-4594-A169-F14C5C805C80}"/>
    <cellStyle name="Currency 66 2" xfId="3844" xr:uid="{74F4B8AD-53E7-4952-9F8A-892D952DC9FF}"/>
    <cellStyle name="Currency 66 2 2" xfId="11448" xr:uid="{D98A6E55-B0BF-4F4D-8A59-A66CDE640F03}"/>
    <cellStyle name="Currency 66 2 2 2" xfId="12921" xr:uid="{518CB1B0-A843-4396-A13F-0153B04A69B8}"/>
    <cellStyle name="Currency 66 2 2 2 2" xfId="24694" xr:uid="{4A2EE93E-24DC-4499-B12C-FE8289512766}"/>
    <cellStyle name="Currency 66 2 2 3" xfId="23285" xr:uid="{FD30E709-075A-474B-87B2-632056170C8C}"/>
    <cellStyle name="Currency 66 2 3" xfId="12922" xr:uid="{C0DAC50F-966B-4B84-9790-5BF4A48F969A}"/>
    <cellStyle name="Currency 66 2 3 2" xfId="24695" xr:uid="{0C53DC2F-772E-4EBA-A335-AB4C5CA2CDEF}"/>
    <cellStyle name="Currency 66 2 4" xfId="12215" xr:uid="{3EBBD439-1868-4473-B9D6-068067801544}"/>
    <cellStyle name="Currency 66 2 4 2" xfId="23994" xr:uid="{296C114A-9536-46E0-A261-2AE9B37F30BD}"/>
    <cellStyle name="Currency 66 2 5" xfId="28259" xr:uid="{BD34365B-2ED0-4ACF-97CD-97B15165252D}"/>
    <cellStyle name="Currency 66 3" xfId="10740" xr:uid="{2DD2F945-0202-40D5-B547-608D7275D3EE}"/>
    <cellStyle name="Currency 66 3 2" xfId="12923" xr:uid="{D416D4D4-CDEF-48EB-AB71-5FF88DB40437}"/>
    <cellStyle name="Currency 66 3 2 2" xfId="24696" xr:uid="{180CE009-9D8F-4DA5-9807-1E053643DB8E}"/>
    <cellStyle name="Currency 66 3 3" xfId="22848" xr:uid="{696B2E7A-1BFF-493B-BB42-6FBA42E1ADDC}"/>
    <cellStyle name="Currency 66 4" xfId="12924" xr:uid="{E727C34A-24E6-4635-92B4-A91323468169}"/>
    <cellStyle name="Currency 66 4 2" xfId="24697" xr:uid="{DCD3047B-67F9-4E52-9686-8F94533F232F}"/>
    <cellStyle name="Currency 66 5" xfId="11752" xr:uid="{A9E1BC42-CD11-48A7-BF7E-EA96ED832454}"/>
    <cellStyle name="Currency 66 5 2" xfId="23557" xr:uid="{671DEC2B-C916-47AB-8870-7E6856BE8A0F}"/>
    <cellStyle name="Currency 66 6" xfId="26830" xr:uid="{1CB1B13D-3F08-4C31-A3BC-8B419BA1025E}"/>
    <cellStyle name="Currency 67" xfId="1721" xr:uid="{B007AD5E-7A3B-4650-B22F-BAFABF298DA5}"/>
    <cellStyle name="Currency 67 2" xfId="3845" xr:uid="{57539F59-8BBF-4F76-9596-28DBB73FEB44}"/>
    <cellStyle name="Currency 67 2 2" xfId="11449" xr:uid="{8249CE4B-2258-4DEC-87E5-F5DEF6E36842}"/>
    <cellStyle name="Currency 67 2 2 2" xfId="12925" xr:uid="{E39629C1-302B-45C2-AC9E-368A8DF348D8}"/>
    <cellStyle name="Currency 67 2 2 2 2" xfId="24698" xr:uid="{1C6ED03D-B411-4F4B-9774-00FE0E33B8CE}"/>
    <cellStyle name="Currency 67 2 2 3" xfId="23286" xr:uid="{43CFEE8E-84F4-4200-B40E-EBD40D0AE46B}"/>
    <cellStyle name="Currency 67 2 3" xfId="12926" xr:uid="{96EE60A2-6BCC-46DD-8A21-0E26A8B2D30A}"/>
    <cellStyle name="Currency 67 2 3 2" xfId="24699" xr:uid="{DD6AD3E0-F691-490F-8AA1-0BF589BAE135}"/>
    <cellStyle name="Currency 67 2 4" xfId="12216" xr:uid="{98529CBD-B51A-4AFD-BDB3-E25878E8EFAD}"/>
    <cellStyle name="Currency 67 2 4 2" xfId="23995" xr:uid="{B74F3860-0E6A-41B9-A232-F46DC10933C3}"/>
    <cellStyle name="Currency 67 2 5" xfId="28260" xr:uid="{EAD87B5C-ECC5-4552-9CE2-73ABCDCFB0A9}"/>
    <cellStyle name="Currency 67 3" xfId="10742" xr:uid="{9A1BD49D-B198-4B7F-8DDF-CBAD4D430245}"/>
    <cellStyle name="Currency 67 3 2" xfId="12927" xr:uid="{717C43C8-5C0C-45C5-844F-B5EECE2E123D}"/>
    <cellStyle name="Currency 67 3 2 2" xfId="24700" xr:uid="{C4BF574F-D686-48D8-B02C-B55658544D73}"/>
    <cellStyle name="Currency 67 3 3" xfId="22850" xr:uid="{656F7505-A4D7-4525-B3C9-CD6F1476BCAD}"/>
    <cellStyle name="Currency 67 4" xfId="12928" xr:uid="{C142DAA4-8BE1-4B84-97B2-8AE3A212988C}"/>
    <cellStyle name="Currency 67 4 2" xfId="24701" xr:uid="{520D3C71-4695-41FE-B37A-FF5BB5E45CAA}"/>
    <cellStyle name="Currency 67 5" xfId="11754" xr:uid="{E8F69B1F-FD11-4EBB-BE11-86FC85BB4B1B}"/>
    <cellStyle name="Currency 67 5 2" xfId="23559" xr:uid="{3ABFC7F8-0AE7-4AF9-A66B-1D58A23A7D6B}"/>
    <cellStyle name="Currency 67 6" xfId="26831" xr:uid="{B5D119B2-DB3B-4030-AA04-BFFAD9D4679D}"/>
    <cellStyle name="Currency 68" xfId="1722" xr:uid="{0F61F24C-51FC-46CF-904C-BDC18258BFFA}"/>
    <cellStyle name="Currency 68 2" xfId="3846" xr:uid="{1D657152-EF1A-4295-BD52-763EBF4EDC30}"/>
    <cellStyle name="Currency 68 2 2" xfId="11450" xr:uid="{0524DE35-C198-4D0E-B776-E5140695A479}"/>
    <cellStyle name="Currency 68 2 2 2" xfId="12929" xr:uid="{37D01A81-9461-4316-AFA7-383262637229}"/>
    <cellStyle name="Currency 68 2 2 2 2" xfId="24702" xr:uid="{AC849621-2595-4119-A77B-D18E7F223D1C}"/>
    <cellStyle name="Currency 68 2 2 3" xfId="23287" xr:uid="{5699271B-4DA5-47D3-969A-1992189F9809}"/>
    <cellStyle name="Currency 68 2 3" xfId="12930" xr:uid="{1D05DB7C-E597-4720-96DC-63165F6FE70D}"/>
    <cellStyle name="Currency 68 2 3 2" xfId="24703" xr:uid="{078842D8-6662-4B8A-A22D-220754CC57DC}"/>
    <cellStyle name="Currency 68 2 4" xfId="12217" xr:uid="{95BF80F4-F02D-4955-A375-0626D708E0E5}"/>
    <cellStyle name="Currency 68 2 4 2" xfId="23996" xr:uid="{B3E3E50B-3BA2-4223-8EF2-987395088EFB}"/>
    <cellStyle name="Currency 68 2 5" xfId="28261" xr:uid="{1571ED8F-B1BC-4DD3-92FA-CF25636096AC}"/>
    <cellStyle name="Currency 68 3" xfId="10743" xr:uid="{89FEE9DC-0DF2-477F-B6B5-C270953DEB3D}"/>
    <cellStyle name="Currency 68 3 2" xfId="12931" xr:uid="{B15245DD-9F8C-4BF0-88A2-5233335AFD9C}"/>
    <cellStyle name="Currency 68 3 2 2" xfId="24704" xr:uid="{5215BEC9-B804-4F40-BDB5-8F5C4C1D6C9D}"/>
    <cellStyle name="Currency 68 3 3" xfId="22851" xr:uid="{7157FEF2-2A54-466A-8A51-E77E2C6F7AAF}"/>
    <cellStyle name="Currency 68 4" xfId="12932" xr:uid="{1AECA5AC-7F88-40C2-98C1-236300C89A8F}"/>
    <cellStyle name="Currency 68 4 2" xfId="24705" xr:uid="{35234005-8B77-4B7A-A242-A9348225BF8D}"/>
    <cellStyle name="Currency 68 5" xfId="11755" xr:uid="{DCD086C6-3BBF-4FFA-9FE8-E03C1F290EFD}"/>
    <cellStyle name="Currency 68 5 2" xfId="23560" xr:uid="{C7DC5F19-6A91-4F2F-8859-EB438AD9A459}"/>
    <cellStyle name="Currency 68 6" xfId="26832" xr:uid="{8C9A51CC-DA07-4F46-8C89-468641518A93}"/>
    <cellStyle name="Currency 69" xfId="1723" xr:uid="{0427EB03-4EE3-4794-8EC1-860BB727AE0F}"/>
    <cellStyle name="Currency 69 2" xfId="3847" xr:uid="{B5486B91-C307-452B-831F-B43E91FE00DF}"/>
    <cellStyle name="Currency 69 2 2" xfId="11451" xr:uid="{570ECD95-FA23-4C89-99F9-FE40E72BDE1A}"/>
    <cellStyle name="Currency 69 2 2 2" xfId="12933" xr:uid="{FB5F6755-D1D4-4BEC-91A3-2BA2CF31C2B3}"/>
    <cellStyle name="Currency 69 2 2 2 2" xfId="24706" xr:uid="{4404EBFF-34BF-4CBA-8F27-2613CE98A988}"/>
    <cellStyle name="Currency 69 2 2 3" xfId="23288" xr:uid="{88830AAC-53D4-48FA-882E-B9595C6A2567}"/>
    <cellStyle name="Currency 69 2 3" xfId="12934" xr:uid="{F861FF54-8D34-4FD3-8DE9-4AAD7A3C874C}"/>
    <cellStyle name="Currency 69 2 3 2" xfId="24707" xr:uid="{EC650AEB-2F99-4961-8435-82F1A4B84E83}"/>
    <cellStyle name="Currency 69 2 4" xfId="12218" xr:uid="{23FC3549-B401-4800-A2CB-1BBB18935BED}"/>
    <cellStyle name="Currency 69 2 4 2" xfId="23997" xr:uid="{CC1ECABA-E8DA-4EE7-A88F-EBB3013D89DD}"/>
    <cellStyle name="Currency 69 2 5" xfId="28262" xr:uid="{4D0C06A3-BABC-48B1-9EA0-BE0A37110A56}"/>
    <cellStyle name="Currency 69 3" xfId="10746" xr:uid="{B4A92808-F6CF-4329-8CB7-56590FDF8CB6}"/>
    <cellStyle name="Currency 69 3 2" xfId="12935" xr:uid="{83B3E06D-6D66-4C94-8BBD-6912E17D9DF5}"/>
    <cellStyle name="Currency 69 3 2 2" xfId="24708" xr:uid="{44610FF9-C546-435B-93DC-F3954DFA866B}"/>
    <cellStyle name="Currency 69 3 3" xfId="22854" xr:uid="{2DE05603-7D4A-4C07-9D5C-61A9520B67F5}"/>
    <cellStyle name="Currency 69 4" xfId="12936" xr:uid="{2618462E-A93E-46D0-B089-F55496515F3E}"/>
    <cellStyle name="Currency 69 4 2" xfId="24709" xr:uid="{9DF70BB2-9867-4B81-BF07-66107E5A5335}"/>
    <cellStyle name="Currency 69 5" xfId="11758" xr:uid="{13C92E62-5834-4C82-A148-F62F5908ACD9}"/>
    <cellStyle name="Currency 69 5 2" xfId="23563" xr:uid="{CC5A20B1-D0D5-4F01-8241-94E005A39E9E}"/>
    <cellStyle name="Currency 69 6" xfId="26833" xr:uid="{A17DD695-CF42-4266-910A-0053D64838ED}"/>
    <cellStyle name="Currency 7" xfId="1724" xr:uid="{7246A349-074A-435C-A99E-4D2F67E656B3}"/>
    <cellStyle name="Currency 7 2" xfId="1725" xr:uid="{FC7A9914-4A05-44A3-B934-A68BFD371341}"/>
    <cellStyle name="Currency 7 2 2" xfId="3849" xr:uid="{CE80B7C8-6339-4142-A1DA-1E964862F6E1}"/>
    <cellStyle name="Currency 7 2 2 2" xfId="28264" xr:uid="{9BF7A8F1-9D1B-46B6-BABE-D3CDB83770A6}"/>
    <cellStyle name="Currency 7 2 3" xfId="26835" xr:uid="{369A9770-857A-4AE2-8C0C-24905C10BC73}"/>
    <cellStyle name="Currency 7 3" xfId="1726" xr:uid="{DF4FC85E-1542-4700-999E-CBD7C2BADDCF}"/>
    <cellStyle name="Currency 7 3 2" xfId="3850" xr:uid="{2F9C347F-FEF9-46C8-876C-665D87CCE178}"/>
    <cellStyle name="Currency 7 3 2 2" xfId="28265" xr:uid="{938BDFC4-046F-44F4-BCFE-C20E1ACE3644}"/>
    <cellStyle name="Currency 7 3 3" xfId="26836" xr:uid="{977282A1-EDF7-46C2-868D-12AF3A541EF0}"/>
    <cellStyle name="Currency 7 4" xfId="3848" xr:uid="{A3E7B1C6-21EC-4063-8352-CA593C645EA8}"/>
    <cellStyle name="Currency 7 4 2" xfId="28263" xr:uid="{A66D6E4E-AAE0-472C-A830-B33EB12C4305}"/>
    <cellStyle name="Currency 7 5" xfId="26834" xr:uid="{035983C5-8CD9-4254-945B-1D553245E058}"/>
    <cellStyle name="Currency 70" xfId="1727" xr:uid="{C5B6FD97-2829-4C09-BB17-D370A90297CC}"/>
    <cellStyle name="Currency 70 2" xfId="3851" xr:uid="{D5DBE31B-A407-440C-9D45-B285D635E76E}"/>
    <cellStyle name="Currency 70 2 2" xfId="11452" xr:uid="{697FBBAC-661B-4B37-8FF9-7B35A18C4FF0}"/>
    <cellStyle name="Currency 70 2 2 2" xfId="12937" xr:uid="{C7A9D7AF-9A34-4995-A5C2-0F7E374BBFD1}"/>
    <cellStyle name="Currency 70 2 2 2 2" xfId="24710" xr:uid="{C7C5C02B-D790-402A-989B-491F49465CE1}"/>
    <cellStyle name="Currency 70 2 2 3" xfId="23289" xr:uid="{CC6DCEAD-36F0-4896-B69A-5CAAB98091ED}"/>
    <cellStyle name="Currency 70 2 3" xfId="12938" xr:uid="{D239F4C8-D4C8-496D-8A5C-ED95C8AA0F14}"/>
    <cellStyle name="Currency 70 2 3 2" xfId="24711" xr:uid="{F74A082A-CB7A-4EE8-9FDA-18EE8667FB4A}"/>
    <cellStyle name="Currency 70 2 4" xfId="12219" xr:uid="{3ED31889-21C0-482A-B7B1-A0C24818BC06}"/>
    <cellStyle name="Currency 70 2 4 2" xfId="23998" xr:uid="{12EE59FB-26D0-4FB5-AF31-5DFEDEE88E0F}"/>
    <cellStyle name="Currency 70 2 5" xfId="28266" xr:uid="{3E1E89E1-412C-4695-AC70-7D8F5E953A23}"/>
    <cellStyle name="Currency 70 3" xfId="10921" xr:uid="{8FD8688B-2343-419A-BA7C-734B90215F31}"/>
    <cellStyle name="Currency 70 3 2" xfId="12939" xr:uid="{72B2186C-F369-4544-AA62-D480B9A23AB1}"/>
    <cellStyle name="Currency 70 3 2 2" xfId="24712" xr:uid="{B5E4352B-B1B7-4F13-B03F-4363892B4E0A}"/>
    <cellStyle name="Currency 70 3 3" xfId="22970" xr:uid="{9377F3F2-AB91-4866-A061-BD8F83D017F0}"/>
    <cellStyle name="Currency 70 4" xfId="12940" xr:uid="{5AB7DE67-C266-4208-8B09-E5F827134C3F}"/>
    <cellStyle name="Currency 70 4 2" xfId="24713" xr:uid="{E6A33423-824E-4918-A5D0-10592A185EFD}"/>
    <cellStyle name="Currency 70 5" xfId="11885" xr:uid="{AE1474B1-1A76-4E95-858B-9E98F07EC083}"/>
    <cellStyle name="Currency 70 5 2" xfId="23679" xr:uid="{B4F7F7A1-420B-47E2-AA45-1766EE1B5273}"/>
    <cellStyle name="Currency 70 6" xfId="26837" xr:uid="{73625684-1074-4AC9-B54A-FDC8286E1B2D}"/>
    <cellStyle name="Currency 71" xfId="1728" xr:uid="{B8EBCE27-0E08-4E09-B79F-7E8A6E6570AB}"/>
    <cellStyle name="Currency 71 2" xfId="3852" xr:uid="{CBC9F5A7-9CEA-46C5-ACAB-BCFABD22A274}"/>
    <cellStyle name="Currency 71 2 2" xfId="11453" xr:uid="{F1AB2645-B0C3-4E74-83C0-5396FF09A01C}"/>
    <cellStyle name="Currency 71 2 2 2" xfId="12941" xr:uid="{30728671-FBA3-46C4-9E13-8240836276CA}"/>
    <cellStyle name="Currency 71 2 2 2 2" xfId="24714" xr:uid="{339282A6-7623-4DC8-B997-20606037BAF3}"/>
    <cellStyle name="Currency 71 2 2 3" xfId="23290" xr:uid="{BA1DE469-CA9C-4968-968E-EE97A49F6147}"/>
    <cellStyle name="Currency 71 2 3" xfId="12942" xr:uid="{F663A87C-0E83-4466-921E-0A1B7F16987E}"/>
    <cellStyle name="Currency 71 2 3 2" xfId="24715" xr:uid="{291FDCF1-0416-436F-88A7-E23ED4149746}"/>
    <cellStyle name="Currency 71 2 4" xfId="12220" xr:uid="{B2946143-DEFF-4CB6-926D-F05BB21E76C9}"/>
    <cellStyle name="Currency 71 2 4 2" xfId="23999" xr:uid="{9A3EC6C7-D853-4ADB-9662-F936D3F7F7DF}"/>
    <cellStyle name="Currency 71 2 5" xfId="28267" xr:uid="{A925A0C4-B0B3-4ED7-88F4-4D23D79A8B0E}"/>
    <cellStyle name="Currency 71 3" xfId="10752" xr:uid="{D8CC2DA9-537D-4635-807D-D598642AFB4C}"/>
    <cellStyle name="Currency 71 3 2" xfId="12943" xr:uid="{247D8BE2-7A4C-4648-8FD7-A0D664962E7C}"/>
    <cellStyle name="Currency 71 3 2 2" xfId="24716" xr:uid="{FB393148-C45A-449F-B2F0-D8959FF9A948}"/>
    <cellStyle name="Currency 71 3 3" xfId="22860" xr:uid="{477C58F2-3AFF-480C-B8CE-FFEF6A084825}"/>
    <cellStyle name="Currency 71 4" xfId="12944" xr:uid="{DB460933-D888-4707-9AEB-40A077F6E676}"/>
    <cellStyle name="Currency 71 4 2" xfId="24717" xr:uid="{3334D0D5-7393-4D54-A441-7D277C2C5146}"/>
    <cellStyle name="Currency 71 5" xfId="11764" xr:uid="{A84A886B-87BC-4363-9C28-A420F789EABD}"/>
    <cellStyle name="Currency 71 5 2" xfId="23569" xr:uid="{18C246FE-C6F0-48E8-9340-69563966118B}"/>
    <cellStyle name="Currency 71 6" xfId="26838" xr:uid="{29829251-DA26-4867-8D03-D4D95FE3C0C0}"/>
    <cellStyle name="Currency 72" xfId="1729" xr:uid="{ED1B9C05-18EB-46DA-9737-C1DF1C4FDD80}"/>
    <cellStyle name="Currency 72 2" xfId="3853" xr:uid="{1CCF2487-22EA-42A5-90E9-B8F25B71E184}"/>
    <cellStyle name="Currency 72 2 2" xfId="11454" xr:uid="{2519C4FE-2B69-42DF-B64E-F70555619D96}"/>
    <cellStyle name="Currency 72 2 2 2" xfId="12945" xr:uid="{2EA493D3-DAD0-41BD-BEED-5F8E27B09BA5}"/>
    <cellStyle name="Currency 72 2 2 2 2" xfId="24718" xr:uid="{4435C62A-2831-45AE-8C0B-C5F5B63DE2FC}"/>
    <cellStyle name="Currency 72 2 2 3" xfId="23291" xr:uid="{FC5916D2-8CAA-4A47-AFB2-15E31A72F69E}"/>
    <cellStyle name="Currency 72 2 3" xfId="12946" xr:uid="{7711C138-2359-4E92-9894-E9CA42864649}"/>
    <cellStyle name="Currency 72 2 3 2" xfId="24719" xr:uid="{C0779E20-703E-42AE-BD93-176E29BAB4CD}"/>
    <cellStyle name="Currency 72 2 4" xfId="12221" xr:uid="{F3B1EC2D-07B8-4D83-952A-3F64FCF0D4E5}"/>
    <cellStyle name="Currency 72 2 4 2" xfId="24000" xr:uid="{E1C85022-0FDD-4170-9BC0-610679B8D31B}"/>
    <cellStyle name="Currency 72 2 5" xfId="28268" xr:uid="{843FE0C0-6ED0-4EAB-A239-7E9FF22E0935}"/>
    <cellStyle name="Currency 72 3" xfId="10753" xr:uid="{C4D8EA0C-0966-482D-8AC9-F17C3ED40AD4}"/>
    <cellStyle name="Currency 72 3 2" xfId="12947" xr:uid="{503B8DD4-AC67-4A43-B615-B6C208F8A11A}"/>
    <cellStyle name="Currency 72 3 2 2" xfId="24720" xr:uid="{5582204D-CBD6-4EF2-A7DE-76AF8ECD7111}"/>
    <cellStyle name="Currency 72 3 3" xfId="22861" xr:uid="{F95C6947-CE82-46E3-B7B9-8CE52C45F436}"/>
    <cellStyle name="Currency 72 4" xfId="12948" xr:uid="{12A3BD22-48D3-4F74-8FEF-8547512132BA}"/>
    <cellStyle name="Currency 72 4 2" xfId="24721" xr:uid="{91E8D34A-FB15-4812-8A11-EF3DEB9DB4CB}"/>
    <cellStyle name="Currency 72 5" xfId="11765" xr:uid="{CEE6EA2F-EFC8-4BE3-B2F3-716CCA9AA62B}"/>
    <cellStyle name="Currency 72 5 2" xfId="23570" xr:uid="{50A5D889-0C99-4593-8A59-ACD149559230}"/>
    <cellStyle name="Currency 72 6" xfId="26839" xr:uid="{339F30C4-FEAB-42EA-BC84-41BDDEEBBC2A}"/>
    <cellStyle name="Currency 73" xfId="1730" xr:uid="{E9503AC9-3613-4A73-A0EF-D14C4C3497E5}"/>
    <cellStyle name="Currency 73 2" xfId="4870" xr:uid="{6BD26D0D-E256-47F3-A711-7D50F3EE64AB}"/>
    <cellStyle name="Currency 73 2 2" xfId="11455" xr:uid="{E7951741-2C64-425A-8906-97F0BE5658E8}"/>
    <cellStyle name="Currency 73 2 2 2" xfId="12949" xr:uid="{C059E1DA-5491-45A6-9316-2B4D59D2147D}"/>
    <cellStyle name="Currency 73 2 2 2 2" xfId="24722" xr:uid="{09C780AD-04AB-4715-89AD-82D88A2CCFE4}"/>
    <cellStyle name="Currency 73 2 2 3" xfId="23292" xr:uid="{67383E8C-B806-4A5C-9809-5E089D917B49}"/>
    <cellStyle name="Currency 73 2 3" xfId="12950" xr:uid="{1DEC3503-3EA1-4C3F-9047-403743A12B3B}"/>
    <cellStyle name="Currency 73 2 3 2" xfId="24723" xr:uid="{3C8E71DF-3CFC-4A0F-B7A5-C21E2C91EBF4}"/>
    <cellStyle name="Currency 73 2 4" xfId="12222" xr:uid="{BB41C18A-C5DD-4726-9939-7461AA6CEC7F}"/>
    <cellStyle name="Currency 73 2 4 2" xfId="24001" xr:uid="{6CC54370-4C15-4650-838C-0F796E7CF472}"/>
    <cellStyle name="Currency 73 2 5" xfId="29102" xr:uid="{BD242910-F237-485B-B770-972D6F794B43}"/>
    <cellStyle name="Currency 73 3" xfId="10754" xr:uid="{8E1D90E4-F73B-48E1-8A8D-94779D1697FE}"/>
    <cellStyle name="Currency 73 3 2" xfId="12951" xr:uid="{34F07F2B-A4F1-43E5-AFD6-BA36B075F24C}"/>
    <cellStyle name="Currency 73 3 2 2" xfId="24724" xr:uid="{08A3EAEE-F3E4-4CCE-9627-52AC7D8C191D}"/>
    <cellStyle name="Currency 73 3 3" xfId="22862" xr:uid="{ACE043F5-B00C-457E-817B-640D4CCC1FDC}"/>
    <cellStyle name="Currency 73 4" xfId="12952" xr:uid="{9A7BB063-FB82-41F6-92F6-9B3807B8961C}"/>
    <cellStyle name="Currency 73 4 2" xfId="24725" xr:uid="{FBC52CD6-A853-4AF3-A021-48057B05446C}"/>
    <cellStyle name="Currency 73 5" xfId="11766" xr:uid="{30775431-191D-421A-8452-8DC11670F0DA}"/>
    <cellStyle name="Currency 73 5 2" xfId="23571" xr:uid="{457A259F-19D9-4CAA-AF8E-62E219C8BDFB}"/>
    <cellStyle name="Currency 73 6" xfId="26840" xr:uid="{B964ED44-4A27-4042-9992-D84E3A44005E}"/>
    <cellStyle name="Currency 74" xfId="1731" xr:uid="{58F792F6-07EA-4FC3-BBAB-ED1BB2B93469}"/>
    <cellStyle name="Currency 74 2" xfId="4871" xr:uid="{4ED05B23-EBA4-4E9A-B644-EC5A6BDC34FF}"/>
    <cellStyle name="Currency 74 2 2" xfId="11456" xr:uid="{2ABA7FD3-6BFC-4DE3-963E-B8288EA903EA}"/>
    <cellStyle name="Currency 74 2 2 2" xfId="12953" xr:uid="{DD977473-4986-47BF-8512-8481B07B1707}"/>
    <cellStyle name="Currency 74 2 2 2 2" xfId="24726" xr:uid="{33CC8789-F94D-40F7-82DE-F4842C2B3AFF}"/>
    <cellStyle name="Currency 74 2 2 3" xfId="23293" xr:uid="{E906F835-6ADE-40B4-A8DD-A028905F6DB9}"/>
    <cellStyle name="Currency 74 2 3" xfId="12954" xr:uid="{6784F2C2-F2B5-428B-BB83-2AE1E29F8D8F}"/>
    <cellStyle name="Currency 74 2 3 2" xfId="24727" xr:uid="{CB1D6ADD-9648-46F2-BD89-4AEDF74A886B}"/>
    <cellStyle name="Currency 74 2 4" xfId="12223" xr:uid="{82DD03C0-D1C5-4BC2-B891-E86F95F4CD88}"/>
    <cellStyle name="Currency 74 2 4 2" xfId="24002" xr:uid="{76E0535D-FE75-4ED0-A000-CEDC4CC70B68}"/>
    <cellStyle name="Currency 74 2 5" xfId="29103" xr:uid="{46D3D320-1245-4E32-ABF7-001855DA9768}"/>
    <cellStyle name="Currency 74 3" xfId="10755" xr:uid="{4EBE8BB1-5A46-427A-93D5-14B8D83C5B80}"/>
    <cellStyle name="Currency 74 3 2" xfId="12955" xr:uid="{7F5D4EA5-6D6A-44B4-92D6-4FCCF2D9599A}"/>
    <cellStyle name="Currency 74 3 2 2" xfId="24728" xr:uid="{31F4D70E-0806-4549-9EAC-50EB1D693215}"/>
    <cellStyle name="Currency 74 3 3" xfId="22863" xr:uid="{AA25C797-13D7-4FEA-B348-30B804EEAB64}"/>
    <cellStyle name="Currency 74 4" xfId="12956" xr:uid="{7485788A-C500-4C7B-9864-21F2A4143D33}"/>
    <cellStyle name="Currency 74 4 2" xfId="24729" xr:uid="{0FEB9661-A169-4057-8E25-3180B5629740}"/>
    <cellStyle name="Currency 74 5" xfId="11767" xr:uid="{CB71CB77-4552-46FE-8DA5-5D4032E70649}"/>
    <cellStyle name="Currency 74 5 2" xfId="23572" xr:uid="{B6EFF5A8-AF49-4FEC-9DEA-C952BE9E37DA}"/>
    <cellStyle name="Currency 74 6" xfId="26841" xr:uid="{A310BFDE-5C6E-4EE1-B81A-19CA99045980}"/>
    <cellStyle name="Currency 75" xfId="1732" xr:uid="{5A3E1BCD-CFD8-45E0-BDD7-6D9F9A7AA971}"/>
    <cellStyle name="Currency 75 2" xfId="4872" xr:uid="{126024F1-88D5-4665-8DAB-F2A41576C779}"/>
    <cellStyle name="Currency 75 2 2" xfId="11457" xr:uid="{16C7FAB1-5E6E-451D-A86F-68A1B850D116}"/>
    <cellStyle name="Currency 75 2 2 2" xfId="12957" xr:uid="{531FE699-336C-4902-9C42-917824107D8F}"/>
    <cellStyle name="Currency 75 2 2 2 2" xfId="24730" xr:uid="{5CC56D88-6976-4670-B3B8-6B5CDD2C6347}"/>
    <cellStyle name="Currency 75 2 2 3" xfId="23294" xr:uid="{FCBA6612-3141-478E-BC79-0899B7496DB6}"/>
    <cellStyle name="Currency 75 2 3" xfId="12958" xr:uid="{3F797E06-EB92-4CD0-B6F6-E5A3BA2DFFF6}"/>
    <cellStyle name="Currency 75 2 3 2" xfId="24731" xr:uid="{F8133FD6-55E3-4DFC-AF37-82559663180C}"/>
    <cellStyle name="Currency 75 2 4" xfId="12224" xr:uid="{F94A9BBA-6247-4E5D-BB3A-DFB69F509A71}"/>
    <cellStyle name="Currency 75 2 4 2" xfId="24003" xr:uid="{98F495D9-9896-4CA4-9BBA-C9CF01145174}"/>
    <cellStyle name="Currency 75 2 5" xfId="29104" xr:uid="{7967388E-4E2E-4E0C-A66D-2A7BC2230B18}"/>
    <cellStyle name="Currency 75 3" xfId="10756" xr:uid="{0E592E58-B2BB-4E62-B02F-AB6A968471F4}"/>
    <cellStyle name="Currency 75 3 2" xfId="12959" xr:uid="{B6739838-37DC-40BE-B350-4F2B7100E07E}"/>
    <cellStyle name="Currency 75 3 2 2" xfId="24732" xr:uid="{FE288700-73AA-4993-BB5F-C6F83512DD90}"/>
    <cellStyle name="Currency 75 3 3" xfId="22864" xr:uid="{F950D5BC-622E-4CA3-974E-F085C0C9A19B}"/>
    <cellStyle name="Currency 75 4" xfId="12960" xr:uid="{E202CDF7-0E9F-4C40-A7BE-748AFA8C250B}"/>
    <cellStyle name="Currency 75 4 2" xfId="24733" xr:uid="{C46CC3E2-1C13-4DAE-B4BE-3E2235E44EF1}"/>
    <cellStyle name="Currency 75 5" xfId="11768" xr:uid="{3D0E83FE-DB68-4FAD-BB4C-EF623D1638EE}"/>
    <cellStyle name="Currency 75 5 2" xfId="23573" xr:uid="{A3BCB66F-05AB-49B6-A562-B89251145573}"/>
    <cellStyle name="Currency 75 6" xfId="26842" xr:uid="{3EB79DD0-CBCB-40A5-A1A2-FD5415DB42F1}"/>
    <cellStyle name="Currency 76" xfId="4749" xr:uid="{7EC531D3-7713-4BB9-BA04-6B3EFAC111A2}"/>
    <cellStyle name="Currency 76 2" xfId="11458" xr:uid="{77208E05-4293-4605-BEEF-6C8C99EDFDC5}"/>
    <cellStyle name="Currency 76 2 2" xfId="12961" xr:uid="{B95FD1E5-73F5-4616-99DD-00EBAD0CD7BD}"/>
    <cellStyle name="Currency 76 2 2 2" xfId="24734" xr:uid="{D410F730-E0BA-4115-A753-441419C194BC}"/>
    <cellStyle name="Currency 76 2 3" xfId="12962" xr:uid="{DFC322C1-D8D0-43EF-B7AE-60E35935CD2E}"/>
    <cellStyle name="Currency 76 2 3 2" xfId="24735" xr:uid="{97774190-027B-47F4-A9D8-8913489A9114}"/>
    <cellStyle name="Currency 76 2 4" xfId="12225" xr:uid="{BE0F8FCC-A95C-4C53-BBD7-262A4DAA1D4C}"/>
    <cellStyle name="Currency 76 2 4 2" xfId="24004" xr:uid="{46056B90-A412-4AF0-A795-0C69FC51D32C}"/>
    <cellStyle name="Currency 76 2 5" xfId="23295" xr:uid="{849815DE-ABEF-4A0B-9269-1BC526EBCC29}"/>
    <cellStyle name="Currency 76 3" xfId="10757" xr:uid="{7D2854F9-8623-46C6-8F14-0556FDA87BE7}"/>
    <cellStyle name="Currency 76 3 2" xfId="12963" xr:uid="{F3067B82-0930-4DB8-A605-8C85711003BF}"/>
    <cellStyle name="Currency 76 3 2 2" xfId="24736" xr:uid="{ED6F8D29-04C3-4E99-AF15-52CF58295644}"/>
    <cellStyle name="Currency 76 3 3" xfId="22865" xr:uid="{44ED1054-E94E-4BA8-86C0-1960FB0B2974}"/>
    <cellStyle name="Currency 76 4" xfId="12964" xr:uid="{C96054CA-782C-49DB-87B8-2FAE919318E5}"/>
    <cellStyle name="Currency 76 4 2" xfId="24737" xr:uid="{386CA806-AB1C-4DED-9BBC-67CB74182981}"/>
    <cellStyle name="Currency 76 5" xfId="11769" xr:uid="{4AA2B2FD-3A02-4D3B-B1CD-B8FFFFC7D3AC}"/>
    <cellStyle name="Currency 76 5 2" xfId="23574" xr:uid="{96AE50BE-D2C5-477C-8BF3-3C4F547F7B41}"/>
    <cellStyle name="Currency 76 6" xfId="29086" xr:uid="{51A51764-EED2-45E3-A866-BDBBA9A57425}"/>
    <cellStyle name="Currency 77" xfId="4779" xr:uid="{C9F02387-A4AA-4C76-876A-3F08FE0FA4EE}"/>
    <cellStyle name="Currency 77 2" xfId="11459" xr:uid="{16727010-9DF5-40EC-B1EF-7361ECE77F09}"/>
    <cellStyle name="Currency 77 2 2" xfId="12965" xr:uid="{3E050E56-DAE7-448B-98CD-411BCBDAC613}"/>
    <cellStyle name="Currency 77 2 2 2" xfId="24738" xr:uid="{6F7943DF-7429-420D-B0A1-3745D25979F1}"/>
    <cellStyle name="Currency 77 2 3" xfId="12966" xr:uid="{7844ED78-79BC-4569-8B12-42BE7A7DBEEF}"/>
    <cellStyle name="Currency 77 2 3 2" xfId="24739" xr:uid="{D4772B0B-A4A0-4EB2-882C-682E38B49E5D}"/>
    <cellStyle name="Currency 77 2 4" xfId="12226" xr:uid="{2F7099FF-FE42-4C42-9E7C-01800982D379}"/>
    <cellStyle name="Currency 77 2 4 2" xfId="24005" xr:uid="{F9F8D4A3-1C4B-4130-9231-9308BAAE654E}"/>
    <cellStyle name="Currency 77 2 5" xfId="23296" xr:uid="{2FB2F8D0-9061-47F6-B745-8613F8E3AF4F}"/>
    <cellStyle name="Currency 77 3" xfId="10758" xr:uid="{B0647C02-0210-4E07-B610-0457A1C33C6C}"/>
    <cellStyle name="Currency 77 3 2" xfId="12967" xr:uid="{6A3325F3-B36D-4A55-BDD8-939EAB35E439}"/>
    <cellStyle name="Currency 77 3 2 2" xfId="24740" xr:uid="{B0E8BF29-598E-4D05-9C2D-8EED2786B0F2}"/>
    <cellStyle name="Currency 77 3 3" xfId="22866" xr:uid="{6F93C6A5-D593-4CA0-AB4C-6E6C523761A1}"/>
    <cellStyle name="Currency 77 4" xfId="12968" xr:uid="{F9BCEBE4-B012-4BC9-B94C-430C5432B8D9}"/>
    <cellStyle name="Currency 77 4 2" xfId="24741" xr:uid="{67613D9E-C9ED-4676-B222-D0A29A73E030}"/>
    <cellStyle name="Currency 77 5" xfId="11770" xr:uid="{458A94A6-F538-4468-893E-9DE6B90ADC88}"/>
    <cellStyle name="Currency 77 5 2" xfId="23575" xr:uid="{E5FD40A0-C907-418D-BBC1-536D93C3EE54}"/>
    <cellStyle name="Currency 77 6" xfId="29091" xr:uid="{C25EA22E-8FB5-4638-825F-A51C16EB8A5D}"/>
    <cellStyle name="Currency 78" xfId="4780" xr:uid="{B3215485-7667-426C-BBC2-FAECD5EC3770}"/>
    <cellStyle name="Currency 78 2" xfId="5254" xr:uid="{04240A7A-E832-4B1F-B442-852DFF7F2C25}"/>
    <cellStyle name="Currency 78 2 2" xfId="5956" xr:uid="{E92C9E45-2D6B-4108-9CDD-B3E76DA520BC}"/>
    <cellStyle name="Currency 78 2 2 2" xfId="7236" xr:uid="{75C1EAB9-5B22-49CD-8602-FB2EF337F9B6}"/>
    <cellStyle name="Currency 78 2 2 2 2" xfId="9986" xr:uid="{DD9ACE0A-6D62-476D-AD5E-44A3876A2ED4}"/>
    <cellStyle name="Currency 78 2 2 2 2 2" xfId="22183" xr:uid="{78B78054-6CE1-44FC-B882-C690D866825B}"/>
    <cellStyle name="Currency 78 2 2 2 3" xfId="19614" xr:uid="{980D44D5-B1DA-4551-AAAA-1FDAD37786FC}"/>
    <cellStyle name="Currency 78 2 2 3" xfId="8726" xr:uid="{CE0A0379-727A-41C8-871D-12D9D6211605}"/>
    <cellStyle name="Currency 78 2 2 3 2" xfId="20923" xr:uid="{80DE9D66-1DED-4D81-B2DA-B74416A21380}"/>
    <cellStyle name="Currency 78 2 2 4" xfId="12969" xr:uid="{9E52173C-BF5A-4D09-A74B-92CC32BFD796}"/>
    <cellStyle name="Currency 78 2 2 4 2" xfId="24742" xr:uid="{FFE51262-0B2D-4E64-B009-596147ABE3DE}"/>
    <cellStyle name="Currency 78 2 2 5" xfId="18354" xr:uid="{CD2D7862-B515-4F2A-9F79-6FDBAC106449}"/>
    <cellStyle name="Currency 78 2 3" xfId="6606" xr:uid="{6FE2FCFB-7F73-4EAF-BF33-778307C9ED8A}"/>
    <cellStyle name="Currency 78 2 3 2" xfId="9356" xr:uid="{02072FAD-3FBB-49C8-9E1E-40C93AE707A2}"/>
    <cellStyle name="Currency 78 2 3 2 2" xfId="21553" xr:uid="{4C226C22-2A3B-4A96-83B6-D53670F61DCB}"/>
    <cellStyle name="Currency 78 2 3 3" xfId="12970" xr:uid="{56C59871-1670-45E7-9333-7D2B723F1D79}"/>
    <cellStyle name="Currency 78 2 3 3 2" xfId="24743" xr:uid="{037C10E6-59A0-48A8-AF2A-B2874A52ECB6}"/>
    <cellStyle name="Currency 78 2 3 4" xfId="18984" xr:uid="{D6ACFED8-F2C4-48B5-B3C2-635722377F2B}"/>
    <cellStyle name="Currency 78 2 4" xfId="8093" xr:uid="{4C2C2BC2-E5F8-41B2-BA0A-C0D94382BDAF}"/>
    <cellStyle name="Currency 78 2 4 2" xfId="20292" xr:uid="{7BB108F2-1E1C-42F6-B1B1-0F50A6AC39E8}"/>
    <cellStyle name="Currency 78 2 5" xfId="11460" xr:uid="{AF98919C-FAC1-4169-8D56-F94AA3263A14}"/>
    <cellStyle name="Currency 78 2 5 2" xfId="23297" xr:uid="{2E0F1387-13C6-4580-803A-B1F53E20EE06}"/>
    <cellStyle name="Currency 78 2 6" xfId="12227" xr:uid="{46D7F426-C181-43B6-A214-3EA242DF4820}"/>
    <cellStyle name="Currency 78 2 6 2" xfId="24006" xr:uid="{E723ABE8-3F7E-44CC-A861-9C4B0F408BC7}"/>
    <cellStyle name="Currency 78 2 7" xfId="17724" xr:uid="{93659D24-A03C-4111-B735-42989B7DEC3B}"/>
    <cellStyle name="Currency 78 3" xfId="5638" xr:uid="{CF1BDFBD-9EF7-49C2-B125-7C11DCBD69C8}"/>
    <cellStyle name="Currency 78 3 2" xfId="6921" xr:uid="{AA5F6085-A275-4854-843B-48FF315B29FB}"/>
    <cellStyle name="Currency 78 3 2 2" xfId="9671" xr:uid="{0C5CDBAA-F009-4285-A069-983FE0D5228E}"/>
    <cellStyle name="Currency 78 3 2 2 2" xfId="21868" xr:uid="{BF48A19B-223B-463B-ACB5-D1310CDB99CA}"/>
    <cellStyle name="Currency 78 3 2 3" xfId="19299" xr:uid="{59BA6409-0288-44F8-99BE-FC2C067BDF4F}"/>
    <cellStyle name="Currency 78 3 3" xfId="8410" xr:uid="{D5D809B0-DE88-404B-B87C-5F03D2A2C3B7}"/>
    <cellStyle name="Currency 78 3 3 2" xfId="20608" xr:uid="{3D544B9D-1DB3-4099-9147-488517FAF587}"/>
    <cellStyle name="Currency 78 3 4" xfId="12971" xr:uid="{A720D6AA-C4ED-4BA3-A070-5AEF2C58D2B8}"/>
    <cellStyle name="Currency 78 3 4 2" xfId="24744" xr:uid="{B96DC950-B0AE-427A-AA10-9A955943319F}"/>
    <cellStyle name="Currency 78 3 5" xfId="18039" xr:uid="{7D95C31C-FF33-456C-AD30-439BA62A20DF}"/>
    <cellStyle name="Currency 78 4" xfId="6291" xr:uid="{D4B50A25-CB43-4FE0-ACEA-6FC097CAD796}"/>
    <cellStyle name="Currency 78 4 2" xfId="9041" xr:uid="{59BE8506-9832-4772-A432-C3B878F3000D}"/>
    <cellStyle name="Currency 78 4 2 2" xfId="21238" xr:uid="{9D0CFBD6-020D-4F90-946B-D025EB3DC3E7}"/>
    <cellStyle name="Currency 78 4 3" xfId="12972" xr:uid="{244E93F2-66EF-466B-A02E-22D6A3326832}"/>
    <cellStyle name="Currency 78 4 3 2" xfId="24745" xr:uid="{7AFAEC9D-56C2-49B4-9B6B-830AF1120480}"/>
    <cellStyle name="Currency 78 4 4" xfId="18669" xr:uid="{00F49C2A-8ECC-4F72-8BB3-D52FCEEA75F2}"/>
    <cellStyle name="Currency 78 5" xfId="7777" xr:uid="{A15D489D-7DDB-4857-9D2F-0F542D93E6C9}"/>
    <cellStyle name="Currency 78 5 2" xfId="19977" xr:uid="{1297B3DC-8140-4A07-B0C0-727A7C257CEA}"/>
    <cellStyle name="Currency 78 6" xfId="10759" xr:uid="{68E7AEDF-AAF5-467F-ACC0-38665310D5E8}"/>
    <cellStyle name="Currency 78 6 2" xfId="22867" xr:uid="{10950E73-CA08-420E-AF55-A3638AAE133C}"/>
    <cellStyle name="Currency 78 7" xfId="11771" xr:uid="{94EAA75F-CE47-4958-9665-95CCDBECA5D4}"/>
    <cellStyle name="Currency 78 7 2" xfId="23576" xr:uid="{58C6B301-9584-48FF-88C3-51ADD01E2A41}"/>
    <cellStyle name="Currency 78 8" xfId="17409" xr:uid="{0AE23B0B-8D12-4969-B15F-B7AD66912C57}"/>
    <cellStyle name="Currency 79" xfId="4852" xr:uid="{0763FD98-320D-41D3-ABEC-5921FC282662}"/>
    <cellStyle name="Currency 79 2" xfId="5290" xr:uid="{7CD18386-EFF2-4406-BD91-0F5FD75786BE}"/>
    <cellStyle name="Currency 79 2 2" xfId="5991" xr:uid="{3E68D650-EB25-42F1-ABF5-9783C8605DFC}"/>
    <cellStyle name="Currency 79 2 2 2" xfId="7271" xr:uid="{AF64FB87-0C39-47DE-A7AB-6B1596CCB7BC}"/>
    <cellStyle name="Currency 79 2 2 2 2" xfId="10021" xr:uid="{C886B482-A24A-47ED-A4BB-287B3E857D4A}"/>
    <cellStyle name="Currency 79 2 2 2 2 2" xfId="22218" xr:uid="{DE97C35F-69E4-4D39-8F40-F404F0578434}"/>
    <cellStyle name="Currency 79 2 2 2 3" xfId="19649" xr:uid="{7422063B-70E5-40DD-97B8-165D4EEF6E83}"/>
    <cellStyle name="Currency 79 2 2 3" xfId="8761" xr:uid="{13E4DED3-56B8-456C-9321-C42B7FB69C0F}"/>
    <cellStyle name="Currency 79 2 2 3 2" xfId="20958" xr:uid="{86A82799-FD00-496A-8D0F-31F04CE8DDF3}"/>
    <cellStyle name="Currency 79 2 2 4" xfId="12973" xr:uid="{415700E6-6DBF-4FDB-AA64-B0A56203C85C}"/>
    <cellStyle name="Currency 79 2 2 4 2" xfId="24746" xr:uid="{8357A97D-688D-44A8-A27C-A35A1B331638}"/>
    <cellStyle name="Currency 79 2 2 5" xfId="18389" xr:uid="{B9AAFF66-A696-4E44-A2BE-501266D190AB}"/>
    <cellStyle name="Currency 79 2 3" xfId="6641" xr:uid="{375C7C8C-F0D6-4C25-9917-226C3CD415A7}"/>
    <cellStyle name="Currency 79 2 3 2" xfId="9391" xr:uid="{E830F4CC-CFF9-489D-8B4E-C1078B8B4B65}"/>
    <cellStyle name="Currency 79 2 3 2 2" xfId="21588" xr:uid="{D8185048-57E2-4A13-AA73-855B153AEC3C}"/>
    <cellStyle name="Currency 79 2 3 3" xfId="12974" xr:uid="{BD83F696-61DF-416B-A30E-445322FC609E}"/>
    <cellStyle name="Currency 79 2 3 3 2" xfId="24747" xr:uid="{6B6C9C2A-274C-48B1-8FBA-92C88D06F033}"/>
    <cellStyle name="Currency 79 2 3 4" xfId="19019" xr:uid="{F5D0FDE4-93F5-411E-A78D-7B0C1C1EB57C}"/>
    <cellStyle name="Currency 79 2 4" xfId="8128" xr:uid="{AA41113E-960C-43F9-B25C-EA23338D5FB6}"/>
    <cellStyle name="Currency 79 2 4 2" xfId="20327" xr:uid="{AD35FAAC-0B8E-46AB-8A03-92F555B65132}"/>
    <cellStyle name="Currency 79 2 5" xfId="11461" xr:uid="{DE67C0F2-769D-41C1-942F-2C6CB07DC5EB}"/>
    <cellStyle name="Currency 79 2 5 2" xfId="23298" xr:uid="{BB7EE7C1-1841-417C-BD79-C74FCC8D27C1}"/>
    <cellStyle name="Currency 79 2 6" xfId="12228" xr:uid="{830E2142-72F1-4A9D-B2EC-25F942A2F515}"/>
    <cellStyle name="Currency 79 2 6 2" xfId="24007" xr:uid="{3B6517FB-DCD6-413E-8D51-BFA55D5E5D72}"/>
    <cellStyle name="Currency 79 2 7" xfId="17759" xr:uid="{53ABEB7A-729A-45E2-B6CA-5831271D3C73}"/>
    <cellStyle name="Currency 79 3" xfId="5675" xr:uid="{BF470FE4-2A96-4B74-9C86-EFA30EA39654}"/>
    <cellStyle name="Currency 79 3 2" xfId="6956" xr:uid="{5EC71486-1C50-4B1A-BE02-ED9275B4A904}"/>
    <cellStyle name="Currency 79 3 2 2" xfId="9706" xr:uid="{7DA09196-57CD-46DB-9F38-BC31B9A4B260}"/>
    <cellStyle name="Currency 79 3 2 2 2" xfId="21903" xr:uid="{D63D0838-D9CA-458A-B244-2E7422718992}"/>
    <cellStyle name="Currency 79 3 2 3" xfId="19334" xr:uid="{6D1B4E21-F69F-4815-A246-BBF9ECC5A603}"/>
    <cellStyle name="Currency 79 3 3" xfId="8445" xr:uid="{C12A5490-B8A6-46E4-B8A8-8AFE5B22637F}"/>
    <cellStyle name="Currency 79 3 3 2" xfId="20643" xr:uid="{04304971-1994-4F82-BCC4-8662931599DE}"/>
    <cellStyle name="Currency 79 3 4" xfId="12975" xr:uid="{E0EE2E9F-A5BA-431D-893C-938A57A5E537}"/>
    <cellStyle name="Currency 79 3 4 2" xfId="24748" xr:uid="{0AECA0F7-DCD4-4989-B946-252CF714FDD8}"/>
    <cellStyle name="Currency 79 3 5" xfId="18074" xr:uid="{6624CAA3-A93E-4B83-8502-17E7DD0353C0}"/>
    <cellStyle name="Currency 79 4" xfId="6326" xr:uid="{B5DA5568-7C1C-4128-8631-3EE1F6207178}"/>
    <cellStyle name="Currency 79 4 2" xfId="9076" xr:uid="{DE207BA4-46BE-49C6-A2DF-8B30194A0F5D}"/>
    <cellStyle name="Currency 79 4 2 2" xfId="21273" xr:uid="{C7B3B07A-F02B-495E-BD86-F89F142A3FA2}"/>
    <cellStyle name="Currency 79 4 3" xfId="12976" xr:uid="{A30F3471-AF22-4F95-A721-583675F48AF1}"/>
    <cellStyle name="Currency 79 4 3 2" xfId="24749" xr:uid="{41B68901-7D38-4617-A072-B55F30EF5CAB}"/>
    <cellStyle name="Currency 79 4 4" xfId="18704" xr:uid="{932A8F64-48FB-468F-9F3E-D9628ECBF2CB}"/>
    <cellStyle name="Currency 79 5" xfId="7813" xr:uid="{470D1CEF-11C2-43A3-8BF9-A3208396C6E8}"/>
    <cellStyle name="Currency 79 5 2" xfId="20012" xr:uid="{57BF0C28-52AF-461D-B5ED-CD38F05776C3}"/>
    <cellStyle name="Currency 79 6" xfId="10760" xr:uid="{EBF2D059-FB48-4C69-AB3F-785548BD9AE6}"/>
    <cellStyle name="Currency 79 6 2" xfId="22868" xr:uid="{82510C8B-BB2A-4573-B655-1C491431E9F5}"/>
    <cellStyle name="Currency 79 7" xfId="11772" xr:uid="{159AE7D7-3546-4893-B93D-091BBD7BC97F}"/>
    <cellStyle name="Currency 79 7 2" xfId="23577" xr:uid="{517E07AB-F6B7-4E0C-A2F5-5D7CE971CE8D}"/>
    <cellStyle name="Currency 79 8" xfId="17444" xr:uid="{521F7A77-3CE7-47FD-8CAF-59B8F28D68E9}"/>
    <cellStyle name="Currency 8" xfId="1733" xr:uid="{AB893D1C-1282-4886-ACA9-DBCC681A2112}"/>
    <cellStyle name="Currency 8 2" xfId="1734" xr:uid="{C8F88662-9F95-468F-A598-D2692A6959A0}"/>
    <cellStyle name="Currency 8 2 2" xfId="3855" xr:uid="{32097CEF-5907-4457-B96A-C413DA1F9F24}"/>
    <cellStyle name="Currency 8 2 2 2" xfId="28270" xr:uid="{E53A56EA-BE7C-479D-A02E-356E542A949C}"/>
    <cellStyle name="Currency 8 2 3" xfId="26844" xr:uid="{DC06445E-1A9B-4CE2-A542-1E301CD38E4F}"/>
    <cellStyle name="Currency 8 3" xfId="1735" xr:uid="{B21C0A2A-FDD6-4F21-B4FE-313E0D9E9245}"/>
    <cellStyle name="Currency 8 3 2" xfId="3856" xr:uid="{6D091AAE-55BE-4A69-8363-166AF105080A}"/>
    <cellStyle name="Currency 8 3 2 2" xfId="28271" xr:uid="{6E914F04-E785-48E9-9B66-E2E7C5DDC59B}"/>
    <cellStyle name="Currency 8 3 3" xfId="26845" xr:uid="{D84B548C-087E-46F3-9936-B23450EAD0B4}"/>
    <cellStyle name="Currency 8 4" xfId="3854" xr:uid="{097A2282-B162-42B6-8260-7FD60C21A767}"/>
    <cellStyle name="Currency 8 4 2" xfId="28269" xr:uid="{BD1D11D3-7ADB-40F0-8FA6-10DD632BE86B}"/>
    <cellStyle name="Currency 8 5" xfId="26843" xr:uid="{B5DB7E93-B227-43D6-9AD5-9219E718B9AC}"/>
    <cellStyle name="Currency 80" xfId="4849" xr:uid="{0F8745E2-19F0-4DDE-B355-F0D813AD1DCA}"/>
    <cellStyle name="Currency 80 2" xfId="5287" xr:uid="{FB42591B-CDF3-4D31-8BD6-9DC9127821F9}"/>
    <cellStyle name="Currency 80 2 2" xfId="5988" xr:uid="{D95DE5D3-3DCD-4305-AB89-BEB3404F72F3}"/>
    <cellStyle name="Currency 80 2 2 2" xfId="7268" xr:uid="{E742014A-22B8-4A8E-93DC-91A44FE5AB57}"/>
    <cellStyle name="Currency 80 2 2 2 2" xfId="10018" xr:uid="{C0C12437-4CD4-4F6B-8490-6F9B7AC30DD3}"/>
    <cellStyle name="Currency 80 2 2 2 2 2" xfId="22215" xr:uid="{77A034B2-5A76-487F-AD5A-07A45E04A8C8}"/>
    <cellStyle name="Currency 80 2 2 2 3" xfId="19646" xr:uid="{E5F20E6E-B55D-4B8B-BD44-87A5C7142260}"/>
    <cellStyle name="Currency 80 2 2 3" xfId="8758" xr:uid="{9C1D8575-5E76-4FEA-A6F9-7DAD4CC30E87}"/>
    <cellStyle name="Currency 80 2 2 3 2" xfId="20955" xr:uid="{3F1A9B9B-3433-43C2-B9D6-20B537DB9617}"/>
    <cellStyle name="Currency 80 2 2 4" xfId="12977" xr:uid="{005ED0DB-B010-4691-BE7C-B9C33D3D9D1B}"/>
    <cellStyle name="Currency 80 2 2 4 2" xfId="24750" xr:uid="{343AA98C-C141-4C52-BE88-8A5569D226E2}"/>
    <cellStyle name="Currency 80 2 2 5" xfId="18386" xr:uid="{EAA59B55-8B98-4D46-A6CB-360057B100E4}"/>
    <cellStyle name="Currency 80 2 3" xfId="6638" xr:uid="{423A2109-D7C4-4910-A50D-72B3CBDC7B53}"/>
    <cellStyle name="Currency 80 2 3 2" xfId="9388" xr:uid="{F23A1175-9DB0-495C-BCFA-714333D033B8}"/>
    <cellStyle name="Currency 80 2 3 2 2" xfId="21585" xr:uid="{5C50B2A1-F9B8-4843-9037-9DE9AA0CD133}"/>
    <cellStyle name="Currency 80 2 3 3" xfId="12978" xr:uid="{986C499E-ECFD-4792-8D49-BF56A0D23DC0}"/>
    <cellStyle name="Currency 80 2 3 3 2" xfId="24751" xr:uid="{60CB6C1C-0F95-4ADF-B9F0-CA00D4679B28}"/>
    <cellStyle name="Currency 80 2 3 4" xfId="19016" xr:uid="{E4BEDCBD-BE33-42B1-B205-4AAB623D8CAF}"/>
    <cellStyle name="Currency 80 2 4" xfId="8125" xr:uid="{1ED98630-7585-4732-8B86-E70DD4596ED7}"/>
    <cellStyle name="Currency 80 2 4 2" xfId="20324" xr:uid="{39AB9F5C-A001-4B9E-8723-CF391C3C7D70}"/>
    <cellStyle name="Currency 80 2 5" xfId="11462" xr:uid="{512D1AB5-CA3C-4500-83EF-0040C75F36E1}"/>
    <cellStyle name="Currency 80 2 5 2" xfId="23299" xr:uid="{2D46BFED-6953-4BD9-BF10-C3DB0F62814E}"/>
    <cellStyle name="Currency 80 2 6" xfId="12229" xr:uid="{383CF19C-CB49-4A17-BC01-A47DDFEAE2DD}"/>
    <cellStyle name="Currency 80 2 6 2" xfId="24008" xr:uid="{135F51EF-E5B7-4405-A504-31BA2F32A2E0}"/>
    <cellStyle name="Currency 80 2 7" xfId="17756" xr:uid="{31247025-B7D5-400C-96AA-5E854363F398}"/>
    <cellStyle name="Currency 80 3" xfId="5672" xr:uid="{2546F9AC-07A8-4654-A5BE-FB0BA6A2E3A4}"/>
    <cellStyle name="Currency 80 3 2" xfId="6953" xr:uid="{F87504E0-FCD1-4B83-94E7-145E043FC2A6}"/>
    <cellStyle name="Currency 80 3 2 2" xfId="9703" xr:uid="{75E91325-1743-402A-AE17-3DCAED6FA6AB}"/>
    <cellStyle name="Currency 80 3 2 2 2" xfId="21900" xr:uid="{377F9B11-6CFF-409D-B05B-404847A66B90}"/>
    <cellStyle name="Currency 80 3 2 3" xfId="19331" xr:uid="{A08633AF-F1EB-415C-BBD9-5AD100615EC0}"/>
    <cellStyle name="Currency 80 3 3" xfId="8442" xr:uid="{4C09A612-D007-4B8F-A201-32F771A0794C}"/>
    <cellStyle name="Currency 80 3 3 2" xfId="20640" xr:uid="{2FB22A10-645B-4192-AE9C-8A35F691561E}"/>
    <cellStyle name="Currency 80 3 4" xfId="12979" xr:uid="{DAC376FB-1603-418A-9E04-7EEE32417B2A}"/>
    <cellStyle name="Currency 80 3 4 2" xfId="24752" xr:uid="{B98A9522-9CC8-43E3-B859-8B3054DE1894}"/>
    <cellStyle name="Currency 80 3 5" xfId="18071" xr:uid="{A5B1D0CB-1BF5-41F9-B0ED-73E4211A5184}"/>
    <cellStyle name="Currency 80 4" xfId="6323" xr:uid="{EA083D78-E16D-46BE-B270-060011043385}"/>
    <cellStyle name="Currency 80 4 2" xfId="9073" xr:uid="{FBF91E44-F722-4442-AAEC-9DD94ADC1CCC}"/>
    <cellStyle name="Currency 80 4 2 2" xfId="21270" xr:uid="{527AF4BB-36E5-4958-B8E8-A2C6331BB828}"/>
    <cellStyle name="Currency 80 4 3" xfId="12980" xr:uid="{553FDF5D-7CC9-46C9-A376-7EFE1851251F}"/>
    <cellStyle name="Currency 80 4 3 2" xfId="24753" xr:uid="{6555A92A-368D-49AD-BC51-1B776A524BD9}"/>
    <cellStyle name="Currency 80 4 4" xfId="18701" xr:uid="{73EEA445-6553-464E-8096-604600E1661A}"/>
    <cellStyle name="Currency 80 5" xfId="7810" xr:uid="{2E3EB2B4-4748-4503-8828-802A99A6EC9E}"/>
    <cellStyle name="Currency 80 5 2" xfId="20009" xr:uid="{74FDEB56-5909-4AE2-A3CD-3F55F4FD52E5}"/>
    <cellStyle name="Currency 80 6" xfId="10761" xr:uid="{6C7901F9-77FB-42F7-BFE5-C55C926124AF}"/>
    <cellStyle name="Currency 80 6 2" xfId="22869" xr:uid="{6B0C02F7-E975-4554-94A1-794E0F855637}"/>
    <cellStyle name="Currency 80 7" xfId="11773" xr:uid="{B8EF9108-FC64-4C76-B6AD-4AFBD0DB8136}"/>
    <cellStyle name="Currency 80 7 2" xfId="23578" xr:uid="{D95A151B-8B1B-4B88-9972-3F68788B933E}"/>
    <cellStyle name="Currency 80 8" xfId="17441" xr:uid="{DDE294E4-B2C4-4FB6-A242-B20643726E55}"/>
    <cellStyle name="Currency 81" xfId="4844" xr:uid="{983EFA7E-6652-472F-86D6-53E936B8AF46}"/>
    <cellStyle name="Currency 81 2" xfId="5282" xr:uid="{AE67BC4F-FB9D-4021-A581-9C38ADA3FBFE}"/>
    <cellStyle name="Currency 81 2 2" xfId="5983" xr:uid="{43116FAC-D301-4722-8A4B-925AABABC0EC}"/>
    <cellStyle name="Currency 81 2 2 2" xfId="7263" xr:uid="{5A7DB2F7-F839-4F86-B11F-D3877B881176}"/>
    <cellStyle name="Currency 81 2 2 2 2" xfId="10013" xr:uid="{8179AEED-1854-4D18-881C-3CEF7716EDC1}"/>
    <cellStyle name="Currency 81 2 2 2 2 2" xfId="22210" xr:uid="{A41FF75C-BADD-4801-9AA6-B817F07A12A5}"/>
    <cellStyle name="Currency 81 2 2 2 3" xfId="19641" xr:uid="{2961B9CF-98C4-40D1-BE6E-1320B3A6B27B}"/>
    <cellStyle name="Currency 81 2 2 3" xfId="8753" xr:uid="{A4943207-7298-45AF-B2D3-E17D125A3302}"/>
    <cellStyle name="Currency 81 2 2 3 2" xfId="20950" xr:uid="{ED4712D5-F9F6-444C-958D-A86C60E25240}"/>
    <cellStyle name="Currency 81 2 2 4" xfId="12981" xr:uid="{A9DAD79E-FAA7-4D2F-BF5F-7EB56C8E8B3B}"/>
    <cellStyle name="Currency 81 2 2 4 2" xfId="24754" xr:uid="{72EA180E-B01F-4CA3-9F29-A1B3577E8673}"/>
    <cellStyle name="Currency 81 2 2 5" xfId="18381" xr:uid="{3372FA2A-D344-4ACB-A756-8CD4F58FED43}"/>
    <cellStyle name="Currency 81 2 3" xfId="6633" xr:uid="{708C1422-BE03-4AD3-BEB4-FB7AD6F2A663}"/>
    <cellStyle name="Currency 81 2 3 2" xfId="9383" xr:uid="{AF26551B-B453-4C70-A476-AAAC94976C9A}"/>
    <cellStyle name="Currency 81 2 3 2 2" xfId="21580" xr:uid="{E94EA244-21EF-4765-812B-92A9F41674B6}"/>
    <cellStyle name="Currency 81 2 3 3" xfId="12982" xr:uid="{8B2E9804-3576-4777-9A90-C282E2568A24}"/>
    <cellStyle name="Currency 81 2 3 3 2" xfId="24755" xr:uid="{35D7B9A3-AA83-4E44-8F18-0159D51B11C3}"/>
    <cellStyle name="Currency 81 2 3 4" xfId="19011" xr:uid="{3B0E779A-E751-4B13-B912-9FC660AB17EC}"/>
    <cellStyle name="Currency 81 2 4" xfId="8120" xr:uid="{DB3F1C4F-8434-4709-8E3E-EC96D86D7ABA}"/>
    <cellStyle name="Currency 81 2 4 2" xfId="20319" xr:uid="{9D2CD38B-7A85-4E8D-B210-81DABA34DB06}"/>
    <cellStyle name="Currency 81 2 5" xfId="11463" xr:uid="{5EEE8CE5-8DD2-4DEC-A7ED-9E86A89A734B}"/>
    <cellStyle name="Currency 81 2 5 2" xfId="23300" xr:uid="{22D89656-AFBF-430F-A7DA-7120D893B311}"/>
    <cellStyle name="Currency 81 2 6" xfId="12230" xr:uid="{02D6AABA-DEE2-4440-B3BF-4C22ED350B3C}"/>
    <cellStyle name="Currency 81 2 6 2" xfId="24009" xr:uid="{9C96C5E5-144B-41CF-B4B8-D2096C425D1D}"/>
    <cellStyle name="Currency 81 2 7" xfId="17751" xr:uid="{E4A66856-63F2-4F8A-BFEC-A9F9975E3E59}"/>
    <cellStyle name="Currency 81 3" xfId="5667" xr:uid="{24CE59CE-4335-467F-91EC-05F46C8622A7}"/>
    <cellStyle name="Currency 81 3 2" xfId="6948" xr:uid="{A86567B4-4D50-4DB8-A00F-7F9F64969D2D}"/>
    <cellStyle name="Currency 81 3 2 2" xfId="9698" xr:uid="{6B535C8D-5103-41F5-A2A2-D4895E2C21F2}"/>
    <cellStyle name="Currency 81 3 2 2 2" xfId="21895" xr:uid="{A50FF7B6-0A7F-451E-81EF-3FCE96D0CF60}"/>
    <cellStyle name="Currency 81 3 2 3" xfId="19326" xr:uid="{E58A3CB5-BC13-4BD3-B5D6-4E9338EC3356}"/>
    <cellStyle name="Currency 81 3 3" xfId="8437" xr:uid="{F3D27B1B-B3B2-40B6-A4D0-791597B6DD77}"/>
    <cellStyle name="Currency 81 3 3 2" xfId="20635" xr:uid="{6C2FCDB6-8AA0-447E-98B0-07AEFE36E375}"/>
    <cellStyle name="Currency 81 3 4" xfId="12983" xr:uid="{0001F7CE-B993-453E-9946-8369C56E3835}"/>
    <cellStyle name="Currency 81 3 4 2" xfId="24756" xr:uid="{45DDC93A-0C2F-4CBB-8B2E-3CCB4BA02E53}"/>
    <cellStyle name="Currency 81 3 5" xfId="18066" xr:uid="{E577586B-E969-45ED-AE3E-1226E0DBC205}"/>
    <cellStyle name="Currency 81 4" xfId="6318" xr:uid="{5D3F26DF-0D39-46EE-AD06-820A99667552}"/>
    <cellStyle name="Currency 81 4 2" xfId="9068" xr:uid="{0CA8D680-ED0C-4CA7-B6EE-F6F6C1DB2D8F}"/>
    <cellStyle name="Currency 81 4 2 2" xfId="21265" xr:uid="{411B4979-482A-403D-B434-3651B61BEF25}"/>
    <cellStyle name="Currency 81 4 3" xfId="12984" xr:uid="{B56E50C7-37A5-4417-87AA-622A3B2AC709}"/>
    <cellStyle name="Currency 81 4 3 2" xfId="24757" xr:uid="{2A20FCA1-AA53-4542-8DA7-4DDF86EB85C6}"/>
    <cellStyle name="Currency 81 4 4" xfId="18696" xr:uid="{72D782E1-C4AE-4753-A275-213A77235D0B}"/>
    <cellStyle name="Currency 81 5" xfId="7805" xr:uid="{218F6407-A715-47AA-B7B0-DDCD18FA20AE}"/>
    <cellStyle name="Currency 81 5 2" xfId="20004" xr:uid="{F8E1EB43-0300-4E43-9E1A-1DF1602B133F}"/>
    <cellStyle name="Currency 81 6" xfId="10762" xr:uid="{9B0CAAA6-B75C-4E02-8481-3B366C67C663}"/>
    <cellStyle name="Currency 81 6 2" xfId="22870" xr:uid="{646137D4-DF18-42C0-BF0E-9582C8986321}"/>
    <cellStyle name="Currency 81 7" xfId="11774" xr:uid="{4AF58AE2-9AED-457D-AE95-5985D06202FD}"/>
    <cellStyle name="Currency 81 7 2" xfId="23579" xr:uid="{FADC5969-686C-4C29-8666-58569D01012B}"/>
    <cellStyle name="Currency 81 8" xfId="17436" xr:uid="{38D430A9-E14D-4CD7-A30F-0577B1E1A814}"/>
    <cellStyle name="Currency 82" xfId="4961" xr:uid="{373DABFC-2F0F-48B9-A321-639FD421175B}"/>
    <cellStyle name="Currency 82 2" xfId="5356" xr:uid="{08BE7C75-29F5-4878-A463-88EBAB13813F}"/>
    <cellStyle name="Currency 82 2 2" xfId="6056" xr:uid="{37BD85EF-A771-463B-9CA9-15E589EAF117}"/>
    <cellStyle name="Currency 82 2 2 2" xfId="7336" xr:uid="{02D6882B-E627-4453-A18C-701109F4150A}"/>
    <cellStyle name="Currency 82 2 2 2 2" xfId="10086" xr:uid="{94EA9D09-0059-4721-8C36-5FBEAD801DA6}"/>
    <cellStyle name="Currency 82 2 2 2 2 2" xfId="22283" xr:uid="{0B2E43B2-DBDE-4107-BCD7-64ADCC159328}"/>
    <cellStyle name="Currency 82 2 2 2 3" xfId="19714" xr:uid="{D81BA02A-8465-41CA-929E-7A624DAD6CB7}"/>
    <cellStyle name="Currency 82 2 2 3" xfId="8826" xr:uid="{46DB6FCA-C692-4B54-86D3-13B549517E39}"/>
    <cellStyle name="Currency 82 2 2 3 2" xfId="21023" xr:uid="{1C0CFE41-90E4-42F6-91C2-D2125FC1335D}"/>
    <cellStyle name="Currency 82 2 2 4" xfId="12985" xr:uid="{E8D03E16-7E0A-47C7-9EC5-015F30DDA0FF}"/>
    <cellStyle name="Currency 82 2 2 4 2" xfId="24758" xr:uid="{6FF459FF-8349-40F7-92BB-7DE96AC50EFE}"/>
    <cellStyle name="Currency 82 2 2 5" xfId="18454" xr:uid="{BDA7C824-86DC-4A0D-A2DE-5F67BF334397}"/>
    <cellStyle name="Currency 82 2 3" xfId="6706" xr:uid="{9F0566D2-6676-4CA0-A8F1-2D69B8293FAC}"/>
    <cellStyle name="Currency 82 2 3 2" xfId="9456" xr:uid="{9C948DF2-7724-47BF-8AB7-1F923C3E3E8C}"/>
    <cellStyle name="Currency 82 2 3 2 2" xfId="21653" xr:uid="{A7093E2D-66BD-4A8A-9CC4-532FEC0291D2}"/>
    <cellStyle name="Currency 82 2 3 3" xfId="12986" xr:uid="{791BF48E-B9FA-40F3-A045-6E6BCA83222D}"/>
    <cellStyle name="Currency 82 2 3 3 2" xfId="24759" xr:uid="{46E785F6-0763-41BD-B3CE-856B1BC8D15C}"/>
    <cellStyle name="Currency 82 2 3 4" xfId="19084" xr:uid="{A325DB0F-FCEA-44B9-843A-A96C266AFF1C}"/>
    <cellStyle name="Currency 82 2 4" xfId="8193" xr:uid="{0D45CC6B-ACB4-404B-B316-3820292BFD0D}"/>
    <cellStyle name="Currency 82 2 4 2" xfId="20392" xr:uid="{F3E239A3-C8D7-478C-9926-64F8FFF9AA72}"/>
    <cellStyle name="Currency 82 2 5" xfId="11464" xr:uid="{831CBDF2-7B83-47D1-9C64-87516DF87B3C}"/>
    <cellStyle name="Currency 82 2 5 2" xfId="23301" xr:uid="{EF1397A6-70B5-4BD7-95DF-441666F07A19}"/>
    <cellStyle name="Currency 82 2 6" xfId="12231" xr:uid="{D14EB9AE-4AB7-4AEF-9EB3-C8893B49A685}"/>
    <cellStyle name="Currency 82 2 6 2" xfId="24010" xr:uid="{1E725B23-E59F-448F-8633-F0B39FD6934E}"/>
    <cellStyle name="Currency 82 2 7" xfId="17824" xr:uid="{FC088C33-93AF-438B-B799-8E0A45D1650E}"/>
    <cellStyle name="Currency 82 3" xfId="5740" xr:uid="{553FE4D2-05EE-45DF-B8F6-FA0ECDC31526}"/>
    <cellStyle name="Currency 82 3 2" xfId="7021" xr:uid="{D55ACE64-7747-408E-9180-CDAF8A128089}"/>
    <cellStyle name="Currency 82 3 2 2" xfId="9771" xr:uid="{106694D1-E5E4-4FEE-9B76-F6CF23358642}"/>
    <cellStyle name="Currency 82 3 2 2 2" xfId="21968" xr:uid="{EBF06F90-04C0-4C94-9B64-602217E18486}"/>
    <cellStyle name="Currency 82 3 2 3" xfId="19399" xr:uid="{4ABB2DD5-A335-49AC-876B-6A88BA1A0718}"/>
    <cellStyle name="Currency 82 3 3" xfId="8510" xr:uid="{903FF8FD-5940-4CBD-98BC-ED9D959CA519}"/>
    <cellStyle name="Currency 82 3 3 2" xfId="20708" xr:uid="{F82F997D-4E67-4C72-872F-5DA70E257EA1}"/>
    <cellStyle name="Currency 82 3 4" xfId="12987" xr:uid="{3B52E378-1A87-40AE-86BF-623403D3FD2C}"/>
    <cellStyle name="Currency 82 3 4 2" xfId="24760" xr:uid="{AFEAD82B-3767-4F58-A800-94924288A1FD}"/>
    <cellStyle name="Currency 82 3 5" xfId="18139" xr:uid="{61C15C64-C3D5-434D-ADFB-2A21725B2B8C}"/>
    <cellStyle name="Currency 82 4" xfId="6391" xr:uid="{4328970C-A35D-46D0-A1E2-B81CE3A8BD0E}"/>
    <cellStyle name="Currency 82 4 2" xfId="9141" xr:uid="{4933957D-5478-43D7-B7FC-9D3B083F73A8}"/>
    <cellStyle name="Currency 82 4 2 2" xfId="21338" xr:uid="{C2692489-713F-455C-9F2B-D066AD93803E}"/>
    <cellStyle name="Currency 82 4 3" xfId="12988" xr:uid="{92E5DA91-9E38-41F4-B847-62AEDCE5F80E}"/>
    <cellStyle name="Currency 82 4 3 2" xfId="24761" xr:uid="{4D704273-A236-44D5-B61C-7BBF6C4719F2}"/>
    <cellStyle name="Currency 82 4 4" xfId="18769" xr:uid="{A9161858-66F6-438A-ABE6-AAC69F410EA3}"/>
    <cellStyle name="Currency 82 5" xfId="7878" xr:uid="{015810E1-AB1F-47E1-B2F2-690673600A32}"/>
    <cellStyle name="Currency 82 5 2" xfId="20077" xr:uid="{0DD41317-F743-4FD5-B688-6E07ECBD84C4}"/>
    <cellStyle name="Currency 82 6" xfId="10763" xr:uid="{A5C36137-7B2B-4689-83FC-FE85C83F0CFD}"/>
    <cellStyle name="Currency 82 6 2" xfId="22871" xr:uid="{A147ECD7-323E-4622-8CB0-A9754AA2F340}"/>
    <cellStyle name="Currency 82 7" xfId="11775" xr:uid="{E85F0516-DE61-42F3-B5DE-5734B239A304}"/>
    <cellStyle name="Currency 82 7 2" xfId="23580" xr:uid="{B19A4399-4B02-4ADB-B9D0-4C1ED56CE23E}"/>
    <cellStyle name="Currency 82 8" xfId="17509" xr:uid="{52F20D5C-4125-4FF7-ABB8-BCA9CDEF05DD}"/>
    <cellStyle name="Currency 83" xfId="4798" xr:uid="{01571297-ED7F-43D8-A3AB-0AABA756B280}"/>
    <cellStyle name="Currency 83 2" xfId="5267" xr:uid="{15471C5D-5E6B-449A-9727-5AC703BEF869}"/>
    <cellStyle name="Currency 83 2 2" xfId="5969" xr:uid="{1080EBC9-A146-4C08-A565-B6260675EC3A}"/>
    <cellStyle name="Currency 83 2 2 2" xfId="7249" xr:uid="{03F58524-C561-4189-A1C5-7F0EFDEB2ADD}"/>
    <cellStyle name="Currency 83 2 2 2 2" xfId="9999" xr:uid="{96ED2C97-7660-4595-92FA-04DA84809F86}"/>
    <cellStyle name="Currency 83 2 2 2 2 2" xfId="22196" xr:uid="{059BFFEA-68E0-45FC-83E5-63E63E7C85C3}"/>
    <cellStyle name="Currency 83 2 2 2 3" xfId="19627" xr:uid="{39A68D93-CACF-4669-B326-B7CB7FBA2E85}"/>
    <cellStyle name="Currency 83 2 2 3" xfId="8739" xr:uid="{724687FD-3D1C-4E81-8549-043583252128}"/>
    <cellStyle name="Currency 83 2 2 3 2" xfId="20936" xr:uid="{D4BE2ED1-7BCA-4AF3-B62B-555BD25E2F2A}"/>
    <cellStyle name="Currency 83 2 2 4" xfId="12989" xr:uid="{A0311C6B-FEAF-49B0-A9EA-386C64968C14}"/>
    <cellStyle name="Currency 83 2 2 4 2" xfId="24762" xr:uid="{8A8425E2-B920-4AB0-B638-948C69E218C3}"/>
    <cellStyle name="Currency 83 2 2 5" xfId="18367" xr:uid="{D7D82536-2331-461E-BBE7-BB6118FF696D}"/>
    <cellStyle name="Currency 83 2 3" xfId="6619" xr:uid="{E74C30AA-2F3E-44DE-AFC9-95E660866E14}"/>
    <cellStyle name="Currency 83 2 3 2" xfId="9369" xr:uid="{294E15D1-66B9-4D60-84EA-9A9EB7743197}"/>
    <cellStyle name="Currency 83 2 3 2 2" xfId="21566" xr:uid="{376D76BF-33E5-4195-A25C-C9224C18A131}"/>
    <cellStyle name="Currency 83 2 3 3" xfId="12990" xr:uid="{1C490B70-DF92-48A9-B245-3C48BAC51F4C}"/>
    <cellStyle name="Currency 83 2 3 3 2" xfId="24763" xr:uid="{558BAE5E-5B30-4433-AC22-65706ED629EB}"/>
    <cellStyle name="Currency 83 2 3 4" xfId="18997" xr:uid="{F90C1081-899F-4CEB-BA7B-745DEF3F23BB}"/>
    <cellStyle name="Currency 83 2 4" xfId="8106" xr:uid="{D7189B23-96D5-4CA9-A124-19C6B29D243E}"/>
    <cellStyle name="Currency 83 2 4 2" xfId="20305" xr:uid="{DECDD714-FCAD-45AD-929B-0010655EF726}"/>
    <cellStyle name="Currency 83 2 5" xfId="11465" xr:uid="{EEA5A8CC-DE7C-4F7E-8385-2AF8B1C22ED8}"/>
    <cellStyle name="Currency 83 2 5 2" xfId="23302" xr:uid="{9A53FDB0-AFBC-4E61-BBEF-F6F9E1B3BCC3}"/>
    <cellStyle name="Currency 83 2 6" xfId="12232" xr:uid="{EB4066A7-936B-4D90-B028-F55C3550ABD2}"/>
    <cellStyle name="Currency 83 2 6 2" xfId="24011" xr:uid="{A0236077-6795-4E0F-8CB5-2AED45170531}"/>
    <cellStyle name="Currency 83 2 7" xfId="17737" xr:uid="{726D1BA3-14BF-4B91-9181-88CB13296D65}"/>
    <cellStyle name="Currency 83 3" xfId="5651" xr:uid="{87D446BD-BCF2-4E38-B693-F5A42E383018}"/>
    <cellStyle name="Currency 83 3 2" xfId="6934" xr:uid="{929C2668-D314-42BD-97E5-7CEEEC28A2A2}"/>
    <cellStyle name="Currency 83 3 2 2" xfId="9684" xr:uid="{F731EFF5-2378-4476-BE49-C00AE0FB7112}"/>
    <cellStyle name="Currency 83 3 2 2 2" xfId="21881" xr:uid="{30BFB170-2462-4E86-85A9-78595A6DEDEB}"/>
    <cellStyle name="Currency 83 3 2 3" xfId="19312" xr:uid="{4C7731E0-3E80-4EBA-9F18-199B97E7C6E9}"/>
    <cellStyle name="Currency 83 3 3" xfId="8423" xr:uid="{0F705ED4-2C7E-47BC-BAD5-917702899EB8}"/>
    <cellStyle name="Currency 83 3 3 2" xfId="20621" xr:uid="{76DA0E43-884A-433C-A9D1-10208302AAE3}"/>
    <cellStyle name="Currency 83 3 4" xfId="12991" xr:uid="{E950717A-DBF3-4BA9-BCA5-F5286DF78CBD}"/>
    <cellStyle name="Currency 83 3 4 2" xfId="24764" xr:uid="{53B80FDC-8609-4CA0-B11D-CD9FDF90843F}"/>
    <cellStyle name="Currency 83 3 5" xfId="18052" xr:uid="{CDA6AFAD-4289-4FF3-9C07-31D4BC8CE645}"/>
    <cellStyle name="Currency 83 4" xfId="6304" xr:uid="{CFEE2A33-C668-4A37-8248-606FFA045219}"/>
    <cellStyle name="Currency 83 4 2" xfId="9054" xr:uid="{43C8DE35-5E02-4DCB-9F2A-636004EA4B39}"/>
    <cellStyle name="Currency 83 4 2 2" xfId="21251" xr:uid="{1A44978E-43F6-4F7E-87CC-977A05666DDD}"/>
    <cellStyle name="Currency 83 4 3" xfId="12992" xr:uid="{D1D936D4-DF42-4221-8335-3BC622ADE840}"/>
    <cellStyle name="Currency 83 4 3 2" xfId="24765" xr:uid="{22736CA1-80E5-48B3-AD12-FEF99A5E2C27}"/>
    <cellStyle name="Currency 83 4 4" xfId="18682" xr:uid="{86E960F2-9A0C-44D5-B65A-7E757BCF24B1}"/>
    <cellStyle name="Currency 83 5" xfId="7791" xr:uid="{F0A0EB14-2FF0-4727-A11D-2BB8AFB43CE5}"/>
    <cellStyle name="Currency 83 5 2" xfId="19990" xr:uid="{F7890774-27C4-4D32-90DA-F79A8620C86D}"/>
    <cellStyle name="Currency 83 6" xfId="10767" xr:uid="{FDEE462D-4AD0-408C-8AA1-E58A73E27C48}"/>
    <cellStyle name="Currency 83 6 2" xfId="22875" xr:uid="{660EE513-CB28-43C0-9C22-92C97AF80B9E}"/>
    <cellStyle name="Currency 83 7" xfId="11779" xr:uid="{0894125A-A8F2-4EF5-9226-A7024F291080}"/>
    <cellStyle name="Currency 83 7 2" xfId="23584" xr:uid="{60D165B1-9238-4DEC-90F7-D8F196FF45B7}"/>
    <cellStyle name="Currency 83 8" xfId="17422" xr:uid="{95C442D3-B2B0-46D0-9F0F-4B85C7B0C572}"/>
    <cellStyle name="Currency 84" xfId="4989" xr:uid="{D127CD7A-CD04-4494-BE8C-4D78D9FB7C5C}"/>
    <cellStyle name="Currency 84 2" xfId="5381" xr:uid="{C0AE9EA2-B563-43B3-BB53-CA1D7A6CFDBF}"/>
    <cellStyle name="Currency 84 2 2" xfId="6081" xr:uid="{EDC8C230-FF8E-4C81-82CD-B16FE9020DAF}"/>
    <cellStyle name="Currency 84 2 2 2" xfId="7360" xr:uid="{22AE5D5A-991C-4787-86CC-45C5045042FB}"/>
    <cellStyle name="Currency 84 2 2 2 2" xfId="10110" xr:uid="{EC987490-83FC-4404-9DD3-190FD520B892}"/>
    <cellStyle name="Currency 84 2 2 2 2 2" xfId="22307" xr:uid="{F6ADA959-05F5-4403-B208-A1DF8B9AFE0D}"/>
    <cellStyle name="Currency 84 2 2 2 3" xfId="19738" xr:uid="{36705660-639C-4E7E-8466-0F79900027C5}"/>
    <cellStyle name="Currency 84 2 2 3" xfId="8850" xr:uid="{444CC4DB-16DF-45BF-A2E2-1A9A0246A958}"/>
    <cellStyle name="Currency 84 2 2 3 2" xfId="21047" xr:uid="{1C6FF3AE-55A9-427D-A47D-25681FE8F7CE}"/>
    <cellStyle name="Currency 84 2 2 4" xfId="12993" xr:uid="{5ABEADE4-38D7-4EEC-902D-E3966CDD9895}"/>
    <cellStyle name="Currency 84 2 2 4 2" xfId="24766" xr:uid="{C6FCD2DD-A398-48C0-8136-C2A2E3D804DE}"/>
    <cellStyle name="Currency 84 2 2 5" xfId="18478" xr:uid="{54CBEA89-A046-4D06-9FF9-5181574A1F17}"/>
    <cellStyle name="Currency 84 2 3" xfId="6730" xr:uid="{8EB9ADF8-63F2-41E8-83E5-1957AE4C65D7}"/>
    <cellStyle name="Currency 84 2 3 2" xfId="9480" xr:uid="{6F8A45A4-9696-440D-A1D2-9FF9CEDCBAA5}"/>
    <cellStyle name="Currency 84 2 3 2 2" xfId="21677" xr:uid="{34F25DC8-33EC-42DA-845E-19BBA6DFBEEB}"/>
    <cellStyle name="Currency 84 2 3 3" xfId="12994" xr:uid="{CF341DD8-2903-4EAB-9BED-856F2A02A2F3}"/>
    <cellStyle name="Currency 84 2 3 3 2" xfId="24767" xr:uid="{A0461A71-C8D8-420E-A9FA-C36D5F601561}"/>
    <cellStyle name="Currency 84 2 3 4" xfId="19108" xr:uid="{2AEB3EA0-AF09-4FE6-BF3A-D1D557F64F00}"/>
    <cellStyle name="Currency 84 2 4" xfId="8217" xr:uid="{4EB63E36-003D-42AB-BB47-611177BBF204}"/>
    <cellStyle name="Currency 84 2 4 2" xfId="20416" xr:uid="{39B11F1E-72E1-479E-8AA0-B4E6C4E75A70}"/>
    <cellStyle name="Currency 84 2 5" xfId="11466" xr:uid="{7ED55BDA-030A-4246-AF1E-D8A355D4E237}"/>
    <cellStyle name="Currency 84 2 5 2" xfId="23303" xr:uid="{AAFCFB40-2565-4DAD-92F6-2CED02603334}"/>
    <cellStyle name="Currency 84 2 6" xfId="12233" xr:uid="{9467C377-A104-4AA6-8A37-8C837A75F9AE}"/>
    <cellStyle name="Currency 84 2 6 2" xfId="24012" xr:uid="{CFBB22FB-0D93-42F3-8849-559D12DC4B6D}"/>
    <cellStyle name="Currency 84 2 7" xfId="17848" xr:uid="{230B43B8-5911-463E-B205-677F4E541EEE}"/>
    <cellStyle name="Currency 84 3" xfId="5764" xr:uid="{C783C1DA-904E-4F06-A325-5C359FB52645}"/>
    <cellStyle name="Currency 84 3 2" xfId="7045" xr:uid="{3C154468-D0A1-4D5F-A9CD-59584800A03D}"/>
    <cellStyle name="Currency 84 3 2 2" xfId="9795" xr:uid="{73851A8B-3F69-400F-B388-29590AAEC2DA}"/>
    <cellStyle name="Currency 84 3 2 2 2" xfId="21992" xr:uid="{48A01675-9B73-4185-88D2-37A2ABC9C569}"/>
    <cellStyle name="Currency 84 3 2 3" xfId="19423" xr:uid="{C26E35F6-60F0-41DC-A676-FA245637C217}"/>
    <cellStyle name="Currency 84 3 3" xfId="8534" xr:uid="{D85D1726-0231-4252-B226-B813D2FF8D4D}"/>
    <cellStyle name="Currency 84 3 3 2" xfId="20732" xr:uid="{88E95BB9-8D02-44E0-A95E-703E231CD66F}"/>
    <cellStyle name="Currency 84 3 4" xfId="12995" xr:uid="{0D5CE74C-E159-4F0D-88E7-AB115B161A8E}"/>
    <cellStyle name="Currency 84 3 4 2" xfId="24768" xr:uid="{DF71AFF6-7AA0-4528-A492-AFE5760EE1CA}"/>
    <cellStyle name="Currency 84 3 5" xfId="18163" xr:uid="{38026B7C-DBAD-4F5A-9EA0-5381FE9E5501}"/>
    <cellStyle name="Currency 84 4" xfId="6415" xr:uid="{F689E599-F56A-4DCC-8357-A922C78FD0D9}"/>
    <cellStyle name="Currency 84 4 2" xfId="9165" xr:uid="{8A3AE90D-76DA-4987-9EEB-E2D3A8E1854C}"/>
    <cellStyle name="Currency 84 4 2 2" xfId="21362" xr:uid="{A4868E38-287D-4B6D-BA2B-6BA45BDC4F25}"/>
    <cellStyle name="Currency 84 4 3" xfId="12996" xr:uid="{3FDB748C-2C42-435E-8DB9-5BB176B6CBAC}"/>
    <cellStyle name="Currency 84 4 3 2" xfId="24769" xr:uid="{BF806733-D904-4C24-9737-9FC02579FE87}"/>
    <cellStyle name="Currency 84 4 4" xfId="18793" xr:uid="{D8C49180-562E-4122-916B-7EC82FB4A32C}"/>
    <cellStyle name="Currency 84 5" xfId="7902" xr:uid="{4472FBC1-2DE2-483B-88FB-3077E039AEEA}"/>
    <cellStyle name="Currency 84 5 2" xfId="20101" xr:uid="{15F57882-B7DB-48CD-AB07-B3EAA7233DB5}"/>
    <cellStyle name="Currency 84 6" xfId="10768" xr:uid="{115CE180-C001-4628-95D5-2EE63288D78A}"/>
    <cellStyle name="Currency 84 6 2" xfId="22876" xr:uid="{E160C75F-2B1D-493E-A0F1-9ECFEF3789B4}"/>
    <cellStyle name="Currency 84 7" xfId="11780" xr:uid="{698B3AEC-F956-4675-9E31-5A3A97C0095D}"/>
    <cellStyle name="Currency 84 7 2" xfId="23585" xr:uid="{87AEEC18-292B-4A56-B09D-B081E3F3B699}"/>
    <cellStyle name="Currency 84 8" xfId="17533" xr:uid="{C92E29E6-DECB-4E94-A0DD-B9B81C2FB69D}"/>
    <cellStyle name="Currency 85" xfId="4963" xr:uid="{E2B77E07-1AB2-4F9B-84E4-3C111C2BE7A2}"/>
    <cellStyle name="Currency 85 2" xfId="5358" xr:uid="{0F14BE7E-B59E-4BDF-BE5C-27B5FDFD88A5}"/>
    <cellStyle name="Currency 85 2 2" xfId="6058" xr:uid="{222104E4-FB9B-4AA2-BAAB-413D94264365}"/>
    <cellStyle name="Currency 85 2 2 2" xfId="7338" xr:uid="{1FFE04F2-AAFE-41AB-B78A-743305C1DE22}"/>
    <cellStyle name="Currency 85 2 2 2 2" xfId="10088" xr:uid="{5147B677-2749-48C6-AE16-609409646D1E}"/>
    <cellStyle name="Currency 85 2 2 2 2 2" xfId="22285" xr:uid="{B6AF637E-74C8-4E2E-BBA3-8B1BAA565202}"/>
    <cellStyle name="Currency 85 2 2 2 3" xfId="19716" xr:uid="{BB2DE967-F31A-4762-BD56-E796B045FC8C}"/>
    <cellStyle name="Currency 85 2 2 3" xfId="8828" xr:uid="{299D0100-7C43-43FF-AA2F-656D4C9D7A2C}"/>
    <cellStyle name="Currency 85 2 2 3 2" xfId="21025" xr:uid="{31183BC0-E705-42E2-B6DF-C9D29AE56046}"/>
    <cellStyle name="Currency 85 2 2 4" xfId="12997" xr:uid="{8C0B077F-2599-45EA-81A3-67322CDC32B2}"/>
    <cellStyle name="Currency 85 2 2 4 2" xfId="24770" xr:uid="{745E9F04-C993-49D3-8763-36A94D4E0CA5}"/>
    <cellStyle name="Currency 85 2 2 5" xfId="18456" xr:uid="{DB0E0482-C8DE-4844-A98B-64C52F9E6DD6}"/>
    <cellStyle name="Currency 85 2 3" xfId="6708" xr:uid="{0329FBD4-5B7D-487D-A09B-71D910389D86}"/>
    <cellStyle name="Currency 85 2 3 2" xfId="9458" xr:uid="{A09E4C76-088A-415D-842F-1D6BFC6153D4}"/>
    <cellStyle name="Currency 85 2 3 2 2" xfId="21655" xr:uid="{2C71134E-4A87-45FB-B328-FF74A9F02988}"/>
    <cellStyle name="Currency 85 2 3 3" xfId="12998" xr:uid="{3FD0779D-748E-404E-856E-321F4BF5F8A3}"/>
    <cellStyle name="Currency 85 2 3 3 2" xfId="24771" xr:uid="{ECF179AF-2C39-4985-92A9-E21EFB46212E}"/>
    <cellStyle name="Currency 85 2 3 4" xfId="19086" xr:uid="{2E459E9F-56CF-46EC-BC13-4E72715C52D0}"/>
    <cellStyle name="Currency 85 2 4" xfId="8195" xr:uid="{0C73378E-77CB-4BFC-AFEB-4C97B13F9EBE}"/>
    <cellStyle name="Currency 85 2 4 2" xfId="20394" xr:uid="{DDE6CB6A-7CB1-4F6E-BFD8-3CA0823CCF38}"/>
    <cellStyle name="Currency 85 2 5" xfId="11467" xr:uid="{FE33CA33-CA90-40A0-A4FB-40A8560EFF3D}"/>
    <cellStyle name="Currency 85 2 5 2" xfId="23304" xr:uid="{5C93FA67-04AC-4C1C-A3C2-588228D7BD09}"/>
    <cellStyle name="Currency 85 2 6" xfId="12234" xr:uid="{269BE0A8-D327-4A6F-976E-8CADA3E1CC0B}"/>
    <cellStyle name="Currency 85 2 6 2" xfId="24013" xr:uid="{25B2790A-6359-4C05-980E-AFE845B10896}"/>
    <cellStyle name="Currency 85 2 7" xfId="17826" xr:uid="{F4537E36-3EBF-4DA2-9848-38B25B95FB02}"/>
    <cellStyle name="Currency 85 3" xfId="5742" xr:uid="{88C75260-C26D-4103-B909-17C739EE5DF9}"/>
    <cellStyle name="Currency 85 3 2" xfId="7023" xr:uid="{069C29D4-70CE-4273-AED2-1B840FFC49D1}"/>
    <cellStyle name="Currency 85 3 2 2" xfId="9773" xr:uid="{F6447AAC-4C99-473A-B517-73534A28784A}"/>
    <cellStyle name="Currency 85 3 2 2 2" xfId="21970" xr:uid="{FF23589D-6098-45C8-8180-88779E51D932}"/>
    <cellStyle name="Currency 85 3 2 3" xfId="19401" xr:uid="{E9C7B9BE-0202-4440-A037-172857BC97DB}"/>
    <cellStyle name="Currency 85 3 3" xfId="8512" xr:uid="{6250F2BB-9076-40C7-90B1-5E7FB82A559A}"/>
    <cellStyle name="Currency 85 3 3 2" xfId="20710" xr:uid="{36DA3512-CB64-4CCC-96C9-266B70D79D63}"/>
    <cellStyle name="Currency 85 3 4" xfId="12999" xr:uid="{CC624660-2FB7-4F3F-BB79-FFD9BA38205C}"/>
    <cellStyle name="Currency 85 3 4 2" xfId="24772" xr:uid="{CCF3C32D-E6EA-40E5-B213-7C9EA76350BE}"/>
    <cellStyle name="Currency 85 3 5" xfId="18141" xr:uid="{68CA33C3-6EB4-4C12-BCE8-9DF4DAC46760}"/>
    <cellStyle name="Currency 85 4" xfId="6393" xr:uid="{F11D5A77-9FBE-49C7-A394-A27617A64C80}"/>
    <cellStyle name="Currency 85 4 2" xfId="9143" xr:uid="{F29C5F17-83BF-4071-9A38-A9437E40E182}"/>
    <cellStyle name="Currency 85 4 2 2" xfId="21340" xr:uid="{95824F17-9CB5-4606-9756-9195ECF3CA4B}"/>
    <cellStyle name="Currency 85 4 3" xfId="13000" xr:uid="{49661154-DA3B-4CA5-8CA1-863A340EA9E0}"/>
    <cellStyle name="Currency 85 4 3 2" xfId="24773" xr:uid="{7FA3249B-6A04-4C9B-AC74-B1E03E6E24A1}"/>
    <cellStyle name="Currency 85 4 4" xfId="18771" xr:uid="{6FDDFF4F-BDA1-4EDC-BEE8-E5B3964A23FA}"/>
    <cellStyle name="Currency 85 5" xfId="7880" xr:uid="{EDBA9CB4-DE8D-4614-AAAE-5B642D9A2406}"/>
    <cellStyle name="Currency 85 5 2" xfId="20079" xr:uid="{550C6836-965E-4943-8A05-EF05F575D9FB}"/>
    <cellStyle name="Currency 85 6" xfId="10771" xr:uid="{D2EA4802-3759-4E38-A693-5CDB186462C2}"/>
    <cellStyle name="Currency 85 6 2" xfId="22879" xr:uid="{50F08F00-0C6A-4A41-8B43-5EE2F1BB7E3A}"/>
    <cellStyle name="Currency 85 7" xfId="11783" xr:uid="{3544F36F-CBC9-459A-812C-6337F3D200CB}"/>
    <cellStyle name="Currency 85 7 2" xfId="23588" xr:uid="{5A2BD498-7654-4C98-8291-19E140E32D46}"/>
    <cellStyle name="Currency 85 8" xfId="17511" xr:uid="{467ABAB0-E536-4B79-85DA-EB6D8D7873E7}"/>
    <cellStyle name="Currency 86" xfId="4952" xr:uid="{752BF494-485B-4AD2-A5EB-E64C6DE09FDE}"/>
    <cellStyle name="Currency 86 2" xfId="5351" xr:uid="{236A374A-7A9B-4AD2-B100-600A9B0D6A83}"/>
    <cellStyle name="Currency 86 2 2" xfId="6052" xr:uid="{0BF09994-271D-4D53-AF76-030EB5377D9F}"/>
    <cellStyle name="Currency 86 2 2 2" xfId="7332" xr:uid="{A8E1E120-6B3C-420C-9168-F5F44E3E0DF9}"/>
    <cellStyle name="Currency 86 2 2 2 2" xfId="10082" xr:uid="{1F23E94E-877B-428A-8ACA-4DC3248509C9}"/>
    <cellStyle name="Currency 86 2 2 2 2 2" xfId="22279" xr:uid="{64E65798-B788-414F-9F9E-7549CF8560D2}"/>
    <cellStyle name="Currency 86 2 2 2 3" xfId="19710" xr:uid="{7EA9E893-DA5E-4BC8-A65E-40E9FC3C6BB7}"/>
    <cellStyle name="Currency 86 2 2 3" xfId="8822" xr:uid="{489D9CE0-679C-469C-B8E3-11797C3C1EFB}"/>
    <cellStyle name="Currency 86 2 2 3 2" xfId="21019" xr:uid="{2A5AD836-3948-44C7-9401-22BA961BBC24}"/>
    <cellStyle name="Currency 86 2 2 4" xfId="13001" xr:uid="{E920A66A-0D46-4008-8574-8614D53CE17F}"/>
    <cellStyle name="Currency 86 2 2 4 2" xfId="24774" xr:uid="{71B746BB-EDA1-4376-A964-4621103A7E9A}"/>
    <cellStyle name="Currency 86 2 2 5" xfId="18450" xr:uid="{B7FE89F1-B86F-45A5-A8FF-D244CD6AFFB6}"/>
    <cellStyle name="Currency 86 2 3" xfId="6702" xr:uid="{C6C25871-8127-4512-B08E-2D3C721946B8}"/>
    <cellStyle name="Currency 86 2 3 2" xfId="9452" xr:uid="{D57350E7-A1AE-4DFE-9452-5D65E7458211}"/>
    <cellStyle name="Currency 86 2 3 2 2" xfId="21649" xr:uid="{7F237908-5AA6-4490-B7B7-97D10B11B3CE}"/>
    <cellStyle name="Currency 86 2 3 3" xfId="13002" xr:uid="{50E19A33-1666-407D-9979-FA398312D775}"/>
    <cellStyle name="Currency 86 2 3 3 2" xfId="24775" xr:uid="{FA54EBA1-74F1-460E-B7EE-CADD6DD39BCA}"/>
    <cellStyle name="Currency 86 2 3 4" xfId="19080" xr:uid="{A19F848E-A14D-4B42-8A4E-22C587B50259}"/>
    <cellStyle name="Currency 86 2 4" xfId="8189" xr:uid="{6CBA0C76-49DA-4E7F-AAF1-45439BD9CD13}"/>
    <cellStyle name="Currency 86 2 4 2" xfId="20388" xr:uid="{82D3F13F-78A8-4445-829A-422F75DF2CD9}"/>
    <cellStyle name="Currency 86 2 5" xfId="11468" xr:uid="{4128EFD5-CC4B-45EA-B846-F9B4D6EEF615}"/>
    <cellStyle name="Currency 86 2 5 2" xfId="23305" xr:uid="{0D1E836C-F818-4AE7-9880-B792A83041FF}"/>
    <cellStyle name="Currency 86 2 6" xfId="12235" xr:uid="{B4FDA8F1-9EA1-4334-B494-2917A0B5A8CE}"/>
    <cellStyle name="Currency 86 2 6 2" xfId="24014" xr:uid="{650C91F4-C65E-4FA7-B247-5C6B8EAB2A08}"/>
    <cellStyle name="Currency 86 2 7" xfId="17820" xr:uid="{4AA559FE-FC32-4320-9D71-285C54BE3EB2}"/>
    <cellStyle name="Currency 86 3" xfId="5736" xr:uid="{34E17AAD-94DC-4DDD-82A0-6AB6C5BA64FC}"/>
    <cellStyle name="Currency 86 3 2" xfId="7017" xr:uid="{966E73F3-46C1-4B99-AC20-76903EBF2842}"/>
    <cellStyle name="Currency 86 3 2 2" xfId="9767" xr:uid="{3B15CC08-9943-4F0D-A09E-53E6841384C1}"/>
    <cellStyle name="Currency 86 3 2 2 2" xfId="21964" xr:uid="{95EB9E7C-FC57-4289-B011-B0336C27D3F2}"/>
    <cellStyle name="Currency 86 3 2 3" xfId="19395" xr:uid="{24CAA9BD-A030-4D5F-803A-B884FC925EE2}"/>
    <cellStyle name="Currency 86 3 3" xfId="8506" xr:uid="{D94F8A5A-4ECD-41CD-87F0-B351932EC6B6}"/>
    <cellStyle name="Currency 86 3 3 2" xfId="20704" xr:uid="{EF746831-609E-469F-A8F0-E3DC38C624C8}"/>
    <cellStyle name="Currency 86 3 4" xfId="13003" xr:uid="{0DEE61CA-94E2-49D1-8935-F00E4F3B51B0}"/>
    <cellStyle name="Currency 86 3 4 2" xfId="24776" xr:uid="{21400977-4EE1-48CF-92E7-23DCE682A748}"/>
    <cellStyle name="Currency 86 3 5" xfId="18135" xr:uid="{17FF4CA9-49BF-4C83-AFB9-DC71ED892FE1}"/>
    <cellStyle name="Currency 86 4" xfId="6387" xr:uid="{748D9BCE-7264-43F4-AC6C-319F37418E13}"/>
    <cellStyle name="Currency 86 4 2" xfId="9137" xr:uid="{0119155C-EC92-4068-89F9-1804E1C4FE86}"/>
    <cellStyle name="Currency 86 4 2 2" xfId="21334" xr:uid="{D9B4C32A-592E-4863-B954-3736C1352CA0}"/>
    <cellStyle name="Currency 86 4 3" xfId="13004" xr:uid="{087413A1-C401-49D3-86D9-ACD510004F7A}"/>
    <cellStyle name="Currency 86 4 3 2" xfId="24777" xr:uid="{BAB0BAD0-3F47-47F8-BFF3-9D106E382E68}"/>
    <cellStyle name="Currency 86 4 4" xfId="18765" xr:uid="{A1661C10-021B-412E-944F-87DE4DA5E2F8}"/>
    <cellStyle name="Currency 86 5" xfId="7874" xr:uid="{E5354718-C107-4AA5-A875-1C0349034234}"/>
    <cellStyle name="Currency 86 5 2" xfId="20073" xr:uid="{5820EA0A-6CFA-4CC1-8B69-63168C42BB08}"/>
    <cellStyle name="Currency 86 6" xfId="10773" xr:uid="{5B88975E-8B4A-4ED3-9025-18C96B5129C4}"/>
    <cellStyle name="Currency 86 6 2" xfId="22881" xr:uid="{192272C8-3D5A-4C2F-9E53-EC0E5BD74217}"/>
    <cellStyle name="Currency 86 7" xfId="11785" xr:uid="{B26AB7FC-CFAB-4C08-87D9-075138CAF09C}"/>
    <cellStyle name="Currency 86 7 2" xfId="23590" xr:uid="{1FBD0CBA-9DFD-483D-8D94-F3D20255AE70}"/>
    <cellStyle name="Currency 86 8" xfId="17505" xr:uid="{5AF2B6B1-DE25-4C23-B3A7-D46CB0D64A98}"/>
    <cellStyle name="Currency 87" xfId="4829" xr:uid="{98CBB053-045E-4AE8-B4A7-5895B56933DB}"/>
    <cellStyle name="Currency 87 2" xfId="5272" xr:uid="{76AF9BDC-2D50-499F-A219-D07DB0D24B9D}"/>
    <cellStyle name="Currency 87 2 2" xfId="5974" xr:uid="{17EF0069-A2C5-4DAD-848D-2F4582B05A84}"/>
    <cellStyle name="Currency 87 2 2 2" xfId="7254" xr:uid="{EFF63242-402B-4959-B6B3-B5164702F884}"/>
    <cellStyle name="Currency 87 2 2 2 2" xfId="10004" xr:uid="{AC476621-1BC2-47DF-9F7A-E9DD59DE631F}"/>
    <cellStyle name="Currency 87 2 2 2 2 2" xfId="22201" xr:uid="{D0C20CEE-BBD6-4031-8278-108F29FB3937}"/>
    <cellStyle name="Currency 87 2 2 2 3" xfId="19632" xr:uid="{1563E79A-C189-44C4-8827-0B0CD689D542}"/>
    <cellStyle name="Currency 87 2 2 3" xfId="8744" xr:uid="{0FA79752-3123-4042-ACBC-A03F8D79D5B0}"/>
    <cellStyle name="Currency 87 2 2 3 2" xfId="20941" xr:uid="{F3FEFBD8-04EA-4B23-A0D2-EF4D2D86E87B}"/>
    <cellStyle name="Currency 87 2 2 4" xfId="13005" xr:uid="{EB5F846E-CCA8-4AEF-AE9F-0CE5883B48DA}"/>
    <cellStyle name="Currency 87 2 2 4 2" xfId="24778" xr:uid="{1C2D8079-9660-45AC-888B-F5590DFA482B}"/>
    <cellStyle name="Currency 87 2 2 5" xfId="18372" xr:uid="{FBBF4FCA-D979-47DA-9C2F-85C7BF5010E6}"/>
    <cellStyle name="Currency 87 2 3" xfId="6624" xr:uid="{933D6347-3DA1-4B0B-9186-26C9911372E4}"/>
    <cellStyle name="Currency 87 2 3 2" xfId="9374" xr:uid="{44559A06-CC19-4D6A-9EC8-A6DA19220EEC}"/>
    <cellStyle name="Currency 87 2 3 2 2" xfId="21571" xr:uid="{9927FFCC-1785-432B-984E-C5C4DE3CF998}"/>
    <cellStyle name="Currency 87 2 3 3" xfId="13006" xr:uid="{8AB2E2AA-27D5-427A-80FF-690725832CE1}"/>
    <cellStyle name="Currency 87 2 3 3 2" xfId="24779" xr:uid="{0D4BAF3E-DB5F-4319-8149-3E9D8577A2FE}"/>
    <cellStyle name="Currency 87 2 3 4" xfId="19002" xr:uid="{F87E22DE-A635-40FB-90DF-2EB706D6E42B}"/>
    <cellStyle name="Currency 87 2 4" xfId="8111" xr:uid="{314DD957-22E4-4091-B269-C4F5995A839B}"/>
    <cellStyle name="Currency 87 2 4 2" xfId="20310" xr:uid="{24B7D962-449D-4A44-87B6-6C6F3475AFEE}"/>
    <cellStyle name="Currency 87 2 5" xfId="11469" xr:uid="{E97C3777-8E75-4890-882A-D981CD2257B5}"/>
    <cellStyle name="Currency 87 2 5 2" xfId="23306" xr:uid="{0ED745F3-1EC0-4AA2-A9CB-8DD0717E838D}"/>
    <cellStyle name="Currency 87 2 6" xfId="12236" xr:uid="{3306A1B7-9854-41B7-9267-AFA11129C1AC}"/>
    <cellStyle name="Currency 87 2 6 2" xfId="24015" xr:uid="{83D55B58-62BF-4F5A-9877-4510F8C576FA}"/>
    <cellStyle name="Currency 87 2 7" xfId="17742" xr:uid="{4DEC75D0-979E-4F4C-B6AA-03E9DEA1CB83}"/>
    <cellStyle name="Currency 87 3" xfId="5658" xr:uid="{4BD7426F-57B4-44F6-B345-3247640BA568}"/>
    <cellStyle name="Currency 87 3 2" xfId="6939" xr:uid="{1C7B2D26-8632-4D78-9094-FE1E54C0ED74}"/>
    <cellStyle name="Currency 87 3 2 2" xfId="9689" xr:uid="{36143C78-973F-4A7E-A70A-DA9DD5C3A5FD}"/>
    <cellStyle name="Currency 87 3 2 2 2" xfId="21886" xr:uid="{AC46A792-03E4-447C-9A73-6C8FC7D41A32}"/>
    <cellStyle name="Currency 87 3 2 3" xfId="19317" xr:uid="{293E05E6-06EB-4B97-8B9E-76A1C96E9A38}"/>
    <cellStyle name="Currency 87 3 3" xfId="8428" xr:uid="{077B295A-1218-4B72-9474-77E590F29605}"/>
    <cellStyle name="Currency 87 3 3 2" xfId="20626" xr:uid="{CCA1B6C4-2183-43E3-97AD-AB9DD32A27F9}"/>
    <cellStyle name="Currency 87 3 4" xfId="13007" xr:uid="{FF5205EB-C4F0-4F21-9B73-1225EB27FA59}"/>
    <cellStyle name="Currency 87 3 4 2" xfId="24780" xr:uid="{E31EAAFE-3D91-4F6B-B88A-CB011E46BB25}"/>
    <cellStyle name="Currency 87 3 5" xfId="18057" xr:uid="{9A6A1B7D-E3ED-4058-BA99-E6817ED84CD9}"/>
    <cellStyle name="Currency 87 4" xfId="6309" xr:uid="{6681AF4D-088C-4035-BC92-39294C0C5599}"/>
    <cellStyle name="Currency 87 4 2" xfId="9059" xr:uid="{81D56EC7-5F26-41EB-8EB2-62427CB3CB15}"/>
    <cellStyle name="Currency 87 4 2 2" xfId="21256" xr:uid="{02FD16F5-E660-4045-B595-331842626AAA}"/>
    <cellStyle name="Currency 87 4 3" xfId="13008" xr:uid="{D7135DCE-C662-4E39-A791-1034CB53F5EA}"/>
    <cellStyle name="Currency 87 4 3 2" xfId="24781" xr:uid="{CFF2B325-B3F1-4B89-963C-56D48F204DB4}"/>
    <cellStyle name="Currency 87 4 4" xfId="18687" xr:uid="{A326A37E-711D-4095-AFD9-A9A1935ACEA3}"/>
    <cellStyle name="Currency 87 5" xfId="7796" xr:uid="{FDE09BEF-BDC1-4008-949B-86AD32C1BC28}"/>
    <cellStyle name="Currency 87 5 2" xfId="19995" xr:uid="{51BB8E54-91B6-4B83-8056-7F23420C8C2B}"/>
    <cellStyle name="Currency 87 6" xfId="10774" xr:uid="{5CA01B8D-1C1B-4481-AE2F-00FDC0165119}"/>
    <cellStyle name="Currency 87 6 2" xfId="22882" xr:uid="{2B3F8CFD-BA93-46ED-8170-26DC9388C5C4}"/>
    <cellStyle name="Currency 87 7" xfId="11786" xr:uid="{574CED99-3E02-42CD-B252-EB0745731C1E}"/>
    <cellStyle name="Currency 87 7 2" xfId="23591" xr:uid="{DE101ACC-8C6B-474A-9C72-C33606413219}"/>
    <cellStyle name="Currency 87 8" xfId="17427" xr:uid="{5EC5CCF5-9884-4D7A-8386-3079E35A1EF5}"/>
    <cellStyle name="Currency 88" xfId="4831" xr:uid="{D3069C0E-5616-4538-BEDF-2A7D5FB9A83F}"/>
    <cellStyle name="Currency 88 2" xfId="5274" xr:uid="{6266AE28-C104-48FE-B880-8561713A847D}"/>
    <cellStyle name="Currency 88 2 2" xfId="5976" xr:uid="{8D19547D-B6B8-48F3-8F98-18D2FB71F711}"/>
    <cellStyle name="Currency 88 2 2 2" xfId="7256" xr:uid="{A6F0EF8A-DF5C-4E98-AA8F-4242D798EB7B}"/>
    <cellStyle name="Currency 88 2 2 2 2" xfId="10006" xr:uid="{3129E13B-2D69-4C51-B794-97A704845DEC}"/>
    <cellStyle name="Currency 88 2 2 2 2 2" xfId="22203" xr:uid="{63C2F0F7-8F96-47E7-8166-7B6F98243663}"/>
    <cellStyle name="Currency 88 2 2 2 3" xfId="19634" xr:uid="{E8CCC02A-5CA7-4273-9AD6-DD69F7893906}"/>
    <cellStyle name="Currency 88 2 2 3" xfId="8746" xr:uid="{9A100A78-D5BB-4DDF-9721-BBD0D3ABF3C7}"/>
    <cellStyle name="Currency 88 2 2 3 2" xfId="20943" xr:uid="{F28EE1F3-72BF-493F-87A6-40ECE1FFE9FF}"/>
    <cellStyle name="Currency 88 2 2 4" xfId="13009" xr:uid="{CF624C91-06AA-461A-802B-074657722506}"/>
    <cellStyle name="Currency 88 2 2 4 2" xfId="24782" xr:uid="{5A998FAF-2C6E-4020-ADC9-B72F98712902}"/>
    <cellStyle name="Currency 88 2 2 5" xfId="18374" xr:uid="{709E95F2-BE12-4BC7-BF29-2818706F5F37}"/>
    <cellStyle name="Currency 88 2 3" xfId="6626" xr:uid="{6028F26F-0AD8-4D6A-9BC7-AD080F42C70F}"/>
    <cellStyle name="Currency 88 2 3 2" xfId="9376" xr:uid="{2AC8CE22-C714-4979-B778-26E2D224C862}"/>
    <cellStyle name="Currency 88 2 3 2 2" xfId="21573" xr:uid="{B40D1646-3F2B-4F07-8265-E89A9426A1BB}"/>
    <cellStyle name="Currency 88 2 3 3" xfId="13010" xr:uid="{38B97547-45B0-4B14-B283-401FC93B9B76}"/>
    <cellStyle name="Currency 88 2 3 3 2" xfId="24783" xr:uid="{D599A763-09CC-47B5-9D40-2FB4EA5B17C4}"/>
    <cellStyle name="Currency 88 2 3 4" xfId="19004" xr:uid="{E17926E1-02C7-4DBD-A1C3-A4D403FBF51A}"/>
    <cellStyle name="Currency 88 2 4" xfId="8113" xr:uid="{0D00631F-E73E-4A29-819A-13A3677BEFE6}"/>
    <cellStyle name="Currency 88 2 4 2" xfId="20312" xr:uid="{CA144551-6A2C-4C19-800A-CBDDC8B2946E}"/>
    <cellStyle name="Currency 88 2 5" xfId="11470" xr:uid="{653A51EB-9622-484F-B967-9D56D1189403}"/>
    <cellStyle name="Currency 88 2 5 2" xfId="23307" xr:uid="{16A8B367-0F49-4149-ABEE-C77A80105CBE}"/>
    <cellStyle name="Currency 88 2 6" xfId="12237" xr:uid="{401BE6A8-AB4A-4A24-B35F-1ED8E7651529}"/>
    <cellStyle name="Currency 88 2 6 2" xfId="24016" xr:uid="{D35E42DA-1FA3-44F5-8662-AB2F38CB3A19}"/>
    <cellStyle name="Currency 88 2 7" xfId="17744" xr:uid="{27F8E200-B09B-45DD-8CE7-F7B549D95D76}"/>
    <cellStyle name="Currency 88 3" xfId="5660" xr:uid="{870F224E-48F7-4A06-8AD8-F2E635C26707}"/>
    <cellStyle name="Currency 88 3 2" xfId="6941" xr:uid="{F9A95C8B-13E1-4318-B17F-5405082D7E15}"/>
    <cellStyle name="Currency 88 3 2 2" xfId="9691" xr:uid="{F0D52842-224C-451E-9B9A-0EE5CE0ED57D}"/>
    <cellStyle name="Currency 88 3 2 2 2" xfId="21888" xr:uid="{5494707A-EF31-4CCB-BDB4-CFD66C984981}"/>
    <cellStyle name="Currency 88 3 2 3" xfId="19319" xr:uid="{48F48A44-DA1F-487C-A0D6-02D81BA06679}"/>
    <cellStyle name="Currency 88 3 3" xfId="8430" xr:uid="{D2B8D662-F0C9-4425-B4CA-C7BD9543797A}"/>
    <cellStyle name="Currency 88 3 3 2" xfId="20628" xr:uid="{5DA024C9-81C0-4EB1-8A2B-2127A83EA4D2}"/>
    <cellStyle name="Currency 88 3 4" xfId="13011" xr:uid="{E48E7198-D5DC-4DD1-ACB8-62763C3DCA17}"/>
    <cellStyle name="Currency 88 3 4 2" xfId="24784" xr:uid="{8A5A00F0-DDEF-44D6-86EB-5E4636DFC9A0}"/>
    <cellStyle name="Currency 88 3 5" xfId="18059" xr:uid="{A565A25A-001B-4546-A015-0A4C869C1ED0}"/>
    <cellStyle name="Currency 88 4" xfId="6311" xr:uid="{5EB1F3E9-0998-4C1D-A41C-9D7297FD4752}"/>
    <cellStyle name="Currency 88 4 2" xfId="9061" xr:uid="{C16C39AF-485B-4BC6-A295-8344F1B984BE}"/>
    <cellStyle name="Currency 88 4 2 2" xfId="21258" xr:uid="{C2754A6A-E7E2-442B-9DEE-4C3EA1177B67}"/>
    <cellStyle name="Currency 88 4 3" xfId="13012" xr:uid="{6073B1F9-B5C7-40F2-900F-38606C1CEB2B}"/>
    <cellStyle name="Currency 88 4 3 2" xfId="24785" xr:uid="{EC3369B2-F2F4-4B3E-8827-A485336C31F1}"/>
    <cellStyle name="Currency 88 4 4" xfId="18689" xr:uid="{4934B0FF-EC75-4580-BE0F-0293F7A46FF3}"/>
    <cellStyle name="Currency 88 5" xfId="7798" xr:uid="{8AE3EBF9-CE80-4A48-93A8-D51CB1E86A17}"/>
    <cellStyle name="Currency 88 5 2" xfId="19997" xr:uid="{1E282E85-EC23-4C36-A5CD-23BD5FFE41F0}"/>
    <cellStyle name="Currency 88 6" xfId="10775" xr:uid="{AA57FB2E-587F-41C3-81B6-B1BF48E2773F}"/>
    <cellStyle name="Currency 88 6 2" xfId="22883" xr:uid="{D5DC35BF-503E-4651-B4A5-E1232ACB2A17}"/>
    <cellStyle name="Currency 88 7" xfId="11787" xr:uid="{A22B59AC-E86F-4024-9844-6792A9D0924E}"/>
    <cellStyle name="Currency 88 7 2" xfId="23592" xr:uid="{59497195-82D8-45C4-A8B2-64A8B2782E76}"/>
    <cellStyle name="Currency 88 8" xfId="17429" xr:uid="{17FA20DD-0B4C-4AE3-AD46-C065CB3505F6}"/>
    <cellStyle name="Currency 89" xfId="4918" xr:uid="{3C122498-99A0-4764-974A-91997E56F0E3}"/>
    <cellStyle name="Currency 89 2" xfId="5334" xr:uid="{BA7A1809-9C1B-44E9-ABC5-B28F7E964933}"/>
    <cellStyle name="Currency 89 2 2" xfId="6035" xr:uid="{CD009389-CF3A-49D7-B9FF-553F39F2A4AF}"/>
    <cellStyle name="Currency 89 2 2 2" xfId="7315" xr:uid="{C15A2E18-AF86-485D-B566-64C273FAF517}"/>
    <cellStyle name="Currency 89 2 2 2 2" xfId="10065" xr:uid="{03D25D29-B215-41C3-A0B7-CA347087A017}"/>
    <cellStyle name="Currency 89 2 2 2 2 2" xfId="22262" xr:uid="{F7381091-F4FD-4C3E-8EB6-D164FAEAABD3}"/>
    <cellStyle name="Currency 89 2 2 2 3" xfId="19693" xr:uid="{29B25BD0-854E-4416-8A8B-C277A5D5807F}"/>
    <cellStyle name="Currency 89 2 2 3" xfId="8805" xr:uid="{9E6DC89C-CFA8-4730-B588-88F9A28A45F2}"/>
    <cellStyle name="Currency 89 2 2 3 2" xfId="21002" xr:uid="{FA3E6B6C-D513-46E6-B6C3-1F07D1127D07}"/>
    <cellStyle name="Currency 89 2 2 4" xfId="13013" xr:uid="{A4643B18-4278-4BFF-BEC3-CA058ABC75C3}"/>
    <cellStyle name="Currency 89 2 2 4 2" xfId="24786" xr:uid="{5ADC6065-A532-4EB4-88FA-930D62B817A9}"/>
    <cellStyle name="Currency 89 2 2 5" xfId="18433" xr:uid="{19E90298-1FF1-4A2F-BFBF-4A45234A1F27}"/>
    <cellStyle name="Currency 89 2 3" xfId="6685" xr:uid="{EE62770B-24A9-4B0D-82B0-A4BC00B7D34E}"/>
    <cellStyle name="Currency 89 2 3 2" xfId="9435" xr:uid="{D74A9BF3-76EC-40ED-B5A8-BF7E7A04417C}"/>
    <cellStyle name="Currency 89 2 3 2 2" xfId="21632" xr:uid="{AA4E626F-74CD-4313-8050-66F99650C374}"/>
    <cellStyle name="Currency 89 2 3 3" xfId="13014" xr:uid="{1E562E9B-1C8F-4BCB-B0AC-3FDB5CEB9E86}"/>
    <cellStyle name="Currency 89 2 3 3 2" xfId="24787" xr:uid="{96920C61-3260-4AD4-8D5E-188950DB9750}"/>
    <cellStyle name="Currency 89 2 3 4" xfId="19063" xr:uid="{0EC82C0E-E13E-485E-90E9-58A794BD8ECF}"/>
    <cellStyle name="Currency 89 2 4" xfId="8172" xr:uid="{540B66CE-F917-4C6D-A031-874DE6BF7560}"/>
    <cellStyle name="Currency 89 2 4 2" xfId="20371" xr:uid="{5D86FCFF-962D-452F-B56B-02E3AD78F452}"/>
    <cellStyle name="Currency 89 2 5" xfId="11471" xr:uid="{A5CF2C3C-2DBA-4F6B-9832-15663341C731}"/>
    <cellStyle name="Currency 89 2 5 2" xfId="23308" xr:uid="{FBEF2703-7379-4006-99D0-5344542FB5D4}"/>
    <cellStyle name="Currency 89 2 6" xfId="12238" xr:uid="{496A94E1-6774-46DB-958D-44EF4A2B692F}"/>
    <cellStyle name="Currency 89 2 6 2" xfId="24017" xr:uid="{F9FA4385-4F12-4B25-A407-2E7814222609}"/>
    <cellStyle name="Currency 89 2 7" xfId="17803" xr:uid="{0AD7425D-3755-4F58-B176-4A4CEBD7F388}"/>
    <cellStyle name="Currency 89 3" xfId="5719" xr:uid="{5C09BCD6-16C4-4678-A452-B742252C9C59}"/>
    <cellStyle name="Currency 89 3 2" xfId="7000" xr:uid="{A40A3DC7-D762-4964-B7E2-5C60411978EE}"/>
    <cellStyle name="Currency 89 3 2 2" xfId="9750" xr:uid="{4362FD21-62AB-4239-B55E-69BD202D78C8}"/>
    <cellStyle name="Currency 89 3 2 2 2" xfId="21947" xr:uid="{2DA68506-D611-4411-8B37-BC36C7D87B02}"/>
    <cellStyle name="Currency 89 3 2 3" xfId="19378" xr:uid="{051ED8FA-7941-454A-BC43-037ABED8E5A3}"/>
    <cellStyle name="Currency 89 3 3" xfId="8489" xr:uid="{19B4D4C3-046F-4452-9978-3A22D25935E3}"/>
    <cellStyle name="Currency 89 3 3 2" xfId="20687" xr:uid="{150D6DB3-1E15-4B9C-99D1-3FBEDB26E21D}"/>
    <cellStyle name="Currency 89 3 4" xfId="13015" xr:uid="{84A2DC1D-9DFA-4E7A-A672-5C614633BA2A}"/>
    <cellStyle name="Currency 89 3 4 2" xfId="24788" xr:uid="{83629A55-0EBF-41EE-8C11-492AE1D7E485}"/>
    <cellStyle name="Currency 89 3 5" xfId="18118" xr:uid="{87D8D726-9865-4B42-AEF0-B1B567AF6AAA}"/>
    <cellStyle name="Currency 89 4" xfId="6370" xr:uid="{6AE7A2ED-8106-46C5-895C-0B5C84D076FE}"/>
    <cellStyle name="Currency 89 4 2" xfId="9120" xr:uid="{8D8D1D41-E367-4FAA-9FF4-8A56E4896B12}"/>
    <cellStyle name="Currency 89 4 2 2" xfId="21317" xr:uid="{E631CA37-8796-438A-8B54-65C591D6C010}"/>
    <cellStyle name="Currency 89 4 3" xfId="13016" xr:uid="{F828605A-4B8C-4990-BD2E-2C961423C5FB}"/>
    <cellStyle name="Currency 89 4 3 2" xfId="24789" xr:uid="{E3FDB410-BB63-4433-865A-3AB87BC5D605}"/>
    <cellStyle name="Currency 89 4 4" xfId="18748" xr:uid="{01F60DD2-FC2F-41EF-9D55-CFCD9E6BDBDD}"/>
    <cellStyle name="Currency 89 5" xfId="7857" xr:uid="{C1440518-C18B-4DDB-8216-E4B549119543}"/>
    <cellStyle name="Currency 89 5 2" xfId="20056" xr:uid="{B532E31C-E0AA-4FB7-946C-ADE47F58051B}"/>
    <cellStyle name="Currency 89 6" xfId="10779" xr:uid="{251140A0-E035-4434-B60F-626420658B15}"/>
    <cellStyle name="Currency 89 6 2" xfId="22887" xr:uid="{F59C4D32-9B64-425F-B050-C453B30088FF}"/>
    <cellStyle name="Currency 89 7" xfId="11791" xr:uid="{E1269479-CEA3-4764-8A5B-34F3D6F2F92F}"/>
    <cellStyle name="Currency 89 7 2" xfId="23596" xr:uid="{43F760DE-CF1B-4426-B15B-195C3703C77C}"/>
    <cellStyle name="Currency 89 8" xfId="17488" xr:uid="{1BC5264D-C0FF-4E32-8304-48E827F488DE}"/>
    <cellStyle name="Currency 9" xfId="1736" xr:uid="{105BBAD4-AB56-4A41-967E-CA29C0BB9200}"/>
    <cellStyle name="Currency 9 2" xfId="1737" xr:uid="{FFA16064-B167-4EDD-B3F6-EA4AE20E8266}"/>
    <cellStyle name="Currency 9 2 2" xfId="3858" xr:uid="{B6EC08E6-540B-4B0A-9842-C1FC9F918EB3}"/>
    <cellStyle name="Currency 9 2 2 2" xfId="28273" xr:uid="{9911EEF7-75A0-410B-B077-D8CD88446832}"/>
    <cellStyle name="Currency 9 2 3" xfId="26847" xr:uid="{D336C97B-B0EF-4EC4-82DB-DBF138BE4513}"/>
    <cellStyle name="Currency 9 3" xfId="1738" xr:uid="{21B4A35A-9797-4B96-BB66-4B4E75EA8835}"/>
    <cellStyle name="Currency 9 3 2" xfId="3859" xr:uid="{CCC23838-AA57-405D-AA77-92AC02E022A7}"/>
    <cellStyle name="Currency 9 3 2 2" xfId="28274" xr:uid="{D2A21740-2B74-4693-BD70-67B8FB2AA887}"/>
    <cellStyle name="Currency 9 3 3" xfId="26848" xr:uid="{F3E3D5C3-C1A4-4925-AC63-878E79105166}"/>
    <cellStyle name="Currency 9 4" xfId="3857" xr:uid="{423CD68C-CCEB-4FD5-B080-1B163030EF11}"/>
    <cellStyle name="Currency 9 4 2" xfId="28272" xr:uid="{5C3BE253-2163-4FBE-9AB3-4DFBA4133176}"/>
    <cellStyle name="Currency 9 5" xfId="26846" xr:uid="{B77FB853-6F04-4D10-82D3-9043AF8C3BD7}"/>
    <cellStyle name="Currency 90" xfId="4972" xr:uid="{04614858-7306-4FBF-8C47-AAD09C8C8DEA}"/>
    <cellStyle name="Currency 90 2" xfId="5365" xr:uid="{66066620-84F7-4AFE-B61B-EF6A4856AB29}"/>
    <cellStyle name="Currency 90 2 2" xfId="6065" xr:uid="{DE360AEB-7BEB-4612-A29C-2D31BE263025}"/>
    <cellStyle name="Currency 90 2 2 2" xfId="7344" xr:uid="{8ADB7726-458B-4974-84E2-663016ACECA3}"/>
    <cellStyle name="Currency 90 2 2 2 2" xfId="10094" xr:uid="{0F6A426A-D4D5-4583-B95A-8C7101B51CF5}"/>
    <cellStyle name="Currency 90 2 2 2 2 2" xfId="22291" xr:uid="{929E0BF7-D9B3-4AEA-A1D5-39FFF7C4C028}"/>
    <cellStyle name="Currency 90 2 2 2 3" xfId="19722" xr:uid="{287E29BB-F068-4079-A14D-B11B425B02E4}"/>
    <cellStyle name="Currency 90 2 2 3" xfId="8834" xr:uid="{1A209D7C-5B19-4517-A268-8C7864B503A8}"/>
    <cellStyle name="Currency 90 2 2 3 2" xfId="21031" xr:uid="{22227022-AC11-49F4-B933-AEB03C018D5E}"/>
    <cellStyle name="Currency 90 2 2 4" xfId="13017" xr:uid="{C9711A85-944E-4353-94E7-59B61B837208}"/>
    <cellStyle name="Currency 90 2 2 4 2" xfId="24790" xr:uid="{8668FEE5-E331-4170-BD7B-4F98FB183EA4}"/>
    <cellStyle name="Currency 90 2 2 5" xfId="18462" xr:uid="{68AC00E6-432D-4CE1-9EDF-4D75BBF8E2E7}"/>
    <cellStyle name="Currency 90 2 3" xfId="6714" xr:uid="{3F5C684C-C942-4335-915A-4EAC85C12F85}"/>
    <cellStyle name="Currency 90 2 3 2" xfId="9464" xr:uid="{2913C6F3-55E9-403B-B60B-0587DB515D9C}"/>
    <cellStyle name="Currency 90 2 3 2 2" xfId="21661" xr:uid="{75485E06-1934-4FE7-8F72-A61FF7572B2E}"/>
    <cellStyle name="Currency 90 2 3 3" xfId="13018" xr:uid="{0772892A-E0DF-404E-9E59-F2BF54B678CB}"/>
    <cellStyle name="Currency 90 2 3 3 2" xfId="24791" xr:uid="{BD0FAD95-BC20-4950-A571-349D5C7C50F4}"/>
    <cellStyle name="Currency 90 2 3 4" xfId="19092" xr:uid="{34F00C2F-2F26-4B02-86DA-D41C93BEF710}"/>
    <cellStyle name="Currency 90 2 4" xfId="8201" xr:uid="{B72D8449-2C75-4BA6-AD11-36ED305DB2A6}"/>
    <cellStyle name="Currency 90 2 4 2" xfId="20400" xr:uid="{5A526409-780B-4D52-94C3-973695081FED}"/>
    <cellStyle name="Currency 90 2 5" xfId="11472" xr:uid="{DFF9E03E-7DFC-4E20-B1CA-4B4D2F3BDB0E}"/>
    <cellStyle name="Currency 90 2 5 2" xfId="23309" xr:uid="{21291483-3F4A-49E3-AE7B-41FE6CB40231}"/>
    <cellStyle name="Currency 90 2 6" xfId="12239" xr:uid="{D81C6821-4C21-4BA7-AA2F-A0DB47005C1B}"/>
    <cellStyle name="Currency 90 2 6 2" xfId="24018" xr:uid="{1FDAADF5-DBA1-4511-9234-27901493297B}"/>
    <cellStyle name="Currency 90 2 7" xfId="17832" xr:uid="{E083FB81-A8E6-4761-9F3A-C31576264289}"/>
    <cellStyle name="Currency 90 3" xfId="5748" xr:uid="{119865FE-91F9-47B8-8C9E-C6107AB29B67}"/>
    <cellStyle name="Currency 90 3 2" xfId="7029" xr:uid="{8AA07EA1-4F16-4DF1-807D-1F7613FBB994}"/>
    <cellStyle name="Currency 90 3 2 2" xfId="9779" xr:uid="{9A9C5647-8677-44DE-8C49-0CD6A111372F}"/>
    <cellStyle name="Currency 90 3 2 2 2" xfId="21976" xr:uid="{0A27FA6F-DF49-4DAC-B6BC-B1FC8502E3B0}"/>
    <cellStyle name="Currency 90 3 2 3" xfId="19407" xr:uid="{3F0ABAEA-E030-4DFB-8505-EFDE0BB81EC8}"/>
    <cellStyle name="Currency 90 3 3" xfId="8518" xr:uid="{6FC29970-5566-464F-A714-D77BD5B106D7}"/>
    <cellStyle name="Currency 90 3 3 2" xfId="20716" xr:uid="{4AFBFD9C-2093-4ADF-BB83-D3611AAF4EBA}"/>
    <cellStyle name="Currency 90 3 4" xfId="13019" xr:uid="{5694FDA3-C7AC-4783-AA1F-43DCBC10AEE8}"/>
    <cellStyle name="Currency 90 3 4 2" xfId="24792" xr:uid="{AFE7BA00-98F6-4984-9842-6714CFA99FF1}"/>
    <cellStyle name="Currency 90 3 5" xfId="18147" xr:uid="{FA008C49-78BB-4318-BA6E-D49FF79CCE8D}"/>
    <cellStyle name="Currency 90 4" xfId="6399" xr:uid="{2027E828-F5A5-4721-A6F0-692BCE599372}"/>
    <cellStyle name="Currency 90 4 2" xfId="9149" xr:uid="{84CF6690-60F9-4E59-ACA4-96596E12F34C}"/>
    <cellStyle name="Currency 90 4 2 2" xfId="21346" xr:uid="{F1BC255C-BC3A-4B43-8C5F-4B9E2FB54CD7}"/>
    <cellStyle name="Currency 90 4 3" xfId="13020" xr:uid="{B091E577-8834-47EC-9142-CE56E73D15A6}"/>
    <cellStyle name="Currency 90 4 3 2" xfId="24793" xr:uid="{E9C697F5-394C-41A2-BC11-D5AC56E8B699}"/>
    <cellStyle name="Currency 90 4 4" xfId="18777" xr:uid="{7A398A1B-D8DC-4E2D-BB66-799D9B637A6B}"/>
    <cellStyle name="Currency 90 5" xfId="7886" xr:uid="{FCA8EAF6-F47B-4791-AEB0-DE8C26DE6F2F}"/>
    <cellStyle name="Currency 90 5 2" xfId="20085" xr:uid="{F002B061-0161-415B-A056-AD9B86F34C71}"/>
    <cellStyle name="Currency 90 6" xfId="10780" xr:uid="{0A3FB778-5931-4E28-AA3C-2416EBA222CB}"/>
    <cellStyle name="Currency 90 6 2" xfId="22888" xr:uid="{0DCB7391-F560-42A6-A752-00BA9B92B47F}"/>
    <cellStyle name="Currency 90 7" xfId="11792" xr:uid="{A44F8153-331F-4FEE-93B0-80E5B3CEB540}"/>
    <cellStyle name="Currency 90 7 2" xfId="23597" xr:uid="{CCF25D13-78FC-4954-8078-7C19E6696A09}"/>
    <cellStyle name="Currency 90 8" xfId="17517" xr:uid="{D58F0C70-63FB-4EC2-B9BD-054342ACA095}"/>
    <cellStyle name="Currency 91" xfId="4866" xr:uid="{5645116F-C099-4A12-A583-B7844DFD7EA3}"/>
    <cellStyle name="Currency 91 2" xfId="5304" xr:uid="{9A449E7F-4F54-4AE0-AF34-52D6B3D98DDE}"/>
    <cellStyle name="Currency 91 2 2" xfId="6005" xr:uid="{88B8248D-CF41-4652-B168-B06F9D9D816B}"/>
    <cellStyle name="Currency 91 2 2 2" xfId="7285" xr:uid="{A48D5E27-FBF5-4022-BBE8-9D309BA4E097}"/>
    <cellStyle name="Currency 91 2 2 2 2" xfId="10035" xr:uid="{8D9C9F8B-F731-4F0C-B717-774A453AE00B}"/>
    <cellStyle name="Currency 91 2 2 2 2 2" xfId="22232" xr:uid="{3691F20D-34FC-4102-9508-FFA15AA19719}"/>
    <cellStyle name="Currency 91 2 2 2 3" xfId="19663" xr:uid="{BE2EFDCA-3F1C-41C1-8D81-DEFE07B06768}"/>
    <cellStyle name="Currency 91 2 2 3" xfId="8775" xr:uid="{B6F3742B-0178-40A0-9451-EEC68480309F}"/>
    <cellStyle name="Currency 91 2 2 3 2" xfId="20972" xr:uid="{4A9DB4DD-E325-47D2-8508-BF6C28106493}"/>
    <cellStyle name="Currency 91 2 2 4" xfId="13021" xr:uid="{925D8500-6C7A-4003-9808-449836675773}"/>
    <cellStyle name="Currency 91 2 2 4 2" xfId="24794" xr:uid="{2694581A-99E9-4BB1-9A6A-39F0986BF845}"/>
    <cellStyle name="Currency 91 2 2 5" xfId="18403" xr:uid="{E1F45B73-BC68-4A40-8D13-9052465EFF28}"/>
    <cellStyle name="Currency 91 2 3" xfId="6655" xr:uid="{4AC2ADA7-AA7C-4CB6-B851-933F36627EE9}"/>
    <cellStyle name="Currency 91 2 3 2" xfId="9405" xr:uid="{F81299ED-8750-47BF-8D95-F6B0E19E39B2}"/>
    <cellStyle name="Currency 91 2 3 2 2" xfId="21602" xr:uid="{27F0E3B5-50F2-4BE5-95E5-07A0941DBFCC}"/>
    <cellStyle name="Currency 91 2 3 3" xfId="13022" xr:uid="{A072144E-C394-44FD-8D9A-47CE7D3A439B}"/>
    <cellStyle name="Currency 91 2 3 3 2" xfId="24795" xr:uid="{80E088D1-7FB1-423E-AEE9-61306E4B9582}"/>
    <cellStyle name="Currency 91 2 3 4" xfId="19033" xr:uid="{3D240A0F-F45F-4C60-A060-BEA0FC2509CA}"/>
    <cellStyle name="Currency 91 2 4" xfId="8142" xr:uid="{458E8BCF-0625-4E69-913D-D121C4FFBA66}"/>
    <cellStyle name="Currency 91 2 4 2" xfId="20341" xr:uid="{3CE10D19-3DCD-4B6E-856E-45EFE2700F29}"/>
    <cellStyle name="Currency 91 2 5" xfId="11473" xr:uid="{1A47FFD6-7A6E-4BE1-8124-555556B13DC1}"/>
    <cellStyle name="Currency 91 2 5 2" xfId="23310" xr:uid="{D654CC62-9EC4-44B0-9371-66BFA177010D}"/>
    <cellStyle name="Currency 91 2 6" xfId="12240" xr:uid="{67363080-D745-4602-8E16-339693E00052}"/>
    <cellStyle name="Currency 91 2 6 2" xfId="24019" xr:uid="{7FDADF1A-BE3D-4E3D-99CA-F67D996965A9}"/>
    <cellStyle name="Currency 91 2 7" xfId="17773" xr:uid="{9954ECB6-AE2A-4660-91B4-215E19CA99BC}"/>
    <cellStyle name="Currency 91 3" xfId="5689" xr:uid="{AE12D420-4626-47F3-8BB1-8C575AE284B4}"/>
    <cellStyle name="Currency 91 3 2" xfId="6970" xr:uid="{2723E7CA-96B3-4A44-9874-A28B34EE494C}"/>
    <cellStyle name="Currency 91 3 2 2" xfId="9720" xr:uid="{349D8F1E-685A-497D-A3DD-2C588C6BA7C2}"/>
    <cellStyle name="Currency 91 3 2 2 2" xfId="21917" xr:uid="{B47BF0D7-AD62-4DB8-ADB4-B0E7C2D37F2E}"/>
    <cellStyle name="Currency 91 3 2 3" xfId="19348" xr:uid="{B0924FBB-F495-427F-AD37-4CA5CFDF819A}"/>
    <cellStyle name="Currency 91 3 3" xfId="8459" xr:uid="{6A256468-53A1-4A5C-993F-BD39961DEBF0}"/>
    <cellStyle name="Currency 91 3 3 2" xfId="20657" xr:uid="{EEC42140-9672-40AF-B47C-685CC2FD4DC0}"/>
    <cellStyle name="Currency 91 3 4" xfId="13023" xr:uid="{AF409864-36E7-4227-A43C-4650B00F294B}"/>
    <cellStyle name="Currency 91 3 4 2" xfId="24796" xr:uid="{675F393F-BCF5-4AC0-B456-F1F8904AD64A}"/>
    <cellStyle name="Currency 91 3 5" xfId="18088" xr:uid="{B795EFF3-A9C2-4CBD-A3D7-21930F2C2A8D}"/>
    <cellStyle name="Currency 91 4" xfId="6340" xr:uid="{2ACCF8FD-B64B-4EF9-B5E5-295ECF7F9837}"/>
    <cellStyle name="Currency 91 4 2" xfId="9090" xr:uid="{82741435-99B1-42BD-96F0-B3A85FB12F79}"/>
    <cellStyle name="Currency 91 4 2 2" xfId="21287" xr:uid="{AF8C4790-6F21-421E-8B66-2A10EFF8609D}"/>
    <cellStyle name="Currency 91 4 3" xfId="13024" xr:uid="{17A277B2-753D-4444-B68F-63F6FD42A5CB}"/>
    <cellStyle name="Currency 91 4 3 2" xfId="24797" xr:uid="{3CF5E02A-68B1-4CAA-A52B-672BA4BD9875}"/>
    <cellStyle name="Currency 91 4 4" xfId="18718" xr:uid="{28A534AD-9CE7-49B7-A38E-F463727763DE}"/>
    <cellStyle name="Currency 91 5" xfId="7827" xr:uid="{D5281BDB-DC6E-4741-B66F-803B8DF41F5B}"/>
    <cellStyle name="Currency 91 5 2" xfId="20026" xr:uid="{96EF4F32-092F-447E-BBC9-96579FC0314A}"/>
    <cellStyle name="Currency 91 6" xfId="10783" xr:uid="{18EAB4C6-939D-4719-B1C6-D08E7160AF5F}"/>
    <cellStyle name="Currency 91 6 2" xfId="22891" xr:uid="{20912B64-2C46-4C36-96AA-CC1960F5FBE6}"/>
    <cellStyle name="Currency 91 7" xfId="11795" xr:uid="{C434E64A-5742-423A-9287-924F0758FF59}"/>
    <cellStyle name="Currency 91 7 2" xfId="23600" xr:uid="{F2084F56-349A-486D-941E-4C13E76E9AD9}"/>
    <cellStyle name="Currency 91 8" xfId="17458" xr:uid="{7E9C2859-CF97-4164-8624-1A453B0C410B}"/>
    <cellStyle name="Currency 92" xfId="4793" xr:uid="{156FBE0D-385B-4B4D-9A92-42CB6B88D3E0}"/>
    <cellStyle name="Currency 92 2" xfId="5266" xr:uid="{FC1FA359-2561-4C1E-B117-9BAEFC376BEF}"/>
    <cellStyle name="Currency 92 2 2" xfId="5968" xr:uid="{21CFB12F-BB6F-4F95-8AAE-92B838C9B213}"/>
    <cellStyle name="Currency 92 2 2 2" xfId="7248" xr:uid="{FFC1ABC8-9ABC-4F7E-9A9E-F870C69E0BC2}"/>
    <cellStyle name="Currency 92 2 2 2 2" xfId="9998" xr:uid="{6E2784EB-6793-4198-8D4B-FE5E5B4179BB}"/>
    <cellStyle name="Currency 92 2 2 2 2 2" xfId="22195" xr:uid="{1F23B13C-202C-461A-85AE-26E3E9DEFA3D}"/>
    <cellStyle name="Currency 92 2 2 2 3" xfId="19626" xr:uid="{B8AA7A21-3A49-48CE-97F6-F3D199E0B09D}"/>
    <cellStyle name="Currency 92 2 2 3" xfId="8738" xr:uid="{7CEE53D9-DD0E-4EDC-B1C2-102DCB6AA16D}"/>
    <cellStyle name="Currency 92 2 2 3 2" xfId="20935" xr:uid="{CF51E17F-867F-4CB8-B7EF-A0BC693431C1}"/>
    <cellStyle name="Currency 92 2 2 4" xfId="13025" xr:uid="{916BAB61-345D-40F0-9852-67B55D2E3491}"/>
    <cellStyle name="Currency 92 2 2 4 2" xfId="24798" xr:uid="{AF5701CC-043D-461D-A41B-FBC6B3554B65}"/>
    <cellStyle name="Currency 92 2 2 5" xfId="18366" xr:uid="{0BEA5D81-C1BA-41E2-899B-8AB4CCE8A60D}"/>
    <cellStyle name="Currency 92 2 3" xfId="6618" xr:uid="{365BE8F1-72F4-4849-9A4E-69241F8A7CFA}"/>
    <cellStyle name="Currency 92 2 3 2" xfId="9368" xr:uid="{6485B2EE-8AE9-4DE4-AC79-83BDCA326977}"/>
    <cellStyle name="Currency 92 2 3 2 2" xfId="21565" xr:uid="{2D2BE3D2-FB18-45E1-A3DE-EDFC0AFAD775}"/>
    <cellStyle name="Currency 92 2 3 3" xfId="13026" xr:uid="{2827CE07-C484-42C4-BE1E-D6892B04349E}"/>
    <cellStyle name="Currency 92 2 3 3 2" xfId="24799" xr:uid="{15D8D720-8910-4D37-A9C6-E7FB4C9CCD02}"/>
    <cellStyle name="Currency 92 2 3 4" xfId="18996" xr:uid="{535AE5F0-1A3E-429D-800E-C66D73F8B15A}"/>
    <cellStyle name="Currency 92 2 4" xfId="8105" xr:uid="{BE457B02-8448-4215-BC2F-BA8C00DCA152}"/>
    <cellStyle name="Currency 92 2 4 2" xfId="20304" xr:uid="{3621AA34-5B39-4EAF-B406-7C9F3E5E2CFF}"/>
    <cellStyle name="Currency 92 2 5" xfId="11474" xr:uid="{762A4EE9-D9F2-46B8-8ABF-98E268AFD395}"/>
    <cellStyle name="Currency 92 2 5 2" xfId="23311" xr:uid="{9037CD46-F8DE-4781-ADA9-8807133BDF2F}"/>
    <cellStyle name="Currency 92 2 6" xfId="12241" xr:uid="{24776CA3-5D09-47F9-8950-5714DB563519}"/>
    <cellStyle name="Currency 92 2 6 2" xfId="24020" xr:uid="{B0AE83E7-E8D6-42F7-BC67-E4FA72BD1E82}"/>
    <cellStyle name="Currency 92 2 7" xfId="17736" xr:uid="{65F65C6B-8329-4225-A2E7-85107D3060AB}"/>
    <cellStyle name="Currency 92 3" xfId="5650" xr:uid="{7B07EA95-A713-4655-B0BA-B78D910C7491}"/>
    <cellStyle name="Currency 92 3 2" xfId="6933" xr:uid="{BA40D192-4152-4C47-A229-7D08F56A2FEC}"/>
    <cellStyle name="Currency 92 3 2 2" xfId="9683" xr:uid="{213D4A07-79CC-4072-BFF3-23EAE2AD9CA4}"/>
    <cellStyle name="Currency 92 3 2 2 2" xfId="21880" xr:uid="{54B5BC60-D380-4989-86CD-BB3831FD0C3C}"/>
    <cellStyle name="Currency 92 3 2 3" xfId="19311" xr:uid="{DA9E26CA-07D8-49EE-950E-4E33277722E6}"/>
    <cellStyle name="Currency 92 3 3" xfId="8422" xr:uid="{28645902-81D1-4DE9-AD69-F3E42FE7F7D6}"/>
    <cellStyle name="Currency 92 3 3 2" xfId="20620" xr:uid="{53C44FD0-F84B-4973-8049-A3AC5F761BFA}"/>
    <cellStyle name="Currency 92 3 4" xfId="13027" xr:uid="{F5BCDB05-5A46-4A5E-B00E-1AA700073FDB}"/>
    <cellStyle name="Currency 92 3 4 2" xfId="24800" xr:uid="{E1491A6F-B025-4C4B-9C41-EAEF641C25D4}"/>
    <cellStyle name="Currency 92 3 5" xfId="18051" xr:uid="{A485653B-2F49-4D33-A7B6-6BBA26FAE0BD}"/>
    <cellStyle name="Currency 92 4" xfId="6303" xr:uid="{37649962-6489-4F15-AC05-436347196529}"/>
    <cellStyle name="Currency 92 4 2" xfId="9053" xr:uid="{DCC7E4C7-B838-4DA8-9774-97E1CF0EC519}"/>
    <cellStyle name="Currency 92 4 2 2" xfId="21250" xr:uid="{32E272EB-113C-446F-8E5D-83AD0408A919}"/>
    <cellStyle name="Currency 92 4 3" xfId="13028" xr:uid="{FF7FC793-5DE8-4136-9002-14D016B3FE97}"/>
    <cellStyle name="Currency 92 4 3 2" xfId="24801" xr:uid="{09D36328-B5A7-45E4-B1C5-322ACF49B9E0}"/>
    <cellStyle name="Currency 92 4 4" xfId="18681" xr:uid="{786B4856-96B9-4489-811C-7B68FC203584}"/>
    <cellStyle name="Currency 92 5" xfId="7789" xr:uid="{191BAAAA-71BC-49A1-B52A-400891E7B8A8}"/>
    <cellStyle name="Currency 92 5 2" xfId="19989" xr:uid="{C9AA6205-D2DF-468B-8EA8-2633ABC7AACA}"/>
    <cellStyle name="Currency 92 6" xfId="10785" xr:uid="{0D404CFC-189F-46BA-BB5D-DC8F1EF9EF3D}"/>
    <cellStyle name="Currency 92 6 2" xfId="22893" xr:uid="{332B0C9E-1B6C-4B88-ACBC-756383366F98}"/>
    <cellStyle name="Currency 92 7" xfId="11797" xr:uid="{312CFCA8-6EAC-4A50-8E79-9E2EE0D838BC}"/>
    <cellStyle name="Currency 92 7 2" xfId="23602" xr:uid="{E3AB91AB-C890-4749-AF64-160A32001151}"/>
    <cellStyle name="Currency 92 8" xfId="17421" xr:uid="{6581DE3B-6CD8-429E-8157-1FFE452540BD}"/>
    <cellStyle name="Currency 93" xfId="4878" xr:uid="{7172DEC0-0CE5-470E-AD54-C0645854BFFD}"/>
    <cellStyle name="Currency 93 2" xfId="5306" xr:uid="{5CA9F873-D7BC-431A-97FA-D82EFABAB9CF}"/>
    <cellStyle name="Currency 93 2 2" xfId="6007" xr:uid="{B4D8EF28-2AE7-43CB-8740-8835F984C9A0}"/>
    <cellStyle name="Currency 93 2 2 2" xfId="7287" xr:uid="{12390C26-9DB8-4D2C-8B29-DEC2538189EB}"/>
    <cellStyle name="Currency 93 2 2 2 2" xfId="10037" xr:uid="{45C73167-5497-4464-B86F-99C17B92F6DC}"/>
    <cellStyle name="Currency 93 2 2 2 2 2" xfId="22234" xr:uid="{860C7FE2-65A4-4B13-8FFA-49485A306AA8}"/>
    <cellStyle name="Currency 93 2 2 2 3" xfId="19665" xr:uid="{34D4C4F6-E669-46E0-BEF0-2D148B8E9C42}"/>
    <cellStyle name="Currency 93 2 2 3" xfId="8777" xr:uid="{2CE01E87-CB54-4978-B22B-9ED8FB4C3F4A}"/>
    <cellStyle name="Currency 93 2 2 3 2" xfId="20974" xr:uid="{BF96888D-F859-4C94-BD8B-2B5FDFB418A3}"/>
    <cellStyle name="Currency 93 2 2 4" xfId="13029" xr:uid="{FCF7430E-A918-424F-8888-9144F081157F}"/>
    <cellStyle name="Currency 93 2 2 4 2" xfId="24802" xr:uid="{10211F4B-7488-4CA6-B389-C183BEF97DDD}"/>
    <cellStyle name="Currency 93 2 2 5" xfId="18405" xr:uid="{DEA7F6C8-9EF5-4952-8BAA-5CCA85032F27}"/>
    <cellStyle name="Currency 93 2 3" xfId="6657" xr:uid="{5FB505EF-1599-465F-BA50-5946E0215910}"/>
    <cellStyle name="Currency 93 2 3 2" xfId="9407" xr:uid="{B8F8E5EC-717F-4AEE-888B-09367309EEEB}"/>
    <cellStyle name="Currency 93 2 3 2 2" xfId="21604" xr:uid="{6F986900-3BDB-427F-9C30-1702EC837E9E}"/>
    <cellStyle name="Currency 93 2 3 3" xfId="13030" xr:uid="{24B88A90-66A4-4146-9A6B-9D636604CB3B}"/>
    <cellStyle name="Currency 93 2 3 3 2" xfId="24803" xr:uid="{77F9D3F4-00E2-4FAF-BAE9-D63525565C60}"/>
    <cellStyle name="Currency 93 2 3 4" xfId="19035" xr:uid="{10D5434E-6270-4458-8F1F-F03F03865F9A}"/>
    <cellStyle name="Currency 93 2 4" xfId="8144" xr:uid="{57E78288-EC4E-49F1-BE61-8EB60719A129}"/>
    <cellStyle name="Currency 93 2 4 2" xfId="20343" xr:uid="{F84FCEBB-8868-47DB-B6EA-D450488C237F}"/>
    <cellStyle name="Currency 93 2 5" xfId="11475" xr:uid="{576676C3-1ED5-4ADB-9318-D899BC0A3962}"/>
    <cellStyle name="Currency 93 2 5 2" xfId="23312" xr:uid="{C239E305-CE4F-4F5C-ADC6-D15544A22153}"/>
    <cellStyle name="Currency 93 2 6" xfId="12242" xr:uid="{0E3E0ADE-93AE-4F3A-87D3-65AA824B36E2}"/>
    <cellStyle name="Currency 93 2 6 2" xfId="24021" xr:uid="{1E717EA1-2ABE-408C-AC0D-E5FA2E9F07DC}"/>
    <cellStyle name="Currency 93 2 7" xfId="17775" xr:uid="{B381DF2E-3739-46A2-8017-83F6E5BB7ACB}"/>
    <cellStyle name="Currency 93 3" xfId="5691" xr:uid="{8A7B5441-4B75-404C-AA0F-F43D1D1802F3}"/>
    <cellStyle name="Currency 93 3 2" xfId="6972" xr:uid="{46EFD330-446F-49E6-89CC-C1A41E092F9C}"/>
    <cellStyle name="Currency 93 3 2 2" xfId="9722" xr:uid="{32B331EB-4344-4911-92D8-4540D8F0962A}"/>
    <cellStyle name="Currency 93 3 2 2 2" xfId="21919" xr:uid="{4A20472B-55BB-4808-B035-55DB8152C1D5}"/>
    <cellStyle name="Currency 93 3 2 3" xfId="19350" xr:uid="{A5F900B7-2569-45E8-9766-A75545B06A74}"/>
    <cellStyle name="Currency 93 3 3" xfId="8461" xr:uid="{B1235C91-FBF6-435D-9CEF-FD40B6BC72E5}"/>
    <cellStyle name="Currency 93 3 3 2" xfId="20659" xr:uid="{F2863411-9DD6-4615-A659-23A48825FB8E}"/>
    <cellStyle name="Currency 93 3 4" xfId="13031" xr:uid="{711F1568-8E89-42CF-BA26-79792A398231}"/>
    <cellStyle name="Currency 93 3 4 2" xfId="24804" xr:uid="{55BCC2D7-0929-4265-B4B7-832857AABCAA}"/>
    <cellStyle name="Currency 93 3 5" xfId="18090" xr:uid="{C54B27B8-A93F-4C3C-B9B0-49906EA3B1A8}"/>
    <cellStyle name="Currency 93 4" xfId="6342" xr:uid="{0EBF3FCA-72C0-441D-993C-091CEFBE27BB}"/>
    <cellStyle name="Currency 93 4 2" xfId="9092" xr:uid="{F7413752-0F06-4E3F-A610-7875D3C091C5}"/>
    <cellStyle name="Currency 93 4 2 2" xfId="21289" xr:uid="{C8A47A26-F751-4F73-A68C-22F52501ABB6}"/>
    <cellStyle name="Currency 93 4 3" xfId="13032" xr:uid="{995019FB-04D0-4803-BE80-FD66B73B9C7C}"/>
    <cellStyle name="Currency 93 4 3 2" xfId="24805" xr:uid="{B94EE105-65C6-4A0A-ACE8-48962453510A}"/>
    <cellStyle name="Currency 93 4 4" xfId="18720" xr:uid="{69D8E8EB-5E3A-4700-90A4-59318D314DC8}"/>
    <cellStyle name="Currency 93 5" xfId="7829" xr:uid="{00A6BC59-6709-4CB1-8380-CD54C0429AC0}"/>
    <cellStyle name="Currency 93 5 2" xfId="20028" xr:uid="{76CCF5A6-BA27-4E48-8668-0F0746BB5D32}"/>
    <cellStyle name="Currency 93 6" xfId="10786" xr:uid="{31571B1F-614E-4C55-B74D-2472428E4132}"/>
    <cellStyle name="Currency 93 6 2" xfId="22894" xr:uid="{C89D5611-BA1F-43F8-A4AE-954087AE6385}"/>
    <cellStyle name="Currency 93 7" xfId="11798" xr:uid="{9413412B-E0B2-4AA7-97D7-B33C296A4156}"/>
    <cellStyle name="Currency 93 7 2" xfId="23603" xr:uid="{1678716E-1589-4D26-88AD-642A45DF9F3D}"/>
    <cellStyle name="Currency 93 8" xfId="17460" xr:uid="{752D9F83-B40E-40FC-AF51-B6B6464B4CFA}"/>
    <cellStyle name="Currency 94" xfId="10255" xr:uid="{47F1CC1A-E584-40C6-9615-A3D7533B7A87}"/>
    <cellStyle name="Currency 94 2" xfId="11476" xr:uid="{406069C5-533A-41A8-9EFB-6D6118FCBD57}"/>
    <cellStyle name="Currency 94 2 2" xfId="13033" xr:uid="{F1DF432C-1453-4956-88CA-2EC389475CCD}"/>
    <cellStyle name="Currency 94 2 2 2" xfId="24806" xr:uid="{101C529A-811E-4E30-87F7-F277BDC92B14}"/>
    <cellStyle name="Currency 94 2 3" xfId="13034" xr:uid="{8DCB104A-A52C-4285-A261-39908B3E4DEF}"/>
    <cellStyle name="Currency 94 2 3 2" xfId="24807" xr:uid="{A473CF9D-D4E7-44EE-827F-5EB7C78602AB}"/>
    <cellStyle name="Currency 94 2 4" xfId="12243" xr:uid="{13884E69-B1C4-4006-A505-0A26038CE7C9}"/>
    <cellStyle name="Currency 94 2 4 2" xfId="24022" xr:uid="{A2EF4411-FBBB-4F26-8EB3-0ACBC8FDE792}"/>
    <cellStyle name="Currency 94 2 5" xfId="23313" xr:uid="{5C5FE943-200A-4ABC-AF1C-D425A834AB95}"/>
    <cellStyle name="Currency 94 3" xfId="10787" xr:uid="{1010B9E2-222C-43BB-82B8-53B2E7AD0D03}"/>
    <cellStyle name="Currency 94 3 2" xfId="13035" xr:uid="{6CC4DC95-12E6-4D8C-90D5-538EE7AD699F}"/>
    <cellStyle name="Currency 94 3 2 2" xfId="24808" xr:uid="{30773182-9028-457A-B00A-BB065153102A}"/>
    <cellStyle name="Currency 94 3 3" xfId="22895" xr:uid="{678DE2C0-DB13-4B5A-A698-91F2102B649D}"/>
    <cellStyle name="Currency 94 4" xfId="13036" xr:uid="{30F654B9-0C89-45F2-B587-3A4D395805F7}"/>
    <cellStyle name="Currency 94 4 2" xfId="24809" xr:uid="{3EE28DE3-FD16-4ADE-A611-A1F27A56E206}"/>
    <cellStyle name="Currency 94 5" xfId="11799" xr:uid="{79C56B22-949A-4609-AD49-87D4C6F32167}"/>
    <cellStyle name="Currency 94 5 2" xfId="23604" xr:uid="{079E6892-D9A0-49D2-86A4-6F775174C665}"/>
    <cellStyle name="Currency 94 6" xfId="22418" xr:uid="{F0372041-89C7-4F21-9240-3A1AEAE51637}"/>
    <cellStyle name="Currency 95" xfId="10256" xr:uid="{18DEC80F-E3BE-4F78-ADC4-0985683D5956}"/>
    <cellStyle name="Currency 95 2" xfId="11477" xr:uid="{04402F99-85E6-439E-938F-EE37D8505FDE}"/>
    <cellStyle name="Currency 95 2 2" xfId="13037" xr:uid="{1D8BA23E-B12E-4D60-8C51-46B2C505BCCE}"/>
    <cellStyle name="Currency 95 2 2 2" xfId="24810" xr:uid="{1ECBAFA2-6CAC-4647-932A-EB6017C95103}"/>
    <cellStyle name="Currency 95 2 3" xfId="13038" xr:uid="{F6216CF1-0808-49B2-8453-5922B7F7082A}"/>
    <cellStyle name="Currency 95 2 3 2" xfId="24811" xr:uid="{C347DE53-69E7-477A-B1EC-B4D0AF3612EC}"/>
    <cellStyle name="Currency 95 2 4" xfId="12244" xr:uid="{F94B522E-6822-44F6-BB0E-F33B88A41C65}"/>
    <cellStyle name="Currency 95 2 4 2" xfId="24023" xr:uid="{2C833BD6-F33C-4F54-943E-D6CD9F25E219}"/>
    <cellStyle name="Currency 95 2 5" xfId="23314" xr:uid="{5B19BE8A-C7DD-4557-8B82-D63704D6F5D4}"/>
    <cellStyle name="Currency 95 3" xfId="10764" xr:uid="{E020FD4F-30DA-4969-9B8D-D66FF326A082}"/>
    <cellStyle name="Currency 95 3 2" xfId="13039" xr:uid="{46FE7421-FBC6-4F7D-A7B5-02B1EFDD159B}"/>
    <cellStyle name="Currency 95 3 2 2" xfId="24812" xr:uid="{0A43866F-FC85-4C24-9D53-6BF2B58C3EFF}"/>
    <cellStyle name="Currency 95 3 3" xfId="22872" xr:uid="{FE65646D-B448-40BA-BE2D-B9318B31C603}"/>
    <cellStyle name="Currency 95 4" xfId="13040" xr:uid="{CA1B1C64-24CA-4788-92DA-1BC6472CDB83}"/>
    <cellStyle name="Currency 95 4 2" xfId="24813" xr:uid="{E2957001-E66C-4EC1-9C45-A361DCFDB10C}"/>
    <cellStyle name="Currency 95 5" xfId="11776" xr:uid="{3093F0C7-5402-4015-BD2F-6F0E9E979180}"/>
    <cellStyle name="Currency 95 5 2" xfId="23581" xr:uid="{6009F3EE-48E2-414D-9B73-F9D4B0CF609C}"/>
    <cellStyle name="Currency 95 6" xfId="22419" xr:uid="{E51F18DE-0649-4570-AE66-164FAD7F5AD3}"/>
    <cellStyle name="Currency 96" xfId="10257" xr:uid="{442A293C-6326-4A63-8276-6F0A575A58A4}"/>
    <cellStyle name="Currency 96 2" xfId="11478" xr:uid="{6AE47787-7F70-4DCD-8AAE-0C83430B84EB}"/>
    <cellStyle name="Currency 96 2 2" xfId="13041" xr:uid="{4FABDBF9-F646-4192-A1E8-D15270068448}"/>
    <cellStyle name="Currency 96 2 2 2" xfId="24814" xr:uid="{E2ADB722-10B7-4E64-8974-4528FFF04A0B}"/>
    <cellStyle name="Currency 96 2 3" xfId="13042" xr:uid="{DF29EF63-A407-462C-9976-BCBD32F2B35E}"/>
    <cellStyle name="Currency 96 2 3 2" xfId="24815" xr:uid="{7F4BDE75-D67D-48F7-8B76-6CDE1A428F6D}"/>
    <cellStyle name="Currency 96 2 4" xfId="12245" xr:uid="{F05C39F0-36FC-41D1-AC02-E2454BC44E55}"/>
    <cellStyle name="Currency 96 2 4 2" xfId="24024" xr:uid="{D0C3CF51-4583-48E2-8841-2D085FAC3BD2}"/>
    <cellStyle name="Currency 96 2 5" xfId="23315" xr:uid="{4AF73B1E-BD10-49BE-BABF-0A70231C03F1}"/>
    <cellStyle name="Currency 96 3" xfId="10765" xr:uid="{60C26462-5C25-41E0-8304-3231227866E0}"/>
    <cellStyle name="Currency 96 3 2" xfId="13043" xr:uid="{8D4FCE95-E854-47E0-9899-2B0AA94BBA2F}"/>
    <cellStyle name="Currency 96 3 2 2" xfId="24816" xr:uid="{BECA2123-5EE2-4C7F-BA41-86F43C8D6D62}"/>
    <cellStyle name="Currency 96 3 3" xfId="22873" xr:uid="{BB7AA02F-1BC5-4A60-89A4-DC119F3C5261}"/>
    <cellStyle name="Currency 96 4" xfId="13044" xr:uid="{47548387-7353-4F16-AAFA-7343CF68902F}"/>
    <cellStyle name="Currency 96 4 2" xfId="24817" xr:uid="{F99ACEB8-4048-450F-99E3-61159E344319}"/>
    <cellStyle name="Currency 96 5" xfId="11777" xr:uid="{56E22887-6870-444D-8EF7-3560775F0F43}"/>
    <cellStyle name="Currency 96 5 2" xfId="23582" xr:uid="{D1874B7E-AD42-4090-8433-AAF59A631966}"/>
    <cellStyle name="Currency 96 6" xfId="22420" xr:uid="{8A26F0F1-A7B6-40B8-9F07-B8D3898CF82F}"/>
    <cellStyle name="Currency 97" xfId="10258" xr:uid="{D57E94CB-DD11-4C50-B06C-DFE53A891DD5}"/>
    <cellStyle name="Currency 97 2" xfId="11479" xr:uid="{13A71DBA-0EE1-43FB-A877-440C3DB1220A}"/>
    <cellStyle name="Currency 97 2 2" xfId="13045" xr:uid="{3C4E0D3F-F320-48C9-9519-63653321E9D3}"/>
    <cellStyle name="Currency 97 2 2 2" xfId="24818" xr:uid="{836BD56C-8185-407B-A195-FD243E99E731}"/>
    <cellStyle name="Currency 97 2 3" xfId="13046" xr:uid="{AB11448E-CA2F-4687-AC61-3AF461895A36}"/>
    <cellStyle name="Currency 97 2 3 2" xfId="24819" xr:uid="{88DE4BD9-78E6-4537-8B6F-6DE33BE343AB}"/>
    <cellStyle name="Currency 97 2 4" xfId="12246" xr:uid="{DC17DB92-3412-46E3-AC03-FD0E549FF110}"/>
    <cellStyle name="Currency 97 2 4 2" xfId="24025" xr:uid="{5C5E7E73-4E3D-4583-8989-145ADFFDB392}"/>
    <cellStyle name="Currency 97 2 5" xfId="23316" xr:uid="{8BAD340B-0E44-4AB7-93F6-950A4E9315EA}"/>
    <cellStyle name="Currency 97 3" xfId="10766" xr:uid="{F6712E50-5D82-4BEA-BDD3-E2A4B5FE48E7}"/>
    <cellStyle name="Currency 97 3 2" xfId="13047" xr:uid="{89C3FE06-579B-418E-937D-C75ACE95C7FF}"/>
    <cellStyle name="Currency 97 3 2 2" xfId="24820" xr:uid="{8A7FCE05-92CE-4FD1-A779-244A5A8B2971}"/>
    <cellStyle name="Currency 97 3 3" xfId="22874" xr:uid="{E4ACFA9C-F54A-4617-9F4F-BE9924CD51D6}"/>
    <cellStyle name="Currency 97 4" xfId="13048" xr:uid="{9E78AC49-3585-4BF7-B3D0-8A0F7747AD71}"/>
    <cellStyle name="Currency 97 4 2" xfId="24821" xr:uid="{8C1354CC-E79A-4EBC-BB09-26CCC973059D}"/>
    <cellStyle name="Currency 97 5" xfId="11778" xr:uid="{F786BF56-0281-4D36-B0C1-09729E377115}"/>
    <cellStyle name="Currency 97 5 2" xfId="23583" xr:uid="{869D24F8-1C05-45AA-9793-79C773C7B1E5}"/>
    <cellStyle name="Currency 97 6" xfId="22421" xr:uid="{C86AA158-5B17-4F70-8993-ABF25C2332A1}"/>
    <cellStyle name="Currency 98" xfId="10259" xr:uid="{05FFB9F5-FB7F-41F4-8584-ACFCCF87B61D}"/>
    <cellStyle name="Currency 98 2" xfId="11480" xr:uid="{24D39C42-6B7F-4066-8760-FBBA3D5457A7}"/>
    <cellStyle name="Currency 98 2 2" xfId="13049" xr:uid="{988CF2A8-3229-4662-9A0C-066FB1922677}"/>
    <cellStyle name="Currency 98 2 2 2" xfId="24822" xr:uid="{26CEA6CB-7656-4086-8F62-8D26786D5820}"/>
    <cellStyle name="Currency 98 2 3" xfId="13050" xr:uid="{60729E74-07B4-4ADD-AF24-92988C02727B}"/>
    <cellStyle name="Currency 98 2 3 2" xfId="24823" xr:uid="{71C6DB5E-0A35-40E6-BA39-74B1E70B50BF}"/>
    <cellStyle name="Currency 98 2 4" xfId="12247" xr:uid="{73F5D605-D536-44A9-96F0-9FC2FB9B9B39}"/>
    <cellStyle name="Currency 98 2 4 2" xfId="24026" xr:uid="{69CD5E1F-1154-4B14-9A60-EED7ABF0E643}"/>
    <cellStyle name="Currency 98 2 5" xfId="23317" xr:uid="{8035A163-1FE2-4D9A-8F27-2F6AAA6B329C}"/>
    <cellStyle name="Currency 98 3" xfId="10769" xr:uid="{C2917B47-CFC1-4CDE-B0F2-6D4671908F28}"/>
    <cellStyle name="Currency 98 3 2" xfId="13051" xr:uid="{08EC1F29-9641-44DB-B6C3-A5507FDC54AA}"/>
    <cellStyle name="Currency 98 3 2 2" xfId="24824" xr:uid="{F7B613EC-F15E-4382-B4C0-797C20BF9EBB}"/>
    <cellStyle name="Currency 98 3 3" xfId="22877" xr:uid="{EA58E91B-9EF5-4242-83D5-873C06C8B102}"/>
    <cellStyle name="Currency 98 4" xfId="13052" xr:uid="{3AC3CC7F-2FB8-4963-9908-F07824910FC7}"/>
    <cellStyle name="Currency 98 4 2" xfId="24825" xr:uid="{509B9838-1F7D-4DE9-8146-B360FEF8E85F}"/>
    <cellStyle name="Currency 98 5" xfId="11781" xr:uid="{2FA94F85-BDF8-4F5C-ABEB-5A09702A6826}"/>
    <cellStyle name="Currency 98 5 2" xfId="23586" xr:uid="{C2689ACF-FBF4-43C8-B605-FE3AFCC9F06A}"/>
    <cellStyle name="Currency 98 6" xfId="22422" xr:uid="{F6AC3F3B-D56C-484D-B51B-5E32F614485F}"/>
    <cellStyle name="Currency 99" xfId="10260" xr:uid="{8581B387-7735-45C2-9B26-A40A353909CD}"/>
    <cellStyle name="Currency 99 2" xfId="11481" xr:uid="{69B51232-5F24-4865-AC69-BEA2482E4B78}"/>
    <cellStyle name="Currency 99 2 2" xfId="13053" xr:uid="{DE00FC4C-5B43-44F5-926E-B86519356399}"/>
    <cellStyle name="Currency 99 2 2 2" xfId="24826" xr:uid="{0424301B-43A2-4ABE-9396-3A4FC601A093}"/>
    <cellStyle name="Currency 99 2 3" xfId="13054" xr:uid="{39583631-B95D-4B6F-87F8-8DDC6EBBCD36}"/>
    <cellStyle name="Currency 99 2 3 2" xfId="24827" xr:uid="{D4A7DD15-8C84-42E5-8020-FEFE715AFB1A}"/>
    <cellStyle name="Currency 99 2 4" xfId="12248" xr:uid="{EDE433EC-3232-45F6-B909-2D2680A88C47}"/>
    <cellStyle name="Currency 99 2 4 2" xfId="24027" xr:uid="{776F794E-B0E3-4403-88CC-29660C51807D}"/>
    <cellStyle name="Currency 99 2 5" xfId="23318" xr:uid="{098BF6ED-A963-4F68-A019-64FF919270C9}"/>
    <cellStyle name="Currency 99 3" xfId="10770" xr:uid="{00E869D1-8C1E-4D33-9137-D037BF79D2B9}"/>
    <cellStyle name="Currency 99 3 2" xfId="13055" xr:uid="{708ACF6A-21EA-463E-A0F4-F7F3364E480E}"/>
    <cellStyle name="Currency 99 3 2 2" xfId="24828" xr:uid="{57F57689-7CD1-416E-A251-ED18EDB7D421}"/>
    <cellStyle name="Currency 99 3 3" xfId="22878" xr:uid="{444D5C30-8F15-4247-8CEB-14CA20E7286C}"/>
    <cellStyle name="Currency 99 4" xfId="13056" xr:uid="{3BF14BA8-4FB3-46CC-959F-E546666C7112}"/>
    <cellStyle name="Currency 99 4 2" xfId="24829" xr:uid="{370BB6D4-A13B-4657-902F-A4F3ECE6C367}"/>
    <cellStyle name="Currency 99 5" xfId="11782" xr:uid="{AE831DCF-4587-45BC-B8B7-816FF4D52CDB}"/>
    <cellStyle name="Currency 99 5 2" xfId="23587" xr:uid="{9D33FE38-DF47-48B9-A8C2-F833C52B338D}"/>
    <cellStyle name="Currency 99 6" xfId="22423" xr:uid="{0A652709-08CD-47F0-9C01-2EA0C9D7891D}"/>
    <cellStyle name="Currency0" xfId="1739" xr:uid="{17D99FC9-4492-4F73-BA94-F167F6094CB5}"/>
    <cellStyle name="Currency0 2" xfId="15487" xr:uid="{25DA415B-BA77-41C1-B1B2-6E161F0CDA95}"/>
    <cellStyle name="Currency0 2 2" xfId="15488" xr:uid="{55C428F9-72F7-483E-9E57-D4156353633A}"/>
    <cellStyle name="Currency0 2 2 2" xfId="29840" xr:uid="{F9AC139A-1881-45E4-83C6-B81475BE84F6}"/>
    <cellStyle name="Currency0 2 3" xfId="29839" xr:uid="{BF3466C5-9513-4CA7-ADDA-DF14E6F46E48}"/>
    <cellStyle name="Currency0 2_LCD Monitors" xfId="15489" xr:uid="{7D7DB2CE-F773-4E3B-9E3C-FB699EA832DC}"/>
    <cellStyle name="Currency0 3" xfId="15490" xr:uid="{19717014-29DC-4E2F-B815-33D08786CF5B}"/>
    <cellStyle name="Currency0 3 2" xfId="29841" xr:uid="{1668A1E0-1027-4819-8A85-CD5A80033CCE}"/>
    <cellStyle name="Currency0 4" xfId="15491" xr:uid="{9CF8DEFD-236E-4D13-88AE-D1A51F14CF92}"/>
    <cellStyle name="Currency0 4 2" xfId="29842" xr:uid="{12559D10-A6DC-44C1-AF0F-0781F18D41BA}"/>
    <cellStyle name="Currency0 5" xfId="15492" xr:uid="{3BCA52B9-D32C-40D4-AEA0-0F9B8C47AD42}"/>
    <cellStyle name="Currency0 5 2" xfId="29843" xr:uid="{AB28741E-9852-49B0-B181-5576B40E91F4}"/>
    <cellStyle name="Currency0 6" xfId="15486" xr:uid="{C1E2CD42-5C7B-4813-84D6-DFD91CA15649}"/>
    <cellStyle name="Currency0 6 2" xfId="29838" xr:uid="{17028F97-6646-47C4-8B07-6F06EBF0C0B0}"/>
    <cellStyle name="Currency0_BOM" xfId="15493" xr:uid="{C318E2CF-205D-4240-B4E4-AEFA8EE671CE}"/>
    <cellStyle name="Currency1" xfId="1740" xr:uid="{E380AFB1-132C-4286-AC77-F9089B1A688F}"/>
    <cellStyle name="Currency1 2" xfId="1741" xr:uid="{4EAF5418-BE5C-4819-B687-32736AAC299E}"/>
    <cellStyle name="Currency1 2 2" xfId="1742" xr:uid="{1FABD6D4-CC9B-4096-824D-81325F422ED6}"/>
    <cellStyle name="Currency1 3" xfId="1743" xr:uid="{DC55430C-4A33-4284-A403-B8CD821A1689}"/>
    <cellStyle name="Currency1 3 2" xfId="1744" xr:uid="{0DDA1B71-31D9-4B32-9068-FDD0F742F059}"/>
    <cellStyle name="Currency1 4" xfId="1745" xr:uid="{61F5892A-354B-4BD1-AB12-983F5E9A637F}"/>
    <cellStyle name="Currency1 4 2" xfId="1746" xr:uid="{C738D140-9A98-4D87-BA0A-7224CB7D4000}"/>
    <cellStyle name="Currency1 5" xfId="1747" xr:uid="{4ABCF91A-B524-424F-BA93-E05CF0BAE45F}"/>
    <cellStyle name="Currency1 5 2" xfId="1748" xr:uid="{5B166D07-F886-41E1-AE68-FF91044F8AA2}"/>
    <cellStyle name="Currency1 6" xfId="1749" xr:uid="{CC75EA4B-6AE5-4393-8729-254A8C0EE8C9}"/>
    <cellStyle name="Currency1 7" xfId="15494" xr:uid="{A5A3C866-6370-4FD1-918E-6FF946B71491}"/>
    <cellStyle name="Currency1 7 2" xfId="29844" xr:uid="{3D37E4BE-3EFC-45EB-B835-E0D16CAAE99C}"/>
    <cellStyle name="Currency1_Accessories" xfId="11199" xr:uid="{36001811-8B73-4D2A-980A-59E04EA7512E}"/>
    <cellStyle name="Cyndie" xfId="1750" xr:uid="{BC37C6ED-484B-4760-A0B9-DA7E736DABC3}"/>
    <cellStyle name="Cyndie 2" xfId="1751" xr:uid="{16CCC3BD-9478-47FB-AA16-E8CB9D695764}"/>
    <cellStyle name="Cyndie 2 2" xfId="1752" xr:uid="{87B5EBB8-37B7-4FDF-9439-2834A8C5CCC1}"/>
    <cellStyle name="dak" xfId="1753" xr:uid="{892305EF-1CFD-4CDB-B161-7A849E3B68C1}"/>
    <cellStyle name="Date" xfId="1754" xr:uid="{DD2CC73A-72AE-40F9-AA2F-1940FAA60C49}"/>
    <cellStyle name="Date 10" xfId="1755" xr:uid="{4A90FB25-9A10-49C8-92B8-7BEF9021E3C3}"/>
    <cellStyle name="Date 11" xfId="1756" xr:uid="{EA45F76B-51FC-4E91-B705-3F3DBACDDA89}"/>
    <cellStyle name="Date 12" xfId="15495" xr:uid="{08577B02-B9A9-4D95-8812-DFECE9DD70BC}"/>
    <cellStyle name="Date 12 2" xfId="29845" xr:uid="{D5FD7269-7E25-46D3-BC0F-52649AEB70A4}"/>
    <cellStyle name="Date 2" xfId="1757" xr:uid="{A0F63248-B729-40F1-9592-052B32AD8F2D}"/>
    <cellStyle name="Date 2 2" xfId="15497" xr:uid="{40A212C4-9353-47B7-B041-5B9AC47B90B8}"/>
    <cellStyle name="Date 2 2 2" xfId="29847" xr:uid="{9CBBA7E3-0BD4-4D7A-A435-5D5DC9FC3CC5}"/>
    <cellStyle name="Date 2 3" xfId="15496" xr:uid="{D1953FBD-F36F-478B-92D2-23A6E91500D1}"/>
    <cellStyle name="Date 2 3 2" xfId="29846" xr:uid="{8D42345F-8E7F-4EE6-A475-5BDAF017D403}"/>
    <cellStyle name="Date 2_LCD Monitors" xfId="15498" xr:uid="{A92D4E84-A735-4FF1-9136-A007D5E8F36D}"/>
    <cellStyle name="Date 3" xfId="1758" xr:uid="{03B1B29F-B767-4D8F-B4A1-C6952CC3937E}"/>
    <cellStyle name="Date 3 2" xfId="15499" xr:uid="{21F87882-9509-471A-85DA-D474FA03BA7A}"/>
    <cellStyle name="Date 3 2 2" xfId="29848" xr:uid="{141361ED-E08E-4B92-B9D7-804C6B36F23B}"/>
    <cellStyle name="Date 4" xfId="1759" xr:uid="{3257B870-0E85-46EF-BBEC-49E246761C56}"/>
    <cellStyle name="Date 4 2" xfId="15500" xr:uid="{79493733-7B2F-404A-B87A-F3F886F48143}"/>
    <cellStyle name="Date 4 2 2" xfId="29849" xr:uid="{F379EE00-742B-4A2E-9CF0-394069514005}"/>
    <cellStyle name="Date 5" xfId="1760" xr:uid="{7EE9E82F-B3C0-4933-ABA6-925C58555D80}"/>
    <cellStyle name="Date 5 2" xfId="15501" xr:uid="{33DF4867-B3EA-4644-8C5E-3C682B46FDD7}"/>
    <cellStyle name="Date 5 2 2" xfId="29850" xr:uid="{38600905-804E-4E9A-B378-15756DDD5FF6}"/>
    <cellStyle name="Date 6" xfId="1761" xr:uid="{0011D883-CEE6-4151-9E56-B95EB5E95D19}"/>
    <cellStyle name="Date 7" xfId="1762" xr:uid="{CE2E7F59-7137-466B-AFA4-D32432871B6E}"/>
    <cellStyle name="Date 7 2" xfId="1763" xr:uid="{A2F52B67-6D1D-4ABF-9922-98972FDDCB70}"/>
    <cellStyle name="Date 8" xfId="1764" xr:uid="{4C30D7DD-3C39-4545-A909-EC07280AD8F7}"/>
    <cellStyle name="Date 9" xfId="1765" xr:uid="{DFD57156-A483-48F3-B793-E1A7555EEF06}"/>
    <cellStyle name="Date Short" xfId="1766" xr:uid="{BFA51028-A8DC-4F77-ACE0-69C8C07D1416}"/>
    <cellStyle name="Date Short 2" xfId="1767" xr:uid="{5D36E803-E3EF-4095-90D6-1972E1F7D1FF}"/>
    <cellStyle name="Date Short 2 2" xfId="1768" xr:uid="{123FD772-733C-438B-85BA-3E786DC38FBC}"/>
    <cellStyle name="Date_~7385190" xfId="15502" xr:uid="{7D2503DC-04E9-4306-8E74-734EB4842D5B}"/>
    <cellStyle name="DELTA" xfId="1769" xr:uid="{FB97FED1-3A26-4D9B-B6A1-3E50C678EDFF}"/>
    <cellStyle name="DELTA 2" xfId="1770" xr:uid="{B3F626D1-C499-417D-9590-D6C2A238A322}"/>
    <cellStyle name="DELTA 2 2" xfId="1771" xr:uid="{F6A7CF3F-917D-4751-A8AE-C22752F9A429}"/>
    <cellStyle name="Dezimal [0]_laroux" xfId="1772" xr:uid="{255B5191-D273-42B2-99A2-4ABF5E6F0D7F}"/>
    <cellStyle name="Dezimal_laroux" xfId="1773" xr:uid="{FA702927-793F-406F-BEBD-6665090E6C07}"/>
    <cellStyle name="Directions" xfId="15503" xr:uid="{B9C0E8C2-35A6-4183-B2FF-2256B6BF3F2D}"/>
    <cellStyle name="Directions 2" xfId="15504" xr:uid="{A36E77DA-1F79-40EB-80B9-8DFE822845BD}"/>
    <cellStyle name="Directions 3" xfId="15505" xr:uid="{749EFFC1-F071-40AB-A5A1-29DB6CD65307}"/>
    <cellStyle name="Directions 4" xfId="15506" xr:uid="{7B03EC49-D38F-4F0E-8AC4-3157F3C1428F}"/>
    <cellStyle name="Directions 5" xfId="15507" xr:uid="{C4F3A1F0-0C3A-42DF-93B3-D57A26410A9F}"/>
    <cellStyle name="Directions_Acer Dealer Price List Revison for 1st Of June Desktops and servers" xfId="15508" xr:uid="{E8BBEDB7-E8CC-4B5D-A1F7-2B3983A9EF0E}"/>
    <cellStyle name="DistributionType" xfId="15509" xr:uid="{9ABB1030-C182-4FE5-9ACD-4797757B695C}"/>
    <cellStyle name="DistributionType 2" xfId="29851" xr:uid="{599D74B8-6416-4DE0-AC52-690CBC755C61}"/>
    <cellStyle name="Dollar (zero dec)" xfId="1774" xr:uid="{DC24B495-922F-44F3-B14C-C927966F453F}"/>
    <cellStyle name="Dollar (zero dec) 2" xfId="1775" xr:uid="{56DE821D-BE84-4DC4-BD95-EA6C2D5A0C28}"/>
    <cellStyle name="Dollar (zero dec) 2 2" xfId="1776" xr:uid="{4D4667FD-1E60-46F9-8996-0D205DE57948}"/>
    <cellStyle name="Dollar (zero dec) 2 2 2" xfId="3862" xr:uid="{24E2D63B-E11F-42EA-B923-EAE06D1FE54E}"/>
    <cellStyle name="Dollar (zero dec) 2 2 2 2" xfId="28277" xr:uid="{9D40358F-EA9E-402E-BE9A-981068135986}"/>
    <cellStyle name="Dollar (zero dec) 2 2 3" xfId="26851" xr:uid="{6A2FFEE4-9373-456D-88DA-E713C7843224}"/>
    <cellStyle name="Dollar (zero dec) 2 3" xfId="3861" xr:uid="{6492E3F3-4015-4CBB-AD36-8604B97EFBE4}"/>
    <cellStyle name="Dollar (zero dec) 2 3 2" xfId="28276" xr:uid="{B6ECB599-E9A5-4EAF-877F-E5C892710792}"/>
    <cellStyle name="Dollar (zero dec) 2 4" xfId="26850" xr:uid="{D977C8D8-A489-44CE-83D2-9BF5DCE54671}"/>
    <cellStyle name="Dollar (zero dec) 3" xfId="1777" xr:uid="{9D46CD98-61B7-4CBF-910D-7E46AC7C3C29}"/>
    <cellStyle name="Dollar (zero dec) 3 2" xfId="1778" xr:uid="{D262AF79-6FFB-4ED7-B0CB-C1B1E3CF04C9}"/>
    <cellStyle name="Dollar (zero dec) 3 2 2" xfId="3864" xr:uid="{21EFA201-B9C2-4591-BC21-17E56BF06986}"/>
    <cellStyle name="Dollar (zero dec) 3 2 2 2" xfId="28279" xr:uid="{48249473-6B3D-4EB8-BCEE-48A2AD738DB4}"/>
    <cellStyle name="Dollar (zero dec) 3 2 3" xfId="26853" xr:uid="{58ECB668-2551-4238-9E2A-F09AE828043C}"/>
    <cellStyle name="Dollar (zero dec) 3 3" xfId="3863" xr:uid="{D369CB40-EE8B-4344-BD5E-F738389F27CF}"/>
    <cellStyle name="Dollar (zero dec) 3 3 2" xfId="28278" xr:uid="{0E7B88D8-14A3-49B8-850C-C14DD839ADC2}"/>
    <cellStyle name="Dollar (zero dec) 3 4" xfId="26852" xr:uid="{FC40DB80-0560-4433-B544-EFED16098716}"/>
    <cellStyle name="Dollar (zero dec) 4" xfId="1779" xr:uid="{129F1BE5-7DC0-4C24-9889-A43EDF121FFA}"/>
    <cellStyle name="Dollar (zero dec) 4 2" xfId="1780" xr:uid="{8C07A1FC-0C83-4B38-B612-FCB5EA33A85F}"/>
    <cellStyle name="Dollar (zero dec) 4 2 2" xfId="3866" xr:uid="{EEE961FE-B203-458B-9BC8-1AA3B8CFF6E2}"/>
    <cellStyle name="Dollar (zero dec) 4 2 2 2" xfId="28281" xr:uid="{FF3891EE-A7D9-4AFE-895B-48871277FD43}"/>
    <cellStyle name="Dollar (zero dec) 4 2 3" xfId="26855" xr:uid="{4C467C8A-1ACF-4A33-A24D-43B6620A15EE}"/>
    <cellStyle name="Dollar (zero dec) 4 3" xfId="3865" xr:uid="{E5E6F9B0-664D-4BB9-A2BE-6E19B69F2D59}"/>
    <cellStyle name="Dollar (zero dec) 4 3 2" xfId="28280" xr:uid="{A3702381-EE7A-47BD-97B5-9CFAD7EA8A2A}"/>
    <cellStyle name="Dollar (zero dec) 4 4" xfId="26854" xr:uid="{DE260475-7809-4C91-8ACA-7E7A4C23B4EE}"/>
    <cellStyle name="Dollar (zero dec) 5" xfId="1781" xr:uid="{E75A751B-E8B4-4C20-94EB-C4733DFFF30C}"/>
    <cellStyle name="Dollar (zero dec) 5 2" xfId="1782" xr:uid="{64F1B287-D42F-43A5-A6B9-EBA4882D6DD0}"/>
    <cellStyle name="Dollar (zero dec) 5 2 2" xfId="3868" xr:uid="{556B45D3-692C-43A5-9C08-0322B7F23EA9}"/>
    <cellStyle name="Dollar (zero dec) 5 2 2 2" xfId="28283" xr:uid="{A1F00D9F-58D4-46C2-A093-392D5B2742DF}"/>
    <cellStyle name="Dollar (zero dec) 5 2 3" xfId="26857" xr:uid="{B510EF9B-6967-4456-8139-AED742862E56}"/>
    <cellStyle name="Dollar (zero dec) 5 3" xfId="3867" xr:uid="{23546CC5-A633-4612-A54A-08BDB4748BD3}"/>
    <cellStyle name="Dollar (zero dec) 5 3 2" xfId="28282" xr:uid="{0FC5115B-F81F-4D1D-9B63-D3F329B75672}"/>
    <cellStyle name="Dollar (zero dec) 5 4" xfId="26856" xr:uid="{9CDD70FE-A10E-48C2-BC69-2A53AFB460CA}"/>
    <cellStyle name="Dollar (zero dec) 6" xfId="1783" xr:uid="{A353E124-7DCB-4398-B384-4F7CA3025162}"/>
    <cellStyle name="Dollar (zero dec) 7" xfId="3860" xr:uid="{58DB7628-9B7B-45B8-98F2-A4042EFDB5EE}"/>
    <cellStyle name="Dollar (zero dec) 7 2" xfId="28275" xr:uid="{1DD7FD28-8341-4A60-A9F0-062A06327FCC}"/>
    <cellStyle name="Dollar (zero dec) 8" xfId="15510" xr:uid="{7B64CD79-6E37-404C-B638-7C5A6918B7F8}"/>
    <cellStyle name="Dollar (zero dec) 8 2" xfId="29852" xr:uid="{E032DEA2-87E5-44D0-85D6-5E8418C0E6C7}"/>
    <cellStyle name="Dollar (zero dec) 9" xfId="26849" xr:uid="{C2F139AE-1305-42F7-BC9B-2FE5C0DD151D}"/>
    <cellStyle name="Dollar (zero dec)_Accessories" xfId="11200" xr:uid="{29B1DD1E-329F-455F-9CE0-E92B53907F0C}"/>
    <cellStyle name="Emphasis 1" xfId="15511" xr:uid="{218D31B1-34F5-43B4-A9F9-C70FB1BB963F}"/>
    <cellStyle name="Emphasis 2" xfId="15512" xr:uid="{9D04F79B-5D56-4D05-95C0-48ABD7027890}"/>
    <cellStyle name="Emphasis 3" xfId="15513" xr:uid="{A2D800C2-EBEE-4A10-958F-A8278FC7D0EB}"/>
    <cellStyle name="Enter Currency (0)" xfId="1784" xr:uid="{109F858A-3378-4DC9-8DA1-3C8A0A1C482F}"/>
    <cellStyle name="Enter Currency (0) 10" xfId="15515" xr:uid="{8F458A50-C830-4ECB-8FF1-C55193BF270F}"/>
    <cellStyle name="Enter Currency (0) 10 2" xfId="29854" xr:uid="{4BEE3287-DCAF-450E-AFDD-70B0094F5CDE}"/>
    <cellStyle name="Enter Currency (0) 11" xfId="15516" xr:uid="{7B395177-1D3B-4020-9E7C-64D886FAF333}"/>
    <cellStyle name="Enter Currency (0) 11 2" xfId="29855" xr:uid="{4002DD73-2EDD-4047-8178-127576B0D08E}"/>
    <cellStyle name="Enter Currency (0) 12" xfId="15514" xr:uid="{ACD7C15D-AAE8-4BFA-973B-DFF856704983}"/>
    <cellStyle name="Enter Currency (0) 12 2" xfId="29853" xr:uid="{9E7F58BC-6013-4C76-A67F-16CABEE0FCFF}"/>
    <cellStyle name="Enter Currency (0) 13" xfId="17135" xr:uid="{FF164ED6-2241-4C8C-8B89-BE62FB0F5578}"/>
    <cellStyle name="Enter Currency (0) 2" xfId="1785" xr:uid="{2685D2C0-687B-405F-A6E5-5253C1D307DB}"/>
    <cellStyle name="Enter Currency (0) 2 2" xfId="15518" xr:uid="{992C73E5-ED22-4AF1-9DA0-50A4BA4034EB}"/>
    <cellStyle name="Enter Currency (0) 2 2 2" xfId="29857" xr:uid="{8BFAA983-CE8E-40E9-B9AD-C017480E7C8D}"/>
    <cellStyle name="Enter Currency (0) 2 3" xfId="15517" xr:uid="{28CC1691-A247-4B00-84C0-EA0F575D8270}"/>
    <cellStyle name="Enter Currency (0) 2 3 2" xfId="29856" xr:uid="{B60C4F29-5C94-430A-974C-5C7D42875D73}"/>
    <cellStyle name="Enter Currency (0) 2_LCD Monitors" xfId="15519" xr:uid="{300ACF20-8E42-44E2-A16D-BB6BFCFC2A4F}"/>
    <cellStyle name="Enter Currency (0) 3" xfId="1786" xr:uid="{7893206D-FD12-48AB-BD91-FF2DB020C553}"/>
    <cellStyle name="Enter Currency (0) 3 2" xfId="15520" xr:uid="{774F641D-E502-47ED-9D40-41FA1DCE7872}"/>
    <cellStyle name="Enter Currency (0) 3 2 2" xfId="29858" xr:uid="{56257046-A1E5-454A-9044-7D3ECA5879B6}"/>
    <cellStyle name="Enter Currency (0) 4" xfId="7577" xr:uid="{4E236449-B97B-4117-B459-7FDACD49606C}"/>
    <cellStyle name="Enter Currency (0) 4 2" xfId="15521" xr:uid="{40CEB8A8-DDD6-4F44-9A83-9187EA6E8EFF}"/>
    <cellStyle name="Enter Currency (0) 4 2 2" xfId="29859" xr:uid="{21F0ABAE-5168-48F0-8095-B2E54F0F0437}"/>
    <cellStyle name="Enter Currency (0) 5" xfId="15522" xr:uid="{BCE834E9-3F04-4679-9E51-63A7B4DA690D}"/>
    <cellStyle name="Enter Currency (0) 5 2" xfId="29860" xr:uid="{DC289E2E-4F04-442C-A466-63C6FE6E33D8}"/>
    <cellStyle name="Enter Currency (0) 6" xfId="15523" xr:uid="{E8C7C8A0-0965-483B-A122-45910D0F2F98}"/>
    <cellStyle name="Enter Currency (0) 6 2" xfId="29861" xr:uid="{E135CACB-1965-4B3F-AC4F-3035388FF79D}"/>
    <cellStyle name="Enter Currency (0) 7" xfId="15524" xr:uid="{DAF926CF-5E1D-4AF2-BF28-893E7C679D6F}"/>
    <cellStyle name="Enter Currency (0) 7 2" xfId="29862" xr:uid="{0A57B2A9-BF37-48F9-AD3F-CF570F6DA0A6}"/>
    <cellStyle name="Enter Currency (0) 8" xfId="15525" xr:uid="{A97F2348-A321-4F44-BC77-B04E72E2CFF5}"/>
    <cellStyle name="Enter Currency (0) 8 2" xfId="29863" xr:uid="{E23900B4-1CE4-4073-A5FD-D5AF49149EBA}"/>
    <cellStyle name="Enter Currency (0) 9" xfId="15526" xr:uid="{260C8EFA-368E-4ED0-8717-8510DC97C8F5}"/>
    <cellStyle name="Enter Currency (0) 9 2" xfId="29864" xr:uid="{A074FC34-25D3-4607-B7C2-F307EB75731B}"/>
    <cellStyle name="Enter Currency (0)_Accessories" xfId="11201" xr:uid="{2BA091AE-D03D-4D31-8F88-48C36D15ACDC}"/>
    <cellStyle name="Enter Currency (2)" xfId="1787" xr:uid="{2D263948-1F08-4592-B318-EDC284BB13AF}"/>
    <cellStyle name="Enter Currency (2) 10" xfId="17165" xr:uid="{8213E8C7-0F83-42AE-89E8-804220DF859F}"/>
    <cellStyle name="Enter Currency (2) 11" xfId="26858" xr:uid="{A4FA9E67-415C-4B15-8555-FDEB67FAC97D}"/>
    <cellStyle name="Enter Currency (2) 2" xfId="1788" xr:uid="{98C81842-774F-416F-9517-D2CF856822E9}"/>
    <cellStyle name="Enter Currency (2) 2 2" xfId="1789" xr:uid="{5C55591E-D6FC-4233-AC6A-D556A9C5AAB5}"/>
    <cellStyle name="Enter Currency (2) 2 2 2" xfId="3871" xr:uid="{769E9DC1-F0E6-40C4-9790-635936640384}"/>
    <cellStyle name="Enter Currency (2) 2 2 2 2" xfId="28286" xr:uid="{13A09B69-9FB8-4075-801A-8248A3F5E2B7}"/>
    <cellStyle name="Enter Currency (2) 2 2 3" xfId="15529" xr:uid="{5E2A651B-5846-4060-8F81-4759E3F9F3B7}"/>
    <cellStyle name="Enter Currency (2) 2 2 3 2" xfId="29867" xr:uid="{4C3D580A-8EDC-482C-B84C-BD144843ADB9}"/>
    <cellStyle name="Enter Currency (2) 2 2 3 2 2" xfId="32821" xr:uid="{23B85C11-4378-45EA-9238-B769EE29C671}"/>
    <cellStyle name="Enter Currency (2) 2 2 3 3" xfId="31565" xr:uid="{C0A6DA7C-D9B2-4D75-BAD5-297594CE20D0}"/>
    <cellStyle name="Enter Currency (2) 2 2 4" xfId="26860" xr:uid="{B8696E79-E7FC-4A08-822E-EF7883E94DFE}"/>
    <cellStyle name="Enter Currency (2) 2 3" xfId="1790" xr:uid="{DAAC58B9-7F83-45A7-A847-9D227DE67840}"/>
    <cellStyle name="Enter Currency (2) 2 3 2" xfId="3872" xr:uid="{1EB26EDD-E373-49E4-9F2F-DFE7001A794D}"/>
    <cellStyle name="Enter Currency (2) 2 3 2 2" xfId="28287" xr:uid="{25726F5B-189D-4D0B-844E-983D817D12D7}"/>
    <cellStyle name="Enter Currency (2) 2 3 3" xfId="26861" xr:uid="{C531360E-074A-4B5F-BF7B-D55F292220DB}"/>
    <cellStyle name="Enter Currency (2) 2 4" xfId="3870" xr:uid="{8FBA2489-CC40-48F6-A984-017184792300}"/>
    <cellStyle name="Enter Currency (2) 2 4 2" xfId="28285" xr:uid="{8AD0848A-C40F-45DF-8A6D-8222DC8A03DF}"/>
    <cellStyle name="Enter Currency (2) 2 5" xfId="15528" xr:uid="{A02A85F9-5252-4809-AAF6-EF09023D932F}"/>
    <cellStyle name="Enter Currency (2) 2 5 2" xfId="29866" xr:uid="{ECF2AC67-FDAA-40BF-AB9F-A26D30C910D2}"/>
    <cellStyle name="Enter Currency (2) 2 5 2 2" xfId="32820" xr:uid="{C476A6A4-F475-4150-A8B4-30CDD7E0FB61}"/>
    <cellStyle name="Enter Currency (2) 2 5 3" xfId="31564" xr:uid="{A5570E42-A3AA-4406-8E38-965707A9C9F2}"/>
    <cellStyle name="Enter Currency (2) 2 6" xfId="26859" xr:uid="{47049858-384E-4F2B-AED2-61B23671C604}"/>
    <cellStyle name="Enter Currency (2) 2_Accessories" xfId="11202" xr:uid="{F69E88CE-094A-4A6C-8A08-A217B5771045}"/>
    <cellStyle name="Enter Currency (2) 3" xfId="1791" xr:uid="{A3CB16CC-F351-4D7F-9634-5F1321978736}"/>
    <cellStyle name="Enter Currency (2) 3 2" xfId="1792" xr:uid="{71366D38-0515-497D-8244-C076C7472F6E}"/>
    <cellStyle name="Enter Currency (2) 3 2 2" xfId="3874" xr:uid="{04250ED3-4F9A-446E-B898-E1EA5856A282}"/>
    <cellStyle name="Enter Currency (2) 3 2 2 2" xfId="28289" xr:uid="{BDB7BDCA-0CCD-4930-9992-2C74223BF7C0}"/>
    <cellStyle name="Enter Currency (2) 3 2 3" xfId="26863" xr:uid="{2D48F47E-3D25-4E63-91B8-E793541BF1E0}"/>
    <cellStyle name="Enter Currency (2) 3 3" xfId="3873" xr:uid="{71B74377-E257-4198-AB07-39CC21A3E2BE}"/>
    <cellStyle name="Enter Currency (2) 3 3 2" xfId="28288" xr:uid="{D414303D-34FD-4779-993E-1F40804CDEDE}"/>
    <cellStyle name="Enter Currency (2) 3 4" xfId="15530" xr:uid="{A26BE5D6-129D-4664-9365-9D8A258F4BC6}"/>
    <cellStyle name="Enter Currency (2) 3 4 2" xfId="29868" xr:uid="{25CE83C3-D11B-41B9-93C1-B905BB36913B}"/>
    <cellStyle name="Enter Currency (2) 3 4 2 2" xfId="32822" xr:uid="{E7DD863F-628F-4E71-994C-5326FCA657C3}"/>
    <cellStyle name="Enter Currency (2) 3 4 3" xfId="31566" xr:uid="{FEC05D68-5A5A-47DC-8624-925B397911F1}"/>
    <cellStyle name="Enter Currency (2) 3 5" xfId="26862" xr:uid="{7FDCC14A-E377-4668-B07B-FB74A779A0F9}"/>
    <cellStyle name="Enter Currency (2) 4" xfId="1793" xr:uid="{5C2B30F6-CE9C-41E8-B010-EE394F4651FF}"/>
    <cellStyle name="Enter Currency (2) 4 2" xfId="1794" xr:uid="{F2B61232-66CA-420D-8891-5A083CAEF0B5}"/>
    <cellStyle name="Enter Currency (2) 4 2 2" xfId="3876" xr:uid="{886387E4-E2C1-4238-97B2-FA5F852D3B3B}"/>
    <cellStyle name="Enter Currency (2) 4 2 2 2" xfId="28291" xr:uid="{79BD60B2-125B-4597-99EE-0567BF9D9D8D}"/>
    <cellStyle name="Enter Currency (2) 4 2 3" xfId="26865" xr:uid="{F0099DEC-A154-4343-801D-49BF20F97613}"/>
    <cellStyle name="Enter Currency (2) 4 3" xfId="3875" xr:uid="{8EC8766A-F9B9-45F1-84DD-65051105BE38}"/>
    <cellStyle name="Enter Currency (2) 4 3 2" xfId="28290" xr:uid="{0D299A27-7E7D-4135-A5E2-1C5C0428238B}"/>
    <cellStyle name="Enter Currency (2) 4 4" xfId="15531" xr:uid="{427DE349-F6E5-4FC4-992C-195EBDE0DAB5}"/>
    <cellStyle name="Enter Currency (2) 4 4 2" xfId="29869" xr:uid="{58172932-237F-4349-AEC9-3DD35BB67DC0}"/>
    <cellStyle name="Enter Currency (2) 4 4 2 2" xfId="32823" xr:uid="{074C504E-BA36-46A6-B038-6F6DC0835BE6}"/>
    <cellStyle name="Enter Currency (2) 4 4 3" xfId="31567" xr:uid="{733F3B54-5D00-448C-8AB9-4E7C8882ADC0}"/>
    <cellStyle name="Enter Currency (2) 4 5" xfId="26864" xr:uid="{0A45C421-34D7-490E-A306-278D5F751C1B}"/>
    <cellStyle name="Enter Currency (2) 5" xfId="1795" xr:uid="{3BE16108-35A7-4EE5-9EDF-4EBF7D52F3DB}"/>
    <cellStyle name="Enter Currency (2) 5 2" xfId="1796" xr:uid="{B7E6FE4C-CFC0-48C9-A96B-B66B0B55D435}"/>
    <cellStyle name="Enter Currency (2) 5 2 2" xfId="3878" xr:uid="{90AF6D22-5E9A-476C-A269-D6A9C0FC40F3}"/>
    <cellStyle name="Enter Currency (2) 5 2 2 2" xfId="28293" xr:uid="{CAF196DD-3B13-43B5-8378-9D81A14433EA}"/>
    <cellStyle name="Enter Currency (2) 5 2 3" xfId="26867" xr:uid="{B40F27E0-5724-4A7F-B744-02FBA5ED55F3}"/>
    <cellStyle name="Enter Currency (2) 5 3" xfId="3877" xr:uid="{BDC0077B-B1C6-46D0-AD61-1712E2A059D9}"/>
    <cellStyle name="Enter Currency (2) 5 3 2" xfId="28292" xr:uid="{BD915090-8520-48F8-8A76-23337F391D4B}"/>
    <cellStyle name="Enter Currency (2) 5 4" xfId="15532" xr:uid="{EA3CCCBC-150A-4126-B5DD-33349BB224FC}"/>
    <cellStyle name="Enter Currency (2) 5 4 2" xfId="29870" xr:uid="{6B9DFFB0-AE32-40C4-96A4-F14E8D1A2EE1}"/>
    <cellStyle name="Enter Currency (2) 5 4 2 2" xfId="32824" xr:uid="{FA017E1F-FC89-4684-900C-071E8EC80AAD}"/>
    <cellStyle name="Enter Currency (2) 5 4 3" xfId="31568" xr:uid="{32C59789-EB2D-4762-8D9A-54CB93278F4C}"/>
    <cellStyle name="Enter Currency (2) 5 5" xfId="26866" xr:uid="{890B0495-96E0-4F29-8DF0-F6DC3D7A3C61}"/>
    <cellStyle name="Enter Currency (2) 6" xfId="1797" xr:uid="{F073F83E-8DF3-4184-8337-F6CB2B434037}"/>
    <cellStyle name="Enter Currency (2) 7" xfId="3869" xr:uid="{18B5BBB5-6486-4692-AF9F-FD4BDDB02C6B}"/>
    <cellStyle name="Enter Currency (2) 7 2" xfId="28284" xr:uid="{5F5A51CC-1968-4415-B31E-2D53E241EA43}"/>
    <cellStyle name="Enter Currency (2) 8" xfId="15527" xr:uid="{6477A53C-5A52-4C58-A96B-605B4F0DDC28}"/>
    <cellStyle name="Enter Currency (2) 8 2" xfId="29865" xr:uid="{809B7BA2-90F2-4016-B3F3-0F797C609F50}"/>
    <cellStyle name="Enter Currency (2) 8 2 2" xfId="32819" xr:uid="{C2727301-DE46-4EA6-A64B-F2CD86D4DB16}"/>
    <cellStyle name="Enter Currency (2) 8 3" xfId="31563" xr:uid="{43AA7BB8-52FC-4C4B-9A76-FBAA62F75487}"/>
    <cellStyle name="Enter Currency (2) 9" xfId="17136" xr:uid="{7F7D8F48-7AE8-4F6E-AFFC-F93DC3CCA5B7}"/>
    <cellStyle name="Enter Currency (2)_Accessories" xfId="11203" xr:uid="{C1CA87FF-B3D0-409E-9482-3EF64E5D5A75}"/>
    <cellStyle name="Enter Units (0)" xfId="1798" xr:uid="{4AA93391-7D5C-49F6-A4E8-DD584D948984}"/>
    <cellStyle name="Enter Units (0) 10" xfId="15534" xr:uid="{45C4F408-4287-4F41-9669-41C62287F1D8}"/>
    <cellStyle name="Enter Units (0) 10 2" xfId="29872" xr:uid="{71704BA1-E17F-4062-80B5-F86651345523}"/>
    <cellStyle name="Enter Units (0) 11" xfId="15535" xr:uid="{B36CC16B-DD61-4609-A05F-6305CF7F10BB}"/>
    <cellStyle name="Enter Units (0) 11 2" xfId="29873" xr:uid="{2646ED67-E13C-40DE-8C23-59FD1307D3EA}"/>
    <cellStyle name="Enter Units (0) 12" xfId="15533" xr:uid="{EC41F01F-8955-47E8-A3DF-0A3E7E621F65}"/>
    <cellStyle name="Enter Units (0) 12 2" xfId="29871" xr:uid="{D758B97B-91E0-4828-A61A-562539CEC2ED}"/>
    <cellStyle name="Enter Units (0) 13" xfId="17137" xr:uid="{78EE56A6-6B3E-4B4F-978A-EC7D6E2F6E23}"/>
    <cellStyle name="Enter Units (0) 2" xfId="1799" xr:uid="{D60DB39F-DE78-4347-B7B9-6FB5440C16E3}"/>
    <cellStyle name="Enter Units (0) 2 2" xfId="15537" xr:uid="{5C6DD182-D5B3-4F1D-8B81-9F855094DED4}"/>
    <cellStyle name="Enter Units (0) 2 2 2" xfId="29875" xr:uid="{CEC063C4-B4A4-4325-B617-2A3845550349}"/>
    <cellStyle name="Enter Units (0) 2 3" xfId="15536" xr:uid="{0B747338-FC92-49A3-8F26-C8905603B697}"/>
    <cellStyle name="Enter Units (0) 2 3 2" xfId="29874" xr:uid="{7C875E8E-2473-4B19-84F2-F00F674103F3}"/>
    <cellStyle name="Enter Units (0) 2_LCD Monitors" xfId="15538" xr:uid="{28904136-61B6-45BB-BE29-9FACD45EA056}"/>
    <cellStyle name="Enter Units (0) 3" xfId="1800" xr:uid="{942EAB06-0EFD-43FB-84C1-89B62D7995DE}"/>
    <cellStyle name="Enter Units (0) 3 2" xfId="15539" xr:uid="{385191DD-1EAD-40DB-9DA3-88F0C6E630F6}"/>
    <cellStyle name="Enter Units (0) 3 2 2" xfId="29876" xr:uid="{DA18FEDB-C895-4A86-9CED-830AE597E1FC}"/>
    <cellStyle name="Enter Units (0) 4" xfId="7578" xr:uid="{ED6E44EF-7775-4469-9709-E8EF50E4AA96}"/>
    <cellStyle name="Enter Units (0) 4 2" xfId="15540" xr:uid="{CD98030F-2317-468F-AC70-E0B0891A2D1A}"/>
    <cellStyle name="Enter Units (0) 4 2 2" xfId="29877" xr:uid="{E08B608F-7F30-472C-9936-6A7E66D5BEF7}"/>
    <cellStyle name="Enter Units (0) 5" xfId="15541" xr:uid="{3899B241-01BC-4F2E-B3CB-914655513485}"/>
    <cellStyle name="Enter Units (0) 5 2" xfId="29878" xr:uid="{6F915FCF-89AC-47AE-8456-EC2C50A310BC}"/>
    <cellStyle name="Enter Units (0) 6" xfId="15542" xr:uid="{5F3BE31D-BB2E-42A9-ABE1-7D87D3CF59B5}"/>
    <cellStyle name="Enter Units (0) 6 2" xfId="29879" xr:uid="{90A900FF-2834-47E8-9D4C-C76235271B16}"/>
    <cellStyle name="Enter Units (0) 7" xfId="15543" xr:uid="{51DEB68E-82DD-4746-805D-063D4D31D9DE}"/>
    <cellStyle name="Enter Units (0) 7 2" xfId="29880" xr:uid="{7309B870-5048-4C7B-BE99-380B1B85BC21}"/>
    <cellStyle name="Enter Units (0) 8" xfId="15544" xr:uid="{C67DD212-F16A-4445-9D38-943208C7961C}"/>
    <cellStyle name="Enter Units (0) 8 2" xfId="29881" xr:uid="{963F964F-6A67-4C7C-95AD-5514140A8D84}"/>
    <cellStyle name="Enter Units (0) 9" xfId="15545" xr:uid="{1DA5671A-AF31-41EB-ADA2-6C8919BA4612}"/>
    <cellStyle name="Enter Units (0) 9 2" xfId="29882" xr:uid="{F20B5E43-5D4C-495A-9079-BD803D2DCC42}"/>
    <cellStyle name="Enter Units (0)_Accessories" xfId="11204" xr:uid="{2BF991BF-430E-4DE0-B598-C24C1A11EA4E}"/>
    <cellStyle name="Enter Units (1)" xfId="1801" xr:uid="{FDA8DDC1-D284-4B75-B5CB-9BABC87768BC}"/>
    <cellStyle name="Enter Units (1) 10" xfId="26869" xr:uid="{022B7075-53AC-49F4-86ED-3EE1C34B8C4A}"/>
    <cellStyle name="Enter Units (1) 11" xfId="30329" xr:uid="{56E988EF-A121-4372-888B-04CD9817BD92}"/>
    <cellStyle name="Enter Units (1) 2" xfId="1802" xr:uid="{D971D36F-6010-407B-A410-39842A932C76}"/>
    <cellStyle name="Enter Units (1) 2 2" xfId="3880" xr:uid="{3A078820-D4A9-44AE-9477-3A339D1368E4}"/>
    <cellStyle name="Enter Units (1) 2 2 2" xfId="15548" xr:uid="{7AB38EBB-C09D-423C-BEDC-FD76CCA72A76}"/>
    <cellStyle name="Enter Units (1) 2 2 2 2" xfId="29885" xr:uid="{F51457F5-E825-448D-9DD9-B6E5607CDBA7}"/>
    <cellStyle name="Enter Units (1) 2 2 2 2 2" xfId="32827" xr:uid="{85CF8435-D94D-44B6-8758-09A20ABD11E6}"/>
    <cellStyle name="Enter Units (1) 2 2 2 3" xfId="31571" xr:uid="{E1A61CFC-D988-4A7F-BA53-8512A65CF1E9}"/>
    <cellStyle name="Enter Units (1) 2 2 3" xfId="28295" xr:uid="{DAD96B11-CDB3-4BCA-A565-A49749B5A3DA}"/>
    <cellStyle name="Enter Units (1) 2 3" xfId="15547" xr:uid="{7960FC95-DDDE-4365-A98B-1DA6258D723E}"/>
    <cellStyle name="Enter Units (1) 2 3 2" xfId="29884" xr:uid="{D95B7264-A797-4B75-AE5C-10A6DC3408C0}"/>
    <cellStyle name="Enter Units (1) 2 3 2 2" xfId="32826" xr:uid="{CFD68A6C-807E-4CE7-BD19-B0A7C6C09CEB}"/>
    <cellStyle name="Enter Units (1) 2 3 3" xfId="31570" xr:uid="{85318DB6-51A1-4F38-9664-79E785A6F520}"/>
    <cellStyle name="Enter Units (1) 2 4" xfId="26870" xr:uid="{3B3E2E45-E34D-48AA-A50B-9592BF999E7E}"/>
    <cellStyle name="Enter Units (1) 2_LCD Monitors" xfId="15549" xr:uid="{443C4A00-E3B0-4014-94A8-875A28784FD7}"/>
    <cellStyle name="Enter Units (1) 3" xfId="1803" xr:uid="{5AF78BA2-4E32-4643-A136-1C8F57EB4201}"/>
    <cellStyle name="Enter Units (1) 3 2" xfId="15550" xr:uid="{63EA888F-649E-45D8-BF25-6DFD7830B973}"/>
    <cellStyle name="Enter Units (1) 3 2 2" xfId="29886" xr:uid="{C4359860-1E8A-4742-BF16-B39F80A0EC16}"/>
    <cellStyle name="Enter Units (1) 3 2 2 2" xfId="32828" xr:uid="{F4DB1EC7-A72A-4A8C-8BD3-58458B27437B}"/>
    <cellStyle name="Enter Units (1) 3 2 3" xfId="31572" xr:uid="{34E8F2F6-C716-464D-AFCF-5E34C7ECEBC5}"/>
    <cellStyle name="Enter Units (1) 4" xfId="3879" xr:uid="{0AEEE901-40C2-4608-84B9-CCBBA4FF9E52}"/>
    <cellStyle name="Enter Units (1) 4 2" xfId="15551" xr:uid="{7937A651-9DFF-4072-BB34-215C1C5D4BEB}"/>
    <cellStyle name="Enter Units (1) 4 2 2" xfId="29887" xr:uid="{C85392B8-563F-422E-97BF-0BCF9516120E}"/>
    <cellStyle name="Enter Units (1) 4 2 2 2" xfId="32829" xr:uid="{D2924EF7-8A23-49A4-ACC8-0BABABA0A967}"/>
    <cellStyle name="Enter Units (1) 4 2 3" xfId="31573" xr:uid="{A995EDFC-6F56-4933-BCD2-BB525A4EACCC}"/>
    <cellStyle name="Enter Units (1) 4 3" xfId="28294" xr:uid="{9F2C5DA8-B048-4007-A06B-7129699AAD1B}"/>
    <cellStyle name="Enter Units (1) 5" xfId="15552" xr:uid="{03C1D99A-6C99-4332-A07F-79FEECF20DF8}"/>
    <cellStyle name="Enter Units (1) 5 2" xfId="29888" xr:uid="{A9CEA313-E5D6-43A8-A1C6-97FFF4C4BF03}"/>
    <cellStyle name="Enter Units (1) 5 2 2" xfId="32830" xr:uid="{E6AC55CF-0516-4957-BA3F-80635FD93014}"/>
    <cellStyle name="Enter Units (1) 5 3" xfId="31574" xr:uid="{0ECE3A96-B627-4AED-937A-F26EC66B716D}"/>
    <cellStyle name="Enter Units (1) 6" xfId="15546" xr:uid="{716ADAE0-B69A-431E-B78F-2F3DDB81FC9C}"/>
    <cellStyle name="Enter Units (1) 6 2" xfId="29883" xr:uid="{38FD01E5-E8C0-4416-870E-E4848D974EC2}"/>
    <cellStyle name="Enter Units (1) 6 2 2" xfId="32825" xr:uid="{3B6C4AE0-91AA-4967-A90A-AC08174DE19B}"/>
    <cellStyle name="Enter Units (1) 6 3" xfId="31569" xr:uid="{2EF64F74-7A5F-4F5C-8B7C-D5B2D821972A}"/>
    <cellStyle name="Enter Units (1) 7" xfId="17138" xr:uid="{E7CE3F83-DC90-4303-AEF6-56BB8D07F30A}"/>
    <cellStyle name="Enter Units (1) 8" xfId="17164" xr:uid="{1D8BCD52-2F83-42F5-842E-3FCDDAE3A675}"/>
    <cellStyle name="Enter Units (1) 9" xfId="17219" xr:uid="{63064A73-DD3C-4E2C-A912-2B86148FABE8}"/>
    <cellStyle name="Enter Units (1)_Accessories" xfId="11205" xr:uid="{75A87A4C-3ECA-4036-92C7-695B081EF69A}"/>
    <cellStyle name="Enter Units (2)" xfId="1804" xr:uid="{4AEFC522-6C96-435B-8415-BF1772028783}"/>
    <cellStyle name="Enter Units (2) 10" xfId="17163" xr:uid="{DDE42C60-6778-4683-A048-324D1D9D2049}"/>
    <cellStyle name="Enter Units (2) 11" xfId="26871" xr:uid="{5E1276CF-0DCF-4EFD-A8CD-1A0A20315CD4}"/>
    <cellStyle name="Enter Units (2) 2" xfId="1805" xr:uid="{18536C75-F8F7-46FF-B3CE-76E241F60395}"/>
    <cellStyle name="Enter Units (2) 2 2" xfId="1806" xr:uid="{3DA66ACF-90D7-4DF9-AA3F-7938C7EF2979}"/>
    <cellStyle name="Enter Units (2) 2 2 2" xfId="3883" xr:uid="{A648CB52-EF08-4B8D-8716-E2CC922944EF}"/>
    <cellStyle name="Enter Units (2) 2 2 2 2" xfId="28298" xr:uid="{AEFB356F-5E47-44F8-9AF3-E9138CE74473}"/>
    <cellStyle name="Enter Units (2) 2 2 3" xfId="15555" xr:uid="{B680CE55-A0BC-4317-924D-97EF6103FA13}"/>
    <cellStyle name="Enter Units (2) 2 2 3 2" xfId="29891" xr:uid="{CE5E0544-D735-4987-B7F0-0564556E35D9}"/>
    <cellStyle name="Enter Units (2) 2 2 3 2 2" xfId="32833" xr:uid="{A75C3B5A-A790-43F6-9BC9-02E2547E495D}"/>
    <cellStyle name="Enter Units (2) 2 2 3 3" xfId="31577" xr:uid="{987F7663-79B3-4B97-A326-AF365C3102D2}"/>
    <cellStyle name="Enter Units (2) 2 2 4" xfId="26873" xr:uid="{90864415-3D71-424B-B369-CF96867A1AC7}"/>
    <cellStyle name="Enter Units (2) 2 3" xfId="1807" xr:uid="{8759F02A-B00D-4CCE-8286-3A19C7876869}"/>
    <cellStyle name="Enter Units (2) 2 3 2" xfId="3884" xr:uid="{64B7A6A9-C70D-4A74-A0DB-20DB474A5269}"/>
    <cellStyle name="Enter Units (2) 2 3 2 2" xfId="28299" xr:uid="{17685713-B26D-4132-9826-F612412D3EB5}"/>
    <cellStyle name="Enter Units (2) 2 3 3" xfId="26874" xr:uid="{707E1B54-4605-4E4F-89F8-282BB38BE9DA}"/>
    <cellStyle name="Enter Units (2) 2 4" xfId="3882" xr:uid="{9DB03BC4-0054-48EE-B0BA-21ECEAC127E1}"/>
    <cellStyle name="Enter Units (2) 2 4 2" xfId="28297" xr:uid="{CC2253C4-94FA-466B-83CC-95031A14BC9D}"/>
    <cellStyle name="Enter Units (2) 2 5" xfId="15554" xr:uid="{F543E254-87A4-45EC-9661-C7ECD1821381}"/>
    <cellStyle name="Enter Units (2) 2 5 2" xfId="29890" xr:uid="{4B648AE0-EDAD-4B1F-80E5-6A4DBC15E3A3}"/>
    <cellStyle name="Enter Units (2) 2 5 2 2" xfId="32832" xr:uid="{FC8BA8E3-6287-48FA-966A-322EF4B6C247}"/>
    <cellStyle name="Enter Units (2) 2 5 3" xfId="31576" xr:uid="{5728F471-667E-48ED-A3DC-492117F84482}"/>
    <cellStyle name="Enter Units (2) 2 6" xfId="26872" xr:uid="{3225AC2D-AB70-4940-9353-3CC1E17024CD}"/>
    <cellStyle name="Enter Units (2) 2_Accessories" xfId="11206" xr:uid="{90E93180-6262-4693-8975-15B61C034432}"/>
    <cellStyle name="Enter Units (2) 3" xfId="1808" xr:uid="{F16DCEE4-2566-4628-B25D-476382226905}"/>
    <cellStyle name="Enter Units (2) 3 2" xfId="1809" xr:uid="{EEB2BEC5-BE7B-46CF-AFEF-4FCF53D02414}"/>
    <cellStyle name="Enter Units (2) 3 2 2" xfId="3886" xr:uid="{F8C9D02C-890F-4511-A0C3-6B1C1311AD57}"/>
    <cellStyle name="Enter Units (2) 3 2 2 2" xfId="28301" xr:uid="{0E88661B-CB9C-41D7-A42A-3F22251C22DB}"/>
    <cellStyle name="Enter Units (2) 3 2 3" xfId="26876" xr:uid="{CFB67BD2-0842-4A05-B17C-16E0DDB848D9}"/>
    <cellStyle name="Enter Units (2) 3 3" xfId="3885" xr:uid="{6A2D3FB1-E7D8-4C58-9C47-F8FE092BC7BC}"/>
    <cellStyle name="Enter Units (2) 3 3 2" xfId="28300" xr:uid="{2CF3915A-439B-49C0-BF31-6FBDBFE16B94}"/>
    <cellStyle name="Enter Units (2) 3 4" xfId="15556" xr:uid="{0B65245F-8109-412A-BD0A-BAA756334491}"/>
    <cellStyle name="Enter Units (2) 3 4 2" xfId="29892" xr:uid="{171E74A3-0A43-463D-AD8B-44B447BCAE63}"/>
    <cellStyle name="Enter Units (2) 3 4 2 2" xfId="32834" xr:uid="{0727DC5D-0BAF-4920-B6FB-4EB9D4EB5C6A}"/>
    <cellStyle name="Enter Units (2) 3 4 3" xfId="31578" xr:uid="{634D31FC-F067-4C55-A9AE-96426002C6B2}"/>
    <cellStyle name="Enter Units (2) 3 5" xfId="26875" xr:uid="{340E95AE-4712-4266-9159-340DC69F6481}"/>
    <cellStyle name="Enter Units (2) 4" xfId="1810" xr:uid="{422D1830-BF37-4904-8F46-7632BFEB2AD0}"/>
    <cellStyle name="Enter Units (2) 4 2" xfId="1811" xr:uid="{C6DEC484-B985-40F5-ABCF-CB6E03344592}"/>
    <cellStyle name="Enter Units (2) 4 2 2" xfId="3888" xr:uid="{C62731A6-5A80-47AE-97C3-8DCEAD4082D3}"/>
    <cellStyle name="Enter Units (2) 4 2 2 2" xfId="28303" xr:uid="{2ED579B2-850B-40F8-80C9-E0FA11613DC6}"/>
    <cellStyle name="Enter Units (2) 4 2 3" xfId="26878" xr:uid="{ADA0C490-2C44-44BF-B940-E2D8569F0C00}"/>
    <cellStyle name="Enter Units (2) 4 3" xfId="3887" xr:uid="{B32B750A-4CCE-4B72-9891-1868C35087C9}"/>
    <cellStyle name="Enter Units (2) 4 3 2" xfId="28302" xr:uid="{26DFCDEA-7CDF-445E-9FBA-556D595439D4}"/>
    <cellStyle name="Enter Units (2) 4 4" xfId="15557" xr:uid="{ACC9DB68-6BE1-4CE1-AC1C-8FCD74513503}"/>
    <cellStyle name="Enter Units (2) 4 4 2" xfId="29893" xr:uid="{F62DF8EF-DBAD-454E-8742-0A712FD95970}"/>
    <cellStyle name="Enter Units (2) 4 4 2 2" xfId="32835" xr:uid="{080E35D2-8879-4F19-B672-15AA2322A544}"/>
    <cellStyle name="Enter Units (2) 4 4 3" xfId="31579" xr:uid="{EC4FB8FC-9A82-471A-908C-C48C191202ED}"/>
    <cellStyle name="Enter Units (2) 4 5" xfId="26877" xr:uid="{69F2BFFE-8396-441C-97DE-72F94F53011B}"/>
    <cellStyle name="Enter Units (2) 5" xfId="1812" xr:uid="{F5535284-A233-420B-BFC2-78E9AD8E5926}"/>
    <cellStyle name="Enter Units (2) 5 2" xfId="1813" xr:uid="{5AF5F5E7-38F6-4ADF-B68C-8DC7B3B71B06}"/>
    <cellStyle name="Enter Units (2) 5 2 2" xfId="3890" xr:uid="{D08ECC18-903D-4209-9F4D-CE52319A392D}"/>
    <cellStyle name="Enter Units (2) 5 2 2 2" xfId="28305" xr:uid="{D9C0B5A3-B1E4-42E7-B0F8-272E4E389822}"/>
    <cellStyle name="Enter Units (2) 5 2 3" xfId="26880" xr:uid="{446C8D04-6796-4AB8-941D-FBB23367807E}"/>
    <cellStyle name="Enter Units (2) 5 3" xfId="3889" xr:uid="{CF50595C-F853-43A6-8907-7AB52E3A03A0}"/>
    <cellStyle name="Enter Units (2) 5 3 2" xfId="28304" xr:uid="{C209BF52-B939-45D2-8587-B7DB1FA6DB5B}"/>
    <cellStyle name="Enter Units (2) 5 4" xfId="15558" xr:uid="{5FC88515-F29F-4C21-88FB-AC137A3BFC4D}"/>
    <cellStyle name="Enter Units (2) 5 4 2" xfId="29894" xr:uid="{4C2C2C38-837E-4D19-B246-35BA89FA1787}"/>
    <cellStyle name="Enter Units (2) 5 4 2 2" xfId="32836" xr:uid="{8B258F8B-FA50-4B22-A49A-431D97E83389}"/>
    <cellStyle name="Enter Units (2) 5 4 3" xfId="31580" xr:uid="{6820754D-98AE-4DBD-93F5-CFB9EFEB02A5}"/>
    <cellStyle name="Enter Units (2) 5 5" xfId="26879" xr:uid="{3C29E52F-4CEC-4004-94B6-1376F3C2BCFE}"/>
    <cellStyle name="Enter Units (2) 6" xfId="1814" xr:uid="{56A74C63-1589-4F28-9ACB-6F1C1ADA377B}"/>
    <cellStyle name="Enter Units (2) 7" xfId="3881" xr:uid="{2A6817E7-4820-40B2-B20C-AF62E332A8E9}"/>
    <cellStyle name="Enter Units (2) 7 2" xfId="28296" xr:uid="{9171186D-69E7-4C5C-98B9-F5F3258AD157}"/>
    <cellStyle name="Enter Units (2) 8" xfId="15553" xr:uid="{2607B143-4EDF-4E19-9371-3316F8F571BC}"/>
    <cellStyle name="Enter Units (2) 8 2" xfId="29889" xr:uid="{0FB04C51-D46F-4A87-90D8-878EE5EBE087}"/>
    <cellStyle name="Enter Units (2) 8 2 2" xfId="32831" xr:uid="{944B7D4F-6D58-4D2D-8E2F-21F3243487A7}"/>
    <cellStyle name="Enter Units (2) 8 3" xfId="31575" xr:uid="{48B93DBB-B606-46F3-B395-71879199154E}"/>
    <cellStyle name="Enter Units (2) 9" xfId="17139" xr:uid="{4DC55A67-D99F-4E4A-9615-81B10C8DC0F0}"/>
    <cellStyle name="Enter Units (2)_Accessories" xfId="11207" xr:uid="{B3EB5CA6-5E8E-4231-86B0-E9624B6E30CC}"/>
    <cellStyle name="Entered" xfId="1815" xr:uid="{62811EE2-AB70-4B60-A69E-41A24DC419B5}"/>
    <cellStyle name="Entered 2" xfId="1816" xr:uid="{230D847B-795F-46F9-8977-4FB67F0864A3}"/>
    <cellStyle name="Entered 2 2" xfId="1817" xr:uid="{B2E5DB66-5B6C-4B06-B472-63DA60586307}"/>
    <cellStyle name="Entered 2 3" xfId="15560" xr:uid="{39A7A80C-EA9F-467C-88EC-49FFE8381018}"/>
    <cellStyle name="Entered 3" xfId="1818" xr:uid="{C03D64D3-A8D9-439D-996C-D989140C77DE}"/>
    <cellStyle name="Entered 3 2" xfId="1819" xr:uid="{8B62D9FD-BA49-4B94-8549-4D05B7A528B4}"/>
    <cellStyle name="Entered 3 3" xfId="15561" xr:uid="{ACF475C8-BB76-40FF-AF97-6C9DF04B6C75}"/>
    <cellStyle name="Entered 4" xfId="1820" xr:uid="{EFBC0226-F6FC-4F15-A44C-9F567F9DFA37}"/>
    <cellStyle name="Entered 4 2" xfId="1821" xr:uid="{E7D36653-20F5-4771-8CDC-E266749005F6}"/>
    <cellStyle name="Entered 5" xfId="1822" xr:uid="{A9E91B08-6384-4CE8-BBEA-4574B025A29A}"/>
    <cellStyle name="Entered 5 2" xfId="1823" xr:uid="{6B131AAE-E4A0-45A4-8109-368B713D193E}"/>
    <cellStyle name="Entered 6" xfId="1824" xr:uid="{894F9534-DD1E-4816-8CCC-5583B9F2506F}"/>
    <cellStyle name="Entered 7" xfId="15559" xr:uid="{FC5C0985-ED1B-403D-99B9-5B9D08A69B05}"/>
    <cellStyle name="Euro" xfId="1825" xr:uid="{868B7E24-1348-4617-B481-5D7CDA3BD9CE}"/>
    <cellStyle name="Euro 10" xfId="15563" xr:uid="{E39158C0-3005-4EED-B525-CF4ACFDC1304}"/>
    <cellStyle name="Euro 10 2" xfId="29895" xr:uid="{6B7DFDD7-9346-4616-BBF5-476F9BE845C8}"/>
    <cellStyle name="Euro 11" xfId="15564" xr:uid="{3500888E-23C2-493C-B0C9-65EB8569FDB8}"/>
    <cellStyle name="Euro 11 2" xfId="29896" xr:uid="{A8896C08-4851-47DE-9C91-CE792A220431}"/>
    <cellStyle name="Euro 12" xfId="15565" xr:uid="{50923612-D685-428C-BA12-D2F69C750854}"/>
    <cellStyle name="Euro 13" xfId="15566" xr:uid="{FAE1F71D-B9D4-4FCF-AE88-E4A3C6A96CCC}"/>
    <cellStyle name="Euro 13 2" xfId="29897" xr:uid="{6B453AA0-5785-4ACC-A29F-617EE37D238F}"/>
    <cellStyle name="Euro 14" xfId="15562" xr:uid="{86CDC66D-26B0-4604-8FA6-B71B50AC8384}"/>
    <cellStyle name="Euro 2" xfId="1826" xr:uid="{B6A9A662-9D96-4005-BA74-63657B1D75E2}"/>
    <cellStyle name="Euro 2 2" xfId="1827" xr:uid="{51D41F77-9CB9-4CFC-BEA5-E813E744F6E9}"/>
    <cellStyle name="Euro 2 2 2" xfId="3892" xr:uid="{79E31786-BB27-489D-93EB-CD1DCA944453}"/>
    <cellStyle name="Euro 2 2 2 2" xfId="28307" xr:uid="{06784B29-5B18-4D38-9CFA-77ED291522AD}"/>
    <cellStyle name="Euro 2 2 3" xfId="26882" xr:uid="{08566FE3-CF49-4993-A486-B50BC39BE73D}"/>
    <cellStyle name="Euro 2 3" xfId="1828" xr:uid="{6C433143-0433-47DE-B3AF-DFF7AFE51FE4}"/>
    <cellStyle name="Euro 2 3 2" xfId="3893" xr:uid="{5B76868C-5CD1-4740-8700-C4FB92A0E16F}"/>
    <cellStyle name="Euro 2 3 2 2" xfId="28308" xr:uid="{FFECA5EB-81D1-44B0-92A8-82288FE5A68C}"/>
    <cellStyle name="Euro 2 3 3" xfId="26883" xr:uid="{370913F8-5D81-4E80-BC4A-B92B52CD322B}"/>
    <cellStyle name="Euro 2 4" xfId="1829" xr:uid="{AF1B0AF5-EA5D-4219-A185-64E907860660}"/>
    <cellStyle name="Euro 2 4 2" xfId="3894" xr:uid="{4998F769-E7C5-4FBE-8830-008CC6C939B4}"/>
    <cellStyle name="Euro 2 4 2 2" xfId="28309" xr:uid="{846986C8-ADE4-4203-95BE-D004050AC9DC}"/>
    <cellStyle name="Euro 2 4 3" xfId="26884" xr:uid="{6B53DBA3-5482-4BF9-BB07-C6D31D682149}"/>
    <cellStyle name="Euro 2 5" xfId="3891" xr:uid="{7BBC0DDA-16EF-49BB-B2B6-1102AAE93658}"/>
    <cellStyle name="Euro 2 5 2" xfId="28306" xr:uid="{821FA05F-DA6F-4EF6-8C91-935FFEB107F3}"/>
    <cellStyle name="Euro 2 6" xfId="15567" xr:uid="{DD893443-EC33-4C80-8A76-E868680128A6}"/>
    <cellStyle name="Euro 2 7" xfId="26881" xr:uid="{9F781C37-10B9-4ECB-9432-EC8D5E97AEFA}"/>
    <cellStyle name="Euro 3" xfId="1830" xr:uid="{179BB90D-AA76-4AF1-AD13-50042CFE77C6}"/>
    <cellStyle name="Euro 3 2" xfId="1831" xr:uid="{67D386B3-8AD9-46DE-8091-932B5402D6A7}"/>
    <cellStyle name="Euro 3 2 2" xfId="3896" xr:uid="{FEADAE96-6FE3-42EC-B0C9-2565E4C0E1C8}"/>
    <cellStyle name="Euro 3 2 2 2" xfId="28311" xr:uid="{DAD89076-89CC-47DD-BDA0-5FAC3B48E8B9}"/>
    <cellStyle name="Euro 3 2 3" xfId="26886" xr:uid="{3656D3E1-9959-4890-97A0-8C18E93A8C5B}"/>
    <cellStyle name="Euro 3 3" xfId="1832" xr:uid="{25FE0C3A-5815-4EC9-B22F-081628072B0D}"/>
    <cellStyle name="Euro 3 3 2" xfId="3897" xr:uid="{06722B7B-228E-4530-A84D-53E02A842855}"/>
    <cellStyle name="Euro 3 3 2 2" xfId="28312" xr:uid="{D741EA57-2824-4875-85DC-4FF3DB479B8A}"/>
    <cellStyle name="Euro 3 3 3" xfId="26887" xr:uid="{A50D15D2-732A-4D45-ACFC-FE95285E2EB2}"/>
    <cellStyle name="Euro 3 4" xfId="3895" xr:uid="{96C0C06C-A680-40F1-AC4B-31A0C7FEC14C}"/>
    <cellStyle name="Euro 3 4 2" xfId="28310" xr:uid="{63DD40FF-606C-480C-A9A4-47CA6961958B}"/>
    <cellStyle name="Euro 3 5" xfId="15568" xr:uid="{3F0E0CC5-2F18-4482-882E-3E26DEA7B38E}"/>
    <cellStyle name="Euro 3 6" xfId="26885" xr:uid="{37C943C9-41E6-4E7F-883B-119EB58BF167}"/>
    <cellStyle name="Euro 4" xfId="1833" xr:uid="{110B3DB7-9536-4627-803F-F2D94F036F7B}"/>
    <cellStyle name="Euro 4 2" xfId="3898" xr:uid="{CC321F2F-9563-41B0-80A3-FB068724D73D}"/>
    <cellStyle name="Euro 4 2 2" xfId="28313" xr:uid="{95DD8E60-E1ED-4A7F-9005-427CC49D68C4}"/>
    <cellStyle name="Euro 4 3" xfId="15569" xr:uid="{5B77EBA0-6230-4EDB-BB2A-B4504EACBFFB}"/>
    <cellStyle name="Euro 4 4" xfId="26888" xr:uid="{FEBCD965-0E8D-45A5-AC78-E3E4E8F74E5B}"/>
    <cellStyle name="Euro 5" xfId="1834" xr:uid="{E71937D2-8D00-40E4-943F-9428E2AD9EEE}"/>
    <cellStyle name="Euro 5 2" xfId="3899" xr:uid="{7E310534-8D6D-40EA-A8B9-FE72836FA278}"/>
    <cellStyle name="Euro 5 2 2" xfId="28314" xr:uid="{F7A93867-58D0-4FF6-A6D4-5E076D8C3F58}"/>
    <cellStyle name="Euro 5 3" xfId="15570" xr:uid="{1D6CB22D-58A0-43DA-8812-00B55D2B9F3F}"/>
    <cellStyle name="Euro 5 4" xfId="26889" xr:uid="{413692D1-BB47-4519-B100-5F701B5787C7}"/>
    <cellStyle name="Euro 6" xfId="1835" xr:uid="{045CDEBC-60A1-4B12-9030-E5B17892F0B3}"/>
    <cellStyle name="Euro 6 2" xfId="15571" xr:uid="{2AD9C315-DB0B-4E28-985E-B8C30ED17C7A}"/>
    <cellStyle name="Euro 7" xfId="1836" xr:uid="{339FD336-A180-41E0-A728-89052BF4C647}"/>
    <cellStyle name="Euro 7 2" xfId="3900" xr:uid="{CE6E0F72-3546-400B-AF5C-585394B383D5}"/>
    <cellStyle name="Euro 7 2 2" xfId="28315" xr:uid="{2787F07C-72A9-4CF9-8E15-D3497475A99D}"/>
    <cellStyle name="Euro 7 3" xfId="15572" xr:uid="{543D9397-E621-4E1F-8802-9B5585010581}"/>
    <cellStyle name="Euro 7 4" xfId="26890" xr:uid="{54D2F8B4-394C-46C6-8521-26DF76D8E674}"/>
    <cellStyle name="Euro 8" xfId="7579" xr:uid="{B1C80C04-2891-4EB7-A22F-E1A4DEFB7E85}"/>
    <cellStyle name="Euro 8 2" xfId="15573" xr:uid="{B97D0AAE-5C8E-4EB4-B1E1-36EA749C5805}"/>
    <cellStyle name="Euro 9" xfId="15574" xr:uid="{9E22759A-8061-48A3-821F-273BEA1C550B}"/>
    <cellStyle name="Euro_Accessories" xfId="11208" xr:uid="{CFB54454-03B8-498F-AB29-9A93F58DBE9E}"/>
    <cellStyle name="Explanatory Text 10" xfId="15575" xr:uid="{D6B4D3B9-CF4C-4956-8A95-CE8E130EF509}"/>
    <cellStyle name="Explanatory Text 11" xfId="15576" xr:uid="{3550126F-5858-430B-9C67-CD1C013CA594}"/>
    <cellStyle name="Explanatory Text 12" xfId="15577" xr:uid="{362D5C65-45BD-400C-90CE-91DF00A2462E}"/>
    <cellStyle name="Explanatory Text 13" xfId="15578" xr:uid="{1A2F4F79-8256-4A10-B9AB-40B4D250BB89}"/>
    <cellStyle name="Explanatory Text 14" xfId="15579" xr:uid="{193D7DE2-6BB8-470E-AF02-1C070B312686}"/>
    <cellStyle name="Explanatory Text 15" xfId="15580" xr:uid="{707AF7E2-5177-4232-9D33-3451591FEDDA}"/>
    <cellStyle name="Explanatory Text 16" xfId="15581" xr:uid="{4E70C2D6-5044-4759-9B82-44BA3294048A}"/>
    <cellStyle name="Explanatory Text 17" xfId="15582" xr:uid="{46F082D8-2936-4F84-BB4B-929D1AB23816}"/>
    <cellStyle name="Explanatory Text 18" xfId="15583" xr:uid="{62DB8083-EFA7-4078-9654-D08D94BE5495}"/>
    <cellStyle name="Explanatory Text 19" xfId="15584" xr:uid="{51566EFC-15F5-44BC-8748-930BB9ED5BD4}"/>
    <cellStyle name="Explanatory Text 2" xfId="1838" xr:uid="{2F72D48A-6B22-403F-9402-ECC9D85E63DC}"/>
    <cellStyle name="Explanatory Text 2 2" xfId="1839" xr:uid="{0CDC6C18-C456-4837-A18B-AAE105DBBC70}"/>
    <cellStyle name="Explanatory Text 2 2 2" xfId="15586" xr:uid="{EEBC4450-109B-49CF-AEEB-93079C61C3D5}"/>
    <cellStyle name="Explanatory Text 2 3" xfId="15585" xr:uid="{DA847E04-453C-457E-A427-2158BD5B4721}"/>
    <cellStyle name="Explanatory Text 20" xfId="15587" xr:uid="{F1CBC1FE-DEB2-429A-A906-E3C30596E92B}"/>
    <cellStyle name="Explanatory Text 21" xfId="17270" xr:uid="{1480B796-995C-4A13-9F11-EC1C5A314305}"/>
    <cellStyle name="Explanatory Text 22" xfId="1837" xr:uid="{BCA5CA47-336D-490C-A772-E7CED8C19886}"/>
    <cellStyle name="Explanatory Text 3" xfId="1840" xr:uid="{97E8EF62-EDE5-4F4D-9AB2-E7570FDFB171}"/>
    <cellStyle name="Explanatory Text 3 2" xfId="1841" xr:uid="{FC1A0263-7784-4CB8-BD3E-D653744CE26F}"/>
    <cellStyle name="Explanatory Text 3 2 2" xfId="15589" xr:uid="{EDF006EA-00C1-4388-B663-FAB17051B256}"/>
    <cellStyle name="Explanatory Text 3 3" xfId="15588" xr:uid="{6EC75A60-CE96-43CE-86AA-F231C67C393D}"/>
    <cellStyle name="Explanatory Text 4" xfId="1842" xr:uid="{2D338061-54ED-44FB-99A9-C2029B171B01}"/>
    <cellStyle name="Explanatory Text 4 2" xfId="1843" xr:uid="{B4B2B54F-257B-4FEB-8256-A2577A2AF4F9}"/>
    <cellStyle name="Explanatory Text 4 2 2" xfId="15591" xr:uid="{14A59DEC-11B2-4DF1-8C2F-F6C4C43E6775}"/>
    <cellStyle name="Explanatory Text 4 3" xfId="15590" xr:uid="{54968A77-149F-4289-8A7F-C299086577A2}"/>
    <cellStyle name="Explanatory Text 5" xfId="1844" xr:uid="{D2DFD053-08CC-486F-8DC6-76164B155F15}"/>
    <cellStyle name="Explanatory Text 5 2" xfId="1845" xr:uid="{CE66C861-C28B-4EFA-9F49-3676ED4EB1DA}"/>
    <cellStyle name="Explanatory Text 5 2 2" xfId="15593" xr:uid="{71D5AA18-6094-475A-87DC-5DFBB581C567}"/>
    <cellStyle name="Explanatory Text 5 3" xfId="15592" xr:uid="{7D984555-1932-4D8C-AA23-925E1120B99A}"/>
    <cellStyle name="Explanatory Text 6" xfId="4873" xr:uid="{C64B63B5-E868-45C0-A822-C29B1A1DE802}"/>
    <cellStyle name="Explanatory Text 6 2" xfId="15594" xr:uid="{2044F0BA-DC39-4378-9FCA-BC760EE3D0F6}"/>
    <cellStyle name="Explanatory Text 7" xfId="7631" xr:uid="{8BC3364C-6FC8-45E0-A918-2973315238CC}"/>
    <cellStyle name="Explanatory Text 7 2" xfId="15595" xr:uid="{E5FD5130-78ED-4B80-9FD0-89A2911DBF7E}"/>
    <cellStyle name="Explanatory Text 8" xfId="10352" xr:uid="{5E2E5DA1-F6A9-4E14-B30A-7D39A47B9FFF}"/>
    <cellStyle name="Explanatory Text 8 2" xfId="15596" xr:uid="{18722430-B390-48AC-B16F-11045421BBEE}"/>
    <cellStyle name="Explanatory Text 9" xfId="15597" xr:uid="{604C1616-E62E-4D60-B21A-CC8D4F90A93E}"/>
    <cellStyle name="Fixed" xfId="1846" xr:uid="{1232B874-16ED-4D04-89C1-87EF6A0ADD19}"/>
    <cellStyle name="Fixed 10" xfId="17220" xr:uid="{DABFCF52-4FCD-4A10-BC69-1B86CCEEACCC}"/>
    <cellStyle name="Fixed 10 2" xfId="30182" xr:uid="{C56B0E18-B5C6-4DA7-835B-662A27566055}"/>
    <cellStyle name="Fixed 2" xfId="1847" xr:uid="{5873138F-C679-4BF5-9816-AD427274373B}"/>
    <cellStyle name="Fixed 2 2" xfId="1848" xr:uid="{A43371C7-798E-4DB1-9FE4-B3B7BC3AD8AE}"/>
    <cellStyle name="Fixed 2 2 2" xfId="15600" xr:uid="{297C9855-88A6-43A8-A63C-07D5F1CDB3B1}"/>
    <cellStyle name="Fixed 2 2 2 2" xfId="29900" xr:uid="{25B848A7-D100-49E0-9699-E74EAB955C0D}"/>
    <cellStyle name="Fixed 2 3" xfId="15599" xr:uid="{1CCDADA6-5C54-4C98-B6D1-5D4210E8C400}"/>
    <cellStyle name="Fixed 2 3 2" xfId="29899" xr:uid="{2A40BBDB-4B2E-44DC-89C8-B8FD3BFC0BA8}"/>
    <cellStyle name="Fixed 2_LCD Monitors" xfId="15601" xr:uid="{04A0D654-89D1-4DE9-A458-67AFB9E360F9}"/>
    <cellStyle name="Fixed 3" xfId="1849" xr:uid="{3F3A879B-5AC3-4798-9CFC-5D02B48E6E46}"/>
    <cellStyle name="Fixed 3 2" xfId="1850" xr:uid="{A594738C-582A-40A8-A3CE-8710076BE4DF}"/>
    <cellStyle name="Fixed 3 3" xfId="15602" xr:uid="{CF9ACCAC-6689-48E8-9468-94C567A05965}"/>
    <cellStyle name="Fixed 3 3 2" xfId="29901" xr:uid="{3A811A1D-D1E6-4703-9AE8-D0831A12E3BE}"/>
    <cellStyle name="Fixed 4" xfId="1851" xr:uid="{78EE7B90-9C63-48E9-A0C4-C1D04935F758}"/>
    <cellStyle name="Fixed 4 2" xfId="1852" xr:uid="{E089D453-A912-4600-A2A3-51D448046584}"/>
    <cellStyle name="Fixed 4 3" xfId="15603" xr:uid="{DF5885CD-D700-468B-8DCD-92A518AEFF0F}"/>
    <cellStyle name="Fixed 4 3 2" xfId="29902" xr:uid="{4B944C35-5364-4E7C-A5BA-B52958F893CF}"/>
    <cellStyle name="Fixed 5" xfId="1853" xr:uid="{8D4F62E1-5F68-4E7D-B4C3-66012089D6A5}"/>
    <cellStyle name="Fixed 5 2" xfId="1854" xr:uid="{CBBDC441-805D-4BB1-B0AC-1184204B95B3}"/>
    <cellStyle name="Fixed 5 3" xfId="15604" xr:uid="{8857FE3E-685D-4A8E-957D-00039229F02E}"/>
    <cellStyle name="Fixed 5 3 2" xfId="29903" xr:uid="{58403DD1-0D18-428D-A9D7-E6D8EFF8ADFF}"/>
    <cellStyle name="Fixed 6" xfId="1855" xr:uid="{748DD095-C761-49EF-9352-8ED3DA8724B6}"/>
    <cellStyle name="Fixed 6 2" xfId="3901" xr:uid="{C7FBA48A-D607-4EC3-9266-E127D9A30FB2}"/>
    <cellStyle name="Fixed 6 2 2" xfId="28316" xr:uid="{10F44165-1279-4447-9D78-CF20102490E8}"/>
    <cellStyle name="Fixed 6 3" xfId="26891" xr:uid="{ABA9A6E8-6641-44D7-AFB4-0CDAA49E0E7F}"/>
    <cellStyle name="Fixed 7" xfId="15598" xr:uid="{95E29FF2-C578-4E41-B0C9-C87BBDE8DC5F}"/>
    <cellStyle name="Fixed 7 2" xfId="29898" xr:uid="{3C34BF6A-0BC3-49E5-B77A-57DEFD948D2A}"/>
    <cellStyle name="Fixed 8" xfId="17140" xr:uid="{1C85EC16-EF00-4151-928F-1B46E7CEB3E3}"/>
    <cellStyle name="Fixed 8 2" xfId="30178" xr:uid="{C0016D4C-0AFA-4B98-AAA4-E542CA7AF726}"/>
    <cellStyle name="Fixed 9" xfId="17111" xr:uid="{5F292030-D489-4954-B799-BC1AB384590F}"/>
    <cellStyle name="Fixed 9 2" xfId="30176" xr:uid="{B230C5F4-C8EB-4F7D-A044-CAE765271EF6}"/>
    <cellStyle name="Fixed_Accessories" xfId="11209" xr:uid="{4F58BEAA-7078-4DFC-8D20-505F935F9B21}"/>
    <cellStyle name="Flag" xfId="15605" xr:uid="{A8986225-5539-4A53-BC3E-6045FDC623C7}"/>
    <cellStyle name="Flag 2" xfId="15606" xr:uid="{44D710F7-2096-4DA9-9156-E1B009E3ABA5}"/>
    <cellStyle name="Flag 3" xfId="15607" xr:uid="{0FE50B97-466B-4464-B911-AFFDDF4CB9B1}"/>
    <cellStyle name="Flag 4" xfId="15608" xr:uid="{13DDB3D7-43E4-412F-B9CB-F5A057554A06}"/>
    <cellStyle name="Flag 5" xfId="15609" xr:uid="{5E231625-9519-4FF1-9788-A3643C9C78CD}"/>
    <cellStyle name="Flag_Acer Dealer Price List Revison for 1st Of June Desktops and servers" xfId="15610" xr:uid="{A71A1E55-7034-4B46-8EA5-C57124507035}"/>
    <cellStyle name="Följde hyperlänken_VERA" xfId="1856" xr:uid="{AD9E8E98-6689-4E12-A505-F20F8F1F32DA}"/>
    <cellStyle name="Good" xfId="12" builtinId="26"/>
    <cellStyle name="Good 10" xfId="15611" xr:uid="{B7015D83-EA5B-4FF1-9972-2853391B7489}"/>
    <cellStyle name="Good 11" xfId="15612" xr:uid="{5BC6D8C1-28E5-4591-B321-12D39D658AFF}"/>
    <cellStyle name="Good 12" xfId="15613" xr:uid="{82F1C665-B55F-4B2A-B76F-A3FAC9D8EF86}"/>
    <cellStyle name="Good 13" xfId="15614" xr:uid="{0D0524C2-1E2F-45A5-9B9E-0BD9941E77E5}"/>
    <cellStyle name="Good 14" xfId="15615" xr:uid="{47A24F23-4FB5-4A1E-8DF2-941DE4A5A404}"/>
    <cellStyle name="Good 15" xfId="15616" xr:uid="{CE28FC7B-5AEC-43D0-BD72-71B9F50711E7}"/>
    <cellStyle name="Good 16" xfId="15617" xr:uid="{6290CC74-3078-4CC2-9BB6-CBBF9B7FFF70}"/>
    <cellStyle name="Good 17" xfId="15618" xr:uid="{1A454A55-EB00-42BB-A18A-F166F7110C34}"/>
    <cellStyle name="Good 18" xfId="15619" xr:uid="{DDB5F610-28C5-436C-95C9-C5EFE53501E1}"/>
    <cellStyle name="Good 19" xfId="15620" xr:uid="{AE7A7F2C-09A5-4283-9ED8-4E61E9498E48}"/>
    <cellStyle name="Good 2" xfId="1858" xr:uid="{A549DB22-3053-4D3C-BA0B-32B98369271F}"/>
    <cellStyle name="Good 2 2" xfId="1859" xr:uid="{9949152E-3A35-4217-94D2-EFCBFE480905}"/>
    <cellStyle name="Good 2 2 2" xfId="15622" xr:uid="{F1874AA8-A513-48A1-A9F2-3D113F9AECA3}"/>
    <cellStyle name="Good 2 3" xfId="15621" xr:uid="{5E812167-FA03-4143-B70B-82FDA90FA40F}"/>
    <cellStyle name="Good 20" xfId="15623" xr:uid="{06424839-FF44-4FFC-8F03-A54481D050F7}"/>
    <cellStyle name="Good 21" xfId="17271" xr:uid="{5434AAD1-851A-4AC1-AE13-A53F91038A79}"/>
    <cellStyle name="Good 22" xfId="1857" xr:uid="{9B0AAA79-382C-42BA-8933-C44392D00C48}"/>
    <cellStyle name="Good 3" xfId="1860" xr:uid="{0FFA9C4D-5DD4-4F4B-877B-FA7C1F86B836}"/>
    <cellStyle name="Good 3 2" xfId="1861" xr:uid="{3197E2F9-CF42-4DFC-8EAC-BE21A691BB93}"/>
    <cellStyle name="Good 3 2 2" xfId="15625" xr:uid="{5B513CAD-6451-4392-929D-4373DBE26B47}"/>
    <cellStyle name="Good 3 3" xfId="15624" xr:uid="{ADEDD69C-3106-417E-8EC5-780F40CEAD96}"/>
    <cellStyle name="Good 4" xfId="1862" xr:uid="{46172BAE-6CC9-4481-AC1A-C0AF9F8350F5}"/>
    <cellStyle name="Good 4 2" xfId="1863" xr:uid="{F1D1F798-BB38-4FC9-AAA1-7493AA63E8BC}"/>
    <cellStyle name="Good 4 2 2" xfId="15627" xr:uid="{52B88B6C-2EC8-4F18-B684-FEE9924B690D}"/>
    <cellStyle name="Good 4 3" xfId="15626" xr:uid="{EAC22360-27D2-4E4C-92E4-ABF455F833A3}"/>
    <cellStyle name="Good 5" xfId="1864" xr:uid="{6B9E6C5F-CDD3-4F5C-BDF8-8760D54B2654}"/>
    <cellStyle name="Good 5 2" xfId="1865" xr:uid="{249F6FB5-25ED-4665-B33C-F035884CF4AA}"/>
    <cellStyle name="Good 5 2 2" xfId="15629" xr:uid="{07396446-0BC0-4231-B660-6347620AE4C0}"/>
    <cellStyle name="Good 5 3" xfId="15628" xr:uid="{62015C3F-A013-45B2-99BF-F20A78C9A819}"/>
    <cellStyle name="Good 6" xfId="4874" xr:uid="{36745C82-979B-4833-845C-9DC401E20F01}"/>
    <cellStyle name="Good 6 2" xfId="15630" xr:uid="{FADFCFC1-F00F-4983-A802-10ECE4F91057}"/>
    <cellStyle name="Good 7" xfId="7632" xr:uid="{18E1F422-D9E3-4636-915F-7A27C1F5AE59}"/>
    <cellStyle name="Good 7 2" xfId="15631" xr:uid="{1BB87716-23AA-44A6-B92B-5D4AA325C783}"/>
    <cellStyle name="Good 8" xfId="10342" xr:uid="{D26DF228-9C15-4E36-823E-A86A6D7C1F85}"/>
    <cellStyle name="Good 8 2" xfId="15632" xr:uid="{B1C01C9A-B78F-4C95-8386-719E321A6617}"/>
    <cellStyle name="Good 9" xfId="15633" xr:uid="{CD0CDB97-ECA9-4046-8EFD-C84125BE6FD9}"/>
    <cellStyle name="Grey" xfId="1866" xr:uid="{84C3C810-0D86-4510-AF6F-72C2C0B65BFC}"/>
    <cellStyle name="Grey 2" xfId="1867" xr:uid="{6499D17A-771A-4631-9A3D-B761BAC4E4C8}"/>
    <cellStyle name="Grey 2 2" xfId="1868" xr:uid="{19EF5FF7-24E1-4775-A748-CF0468295F0A}"/>
    <cellStyle name="H1" xfId="15634" xr:uid="{1A4DCDEB-CC39-44C5-B83C-171E95D2AACF}"/>
    <cellStyle name="H2" xfId="15635" xr:uid="{8D9790E5-BCA0-4140-9967-1AB619F19EC6}"/>
    <cellStyle name="H3" xfId="15636" xr:uid="{A96C973B-FD5D-44B6-94AB-F31363F118B7}"/>
    <cellStyle name="H4" xfId="15637" xr:uid="{17CE127A-E9B2-40F0-B1B7-7E172CD36271}"/>
    <cellStyle name="H4 2" xfId="31581" xr:uid="{376AD0C2-49F7-44ED-8E82-E7F2FF0056F8}"/>
    <cellStyle name="H5" xfId="15638" xr:uid="{882CE4E9-C138-4F63-8FD8-C2789B856566}"/>
    <cellStyle name="H5 2" xfId="31582" xr:uid="{CEB5DE5C-8BBA-4688-8C60-D10CEB06DE82}"/>
    <cellStyle name="H6" xfId="15639" xr:uid="{BCF5E526-0678-479D-B141-7608321868B7}"/>
    <cellStyle name="H6 2" xfId="31583" xr:uid="{9BAAAE29-C8E4-4555-AB72-B7107333FCD8}"/>
    <cellStyle name="HEADER" xfId="1869" xr:uid="{66B87776-2207-4C32-AA5B-D299A79FC909}"/>
    <cellStyle name="Header 10" xfId="7630" xr:uid="{6E98F083-69AA-4827-ACF7-0F9BE34A9A74}"/>
    <cellStyle name="HEADER 11" xfId="15640" xr:uid="{B948E253-CFD9-4F16-85D5-A716D1E3AB75}"/>
    <cellStyle name="HEADER 12" xfId="16718" xr:uid="{FB27BFB5-D873-47AB-B7A5-A89D6959F218}"/>
    <cellStyle name="HEADER 13" xfId="16686" xr:uid="{7DB6603B-6909-462A-B8B2-56D02C925703}"/>
    <cellStyle name="HEADER 14" xfId="16719" xr:uid="{F1A83747-6A54-4DCF-A37D-28B578F42C33}"/>
    <cellStyle name="HEADER 2" xfId="1870" xr:uid="{E6D1C114-2CC8-45BC-AE07-5DF7C02352C0}"/>
    <cellStyle name="HEADER 2 2" xfId="1871" xr:uid="{829E27AC-187A-45AC-A67F-85222FC21964}"/>
    <cellStyle name="HEADER 2 3" xfId="1872" xr:uid="{34CBCC47-E972-4AF2-A43B-62D9F1C9A546}"/>
    <cellStyle name="HEADER 3" xfId="1873" xr:uid="{31B9284F-0C95-41B1-83B4-AFFB42BF13E0}"/>
    <cellStyle name="HEADER 3 2" xfId="1874" xr:uid="{CDCDE278-4176-4E15-B538-8B816BA1B282}"/>
    <cellStyle name="HEADER 3 3" xfId="15641" xr:uid="{5F648650-8E05-4B67-AF79-5B3E51B3FB6B}"/>
    <cellStyle name="HEADER 4" xfId="1875" xr:uid="{0A3419C8-E097-4B60-ACAC-58BC0781E522}"/>
    <cellStyle name="HEADER 4 2" xfId="1876" xr:uid="{93760634-0B2C-4F93-A56F-C98BAE548544}"/>
    <cellStyle name="HEADER 5" xfId="1877" xr:uid="{EBED4015-8875-4A61-9A22-8BD1148234EC}"/>
    <cellStyle name="HEADER 5 2" xfId="1878" xr:uid="{870B69D3-7939-4CAD-A296-D7C4F4C096E5}"/>
    <cellStyle name="Header 6" xfId="1879" xr:uid="{A4096C60-FD48-467F-A295-5A938E8EDE63}"/>
    <cellStyle name="Header 7" xfId="7444" xr:uid="{628FF4C2-01E4-4E3A-A608-B56AFD25983A}"/>
    <cellStyle name="Header 8" xfId="8600" xr:uid="{8A43D076-8317-4EA0-BB4C-63A0B9DCEEC4}"/>
    <cellStyle name="Header 9" xfId="10187" xr:uid="{DA737DF8-915F-4622-8320-95FBC4A89FA3}"/>
    <cellStyle name="Header_Accessories" xfId="11210" xr:uid="{B89B756C-739B-4CA6-84BC-E051DDB4853A}"/>
    <cellStyle name="Header1" xfId="1880" xr:uid="{640F3CF5-62E6-4F0E-80AC-20F855831FA6}"/>
    <cellStyle name="Header1 10" xfId="15643" xr:uid="{FBDE7997-4DC8-4E7C-A5B2-819D85B40E5F}"/>
    <cellStyle name="Header1 11" xfId="15644" xr:uid="{8C918E53-95A3-4163-9442-A7F865B99C14}"/>
    <cellStyle name="Header1 12" xfId="15642" xr:uid="{B2EAEF66-F9E0-4DEC-9B83-27B90D97466A}"/>
    <cellStyle name="Header1 2" xfId="1881" xr:uid="{8A7A04F3-B49B-4536-BC74-E4AC133DC4DC}"/>
    <cellStyle name="Header1 2 2" xfId="1882" xr:uid="{C61F38D2-F5C5-4495-B0F2-0F1CBFC88B9F}"/>
    <cellStyle name="Header1 2 3" xfId="15645" xr:uid="{8682F617-0F4C-4558-A929-EB289FF1DEEE}"/>
    <cellStyle name="Header1 3" xfId="1883" xr:uid="{1C695A63-1251-4818-B52F-6A6DADE24800}"/>
    <cellStyle name="Header1 3 2" xfId="1884" xr:uid="{40331ED9-6F82-4D37-A843-F3C4FF000441}"/>
    <cellStyle name="Header1 3 3" xfId="15646" xr:uid="{723A0B97-BF65-40C0-AEC5-4736B7FD6DBC}"/>
    <cellStyle name="Header1 4" xfId="1885" xr:uid="{A3D7A7B8-E10C-475A-AE30-04C4EFE8225B}"/>
    <cellStyle name="Header1 4 2" xfId="1886" xr:uid="{1B39183A-2D11-45BD-ADF7-FFDDA821316D}"/>
    <cellStyle name="Header1 4 3" xfId="15647" xr:uid="{C8580D71-5D5B-4CA1-8484-68FD329F78AC}"/>
    <cellStyle name="Header1 5" xfId="1887" xr:uid="{FF9F0C31-DAC4-4421-85AD-335C5E83D231}"/>
    <cellStyle name="Header1 5 2" xfId="1888" xr:uid="{63FBC544-2583-4015-9B10-F86C87BC7857}"/>
    <cellStyle name="Header1 5 3" xfId="15648" xr:uid="{7C43E12B-E120-4AF1-B220-8C77273D3917}"/>
    <cellStyle name="Header1 6" xfId="1889" xr:uid="{9D359B58-5D25-4CBA-8B0B-FB394014B981}"/>
    <cellStyle name="Header1 7" xfId="15649" xr:uid="{01E910B8-3EEF-4B12-924E-08D96FCBAC88}"/>
    <cellStyle name="Header1 8" xfId="15650" xr:uid="{71273B20-F79D-4EBF-AA10-CA5364425391}"/>
    <cellStyle name="Header1 9" xfId="15651" xr:uid="{C5B542F5-5C63-4935-934E-C0BCA83C3E61}"/>
    <cellStyle name="Header1_Axiz" xfId="15652" xr:uid="{633BE105-9F35-498C-B812-744BB982EB89}"/>
    <cellStyle name="Header2" xfId="1890" xr:uid="{FBD5C836-7B38-4CCE-9797-42BA334703B5}"/>
    <cellStyle name="Header2 10" xfId="15654" xr:uid="{2B34C842-279D-4EE3-9D64-4DA47CB09470}"/>
    <cellStyle name="Header2 10 2" xfId="31585" xr:uid="{F37D5BE9-5A73-4BCD-98DF-91DC574E433D}"/>
    <cellStyle name="Header2 10 3" xfId="30997" xr:uid="{0C458E44-82EA-402A-B07A-452066A52BB0}"/>
    <cellStyle name="Header2 11" xfId="15655" xr:uid="{FB80C503-C8F6-4726-81EB-FC78E4A76190}"/>
    <cellStyle name="Header2 11 2" xfId="31586" xr:uid="{D30A09F3-3F0A-4913-ADAD-548A96ADE123}"/>
    <cellStyle name="Header2 11 3" xfId="31824" xr:uid="{7E839B3F-21A9-4A7E-9DF5-1DE9654D95E2}"/>
    <cellStyle name="Header2 12" xfId="15653" xr:uid="{48996580-4017-40E4-8A59-AD69F3EF33E7}"/>
    <cellStyle name="Header2 12 2" xfId="31584" xr:uid="{7A9596C3-6607-4B2F-9965-1D27176603B0}"/>
    <cellStyle name="Header2 12 3" xfId="32057" xr:uid="{1B8C9699-5042-4F32-BE83-80D5C5DF7585}"/>
    <cellStyle name="Header2 13" xfId="30563" xr:uid="{0F25AEC1-1162-4418-B2F6-2F371E2C3B64}"/>
    <cellStyle name="Header2 14" xfId="31478" xr:uid="{81381193-D5EC-4184-B2B5-3AA042E6D534}"/>
    <cellStyle name="Header2 2" xfId="1891" xr:uid="{E2F013BB-AA96-41EC-AFAC-02E10E5F0C84}"/>
    <cellStyle name="Header2 2 2" xfId="1892" xr:uid="{28CF5955-1865-4892-A1A0-FFE111A89D61}"/>
    <cellStyle name="Header2 2 2 2" xfId="30565" xr:uid="{21DC5300-0388-4838-A198-80610B19FE7A}"/>
    <cellStyle name="Header2 2 2 3" xfId="32742" xr:uid="{5319E21F-341B-4FC3-A260-2F903232B22C}"/>
    <cellStyle name="Header2 2 3" xfId="15656" xr:uid="{131F2FFB-643C-4A55-A36F-97110A219F21}"/>
    <cellStyle name="Header2 2 3 2" xfId="31587" xr:uid="{EB7A226C-92B7-4C3D-BC22-3ED973B9C497}"/>
    <cellStyle name="Header2 2 3 3" xfId="30764" xr:uid="{75F10C27-AD0E-473A-A43E-B04410FEB154}"/>
    <cellStyle name="Header2 2 4" xfId="30564" xr:uid="{9E7AD53F-6022-449F-A6C4-61EEE25B4E19}"/>
    <cellStyle name="Header2 2 5" xfId="30905" xr:uid="{FC582735-857B-42D0-B03B-307B8DE8DE05}"/>
    <cellStyle name="Header2 3" xfId="1893" xr:uid="{2C50465A-B230-4E4A-BC97-640FF65A15E7}"/>
    <cellStyle name="Header2 3 2" xfId="1894" xr:uid="{6DB855E2-E795-4A09-A82E-18AA43966CCF}"/>
    <cellStyle name="Header2 3 2 2" xfId="30567" xr:uid="{694EFC54-0E20-4987-968A-7F8B52B1CBE7}"/>
    <cellStyle name="Header2 3 2 3" xfId="31157" xr:uid="{155A20C8-930C-4C7D-97A2-4A5655F7F8FE}"/>
    <cellStyle name="Header2 3 3" xfId="15657" xr:uid="{E55D15E5-E5CA-4174-8265-E03C7CCC48B8}"/>
    <cellStyle name="Header2 3 3 2" xfId="31588" xr:uid="{F3E63C34-986E-4C35-81D6-6BA3DC049CFA}"/>
    <cellStyle name="Header2 3 3 3" xfId="31809" xr:uid="{9052BFD9-4B86-47F8-AF3E-6ABD0180E68B}"/>
    <cellStyle name="Header2 3 4" xfId="30566" xr:uid="{BB068992-BD1A-457D-A690-DCA8FC905D0C}"/>
    <cellStyle name="Header2 3 5" xfId="32218" xr:uid="{C8D16CEC-03E5-475C-87F9-6455B814ACB1}"/>
    <cellStyle name="Header2 4" xfId="1895" xr:uid="{2C9CA2A3-B1FF-4F9F-AEAB-EADB3A14FFE0}"/>
    <cellStyle name="Header2 4 2" xfId="1896" xr:uid="{FE1B941C-C222-4085-907A-4C0CD9F8F214}"/>
    <cellStyle name="Header2 4 2 2" xfId="30569" xr:uid="{02003DC2-E69C-4CF4-A93D-F580498A4681}"/>
    <cellStyle name="Header2 4 2 3" xfId="31477" xr:uid="{779ABB0A-FC53-4B34-89AE-2D5FF6A69AE5}"/>
    <cellStyle name="Header2 4 3" xfId="15658" xr:uid="{9247339E-2088-4F34-9016-F6B26FF8CA90}"/>
    <cellStyle name="Header2 4 3 2" xfId="31589" xr:uid="{0A33A458-96CD-48BD-8E58-FEE90A11127C}"/>
    <cellStyle name="Header2 4 3 3" xfId="31827" xr:uid="{0DE11875-E89A-4E9C-897C-17F410AB3B2E}"/>
    <cellStyle name="Header2 4 4" xfId="30568" xr:uid="{196D85E9-6FF7-4C96-BAAA-12AB6D30EC0C}"/>
    <cellStyle name="Header2 4 5" xfId="32537" xr:uid="{D85AFA47-9B30-4585-994A-D90DC4140619}"/>
    <cellStyle name="Header2 5" xfId="1897" xr:uid="{45E58A87-6680-4524-B920-D2AB6AFC0025}"/>
    <cellStyle name="Header2 5 2" xfId="1898" xr:uid="{C2F80131-30EA-48B4-9EE6-DB544E1BA20A}"/>
    <cellStyle name="Header2 5 2 2" xfId="30571" xr:uid="{B4A7B032-30A3-4423-8E9D-99AF43F9413A}"/>
    <cellStyle name="Header2 5 2 3" xfId="32536" xr:uid="{D9920FE2-E003-43F6-B0BF-F351B4D2F783}"/>
    <cellStyle name="Header2 5 3" xfId="15659" xr:uid="{F5050D32-3A0B-4EE0-87CB-8334EA250E1A}"/>
    <cellStyle name="Header2 5 3 2" xfId="31590" xr:uid="{2DDADB07-5346-4FCD-A8EB-4845DE592F7D}"/>
    <cellStyle name="Header2 5 3 3" xfId="30766" xr:uid="{00DEA408-B2FA-48E4-B9F4-DF368512D798}"/>
    <cellStyle name="Header2 5 4" xfId="30570" xr:uid="{04A78632-5E53-4A25-A379-DC5F0B39D15C}"/>
    <cellStyle name="Header2 5 5" xfId="32058" xr:uid="{8E00347B-1F3F-4A6C-99B3-A90351BDEE35}"/>
    <cellStyle name="Header2 6" xfId="1899" xr:uid="{5B0AEBA6-5AE3-4EE1-A7AB-3C8295A64E92}"/>
    <cellStyle name="Header2 6 2" xfId="30572" xr:uid="{2B66A38B-3EAE-41BC-A176-D31A319E6AA1}"/>
    <cellStyle name="Header2 6 3" xfId="31476" xr:uid="{F0C6A743-C9D6-4392-AF33-846B71892E4E}"/>
    <cellStyle name="Header2 7" xfId="15660" xr:uid="{F2F2F1C5-DE61-48E3-96C7-6FF021EFB4C3}"/>
    <cellStyle name="Header2 7 2" xfId="31591" xr:uid="{5BF72EE0-A27C-46C9-8592-5F25C66A336A}"/>
    <cellStyle name="Header2 7 3" xfId="30732" xr:uid="{590A3779-6846-4CB7-9232-77314151C0F6}"/>
    <cellStyle name="Header2 8" xfId="15661" xr:uid="{EF7E6439-F18E-4B1A-9A44-5422DE782CF8}"/>
    <cellStyle name="Header2 8 2" xfId="31592" xr:uid="{E4513375-0631-41D6-A509-EA5763F52242}"/>
    <cellStyle name="Header2 8 3" xfId="31808" xr:uid="{639FF652-5FFB-4FDB-AF02-69C951D54CC8}"/>
    <cellStyle name="Header2 9" xfId="15662" xr:uid="{59B4A896-FE63-4D45-B01D-695469762FBC}"/>
    <cellStyle name="Header2 9 2" xfId="31593" xr:uid="{FC83DC00-3EA4-4934-B83F-EF8ADC53F9CB}"/>
    <cellStyle name="Header2 9 3" xfId="31826" xr:uid="{15CE111D-5F8D-4961-8DD7-3C33786EA547}"/>
    <cellStyle name="Header2_Accessories" xfId="11211" xr:uid="{06B63733-0047-4514-A562-BBF206558DAD}"/>
    <cellStyle name="Heading 1 10" xfId="13939" xr:uid="{EF39EEF0-6C10-439A-B70B-884BF913E22B}"/>
    <cellStyle name="Heading 1 10 2" xfId="15663" xr:uid="{7050E3D3-712A-47D1-B1EB-7A0C15CD33FE}"/>
    <cellStyle name="Heading 1 11" xfId="15664" xr:uid="{2F177688-5A11-48D6-8C12-1317F2D6B203}"/>
    <cellStyle name="Heading 1 12" xfId="15665" xr:uid="{E4A13408-7375-4E73-87EE-23477D68E55B}"/>
    <cellStyle name="Heading 1 13" xfId="15666" xr:uid="{D3B5CC58-6928-4E90-B978-BD986282D6D0}"/>
    <cellStyle name="Heading 1 14" xfId="15667" xr:uid="{EC913B0E-196F-487F-8555-19D8B550F265}"/>
    <cellStyle name="Heading 1 15" xfId="15668" xr:uid="{3993BA2D-30D4-45C2-BE48-436B273FAD38}"/>
    <cellStyle name="Heading 1 16" xfId="15669" xr:uid="{7F0B7B21-764C-4F16-8F59-D5D8725E8BAE}"/>
    <cellStyle name="Heading 1 17" xfId="15670" xr:uid="{75F8D3BB-3801-4601-A964-BAE2A1E2EB59}"/>
    <cellStyle name="Heading 1 18" xfId="15671" xr:uid="{CC99512A-B379-47BB-94EA-D770E89B4220}"/>
    <cellStyle name="Heading 1 19" xfId="15672" xr:uid="{7B4B5F20-6361-4313-9E28-6FC7785DE904}"/>
    <cellStyle name="Heading 1 2" xfId="1901" xr:uid="{5B81635E-724D-46DD-A30D-E869FF3A29C6}"/>
    <cellStyle name="Heading 1 2 2" xfId="1902" xr:uid="{301E4A3B-17A7-4547-A175-D8459735094F}"/>
    <cellStyle name="Heading 1 2 2 2" xfId="15674" xr:uid="{F2177641-9B1A-424B-82CF-799296E31F7A}"/>
    <cellStyle name="Heading 1 2 2 2 2" xfId="29905" xr:uid="{C5A97EAD-5078-4753-BE04-0A813FA50775}"/>
    <cellStyle name="Heading 1 2 3" xfId="1903" xr:uid="{61DFA9D7-1C1F-42AE-8A48-22280DF87FD0}"/>
    <cellStyle name="Heading 1 2 4" xfId="15673" xr:uid="{B14A1B60-4D13-4632-9F1F-B7D8227C6F36}"/>
    <cellStyle name="Heading 1 2 4 2" xfId="29904" xr:uid="{FBBE9069-9D86-4B2A-AF78-220B757EB4AA}"/>
    <cellStyle name="Heading 1 2_Accessories" xfId="11212" xr:uid="{9941DF34-1B5F-4536-B4BE-6D0BEB21A4B9}"/>
    <cellStyle name="Heading 1 20" xfId="15675" xr:uid="{FE7FBF59-78BA-4A4F-ADB4-80C27BC6A53E}"/>
    <cellStyle name="Heading 1 21" xfId="17272" xr:uid="{31269E02-2C04-4978-B222-6AB74DBE531D}"/>
    <cellStyle name="Heading 1 22" xfId="1900" xr:uid="{BE2D084C-80EF-4FA7-8841-2A5181D1CD2A}"/>
    <cellStyle name="Heading 1 3" xfId="1904" xr:uid="{7C929995-743E-495C-8819-533F76543E44}"/>
    <cellStyle name="Heading 1 3 2" xfId="1905" xr:uid="{38C61C0C-8C3F-4595-95B2-9BA16CDC0762}"/>
    <cellStyle name="Heading 1 3 2 2" xfId="15677" xr:uid="{EB35B1DA-1D1C-4439-8391-E55E813285C4}"/>
    <cellStyle name="Heading 1 3 3" xfId="15676" xr:uid="{7992A4F2-D06F-42AD-9E5A-48F54B37D71C}"/>
    <cellStyle name="Heading 1 3_Price_List_06_09_2010 (2)" xfId="15678" xr:uid="{64866189-857F-41CE-BCD6-C785D5BE5E4D}"/>
    <cellStyle name="Heading 1 4" xfId="1906" xr:uid="{6C14938D-E1ED-47C3-97EA-715581393CF6}"/>
    <cellStyle name="Heading 1 4 2" xfId="1907" xr:uid="{6FD4FF82-C717-44C2-9D8A-4CBE62CB2C45}"/>
    <cellStyle name="Heading 1 4 2 2" xfId="15680" xr:uid="{1E6BAB39-85A3-40B7-B93A-CE1306B7188E}"/>
    <cellStyle name="Heading 1 4 3" xfId="15679" xr:uid="{18A71A9D-5840-46FA-AB72-5A9A0CB78EE2}"/>
    <cellStyle name="Heading 1 4_Price_List_06_09_2010 (2)" xfId="15681" xr:uid="{7E71959D-2532-4E5A-83D3-DA05B49B7028}"/>
    <cellStyle name="Heading 1 5" xfId="1908" xr:uid="{94AC1065-BF1D-4E41-A466-A9DF58D553AD}"/>
    <cellStyle name="Heading 1 5 2" xfId="1909" xr:uid="{E7795456-80C2-4FEC-9AB5-8DB990CBC1B0}"/>
    <cellStyle name="Heading 1 5 2 2" xfId="15683" xr:uid="{3026CC99-D6E2-4682-8647-91E76FDA9A13}"/>
    <cellStyle name="Heading 1 5 3" xfId="15682" xr:uid="{33973781-4FD1-4ECF-9AED-C0ED2E7EDADF}"/>
    <cellStyle name="Heading 1 5_Price_List_06_09_2010 (2)" xfId="15684" xr:uid="{057B5EB0-FD31-46A6-8915-680A9E101917}"/>
    <cellStyle name="Heading 1 6" xfId="4875" xr:uid="{053E124A-49DD-488A-8DBA-BAE832111E18}"/>
    <cellStyle name="Heading 1 6 2" xfId="15685" xr:uid="{FB91D9D1-FB97-43A5-A445-4C3E1ECBAD79}"/>
    <cellStyle name="Heading 1 6 2 10" xfId="29906" xr:uid="{FF1DBD99-7DB9-4669-AD3E-8FCD75C3F872}"/>
    <cellStyle name="Heading 1 6 2 2" xfId="15686" xr:uid="{BA3C32A9-643D-4548-A783-B3D1B838582F}"/>
    <cellStyle name="Heading 1 6 2 3" xfId="15687" xr:uid="{F6BAF356-8973-49E0-AE60-9F5A5162D3D3}"/>
    <cellStyle name="Heading 1 6 2 4" xfId="15688" xr:uid="{CB70B890-FDC8-479C-ACC0-EE7182B2C26F}"/>
    <cellStyle name="Heading 1 6 2 5" xfId="15689" xr:uid="{B687273D-A177-4DF3-8A90-18CE40EF8585}"/>
    <cellStyle name="Heading 1 6 2 6" xfId="15690" xr:uid="{3E6946CA-D9B1-4BFF-B3B9-97BDFD9C7A95}"/>
    <cellStyle name="Heading 1 6 2 7" xfId="15691" xr:uid="{D5146B58-E425-45A9-BE66-1071D20B4DEF}"/>
    <cellStyle name="Heading 1 6 2 8" xfId="15692" xr:uid="{0219FF8B-59A7-419E-8EF7-23982FF26436}"/>
    <cellStyle name="Heading 1 6 2 9" xfId="15693" xr:uid="{55853197-C043-4AC0-AA5A-B00676E7C5C7}"/>
    <cellStyle name="Heading 1 6 3" xfId="15694" xr:uid="{ED978B25-ABA8-497E-BC2E-76947632D53B}"/>
    <cellStyle name="Heading 1 6 3 2" xfId="29907" xr:uid="{82D54551-6B87-4347-A848-C84E4EBBC32C}"/>
    <cellStyle name="Heading 1 6 4" xfId="15695" xr:uid="{DE2D94CB-0F38-453A-9AD2-E7FDB2DCE095}"/>
    <cellStyle name="Heading 1 6 4 2" xfId="29908" xr:uid="{C96DFDAD-A1B8-4F6D-92F6-88AB9A137455}"/>
    <cellStyle name="Heading 1 6 5" xfId="15696" xr:uid="{AE46C175-1398-4E6E-8A51-2FD56C69BF1C}"/>
    <cellStyle name="Heading 1 6 5 2" xfId="29909" xr:uid="{C7E50A3D-7065-4C66-9F29-F4C854178E98}"/>
    <cellStyle name="Heading 1 6 6" xfId="15697" xr:uid="{F381D65F-6A2F-46B0-ADAF-D2D9FEAEF8D9}"/>
    <cellStyle name="Heading 1 6 6 2" xfId="29910" xr:uid="{94BF1FE1-5139-4097-82E7-DACBFE2137F8}"/>
    <cellStyle name="Heading 1 6 7" xfId="15698" xr:uid="{38DB0B32-C9CE-4416-B902-689A4EC9DCDD}"/>
    <cellStyle name="Heading 1 6 7 2" xfId="29911" xr:uid="{C3DF96CC-3E32-4E7C-907D-AE1770CB5C13}"/>
    <cellStyle name="Heading 1 6 8" xfId="15699" xr:uid="{A27D0FF1-8DDE-4482-B7CD-59D7439FAE6D}"/>
    <cellStyle name="Heading 1 6 8 2" xfId="29912" xr:uid="{E6A2375B-F859-42DA-A784-1BC2A1EC2C83}"/>
    <cellStyle name="Heading 1 6 9" xfId="15700" xr:uid="{14C88EC2-69ED-4F82-952C-37F3C9F23ADB}"/>
    <cellStyle name="Heading 1 6 9 2" xfId="29913" xr:uid="{C6EDB70D-119A-42B4-909C-52920042C24A}"/>
    <cellStyle name="Heading 1 6_Price_List_06_09_2010 (2)" xfId="15701" xr:uid="{85FE6D0F-2CA6-4DB4-B239-38421A51248E}"/>
    <cellStyle name="Heading 1 7" xfId="7586" xr:uid="{103762A4-090C-41AF-A929-4373929A2396}"/>
    <cellStyle name="Heading 1 8" xfId="10338" xr:uid="{695AF626-12FF-4C3C-A916-8F1D88B501E1}"/>
    <cellStyle name="Heading 1 8 2" xfId="15702" xr:uid="{943EA858-C6BA-4669-8357-3BF6C73517AE}"/>
    <cellStyle name="Heading 1 9" xfId="13915" xr:uid="{392FBBD6-34A1-4103-AD6D-594B1B892E85}"/>
    <cellStyle name="Heading 1 9 2" xfId="15703" xr:uid="{33DC94A4-F733-4D78-A6A5-CED91FF39CE6}"/>
    <cellStyle name="Heading 2 10" xfId="13940" xr:uid="{A40EC52D-3AB5-4333-92B3-FC002536E0B3}"/>
    <cellStyle name="Heading 2 10 2" xfId="15704" xr:uid="{5B53329F-05AB-4588-ABFB-470651CF5C90}"/>
    <cellStyle name="Heading 2 11" xfId="15705" xr:uid="{3F612C19-4A52-41A8-90B1-A0A26351078E}"/>
    <cellStyle name="Heading 2 12" xfId="15706" xr:uid="{5091CE84-4B76-48FA-B097-1E810BD3B060}"/>
    <cellStyle name="Heading 2 13" xfId="15707" xr:uid="{FE7AC5DE-5DAE-4B47-A9DD-4F5F48CB1982}"/>
    <cellStyle name="Heading 2 14" xfId="15708" xr:uid="{7C1EAC2F-6383-40E9-B4C5-B0A56C12C6CF}"/>
    <cellStyle name="Heading 2 15" xfId="15709" xr:uid="{96E2BAFC-465F-4061-9C25-9AE9AEA441AF}"/>
    <cellStyle name="Heading 2 16" xfId="15710" xr:uid="{DE468BBD-FE5D-49FD-8FDF-16311E9535BA}"/>
    <cellStyle name="Heading 2 17" xfId="15711" xr:uid="{750756FE-5A2E-47CA-BBEB-6C334513057A}"/>
    <cellStyle name="Heading 2 18" xfId="15712" xr:uid="{ACECCB80-5485-4646-BB2C-A481577F3CB8}"/>
    <cellStyle name="Heading 2 19" xfId="15713" xr:uid="{2D50EF4D-CB94-413C-94D7-4B83A3E0A122}"/>
    <cellStyle name="Heading 2 2" xfId="1911" xr:uid="{7DBD471D-290C-418E-8038-05838F118F48}"/>
    <cellStyle name="Heading 2 2 2" xfId="1912" xr:uid="{A485F5D5-D18F-4BE2-BB63-80CB92D4FE6F}"/>
    <cellStyle name="Heading 2 2 2 2" xfId="15715" xr:uid="{CDAEEB27-B5A2-4819-862D-A41564BDA85D}"/>
    <cellStyle name="Heading 2 2 2 2 2" xfId="29915" xr:uid="{BD9A9A11-9414-49B1-A181-2A8EBBADE779}"/>
    <cellStyle name="Heading 2 2 3" xfId="1913" xr:uid="{6C23B97A-FC95-4DEA-A1D4-597F0D491663}"/>
    <cellStyle name="Heading 2 2 4" xfId="15714" xr:uid="{0C5A4F22-A66E-4CB0-B725-3C401CAE6FE1}"/>
    <cellStyle name="Heading 2 2 4 2" xfId="29914" xr:uid="{C04059CF-5CCF-4E86-B2E1-D0870D145A65}"/>
    <cellStyle name="Heading 2 2_Accessories" xfId="11213" xr:uid="{BF2B02B0-69D9-490C-99CB-4BE56A2F4DD7}"/>
    <cellStyle name="Heading 2 20" xfId="15716" xr:uid="{998D9E3B-7B13-46C1-ABFA-6E7CE907471F}"/>
    <cellStyle name="Heading 2 21" xfId="17273" xr:uid="{156562F5-2C76-479D-9395-CC35F281963F}"/>
    <cellStyle name="Heading 2 22" xfId="1910" xr:uid="{17FE8863-AF54-4559-886F-2C3B8B246D62}"/>
    <cellStyle name="Heading 2 3" xfId="1914" xr:uid="{B75ECFD9-B203-406F-8F34-712132109007}"/>
    <cellStyle name="Heading 2 3 2" xfId="1915" xr:uid="{DF72F4E2-DB62-48FD-9487-7B83CF5A9242}"/>
    <cellStyle name="Heading 2 3 2 2" xfId="15718" xr:uid="{9C5CCFD2-869D-4785-8EB9-B8BC310C8BFB}"/>
    <cellStyle name="Heading 2 3 3" xfId="15717" xr:uid="{A302FB44-5B8C-4308-8449-1C1C76D62552}"/>
    <cellStyle name="Heading 2 3_Price_List_06_09_2010 (2)" xfId="15719" xr:uid="{4C6B08F2-829D-426A-AAAC-49617FE6B4F7}"/>
    <cellStyle name="Heading 2 4" xfId="1916" xr:uid="{11B072D1-0F90-4866-8601-46AAA6CF9651}"/>
    <cellStyle name="Heading 2 4 2" xfId="1917" xr:uid="{9950D687-F728-41E6-87B5-674751A3E2A7}"/>
    <cellStyle name="Heading 2 4 2 2" xfId="15721" xr:uid="{A1B2A635-C2A5-4C6B-BB7B-D6DE29FE09E5}"/>
    <cellStyle name="Heading 2 4 3" xfId="15720" xr:uid="{DE4AF10F-1EFE-41FD-B77D-49DBB8504D93}"/>
    <cellStyle name="Heading 2 4_Price_List_06_09_2010 (2)" xfId="15722" xr:uid="{B34AC25E-88D5-47E1-859E-588CFAD6754B}"/>
    <cellStyle name="Heading 2 5" xfId="1918" xr:uid="{9AE3910F-B813-460F-94E7-97747F279AA5}"/>
    <cellStyle name="Heading 2 5 2" xfId="1919" xr:uid="{EFFCF26F-6279-4267-BFB2-2E6A5B55E90A}"/>
    <cellStyle name="Heading 2 5 2 2" xfId="15724" xr:uid="{5EF31684-A3C9-489D-B8C8-6525DFD6D752}"/>
    <cellStyle name="Heading 2 5 3" xfId="15723" xr:uid="{68558231-6C54-4F85-8219-92020E312EF4}"/>
    <cellStyle name="Heading 2 5_Price_List_06_09_2010 (2)" xfId="15725" xr:uid="{5BF3D80A-FFC8-4C7A-80DA-AC4AC23BC182}"/>
    <cellStyle name="Heading 2 6" xfId="4876" xr:uid="{AF3553CC-F8FA-4638-8C2D-2546E06547E4}"/>
    <cellStyle name="Heading 2 6 2" xfId="15726" xr:uid="{CC495BBB-FA41-4DFC-9502-862659DAB997}"/>
    <cellStyle name="Heading 2 6 2 10" xfId="29916" xr:uid="{A86BBF89-A503-44F5-AD58-9CE84C3C8FC0}"/>
    <cellStyle name="Heading 2 6 2 2" xfId="15727" xr:uid="{096243CD-63E4-4E53-BE30-9694352318EA}"/>
    <cellStyle name="Heading 2 6 2 3" xfId="15728" xr:uid="{1ABDF753-F1E5-4572-99CD-C2711A9196A0}"/>
    <cellStyle name="Heading 2 6 2 4" xfId="15729" xr:uid="{2954D466-9AE3-4795-B07D-83C44E55AD94}"/>
    <cellStyle name="Heading 2 6 2 5" xfId="15730" xr:uid="{647CC1B4-88B3-4B77-8E3D-AB7CD105A956}"/>
    <cellStyle name="Heading 2 6 2 6" xfId="15731" xr:uid="{D5B9310B-8C28-4E7D-BC71-C26C059EE25E}"/>
    <cellStyle name="Heading 2 6 2 7" xfId="15732" xr:uid="{D7340BC9-64C0-4474-B147-F11407A06EDC}"/>
    <cellStyle name="Heading 2 6 2 8" xfId="15733" xr:uid="{443649E2-11E6-4D2F-B5E8-B9B9A442A3CA}"/>
    <cellStyle name="Heading 2 6 2 9" xfId="15734" xr:uid="{D9B8DAEE-6C4F-4952-AC25-5A16DBB19226}"/>
    <cellStyle name="Heading 2 6 3" xfId="15735" xr:uid="{9983929A-CF12-4BE3-838F-95AC04826080}"/>
    <cellStyle name="Heading 2 6 3 2" xfId="29917" xr:uid="{0051EA34-FBDF-4E8C-BBB9-07A1E006026D}"/>
    <cellStyle name="Heading 2 6 4" xfId="15736" xr:uid="{0A179D46-9613-4C52-8CA9-A94A70310975}"/>
    <cellStyle name="Heading 2 6 4 2" xfId="29918" xr:uid="{AA7960EE-B2E2-4A8B-BA4A-C152866B2E5D}"/>
    <cellStyle name="Heading 2 6 5" xfId="15737" xr:uid="{3E2F606F-8FC2-4AAD-A7AB-5C9A48CFD7F3}"/>
    <cellStyle name="Heading 2 6 5 2" xfId="29919" xr:uid="{BCA75AEF-2D7F-47C7-8CF9-A0CE2876AAE4}"/>
    <cellStyle name="Heading 2 6 6" xfId="15738" xr:uid="{60976EC0-23FE-49AD-8AAA-97BD9255E1DA}"/>
    <cellStyle name="Heading 2 6 6 2" xfId="29920" xr:uid="{F50E180C-15F7-46FF-BA76-56DA89AA81F7}"/>
    <cellStyle name="Heading 2 6 7" xfId="15739" xr:uid="{E7837088-1824-4B91-885E-DF8704D49512}"/>
    <cellStyle name="Heading 2 6 7 2" xfId="29921" xr:uid="{36BA91A0-DBB6-41C3-8C80-BB1F70E0D954}"/>
    <cellStyle name="Heading 2 6 8" xfId="15740" xr:uid="{0661FEEB-6AF3-4332-8CE6-C39CAC5FD066}"/>
    <cellStyle name="Heading 2 6 8 2" xfId="29922" xr:uid="{FF083138-430B-40AC-90FA-1A428E427527}"/>
    <cellStyle name="Heading 2 6 9" xfId="15741" xr:uid="{742B5B7D-3AF4-4591-9A59-0A7ED1A02E20}"/>
    <cellStyle name="Heading 2 6 9 2" xfId="29923" xr:uid="{32724932-0A04-496F-8E42-19F7AB1B5E83}"/>
    <cellStyle name="Heading 2 6_Price_List_06_09_2010 (2)" xfId="15742" xr:uid="{5F4E5729-A039-41C3-A642-C1A0F41E5415}"/>
    <cellStyle name="Heading 2 7" xfId="7633" xr:uid="{32021EBF-0673-4314-A681-D60460E5C943}"/>
    <cellStyle name="Heading 2 8" xfId="10339" xr:uid="{916448B8-FB9F-4660-B798-E8828CEA4B0A}"/>
    <cellStyle name="Heading 2 8 2" xfId="15743" xr:uid="{49D9085C-9D38-46FD-990D-A242BF28A6AF}"/>
    <cellStyle name="Heading 2 9" xfId="13916" xr:uid="{084D8D12-2D83-4A97-956E-DEB946B86E96}"/>
    <cellStyle name="Heading 2 9 2" xfId="15744" xr:uid="{ED874E29-08E9-41F8-BE02-405EC89C7F2A}"/>
    <cellStyle name="Heading 3 10" xfId="15745" xr:uid="{62BC571D-C795-4B6A-8053-138DB818FDE2}"/>
    <cellStyle name="Heading 3 11" xfId="15746" xr:uid="{2771852B-D2FD-494C-BA2E-9A5FCB802EDA}"/>
    <cellStyle name="Heading 3 12" xfId="15747" xr:uid="{4CE461B5-1C92-42F6-A446-A9B77A1063A6}"/>
    <cellStyle name="Heading 3 13" xfId="15748" xr:uid="{BDCE352F-328E-426D-AA9F-AB64136C3A01}"/>
    <cellStyle name="Heading 3 14" xfId="15749" xr:uid="{2B4E0FF4-32A9-475E-B11D-B40995C04B1B}"/>
    <cellStyle name="Heading 3 15" xfId="15750" xr:uid="{36D7966B-7ACC-4D48-A441-05D25F9FFB37}"/>
    <cellStyle name="Heading 3 16" xfId="15751" xr:uid="{A060DC2D-EEF8-4358-AE6E-4CC01C5EAC5C}"/>
    <cellStyle name="Heading 3 17" xfId="15752" xr:uid="{6117329B-CE9E-4D70-9C35-EA23C9E1FB35}"/>
    <cellStyle name="Heading 3 18" xfId="15753" xr:uid="{1B290601-A3EA-43BF-A9A8-B5ECF781FCD9}"/>
    <cellStyle name="Heading 3 19" xfId="15754" xr:uid="{513BB948-F745-4CA9-83AC-5A9BF88E05AF}"/>
    <cellStyle name="Heading 3 2" xfId="1921" xr:uid="{BB8F846D-8845-4C82-8290-F53969AFAAC5}"/>
    <cellStyle name="Heading 3 2 2" xfId="1922" xr:uid="{29972F45-D167-47F9-ACBD-8A2D2F71E3ED}"/>
    <cellStyle name="Heading 3 2 2 2" xfId="15756" xr:uid="{B19A1244-0C65-4A2B-A3FD-176C67CE977C}"/>
    <cellStyle name="Heading 3 2 3" xfId="15755" xr:uid="{3817D133-EB8B-439A-99FD-B9CF8C25A6C2}"/>
    <cellStyle name="Heading 3 2_Price_List_06_09_2010 (2)" xfId="15757" xr:uid="{BC3D345B-E0C7-4469-894E-3AAB9D086246}"/>
    <cellStyle name="Heading 3 20" xfId="15758" xr:uid="{B238E49E-D838-460F-993D-C45C1F62A223}"/>
    <cellStyle name="Heading 3 21" xfId="17274" xr:uid="{9056737B-64B6-43CA-ABF7-F4D93D101BEE}"/>
    <cellStyle name="Heading 3 22" xfId="1920" xr:uid="{E48F1A79-6EBD-427C-8C6F-F7910DF37BC1}"/>
    <cellStyle name="Heading 3 3" xfId="1923" xr:uid="{7F642D33-BE86-47C0-9251-335A867D967C}"/>
    <cellStyle name="Heading 3 3 2" xfId="1924" xr:uid="{3DF6AFB9-6E63-43F5-8870-8054BA0DFED7}"/>
    <cellStyle name="Heading 3 3 2 2" xfId="15760" xr:uid="{9F973C6E-6CC2-4B0E-B39B-5BD9D14C66F2}"/>
    <cellStyle name="Heading 3 3 3" xfId="15759" xr:uid="{5BA8D93E-A9AE-4378-81B3-0380E04BFB17}"/>
    <cellStyle name="Heading 3 3_Price_List_06_09_2010 (2)" xfId="15761" xr:uid="{FB13320E-0B6E-4672-A291-7011F94C8854}"/>
    <cellStyle name="Heading 3 4" xfId="1925" xr:uid="{8A0D7436-DF20-4735-9AF4-4B1671D3CBB9}"/>
    <cellStyle name="Heading 3 4 2" xfId="1926" xr:uid="{48E04BDC-6044-4AC1-8536-62536B169CBD}"/>
    <cellStyle name="Heading 3 4 2 2" xfId="15763" xr:uid="{9F01A380-2328-4CF5-AF73-448CA1255024}"/>
    <cellStyle name="Heading 3 4 3" xfId="15762" xr:uid="{15C4DE52-7097-49B0-AB1B-9BE003B8922F}"/>
    <cellStyle name="Heading 3 4_Price_List_06_09_2010 (2)" xfId="15764" xr:uid="{18AAF175-610A-4B86-9980-D10CD46F0EDA}"/>
    <cellStyle name="Heading 3 5" xfId="1927" xr:uid="{53277942-73F9-40EC-BCF1-4DDF8B70DC6F}"/>
    <cellStyle name="Heading 3 5 2" xfId="1928" xr:uid="{02A51E53-9C79-4ACB-97E3-C0939CBF7B2D}"/>
    <cellStyle name="Heading 3 5 2 2" xfId="15766" xr:uid="{FA36D9F0-AFDD-418C-BE5C-3B5FA7BE0F40}"/>
    <cellStyle name="Heading 3 5 3" xfId="15765" xr:uid="{D5877354-AC9B-434A-B793-7EAFEB68FF21}"/>
    <cellStyle name="Heading 3 5_Price_List_06_09_2010 (2)" xfId="15767" xr:uid="{542D5BBD-60E7-437C-BC21-0A881CF5567C}"/>
    <cellStyle name="Heading 3 6" xfId="4877" xr:uid="{CB8B77DC-6004-4D56-A92F-248563DDDA70}"/>
    <cellStyle name="Heading 3 7" xfId="7634" xr:uid="{BF48AE85-5D7D-48D8-9B12-34B9E5474359}"/>
    <cellStyle name="Heading 3 8" xfId="10340" xr:uid="{D60E5975-8BD1-4488-A710-852AE0F4D11E}"/>
    <cellStyle name="Heading 3 8 2" xfId="15768" xr:uid="{8999EF35-5901-4BEA-A8E9-B81E38959DFA}"/>
    <cellStyle name="Heading 3 9" xfId="15769" xr:uid="{C9AD8FF1-F317-4F2D-8C5E-9897E4C6993A}"/>
    <cellStyle name="Heading 4 10" xfId="15770" xr:uid="{4576BEB6-4468-4BDE-9ABC-994EC1D325C8}"/>
    <cellStyle name="Heading 4 11" xfId="15771" xr:uid="{84E6D20E-C5A9-43FB-8674-DB966053850B}"/>
    <cellStyle name="Heading 4 12" xfId="15772" xr:uid="{4F7C68BD-894E-4D4F-AC6F-BBC84477B67D}"/>
    <cellStyle name="Heading 4 13" xfId="15773" xr:uid="{1E681633-5F29-4A0E-A18D-927A2D8DDA0D}"/>
    <cellStyle name="Heading 4 14" xfId="15774" xr:uid="{6025EF8C-44AE-4D50-BDE2-8E2A00A08590}"/>
    <cellStyle name="Heading 4 15" xfId="15775" xr:uid="{B1954B0F-6DC7-43DA-AC6D-DBAB6FDD6A7F}"/>
    <cellStyle name="Heading 4 16" xfId="15776" xr:uid="{D04799C4-C751-4197-B7FF-D642F07621F5}"/>
    <cellStyle name="Heading 4 17" xfId="15777" xr:uid="{EF5E8140-0433-4B23-A899-3236F08CE09B}"/>
    <cellStyle name="Heading 4 18" xfId="15778" xr:uid="{D0F21498-0082-4093-A80C-8C424113437F}"/>
    <cellStyle name="Heading 4 19" xfId="15779" xr:uid="{467BA89C-9800-4EED-977E-6D247D1144BC}"/>
    <cellStyle name="Heading 4 2" xfId="1930" xr:uid="{FF517D85-ED8F-4E72-B2A3-34F781B6805D}"/>
    <cellStyle name="Heading 4 2 2" xfId="1931" xr:uid="{AC5ACAB2-F736-4FA2-8656-4A59ADE7D8B8}"/>
    <cellStyle name="Heading 4 2 2 2" xfId="15781" xr:uid="{3C36EB81-EDA2-4856-9F4A-7BF2D7E6F9CC}"/>
    <cellStyle name="Heading 4 2 3" xfId="15780" xr:uid="{0EF7260D-64D4-4D5A-8B12-E28034B6CC3E}"/>
    <cellStyle name="Heading 4 20" xfId="15782" xr:uid="{E3BC3AE9-DD8B-44D0-9E03-576D296B5F83}"/>
    <cellStyle name="Heading 4 21" xfId="17275" xr:uid="{425E582F-C778-47EE-AA23-DA92EA9F2198}"/>
    <cellStyle name="Heading 4 22" xfId="1929" xr:uid="{774C489A-C69A-4CAB-94AF-3035D617CF95}"/>
    <cellStyle name="Heading 4 3" xfId="1932" xr:uid="{EC18CB0D-8F88-4A20-B076-0F5D0B9D6B5D}"/>
    <cellStyle name="Heading 4 3 2" xfId="1933" xr:uid="{FDA41A7E-0C59-4D0F-8B33-E247FF48BBB4}"/>
    <cellStyle name="Heading 4 3 2 2" xfId="15784" xr:uid="{B0C5ECEE-972E-4E04-9876-21232DB609AD}"/>
    <cellStyle name="Heading 4 3 3" xfId="15783" xr:uid="{55C3BE4C-CC48-408D-8F95-A8E6DBD7F071}"/>
    <cellStyle name="Heading 4 4" xfId="1934" xr:uid="{26E8026E-FF27-4C9D-9689-3D7845A7FC99}"/>
    <cellStyle name="Heading 4 4 2" xfId="1935" xr:uid="{18C36175-96B0-4280-8EFA-A495EF4EFA01}"/>
    <cellStyle name="Heading 4 4 2 2" xfId="15786" xr:uid="{3DA02CAC-DE12-4FB7-BF7A-025E4422312A}"/>
    <cellStyle name="Heading 4 4 3" xfId="15785" xr:uid="{7ED69034-557D-45E2-B440-AB0DB1055FB7}"/>
    <cellStyle name="Heading 4 5" xfId="1936" xr:uid="{4E931F71-EBBA-42E5-995F-3643A25A29E9}"/>
    <cellStyle name="Heading 4 5 2" xfId="1937" xr:uid="{699A9106-DF58-4DD2-AFC5-7ED79CD0E690}"/>
    <cellStyle name="Heading 4 5 2 2" xfId="15788" xr:uid="{CABD7A85-68C7-4358-A689-F36117183F7B}"/>
    <cellStyle name="Heading 4 5 3" xfId="15787" xr:uid="{10012121-7E38-4EEC-9700-F952297E1F69}"/>
    <cellStyle name="Heading 4 6" xfId="4879" xr:uid="{52E5465A-8BC4-42B5-8537-D8FB8C2DF76C}"/>
    <cellStyle name="Heading 4 7" xfId="7635" xr:uid="{26AA2E37-DB72-4608-AC07-73AE6E98E648}"/>
    <cellStyle name="Heading 4 8" xfId="10341" xr:uid="{D17BC4D2-9B57-47A6-8E6A-3C8CF2FDAA06}"/>
    <cellStyle name="Heading 4 8 2" xfId="15789" xr:uid="{53F865B8-1513-45CD-8806-4CB006767B88}"/>
    <cellStyle name="Heading 4 9" xfId="15790" xr:uid="{30AE2C34-5EA3-46DB-A44F-F3233196DB40}"/>
    <cellStyle name="Heading1" xfId="1938" xr:uid="{0867CA9F-6DEA-4E18-8FF2-D08ED1D51031}"/>
    <cellStyle name="Heading1 2" xfId="1939" xr:uid="{6E49301A-908B-4AF1-9A72-5CB87BEB9DD8}"/>
    <cellStyle name="Heading1 2 2" xfId="1940" xr:uid="{1F4F65EF-9FC9-48BE-B1C0-55FC0145C8C4}"/>
    <cellStyle name="Heading1 2 2 2" xfId="3904" xr:uid="{B6108862-481D-48EC-9ADC-96F95BFF7D55}"/>
    <cellStyle name="Heading1 2 2 2 2" xfId="28319" xr:uid="{5FF385C5-32F2-47DE-A11E-334ED05EE3B2}"/>
    <cellStyle name="Heading1 2 2 3" xfId="26895" xr:uid="{64653D2D-F135-4291-A146-568BC6C05668}"/>
    <cellStyle name="Heading1 2 3" xfId="3903" xr:uid="{75633CA9-8D86-4C08-9844-18F0769805C0}"/>
    <cellStyle name="Heading1 2 3 2" xfId="28318" xr:uid="{4831EBA1-85E0-4B71-B859-9F9DC156BC45}"/>
    <cellStyle name="Heading1 2 4" xfId="15792" xr:uid="{2CC08A69-E2AF-4F9A-9998-52C6653C47BE}"/>
    <cellStyle name="Heading1 2 5" xfId="26894" xr:uid="{FBDA4672-6190-49C8-B8CD-731893CA3453}"/>
    <cellStyle name="Heading1 3" xfId="1941" xr:uid="{CD37B194-5F72-4E38-A52F-80DF441FF801}"/>
    <cellStyle name="Heading1 3 2" xfId="1942" xr:uid="{C08748AA-5A94-431D-A9CE-38DE7258E322}"/>
    <cellStyle name="Heading1 3 2 2" xfId="3906" xr:uid="{604B4DB3-74BA-4000-9402-C6EEFD7EF03B}"/>
    <cellStyle name="Heading1 3 2 2 2" xfId="28321" xr:uid="{4E75CC3A-175B-4E01-9B22-25EE02E503BF}"/>
    <cellStyle name="Heading1 3 2 3" xfId="26897" xr:uid="{4D3A1C1A-A660-4CD6-9FDC-BBAFF855AE6D}"/>
    <cellStyle name="Heading1 3 3" xfId="3905" xr:uid="{8AE93E2C-B3B7-4E2A-9C65-CDEF3FC6C7DC}"/>
    <cellStyle name="Heading1 3 3 2" xfId="28320" xr:uid="{2AD5CF10-B613-4A6A-B9DF-696CC69F9AF8}"/>
    <cellStyle name="Heading1 3 4" xfId="15793" xr:uid="{3FBA1ED1-E124-4E0F-A471-2C6C94D76398}"/>
    <cellStyle name="Heading1 3 5" xfId="26896" xr:uid="{8CF99354-9C41-4B1E-AA6C-5A2E1188C7CC}"/>
    <cellStyle name="Heading1 4" xfId="1943" xr:uid="{5FA14B01-72E6-449C-B04B-E13D2F12608B}"/>
    <cellStyle name="Heading1 4 2" xfId="1944" xr:uid="{67714A68-AE9A-4443-9BFA-407D083D7669}"/>
    <cellStyle name="Heading1 4 2 2" xfId="3908" xr:uid="{DC4F985F-DB07-422E-82F3-66344B57DA2C}"/>
    <cellStyle name="Heading1 4 2 2 2" xfId="28323" xr:uid="{21192038-B570-4A68-889E-2A0AA0D2054F}"/>
    <cellStyle name="Heading1 4 2 3" xfId="26899" xr:uid="{43943262-1B20-4CEA-80B9-4679F6394C45}"/>
    <cellStyle name="Heading1 4 3" xfId="3907" xr:uid="{B66FB4A6-CD62-40B8-9CBB-5E1E69FDD00D}"/>
    <cellStyle name="Heading1 4 3 2" xfId="28322" xr:uid="{10BB2799-17FA-421F-BEDD-CB96EE2F6A5C}"/>
    <cellStyle name="Heading1 4 4" xfId="15794" xr:uid="{5B1FC376-A839-42B6-8DA5-02D022B76CEE}"/>
    <cellStyle name="Heading1 4 5" xfId="26898" xr:uid="{73C3BF22-222F-4050-8BBF-E864E5F901E2}"/>
    <cellStyle name="Heading1 5" xfId="1945" xr:uid="{7E8717C5-9117-4483-9055-E60A18381947}"/>
    <cellStyle name="Heading1 5 2" xfId="1946" xr:uid="{99760F7D-310F-4991-9D3D-26DF01CEE754}"/>
    <cellStyle name="Heading1 5 2 2" xfId="3910" xr:uid="{4ACA104C-790F-4E25-9A07-3F5BF160138D}"/>
    <cellStyle name="Heading1 5 2 2 2" xfId="28325" xr:uid="{79B5A582-8362-49BB-8262-A27E7F157C0C}"/>
    <cellStyle name="Heading1 5 2 3" xfId="26901" xr:uid="{9190C783-9543-4EA0-A8F2-1F7AA0C0858F}"/>
    <cellStyle name="Heading1 5 3" xfId="3909" xr:uid="{8AC31EC2-3C38-4D5E-94D1-E6C73E7E0FE1}"/>
    <cellStyle name="Heading1 5 3 2" xfId="28324" xr:uid="{B4718270-B901-4364-815E-9A0446674FDD}"/>
    <cellStyle name="Heading1 5 4" xfId="15795" xr:uid="{BA565D2D-3577-4862-ABF0-E7508BB24717}"/>
    <cellStyle name="Heading1 5 5" xfId="26900" xr:uid="{CE27B231-95E2-472F-A680-EF78950E8058}"/>
    <cellStyle name="Heading1 6" xfId="1947" xr:uid="{A2CF977A-139A-41B3-9E52-1B1FDF75CEFA}"/>
    <cellStyle name="Heading1 7" xfId="3902" xr:uid="{03D1FC76-6D18-4293-AC7A-C313DFD75E10}"/>
    <cellStyle name="Heading1 7 2" xfId="28317" xr:uid="{CA02098C-4BB2-48CE-A73A-5B67B7236F38}"/>
    <cellStyle name="Heading1 8" xfId="15791" xr:uid="{DEFEA8AF-AEB2-42DD-B43F-47E8986D9825}"/>
    <cellStyle name="Heading1 9" xfId="26893" xr:uid="{94B6F36C-0889-4E25-BD98-B77D7844AC1F}"/>
    <cellStyle name="Heading1_Accessories" xfId="11214" xr:uid="{B5FAE6C8-090C-4BC5-84C0-687692D9157C}"/>
    <cellStyle name="Heading2" xfId="1948" xr:uid="{F5F0CB75-7E80-4730-B15E-115FDC0FB073}"/>
    <cellStyle name="Heading2 2" xfId="1949" xr:uid="{2D25B6F0-C022-4AC8-A1CA-09A5F8629BF0}"/>
    <cellStyle name="Heading2 2 2" xfId="1950" xr:uid="{DD592B7E-ECA5-4050-956A-CF7758A654E9}"/>
    <cellStyle name="Heading2 2 2 2" xfId="3913" xr:uid="{D97DDB79-A790-458D-B07D-3B92BD922916}"/>
    <cellStyle name="Heading2 2 2 2 2" xfId="28328" xr:uid="{4DC88249-EF58-4B60-8108-0D243CF3C569}"/>
    <cellStyle name="Heading2 2 2 3" xfId="26904" xr:uid="{2B4DB858-1C10-448D-80D8-B4E6FE33496D}"/>
    <cellStyle name="Heading2 2 3" xfId="3912" xr:uid="{7516175C-8C10-4484-A3F3-AE0A97827F3E}"/>
    <cellStyle name="Heading2 2 3 2" xfId="28327" xr:uid="{09DA0338-7D85-4AB4-B827-3C8722C6FFFD}"/>
    <cellStyle name="Heading2 2 4" xfId="15797" xr:uid="{09642361-6DD7-4FFA-BEE1-2872C53F3667}"/>
    <cellStyle name="Heading2 2 5" xfId="26903" xr:uid="{F04484D6-C015-4CE3-B007-72CA86673188}"/>
    <cellStyle name="Heading2 3" xfId="1951" xr:uid="{A8B9FA54-5B4E-421F-B274-26D44CE655C1}"/>
    <cellStyle name="Heading2 3 2" xfId="1952" xr:uid="{1D5C162D-F90A-49CD-8438-BF5F1FF84EDC}"/>
    <cellStyle name="Heading2 3 2 2" xfId="3915" xr:uid="{B3B29034-0014-4D75-9908-CB994D2D6E6B}"/>
    <cellStyle name="Heading2 3 2 2 2" xfId="28330" xr:uid="{9E8DE943-D276-4080-B4A6-DAD758604A29}"/>
    <cellStyle name="Heading2 3 2 3" xfId="26906" xr:uid="{1BDFAD36-A3E5-468B-A18C-C950A69AB18A}"/>
    <cellStyle name="Heading2 3 3" xfId="3914" xr:uid="{167068BC-5DE2-4FAD-BDC6-E8257E62F857}"/>
    <cellStyle name="Heading2 3 3 2" xfId="28329" xr:uid="{5A5DC3AE-C793-4E28-8503-46A1D0465863}"/>
    <cellStyle name="Heading2 3 4" xfId="15798" xr:uid="{CDECD3C8-33E5-46C7-891C-2C1862C185CF}"/>
    <cellStyle name="Heading2 3 5" xfId="26905" xr:uid="{F8BCD077-DE50-47C6-89DD-753B0FB3C157}"/>
    <cellStyle name="Heading2 4" xfId="1953" xr:uid="{8EF801E2-08B3-4257-B324-55D2EE9B6676}"/>
    <cellStyle name="Heading2 4 2" xfId="1954" xr:uid="{1E47F176-4DF8-4A90-8D03-0A148B705EA8}"/>
    <cellStyle name="Heading2 4 2 2" xfId="3917" xr:uid="{1D825B15-729E-491A-BE2F-54166A056A5E}"/>
    <cellStyle name="Heading2 4 2 2 2" xfId="28332" xr:uid="{A05885B5-3E27-4345-8AD7-2D416493B254}"/>
    <cellStyle name="Heading2 4 2 3" xfId="26908" xr:uid="{1051CC12-ADAE-4AC4-97A1-D134D752764B}"/>
    <cellStyle name="Heading2 4 3" xfId="3916" xr:uid="{8906386B-4B37-4F6A-ACC4-6BE29911ABAC}"/>
    <cellStyle name="Heading2 4 3 2" xfId="28331" xr:uid="{F9AB994D-9B14-452E-9B76-EFB52931B98D}"/>
    <cellStyle name="Heading2 4 4" xfId="15799" xr:uid="{A6536088-A7B8-4720-9D2D-9668AA53EB00}"/>
    <cellStyle name="Heading2 4 5" xfId="26907" xr:uid="{97325AC8-3CE3-4A06-A818-1CFA5D127145}"/>
    <cellStyle name="Heading2 5" xfId="1955" xr:uid="{6F45AD2C-D692-4C96-827B-E07EF0D9366A}"/>
    <cellStyle name="Heading2 5 2" xfId="1956" xr:uid="{6606325C-29F3-417B-B8CB-B2E174672BD6}"/>
    <cellStyle name="Heading2 5 2 2" xfId="3919" xr:uid="{00DA4A13-4C73-4B9B-8F08-B2EFADC2F0CD}"/>
    <cellStyle name="Heading2 5 2 2 2" xfId="28334" xr:uid="{2E28F285-998F-4515-A56F-5489C1662B2E}"/>
    <cellStyle name="Heading2 5 2 3" xfId="26910" xr:uid="{5478712C-BD14-4BDA-8BD3-E88A298607D3}"/>
    <cellStyle name="Heading2 5 3" xfId="3918" xr:uid="{3F7CA477-3A2D-4C4F-86E5-A61DC6E14865}"/>
    <cellStyle name="Heading2 5 3 2" xfId="28333" xr:uid="{E7F8B85E-F2F3-4BE2-946E-4893D3C9A306}"/>
    <cellStyle name="Heading2 5 4" xfId="26909" xr:uid="{D9E07CB7-C420-4B11-A6F1-AF7EF054523D}"/>
    <cellStyle name="Heading2 6" xfId="1957" xr:uid="{9DBC7E4C-21A6-4177-84AF-9AAC6912AFFF}"/>
    <cellStyle name="Heading2 7" xfId="3911" xr:uid="{24CDD585-B254-4274-81E7-2F8E061016B0}"/>
    <cellStyle name="Heading2 7 2" xfId="28326" xr:uid="{CAA4DAE7-6C35-4705-90A1-20176A835DB8}"/>
    <cellStyle name="Heading2 8" xfId="15796" xr:uid="{A04F9796-AE84-400E-9C62-4AEB27466289}"/>
    <cellStyle name="Heading2 9" xfId="26902" xr:uid="{F51C6F6D-D041-4974-AC60-6601A536B0C9}"/>
    <cellStyle name="Heading2_Accessories" xfId="11215" xr:uid="{127C62A8-A9DD-4225-A5A5-E9589E52E2AC}"/>
    <cellStyle name="Heading3" xfId="15800" xr:uid="{07AB0795-7718-4B16-9E2A-B0DB1D195222}"/>
    <cellStyle name="Heading3 2" xfId="15801" xr:uid="{15B92EF4-92F3-4A43-994B-222BFFFD18F8}"/>
    <cellStyle name="Heading3 2 2" xfId="31595" xr:uid="{2D64C3B5-0F71-4C80-A7F1-84562E696B88}"/>
    <cellStyle name="Heading3 3" xfId="15802" xr:uid="{4494D791-6DB6-4363-9F3C-5C766BDA5DA6}"/>
    <cellStyle name="Heading3 3 2" xfId="31596" xr:uid="{F92D2FC4-E733-48D3-ACD6-9B9AF4C60839}"/>
    <cellStyle name="Heading3 4" xfId="15803" xr:uid="{F6082B5D-6523-430B-B317-B86A6CFA26E3}"/>
    <cellStyle name="Heading3 4 2" xfId="31597" xr:uid="{32662942-B412-4276-93A7-6C8C366A4B69}"/>
    <cellStyle name="Heading3 5" xfId="31594" xr:uid="{4CC8A22D-531A-4AAB-82D6-EEE71A41439C}"/>
    <cellStyle name="Heading3_Acer Dealer Price List Revison for 1st Of June Desktops and servers" xfId="15804" xr:uid="{F517558F-06FE-4DBF-8FE3-5F3538F99788}"/>
    <cellStyle name="Heading4" xfId="15805" xr:uid="{E6342B5A-F804-42E0-81C2-97BC5A895383}"/>
    <cellStyle name="Heading4 2" xfId="15806" xr:uid="{1B9623BC-3F77-4135-8820-2550B0C0ED01}"/>
    <cellStyle name="Heading4 3" xfId="15807" xr:uid="{4CD6BDF8-BA73-4220-BA2F-AF45D29C3443}"/>
    <cellStyle name="Heading4 4" xfId="15808" xr:uid="{9E61A11A-C619-4A4C-A5D6-F9C6BFB27C4B}"/>
    <cellStyle name="Heading4 5" xfId="15809" xr:uid="{2D39EFC0-C264-47C9-B7B2-5AC91281F26C}"/>
    <cellStyle name="Heading4_Acer Dealer Price List Revison for 1st Of June Desktops and servers" xfId="15810" xr:uid="{30A9F01E-17B7-48B3-92D9-CB73F1B77515}"/>
    <cellStyle name="HEADINGS" xfId="1958" xr:uid="{08B94885-2EBB-4586-86E6-F3BE20EB8D7A}"/>
    <cellStyle name="HEADINGS 2" xfId="1959" xr:uid="{2BBFE6F9-3834-4217-896D-967C1612E0B8}"/>
    <cellStyle name="HEADINGS 2 2" xfId="1960" xr:uid="{427A8D52-C286-4D01-8403-205EE6A2F8CA}"/>
    <cellStyle name="HEADINGS 2 3" xfId="15812" xr:uid="{38B30800-B39B-4BB2-BD00-CE58C026ED50}"/>
    <cellStyle name="HEADINGS 3" xfId="1961" xr:uid="{0CC1CA90-CC72-4710-9F78-F005EBB24A75}"/>
    <cellStyle name="HEADINGS 3 2" xfId="1962" xr:uid="{38B0CCC2-3C10-4870-A90F-98C56BE01BE9}"/>
    <cellStyle name="HEADINGS 3 3" xfId="15813" xr:uid="{010BBD93-D3BF-4D79-91F3-C4AA573C2901}"/>
    <cellStyle name="HEADINGS 4" xfId="1963" xr:uid="{CE1B6161-5F5C-40C9-8C6D-CEBFB89D9DEF}"/>
    <cellStyle name="HEADINGS 4 2" xfId="1964" xr:uid="{1F3FFC54-651B-4CBD-9B59-C2658EA212BA}"/>
    <cellStyle name="HEADINGS 5" xfId="1965" xr:uid="{0C2BFCF9-62F6-4FF7-A85A-EB2436120296}"/>
    <cellStyle name="HEADINGS 5 2" xfId="1966" xr:uid="{E224D2F6-3C96-4B38-956E-BE5256150F98}"/>
    <cellStyle name="HEADINGS 6" xfId="1967" xr:uid="{54AEEC7C-1AEF-4F53-81A3-3B538723167B}"/>
    <cellStyle name="HEADINGS 7" xfId="15811" xr:uid="{72C6B1E9-61CB-4416-9B87-3331E42A1799}"/>
    <cellStyle name="HEADINGS_Accessories" xfId="11216" xr:uid="{6648DC98-5ADA-4D1A-BAA7-9D71CB76CA82}"/>
    <cellStyle name="HEADINGSTOP" xfId="1968" xr:uid="{98BB1416-E7D1-4B79-B5F5-68CB85DDC679}"/>
    <cellStyle name="HEADINGSTOP 2" xfId="1969" xr:uid="{9C3D6742-41BF-44F8-9821-69E9B4C7C30D}"/>
    <cellStyle name="HEADINGSTOP 2 2" xfId="1970" xr:uid="{A54ACD56-5D00-4A7A-8A92-A88AB97BD2C8}"/>
    <cellStyle name="HEADINGSTOP 2 3" xfId="15815" xr:uid="{92A8B1AF-84C3-4E7A-AE11-5856CA754D31}"/>
    <cellStyle name="HEADINGSTOP 3" xfId="1971" xr:uid="{142CA22F-DCF3-4253-92DA-CF39D9260E1F}"/>
    <cellStyle name="HEADINGSTOP 3 2" xfId="1972" xr:uid="{09D75873-1D51-4E92-9EF8-749F9751DCBB}"/>
    <cellStyle name="HEADINGSTOP 3 3" xfId="15816" xr:uid="{00CF790E-A800-4043-B342-911370ADB97F}"/>
    <cellStyle name="HEADINGSTOP 4" xfId="1973" xr:uid="{13A38115-9DEB-4501-98F2-F06E9FCF00AD}"/>
    <cellStyle name="HEADINGSTOP 4 2" xfId="1974" xr:uid="{8A94D08F-8C63-44DA-A959-280D3993DC4D}"/>
    <cellStyle name="HEADINGSTOP 5" xfId="1975" xr:uid="{55526E44-D0A6-4E49-AFC7-13D1FDF719BF}"/>
    <cellStyle name="HEADINGSTOP 5 2" xfId="1976" xr:uid="{AC5B83D9-D1C0-4693-8354-A61CB62C4D9A}"/>
    <cellStyle name="HEADINGSTOP 6" xfId="1977" xr:uid="{B1B953F7-775C-40B8-91B1-9CBBB342A846}"/>
    <cellStyle name="HEADINGSTOP 7" xfId="15814" xr:uid="{C4FE83F3-9E7B-4F79-8144-6E1D28CC0BEE}"/>
    <cellStyle name="HEADINGSTOP_Accessories" xfId="11217" xr:uid="{A6B24757-F8F4-4D78-9279-29812725FD0C}"/>
    <cellStyle name="HIGHLIGHT" xfId="1978" xr:uid="{CB5C750E-EDBC-4132-9648-4E18AE4F87E8}"/>
    <cellStyle name="HIGHLIGHT 2" xfId="1979" xr:uid="{EADC724C-A44F-481A-90C4-6B97841751AB}"/>
    <cellStyle name="HIGHLIGHT 2 2" xfId="1980" xr:uid="{6F0CB27A-EB0C-451E-8FCC-F021E475F90B}"/>
    <cellStyle name="HIGHLIGHT 2 3" xfId="15818" xr:uid="{5BA0A63D-2FD4-4A5E-AF26-48CD3B3313AC}"/>
    <cellStyle name="HIGHLIGHT 3" xfId="1981" xr:uid="{78801F0D-4A53-4EEB-833A-E5E429B114C9}"/>
    <cellStyle name="HIGHLIGHT 3 2" xfId="1982" xr:uid="{02C81052-0DF5-43E0-924C-84CF8037A8B3}"/>
    <cellStyle name="HIGHLIGHT 3 3" xfId="15819" xr:uid="{FB9E6DD5-4E03-4CC0-8F53-85A7CB9E0809}"/>
    <cellStyle name="HIGHLIGHT 4" xfId="1983" xr:uid="{B360B14D-C711-4646-9F64-F33520422170}"/>
    <cellStyle name="HIGHLIGHT 4 2" xfId="1984" xr:uid="{747D9CA2-230A-4AAA-96B1-AE3CE951B8B1}"/>
    <cellStyle name="HIGHLIGHT 5" xfId="1985" xr:uid="{36B0B4ED-71B5-4CD0-8B7D-852C382B21DC}"/>
    <cellStyle name="HIGHLIGHT 5 2" xfId="1986" xr:uid="{420F10C3-1CA0-4F72-A90F-AF0EEAE83C2E}"/>
    <cellStyle name="HIGHLIGHT 6" xfId="1987" xr:uid="{40FCA35C-3854-4E4A-B1D4-3ED05179F969}"/>
    <cellStyle name="HIGHLIGHT 7" xfId="15817" xr:uid="{9F1B5D16-915A-4495-9299-8AB299484FC1}"/>
    <cellStyle name="HIGHLIGHT_Book1" xfId="15820" xr:uid="{6C5DD2FA-D777-4C19-B2AA-F4831C8D93C0}"/>
    <cellStyle name="HOOFDREGEL" xfId="1988" xr:uid="{F72F3ADE-AE30-45CE-9956-24323F41342A}"/>
    <cellStyle name="HOOFDREGEL 2" xfId="1989" xr:uid="{9C7B6407-7408-4DFD-8A4A-BFEA48EFCC51}"/>
    <cellStyle name="HOOFDREGEL 3" xfId="1990" xr:uid="{631739F4-A94C-451B-9548-1DB4B662A579}"/>
    <cellStyle name="HOOFDREGEL 4" xfId="1991" xr:uid="{0992F1DC-923D-496E-B2C1-4588DDE90B2F}"/>
    <cellStyle name="HOOFDREGEL 4 2" xfId="1992" xr:uid="{404FC1AC-7E20-407C-84B8-9E7E61546FD9}"/>
    <cellStyle name="HOOFDREGEL 4 2 2" xfId="1993" xr:uid="{891AA8FB-146E-4576-96A9-6EF52E18A5D2}"/>
    <cellStyle name="HOOFDREGEL 4 2 3" xfId="1994" xr:uid="{AE223BA3-26DB-430C-B517-A29EB8B112E0}"/>
    <cellStyle name="HOOFDREGEL 4 3" xfId="1995" xr:uid="{EC0792D3-69AB-4995-8C16-71DCEDFCF597}"/>
    <cellStyle name="HOOFDREGEL 4 4" xfId="1996" xr:uid="{506D41BE-F493-4601-8433-722ADEDE0846}"/>
    <cellStyle name="HOOFDREGEL 5" xfId="1997" xr:uid="{B51464EF-1062-4C4A-8DBC-DD9049473171}"/>
    <cellStyle name="HOOFDREGEL 6" xfId="1998" xr:uid="{680C9EC9-CDFC-4986-829C-5EFACAAFEAAD}"/>
    <cellStyle name="Horizontal" xfId="15821" xr:uid="{F1CD96A1-028E-4080-A82D-4A835A3FE7FD}"/>
    <cellStyle name="Hyperlänk_VERA" xfId="1999" xr:uid="{E4030BAD-0190-4E46-9557-A39C5B6231A5}"/>
    <cellStyle name="Hyperlink" xfId="1" builtinId="8"/>
    <cellStyle name="Hyperlink 10" xfId="15822" xr:uid="{1E91B9EB-832C-4E33-90D3-45430543B602}"/>
    <cellStyle name="Hyperlink 10 2" xfId="15823" xr:uid="{A1A30BD4-928F-4103-AAEE-51620537C6B2}"/>
    <cellStyle name="Hyperlink 10 3" xfId="15824" xr:uid="{4E08701A-48F4-436E-A689-564DC446DEF7}"/>
    <cellStyle name="Hyperlink 10 4" xfId="15825" xr:uid="{B4B2C776-0B7B-40A8-984F-4ED4032C0B7C}"/>
    <cellStyle name="Hyperlink 10_10th Aug pl update" xfId="15826" xr:uid="{1132141C-F70F-4497-8E8E-6C6C1196D89E}"/>
    <cellStyle name="Hyperlink 11" xfId="15827" xr:uid="{1A4D5DEA-1049-46E2-8D53-A423619B537C}"/>
    <cellStyle name="Hyperlink 12" xfId="17045" xr:uid="{BFDD3B53-C462-42A9-8B89-206DBB0BFDA9}"/>
    <cellStyle name="Hyperlink 13" xfId="17046" xr:uid="{B725196F-6F89-4148-88EB-ECAD7B6FE2AB}"/>
    <cellStyle name="Hyperlink 13 2" xfId="17047" xr:uid="{6DEAB10B-AE67-4437-9302-918A914F193A}"/>
    <cellStyle name="Hyperlink 14" xfId="17048" xr:uid="{05E4675E-7A7B-4938-9F93-B9D8B847D6D2}"/>
    <cellStyle name="Hyperlink 14 2" xfId="17049" xr:uid="{7BC7A172-054B-4782-BCDC-54568B7CA000}"/>
    <cellStyle name="Hyperlink 15" xfId="17050" xr:uid="{E911FD10-AA64-4383-B336-25927017CF4B}"/>
    <cellStyle name="Hyperlink 15 2" xfId="17051" xr:uid="{2748FC0E-67E1-4225-898F-7E1720F1C720}"/>
    <cellStyle name="Hyperlink 16" xfId="17052" xr:uid="{1C7F81A1-FCE7-4106-9FC3-1E5ECAAC22A3}"/>
    <cellStyle name="Hyperlink 17" xfId="17053" xr:uid="{2EA54CFF-8B8D-4E55-B952-E566CF90642E}"/>
    <cellStyle name="Hyperlink 17 2" xfId="17054" xr:uid="{2BE7D8EF-A80B-4E7E-94F6-C5EABF5A42AC}"/>
    <cellStyle name="Hyperlink 18" xfId="17055" xr:uid="{6B96221A-E241-440A-83C3-31035F440CA6}"/>
    <cellStyle name="Hyperlink 19" xfId="17056" xr:uid="{D3D7A391-6BD9-42AC-8D50-8B3BBD313EA6}"/>
    <cellStyle name="Hyperlink 2" xfId="2000" xr:uid="{44ACE25E-D2A0-4C34-AE6E-6480BE23FFB4}"/>
    <cellStyle name="Hyperlink 2 2" xfId="2001" xr:uid="{7AA39635-5882-4562-8564-47CD4EF54B0F}"/>
    <cellStyle name="Hyperlink 2 2 2" xfId="15829" xr:uid="{5975EFBB-B774-4D31-8589-E282FDA428F7}"/>
    <cellStyle name="Hyperlink 2 3" xfId="15828" xr:uid="{1E877447-85BE-4551-A8AD-927E64EC043C}"/>
    <cellStyle name="Hyperlink 20" xfId="17057" xr:uid="{A748663A-BED2-424C-9094-EED07E7411E6}"/>
    <cellStyle name="Hyperlink 21" xfId="17058" xr:uid="{08CA9BBB-0B19-41E0-B2C9-815CC8AFC43E}"/>
    <cellStyle name="Hyperlink 22" xfId="17059" xr:uid="{2CB1B9E5-FB19-40FB-92B3-A744D43BD12E}"/>
    <cellStyle name="Hyperlink 23" xfId="17060" xr:uid="{092B967D-66B2-4B11-B6F1-3C03C2F3340A}"/>
    <cellStyle name="Hyperlink 24" xfId="17061" xr:uid="{251419D9-0CA0-4CC2-8545-966E01DA2517}"/>
    <cellStyle name="Hyperlink 25" xfId="17062" xr:uid="{888E7715-1D53-46F9-8EBF-71CA3FA72DBE}"/>
    <cellStyle name="Hyperlink 26" xfId="17063" xr:uid="{4A39F903-703B-4B08-B309-20899F885305}"/>
    <cellStyle name="Hyperlink 27" xfId="17064" xr:uid="{485AA169-DEF0-4ECC-B230-4F784ABE9505}"/>
    <cellStyle name="Hyperlink 28" xfId="17065" xr:uid="{C8CA1058-ED63-40E3-B93B-7636DCE71507}"/>
    <cellStyle name="Hyperlink 29" xfId="17066" xr:uid="{142D3C0A-DA43-48CE-A4FC-D9F4F0BDB546}"/>
    <cellStyle name="Hyperlink 3" xfId="2002" xr:uid="{613EC3BB-9841-4E1F-B20D-0187DBD68272}"/>
    <cellStyle name="Hyperlink 3 2" xfId="2003" xr:uid="{A363660A-122E-4F90-B171-9D503FD91A17}"/>
    <cellStyle name="Hyperlink 3 2 2" xfId="26" xr:uid="{3C91F3EB-B7B3-44C6-B9A3-8D37BA5349B0}"/>
    <cellStyle name="Hyperlink 3 3" xfId="2004" xr:uid="{1C65C7D6-C849-4CE0-B06E-4AF701EF1B02}"/>
    <cellStyle name="Hyperlink 3 4" xfId="7636" xr:uid="{F67F236E-3322-4345-BFB5-A3294F371C9D}"/>
    <cellStyle name="Hyperlink 3 5" xfId="15830" xr:uid="{6A9B04BA-713A-4FA7-B7E8-58C51DE97AC0}"/>
    <cellStyle name="Hyperlink 30" xfId="17067" xr:uid="{08276C73-5FE5-4F6A-9439-92CF0C1DDCF4}"/>
    <cellStyle name="Hyperlink 31" xfId="17068" xr:uid="{6F72538A-B6BA-4302-B6B4-23D9D1F86CDB}"/>
    <cellStyle name="Hyperlink 32" xfId="17069" xr:uid="{F64B3164-52E9-4FC3-8A7D-82CE43C3B190}"/>
    <cellStyle name="Hyperlink 33" xfId="17070" xr:uid="{38B2ED90-C084-43C2-AC27-541B20C676D8}"/>
    <cellStyle name="Hyperlink 34" xfId="17071" xr:uid="{681DDD8C-D6C6-484A-B4EE-A589917CC39C}"/>
    <cellStyle name="Hyperlink 35" xfId="17072" xr:uid="{4B99536A-3397-49FC-A9C8-C5D6AFAD2FA3}"/>
    <cellStyle name="Hyperlink 36" xfId="17073" xr:uid="{6D035C18-8575-4786-8A5C-0DBFCD8FD764}"/>
    <cellStyle name="Hyperlink 37" xfId="17074" xr:uid="{64A33907-F566-4D5C-9618-7DBE964C1F20}"/>
    <cellStyle name="Hyperlink 38" xfId="17075" xr:uid="{81A6A71F-D0C7-4DBE-9B50-D315B41FC6D1}"/>
    <cellStyle name="Hyperlink 39" xfId="17076" xr:uid="{B6967915-AB48-4ADF-AC77-9D47C527B2A9}"/>
    <cellStyle name="Hyperlink 4" xfId="2005" xr:uid="{B82AE1B5-3630-475F-94C8-94C1AB5076A9}"/>
    <cellStyle name="Hyperlink 4 2" xfId="10472" xr:uid="{75CECCFE-649E-4584-89A4-91000F47F68A}"/>
    <cellStyle name="Hyperlink 4 3" xfId="15831" xr:uid="{D70FE4B2-4CB6-472E-AB18-B45A235308D9}"/>
    <cellStyle name="Hyperlink 40" xfId="17077" xr:uid="{66A47B47-F0BC-4A8D-A009-92B6F0431871}"/>
    <cellStyle name="Hyperlink 41" xfId="17078" xr:uid="{D5AB1E2D-440D-4791-B673-80C425236F5B}"/>
    <cellStyle name="Hyperlink 42" xfId="17079" xr:uid="{CA3B16B7-A7D1-449A-8C42-C91C80E61170}"/>
    <cellStyle name="Hyperlink 43" xfId="17080" xr:uid="{3E66018F-4FB9-495C-A690-2DF4B3574DDA}"/>
    <cellStyle name="Hyperlink 44" xfId="17081" xr:uid="{1728F12A-77B8-419A-A940-B5FF798D59B4}"/>
    <cellStyle name="Hyperlink 45" xfId="17082" xr:uid="{61116F09-2996-4B47-892B-9496D92DC3D1}"/>
    <cellStyle name="Hyperlink 46" xfId="17109" xr:uid="{AEFE99F3-6384-49CD-8CB1-0AB162569393}"/>
    <cellStyle name="Hyperlink 47" xfId="17207" xr:uid="{910CC9EF-2464-4A4D-9496-E45BBDEBDC81}"/>
    <cellStyle name="Hyperlink 48" xfId="17129" xr:uid="{D61A87B2-1481-4A8D-817C-24C602A00852}"/>
    <cellStyle name="Hyperlink 49" xfId="30282" xr:uid="{B7FEBFF6-75FF-41F9-803F-C71F334E807B}"/>
    <cellStyle name="Hyperlink 5" xfId="4880" xr:uid="{022E1F0C-E714-41A1-A36F-05D5B9DA2666}"/>
    <cellStyle name="Hyperlink 5 2" xfId="15832" xr:uid="{C1C91A1C-2A78-42FA-B2B1-9C29506AB29F}"/>
    <cellStyle name="Hyperlink 50" xfId="21" xr:uid="{68CF9E16-B8BE-483E-A10E-E3B6AC4D0B9A}"/>
    <cellStyle name="Hyperlink 6" xfId="15833" xr:uid="{AF5FC7B7-0F56-49CB-8A8E-DC3CBD04827A}"/>
    <cellStyle name="Hyperlink 6 2" xfId="3225" xr:uid="{01A12EC3-4F6D-4314-82E3-DDB61CB1EC59}"/>
    <cellStyle name="Hyperlink 6 2 2" xfId="15834" xr:uid="{292894F8-6C31-4253-A68B-C3966D841194}"/>
    <cellStyle name="Hyperlink 6 2 3" xfId="27657" xr:uid="{EEB8A995-DD2A-478C-9714-B3B04BF5AB1B}"/>
    <cellStyle name="Hyperlink 7" xfId="15835" xr:uid="{B31BAC97-1E80-4E8D-BE22-736A8587F6A4}"/>
    <cellStyle name="Hyperlink 8" xfId="15836" xr:uid="{35E8E07B-8095-429B-8492-243F6B71D33C}"/>
    <cellStyle name="Hyperlink 9" xfId="15837" xr:uid="{57CFD306-E359-4A01-8359-3B91E0818666}"/>
    <cellStyle name="Îáû÷íûé_laroux" xfId="15838" xr:uid="{C17A3DB2-D246-47AE-8F0F-04A9E477FC6C}"/>
    <cellStyle name="Input [yellow]" xfId="2007" xr:uid="{F05784F9-1BFE-4E37-97F6-19DBBF73DAC7}"/>
    <cellStyle name="Input [yellow] 2" xfId="2008" xr:uid="{0F92A685-2252-41FF-8B88-7005024F0C02}"/>
    <cellStyle name="Input [yellow] 2 2" xfId="2009" xr:uid="{3FA06E47-C95F-468E-8063-A82AFA8AD018}"/>
    <cellStyle name="Input [yellow] 2 3" xfId="2010" xr:uid="{FF91E14A-22AB-4A38-9255-72EB0BC9B256}"/>
    <cellStyle name="Input [yellow] 3" xfId="2011" xr:uid="{410F453E-40D1-4463-B5C9-792BF3692DA5}"/>
    <cellStyle name="Input 10" xfId="7637" xr:uid="{8BC7CE07-FE1E-4894-ACC6-8FFB59EC28E3}"/>
    <cellStyle name="Input 10 2" xfId="15839" xr:uid="{79F2FF0C-061B-4506-A019-590B57C779C6}"/>
    <cellStyle name="Input 10 2 2" xfId="31598" xr:uid="{AB5F15EE-436C-436F-9E5A-53334F7DD9ED}"/>
    <cellStyle name="Input 10 3" xfId="30759" xr:uid="{FDCECD07-EF7E-4C76-841F-3C8383B0E531}"/>
    <cellStyle name="Input 11" xfId="7541" xr:uid="{718652E7-BEB3-4FD3-B5F1-87B3D49C974F}"/>
    <cellStyle name="Input 11 2" xfId="15840" xr:uid="{AA5E69BC-715C-4529-A026-EE5B1FE50644}"/>
    <cellStyle name="Input 11 2 2" xfId="31599" xr:uid="{27EFD93B-A130-4CA2-A17F-D80E834B99D6}"/>
    <cellStyle name="Input 11 3" xfId="30747" xr:uid="{9E50FE16-5A11-46DE-AE02-596B35469E47}"/>
    <cellStyle name="Input 12" xfId="10183" xr:uid="{FD1C39B7-CB20-4F13-9CB1-D35498282BCE}"/>
    <cellStyle name="Input 12 2" xfId="15841" xr:uid="{422A75E0-C989-4711-8766-BBCD895B3F61}"/>
    <cellStyle name="Input 12 2 2" xfId="31600" xr:uid="{0B586EC8-DA64-45BB-832E-56A52B0BECD8}"/>
    <cellStyle name="Input 12 3" xfId="30767" xr:uid="{EE02C118-B589-4A18-9BDD-8EB27E24BA5A}"/>
    <cellStyle name="Input 13" xfId="7641" xr:uid="{7E9ACDDD-5B86-4DAB-8CC5-AFC8683EAD20}"/>
    <cellStyle name="Input 13 2" xfId="15842" xr:uid="{2A464460-8263-4DAE-94F3-CE7F96FF3525}"/>
    <cellStyle name="Input 13 2 2" xfId="31601" xr:uid="{9DC98195-7F8D-47BF-A3E5-36459A7CEA5F}"/>
    <cellStyle name="Input 13 3" xfId="30760" xr:uid="{4FE823EC-9A5F-4BF4-923F-3C04D80A3DE9}"/>
    <cellStyle name="Input 14" xfId="10345" xr:uid="{A1337A6E-CED9-4CD2-94D3-D3C0BA32CB5B}"/>
    <cellStyle name="Input 14 2" xfId="15843" xr:uid="{7B38B4A9-0912-43CA-B152-5F436DEE999D}"/>
    <cellStyle name="Input 14 2 2" xfId="31602" xr:uid="{360B843D-3AA0-4EA7-B913-04FA8CAF92D0}"/>
    <cellStyle name="Input 15" xfId="10385" xr:uid="{4B444314-FC3B-4F45-9686-182CACDEFFE7}"/>
    <cellStyle name="Input 15 2" xfId="15844" xr:uid="{03398551-14C8-4F2F-9C4E-B8C06C82EBE5}"/>
    <cellStyle name="Input 15 2 2" xfId="31603" xr:uid="{12198AE3-6A65-47CC-9085-62146FAB559D}"/>
    <cellStyle name="Input 16" xfId="10383" xr:uid="{E07A7045-AD98-4848-A7AA-566A2B5B1FDC}"/>
    <cellStyle name="Input 16 2" xfId="15845" xr:uid="{70F87309-7370-4D84-8922-40FD5B5E801C}"/>
    <cellStyle name="Input 16 2 2" xfId="31604" xr:uid="{C8030D2F-A31D-46B0-A761-C99B07ACE8B5}"/>
    <cellStyle name="Input 17" xfId="10381" xr:uid="{D8893CE5-7726-4EAC-BCBD-E5B137D2AAFF}"/>
    <cellStyle name="Input 17 2" xfId="15846" xr:uid="{690CDDEE-071B-48C9-ABAF-FCA317EFA6A4}"/>
    <cellStyle name="Input 17 2 2" xfId="31605" xr:uid="{316D6D37-19E8-4F14-8C74-F71B20982839}"/>
    <cellStyle name="Input 18" xfId="10393" xr:uid="{9464EAF2-F828-416A-8D9B-5E4E0190EBC9}"/>
    <cellStyle name="Input 18 2" xfId="15847" xr:uid="{6A55CD20-82A6-4269-935B-9931F97061E1}"/>
    <cellStyle name="Input 18 2 2" xfId="31606" xr:uid="{E1EF973A-6950-4F45-B274-A150DE8760A8}"/>
    <cellStyle name="Input 19" xfId="10389" xr:uid="{C249E260-B31F-463E-96E6-BEBF0AF60FC4}"/>
    <cellStyle name="Input 19 2" xfId="15848" xr:uid="{A2E00CF0-6607-4BE9-80B6-2FE27CBD2EDD}"/>
    <cellStyle name="Input 19 2 2" xfId="31607" xr:uid="{537CBD0C-DA0F-424C-B7C2-C5FA10E7E6F9}"/>
    <cellStyle name="Input 2" xfId="2012" xr:uid="{762E0D23-809C-46A0-BE6F-689177122B8C}"/>
    <cellStyle name="Input 2 2" xfId="2013" xr:uid="{0581EB2D-A4C3-4115-918B-906FCE3B6949}"/>
    <cellStyle name="Input 2 2 2" xfId="15850" xr:uid="{F48A5F9B-F268-48AA-86AC-DB2E00F400A3}"/>
    <cellStyle name="Input 2 2 2 2" xfId="31609" xr:uid="{3A11CAF6-7232-446F-9188-1CAC4571333A}"/>
    <cellStyle name="Input 2 2 3" xfId="30575" xr:uid="{D8ABDE11-92B2-4F02-9C8B-D83E8FA8BFC5}"/>
    <cellStyle name="Input 2 3" xfId="15849" xr:uid="{779E2859-8973-4B98-87A9-F96EC0D3B55D}"/>
    <cellStyle name="Input 2 3 2" xfId="31608" xr:uid="{97017F1C-9D85-41BC-9CE3-1421DD9524CA}"/>
    <cellStyle name="Input 2 4" xfId="30574" xr:uid="{D058A2EB-1133-4773-A144-B186D5D30C97}"/>
    <cellStyle name="Input 2_Price_List_06_09_2010 (2)" xfId="15851" xr:uid="{87EB968C-2767-487B-B9BF-C2F70C5EB262}"/>
    <cellStyle name="Input 20" xfId="10382" xr:uid="{55C86C94-B6A6-428D-857D-C0BA91A873DA}"/>
    <cellStyle name="Input 20 2" xfId="15852" xr:uid="{76E3BE96-1D51-4929-99A2-1B715E13735B}"/>
    <cellStyle name="Input 20 2 2" xfId="31610" xr:uid="{FFD0371B-B879-4255-81BC-1A81E4ADA211}"/>
    <cellStyle name="Input 21" xfId="10478" xr:uid="{27DE501D-FEB8-489F-B765-2C23E56C8E3B}"/>
    <cellStyle name="Input 21 2" xfId="15853" xr:uid="{3A7A2867-72B9-43B2-9AA1-D661898540B2}"/>
    <cellStyle name="Input 21 2 2" xfId="31611" xr:uid="{FFE619EF-A938-43BE-8876-81AB6E67C9CF}"/>
    <cellStyle name="Input 22" xfId="13919" xr:uid="{E34DE5A2-7190-4E0D-9331-7998C478C72D}"/>
    <cellStyle name="Input 22 2" xfId="15854" xr:uid="{83FBCE58-D2DB-46E4-BCE7-C6EE2775B648}"/>
    <cellStyle name="Input 22 2 2" xfId="31612" xr:uid="{8365D296-CD9F-437F-963B-8F70A6544DA7}"/>
    <cellStyle name="Input 23" xfId="13941" xr:uid="{4F5EEE24-A9D9-4320-B09A-86CE42E3A0EF}"/>
    <cellStyle name="Input 23 2" xfId="15855" xr:uid="{60980B5F-FE08-4769-8426-0FA54FA56BA9}"/>
    <cellStyle name="Input 23 2 2" xfId="31613" xr:uid="{873AFF72-4270-4968-ADD9-FC70D48247DF}"/>
    <cellStyle name="Input 24" xfId="13944" xr:uid="{3D44BFE1-729C-4C19-9EFC-478228CCC35F}"/>
    <cellStyle name="Input 24 2" xfId="15856" xr:uid="{2A162550-A630-4D8B-ABA8-81B6F86EADE3}"/>
    <cellStyle name="Input 24 2 2" xfId="31614" xr:uid="{2F4F83A9-2414-404B-8454-CA496E6698DA}"/>
    <cellStyle name="Input 25" xfId="15857" xr:uid="{5C3FE1BB-3B79-4984-A9EC-01796E12057E}"/>
    <cellStyle name="Input 25 2" xfId="31615" xr:uid="{3E2A75A2-4005-45D9-BEFE-E3E036054531}"/>
    <cellStyle name="Input 26" xfId="15858" xr:uid="{9E98A07A-4BCE-4FE1-8ABB-597D713C1091}"/>
    <cellStyle name="Input 26 2" xfId="31616" xr:uid="{C0C8E8BE-460D-40FB-88A7-024553B14326}"/>
    <cellStyle name="Input 27" xfId="15859" xr:uid="{019FEC41-779D-41AF-A3F0-46EC77546AB6}"/>
    <cellStyle name="Input 27 2" xfId="31617" xr:uid="{9148C09D-1792-4344-A7DE-EE07479F30D5}"/>
    <cellStyle name="Input 28" xfId="15860" xr:uid="{FE52CED8-F26C-46D9-B851-716E49786F48}"/>
    <cellStyle name="Input 28 2" xfId="31618" xr:uid="{9774C294-B2FE-4698-8957-DEA637294440}"/>
    <cellStyle name="Input 29" xfId="15861" xr:uid="{811485A8-48AD-4E00-B163-4D959F5EA818}"/>
    <cellStyle name="Input 29 2" xfId="31619" xr:uid="{961EB9B6-D21F-4780-B6B8-EE63673C65EA}"/>
    <cellStyle name="Input 3" xfId="2014" xr:uid="{11F3569C-9455-42EC-B307-E3CC70CEA68F}"/>
    <cellStyle name="Input 3 2" xfId="2015" xr:uid="{CDA3A47E-D40C-49EE-A3B5-9A74906A470A}"/>
    <cellStyle name="Input 3 2 2" xfId="15863" xr:uid="{AA710D1B-DBF1-4B89-98BA-6996F75C46B9}"/>
    <cellStyle name="Input 3 2 2 2" xfId="31621" xr:uid="{245539A7-07DA-43A9-92DF-3CC35E583400}"/>
    <cellStyle name="Input 3 2 3" xfId="30577" xr:uid="{EC4EBCDA-E7A9-49FD-B811-D90E66C75776}"/>
    <cellStyle name="Input 3 3" xfId="15862" xr:uid="{8CBD023B-0813-48A4-9CA2-7874E4057F4F}"/>
    <cellStyle name="Input 3 3 2" xfId="31620" xr:uid="{2FE872B9-9CBE-446E-B87B-058F8F3B5B33}"/>
    <cellStyle name="Input 3 4" xfId="30576" xr:uid="{0CA31136-1FF8-4320-B12A-CFA3C344AD93}"/>
    <cellStyle name="Input 3_Price_List_06_09_2010 (2)" xfId="15864" xr:uid="{652BCA98-2F01-41A5-B523-F1ADFCBBFAD5}"/>
    <cellStyle name="Input 30" xfId="15865" xr:uid="{D4324F34-DB5D-4E5C-88F1-A9FC78BDDECC}"/>
    <cellStyle name="Input 30 2" xfId="31622" xr:uid="{8A15FB29-88FC-42CA-AD20-FCDFEA6B47E4}"/>
    <cellStyle name="Input 31" xfId="15866" xr:uid="{ED35931C-19F6-4DD9-A5BF-7CD7DDC1DBEF}"/>
    <cellStyle name="Input 31 2" xfId="31623" xr:uid="{F411FBC3-CE44-40A9-8897-E18DE5BC2346}"/>
    <cellStyle name="Input 32" xfId="15867" xr:uid="{904B1F2F-C497-4659-9BC3-8A9742542BC7}"/>
    <cellStyle name="Input 32 2" xfId="31624" xr:uid="{9AA0C43F-81CF-4FD3-B009-76258CA65531}"/>
    <cellStyle name="Input 33" xfId="17276" xr:uid="{A0057629-79DE-488F-8951-9BDA0AB90739}"/>
    <cellStyle name="Input 33 2" xfId="31803" xr:uid="{30F970BA-280D-4C61-B3CF-1270113E38B3}"/>
    <cellStyle name="Input 34" xfId="26136" xr:uid="{2350F94B-1CDC-45C0-8BFC-796E103C7DBA}"/>
    <cellStyle name="Input 34 2" xfId="32553" xr:uid="{119D2FAF-2972-4C68-8D4C-8F5912006ECA}"/>
    <cellStyle name="Input 35" xfId="26151" xr:uid="{ACC403F5-191B-4DC4-AF15-B14D2C15B774}"/>
    <cellStyle name="Input 35 2" xfId="32555" xr:uid="{BC8C26D1-D9A5-4EFD-91BD-E2E0DAEF3E3E}"/>
    <cellStyle name="Input 36" xfId="26202" xr:uid="{A2E60F7A-3AAE-4F4A-8EE3-8D5CD9C3C083}"/>
    <cellStyle name="Input 36 2" xfId="32568" xr:uid="{31F65182-D56B-40E9-A0FC-EAE1008B0E82}"/>
    <cellStyle name="Input 37" xfId="26159" xr:uid="{7A8D995C-C8C2-4935-BFB9-F3919FAAEF33}"/>
    <cellStyle name="Input 37 2" xfId="32557" xr:uid="{EA71FBF0-546F-4BBE-9AE9-26642661BFA2}"/>
    <cellStyle name="Input 38" xfId="26164" xr:uid="{3C9405C1-4956-471D-8D8F-97744F37CB0A}"/>
    <cellStyle name="Input 38 2" xfId="32560" xr:uid="{B8A0655C-D4AD-40FA-9D75-648003632F4B}"/>
    <cellStyle name="Input 39" xfId="26167" xr:uid="{89448147-CCE5-4515-9616-716D135E37DF}"/>
    <cellStyle name="Input 39 2" xfId="32561" xr:uid="{8286E0C6-F13A-449D-A56F-ED920BB37E21}"/>
    <cellStyle name="Input 4" xfId="2016" xr:uid="{B3D448D1-C970-47B8-8FF2-8A3F4E61E8A2}"/>
    <cellStyle name="Input 4 2" xfId="2017" xr:uid="{020FCC47-7EA6-479C-A7C9-2428AAA923F4}"/>
    <cellStyle name="Input 4 2 2" xfId="15869" xr:uid="{6520356B-2F34-487C-9DE3-8B66F1A5426E}"/>
    <cellStyle name="Input 4 2 2 2" xfId="31626" xr:uid="{D1859205-82EF-4AB0-A01E-BD9F86C91AEC}"/>
    <cellStyle name="Input 4 2 3" xfId="30579" xr:uid="{4ADCA5CB-40D4-49D8-83D8-1B482DEA6F55}"/>
    <cellStyle name="Input 4 3" xfId="15868" xr:uid="{5D28D62A-526C-4860-83ED-7FCC4E3F1C8B}"/>
    <cellStyle name="Input 4 3 2" xfId="31625" xr:uid="{A1CCEEC9-7D54-40FA-91BA-B151B16EF633}"/>
    <cellStyle name="Input 4 4" xfId="30578" xr:uid="{4037FD5B-78D4-4F6F-AC9B-C2B73CF10FD9}"/>
    <cellStyle name="Input 4_Price_List_06_09_2010 (2)" xfId="15870" xr:uid="{BF65865B-A0E7-49EF-A769-602F6092FD5B}"/>
    <cellStyle name="Input 40" xfId="26160" xr:uid="{FC8FB80B-F36E-4193-A9A0-953C4A53C58E}"/>
    <cellStyle name="Input 40 2" xfId="32558" xr:uid="{22333B52-0836-4D6B-AA70-0D0D7E8A8DAA}"/>
    <cellStyle name="Input 41" xfId="26186" xr:uid="{6BEE6442-4C39-40A0-BF99-E8E1B0A9C163}"/>
    <cellStyle name="Input 41 2" xfId="32566" xr:uid="{48B1EC3D-0DAE-4DE4-9247-89D0F0FCE40A}"/>
    <cellStyle name="Input 42" xfId="26911" xr:uid="{9237A262-A874-4E77-83A5-397B8BCB7011}"/>
    <cellStyle name="Input 42 2" xfId="32644" xr:uid="{B38409C5-1155-4A9E-B7E0-5481D1651676}"/>
    <cellStyle name="Input 43" xfId="29295" xr:uid="{97E06252-9D0E-418C-BCF9-F2445768FC4F}"/>
    <cellStyle name="Input 43 2" xfId="32751" xr:uid="{FAE76D3A-C25D-4A46-B0B3-609ECDDD2B8A}"/>
    <cellStyle name="Input 44" xfId="30186" xr:uid="{A839F410-9787-4607-A297-F1E281F53B4A}"/>
    <cellStyle name="Input 44 2" xfId="32896" xr:uid="{6E312792-5E3D-4894-820A-07E54DF5CEA8}"/>
    <cellStyle name="Input 45" xfId="29381" xr:uid="{7FAD7F7F-42FA-48DB-8AEE-B7CF30F12FB4}"/>
    <cellStyle name="Input 45 2" xfId="32758" xr:uid="{40AD739D-916F-4D44-9359-6802ABEE219E}"/>
    <cellStyle name="Input 46" xfId="26892" xr:uid="{2893AE84-1DA5-4B24-88CE-5437647D2073}"/>
    <cellStyle name="Input 46 2" xfId="32643" xr:uid="{2D451FCB-34F8-486F-A7EA-87B2E1AD9610}"/>
    <cellStyle name="Input 47" xfId="29380" xr:uid="{5D44504E-1768-4907-97EE-4AA3C4AC112C}"/>
    <cellStyle name="Input 47 2" xfId="32757" xr:uid="{B823BB63-0D26-4E3C-97FA-3122E96005D4}"/>
    <cellStyle name="Input 48" xfId="28875" xr:uid="{06258B85-D3B9-4F3C-A1F5-56ED70AEAA96}"/>
    <cellStyle name="Input 48 2" xfId="32741" xr:uid="{6CB1D2F6-65FB-4520-8EFD-38A43E9F1396}"/>
    <cellStyle name="Input 49" xfId="30223" xr:uid="{F47340FA-F479-444E-BE0F-9DB2E1BDFD31}"/>
    <cellStyle name="Input 49 2" xfId="32897" xr:uid="{A676631B-0D6C-4A9F-BA05-5310ED58AA6C}"/>
    <cellStyle name="Input 5" xfId="2018" xr:uid="{3FE19793-2546-471F-B57D-40DE1EF5A581}"/>
    <cellStyle name="Input 5 2" xfId="2019" xr:uid="{11822C82-82E6-4CB0-99B4-9496D06A72D6}"/>
    <cellStyle name="Input 5 2 2" xfId="15872" xr:uid="{8CFBAD79-C099-42CC-B600-D36E6F1D6CEB}"/>
    <cellStyle name="Input 5 2 2 2" xfId="31628" xr:uid="{A37ACB02-3576-4955-BB5F-3682FBE075B5}"/>
    <cellStyle name="Input 5 2 3" xfId="30581" xr:uid="{EE21FBD0-F5EF-484B-8C0C-D3D074875356}"/>
    <cellStyle name="Input 5 3" xfId="15871" xr:uid="{29143D4C-538A-40D0-B29B-F24A2EE6033D}"/>
    <cellStyle name="Input 5 3 2" xfId="31627" xr:uid="{E84FA9BE-B912-4649-A0AE-89886212F73F}"/>
    <cellStyle name="Input 5 4" xfId="30580" xr:uid="{3787DC8D-3A02-4E07-B8F3-637EA4CF87BC}"/>
    <cellStyle name="Input 5_Price_List_06_09_2010 (2)" xfId="15873" xr:uid="{F4D57190-9227-470A-AABB-42ADBC233849}"/>
    <cellStyle name="Input 50" xfId="30240" xr:uid="{5BA51118-111B-463B-9912-181490341E0E}"/>
    <cellStyle name="Input 50 2" xfId="32899" xr:uid="{BF18D862-6DA8-47F5-89A1-3B9B6B30D477}"/>
    <cellStyle name="Input 51" xfId="30256" xr:uid="{029296C9-7426-4B8D-8B92-478B979B9765}"/>
    <cellStyle name="Input 51 2" xfId="32903" xr:uid="{AC6963BF-97C2-4CF3-BFF2-8E3B2C8A02B1}"/>
    <cellStyle name="Input 52" xfId="30269" xr:uid="{DCA89CBC-ABA3-48F6-AE65-68408E23910B}"/>
    <cellStyle name="Input 52 2" xfId="32906" xr:uid="{B20C3B9F-06D9-4F0E-AB8F-11187A486FD4}"/>
    <cellStyle name="Input 53" xfId="30244" xr:uid="{13DFC6C2-A042-4390-99A0-2B5A293E3758}"/>
    <cellStyle name="Input 53 2" xfId="32902" xr:uid="{93CE48A8-6D60-43F2-B2C1-B84A81993049}"/>
    <cellStyle name="Input 54" xfId="2006" xr:uid="{3EFBCB2D-58D7-45C8-B03F-393B5894F56F}"/>
    <cellStyle name="Input 54 2" xfId="30573" xr:uid="{6DE54B3E-AA9F-4F94-94F3-25722A017A73}"/>
    <cellStyle name="Input 6" xfId="4881" xr:uid="{02278E65-7381-4F80-8EE3-A9F63EC92B1B}"/>
    <cellStyle name="Input 6 2" xfId="15874" xr:uid="{42C51C2F-2A12-456A-B5CF-CE2D01369C01}"/>
    <cellStyle name="Input 6 2 2" xfId="31629" xr:uid="{0CCDEBDF-1453-42A1-AB53-CA335EE238C2}"/>
    <cellStyle name="Input 6 3" xfId="30725" xr:uid="{078D8B4C-66F0-418E-B38C-C1FE2C51A5F5}"/>
    <cellStyle name="Input 7" xfId="5061" xr:uid="{01C5C41B-6533-4FC3-A289-872DBFE15AE5}"/>
    <cellStyle name="Input 7 2" xfId="15875" xr:uid="{696666D2-40D7-405D-8C34-622BE5F25ACA}"/>
    <cellStyle name="Input 7 2 2" xfId="31630" xr:uid="{F0A9350F-DA30-4BBB-896C-EA8CF9EA1267}"/>
    <cellStyle name="Input 7 3" xfId="30730" xr:uid="{D4B40F2C-7222-46D6-8D2D-ADFE52F59CE5}"/>
    <cellStyle name="Input 8" xfId="4884" xr:uid="{F4AF4666-BC18-4C79-801F-D3912954B9B4}"/>
    <cellStyle name="Input 8 2" xfId="15876" xr:uid="{B40DEEC3-B3AE-44AD-916D-E05166870A16}"/>
    <cellStyle name="Input 8 2 2" xfId="31631" xr:uid="{A05BC181-EB3C-4351-92F2-7D93BD4B47B9}"/>
    <cellStyle name="Input 8 3" xfId="30726" xr:uid="{B54714EE-E688-4F8C-99A2-963A4E266274}"/>
    <cellStyle name="Input 9" xfId="5064" xr:uid="{7AB453A2-15F1-4BE1-85A5-022BC0648BD7}"/>
    <cellStyle name="Input 9 2" xfId="15877" xr:uid="{A7C1CE2A-E56E-41D4-92DD-7E00A05F475D}"/>
    <cellStyle name="Input 9 2 2" xfId="31632" xr:uid="{5140F98F-5214-4C4B-8135-18B83925A0D1}"/>
    <cellStyle name="Input 9 3" xfId="30731" xr:uid="{FF4F8DC2-2317-4FA5-BA28-B15FA6D4F2B1}"/>
    <cellStyle name="Input Cells" xfId="2020" xr:uid="{C0F8756F-8170-4C59-80FC-44D0D53372EE}"/>
    <cellStyle name="Input Cells 2" xfId="2021" xr:uid="{8264D936-EFF0-44CD-A466-ED493E7C45C5}"/>
    <cellStyle name="Input Cells 2 2" xfId="2022" xr:uid="{6578E744-F192-496D-B343-A1D01ABFBDC0}"/>
    <cellStyle name="Input Cells 2 2 2" xfId="3922" xr:uid="{1F25F7F5-70DC-4F70-A99B-DAFA510A6455}"/>
    <cellStyle name="Input Cells 2 2 2 2" xfId="28337" xr:uid="{45C97697-EAE0-484E-8D05-6E7295ABB759}"/>
    <cellStyle name="Input Cells 2 2 3" xfId="26914" xr:uid="{1496540A-5200-4976-9CB1-3DBBE29BE33F}"/>
    <cellStyle name="Input Cells 2 3" xfId="3921" xr:uid="{EBB9AEE7-CC3F-41EB-BEEF-847BD4900A46}"/>
    <cellStyle name="Input Cells 2 3 2" xfId="28336" xr:uid="{00165EBF-7408-407E-A62C-EBC98A706AEA}"/>
    <cellStyle name="Input Cells 2 4" xfId="26913" xr:uid="{EB022541-B35A-4D3D-87B6-85194B4E3336}"/>
    <cellStyle name="Input Cells 3" xfId="2023" xr:uid="{316049D9-358A-42EC-9271-631AA9EDA6BE}"/>
    <cellStyle name="Input Cells 3 2" xfId="2024" xr:uid="{03110EDA-59D2-41C7-B797-F46367002EE2}"/>
    <cellStyle name="Input Cells 3 2 2" xfId="3924" xr:uid="{11408CBA-72C8-4422-A41B-2C88A7C0A471}"/>
    <cellStyle name="Input Cells 3 2 2 2" xfId="28339" xr:uid="{C3C7E943-04C8-4C19-A365-0DF76A97E814}"/>
    <cellStyle name="Input Cells 3 2 3" xfId="26916" xr:uid="{32E10DD1-7935-4B8E-8A79-73B29E9C3524}"/>
    <cellStyle name="Input Cells 3 3" xfId="3923" xr:uid="{6EED6F7D-EFCD-4ACD-B7A6-8E2FA3EE7A68}"/>
    <cellStyle name="Input Cells 3 3 2" xfId="28338" xr:uid="{3FFB9C6B-516C-40D3-996B-CDCCF1252B3F}"/>
    <cellStyle name="Input Cells 3 4" xfId="26915" xr:uid="{03CF4A3A-0F31-461A-8189-923D7A642D96}"/>
    <cellStyle name="Input Cells 4" xfId="2025" xr:uid="{E55907F9-4914-4BCD-9683-1F3F9CEF6E7F}"/>
    <cellStyle name="Input Cells 4 2" xfId="2026" xr:uid="{C5050F9B-4E2A-41C6-AA13-76DA5B5EB484}"/>
    <cellStyle name="Input Cells 4 2 2" xfId="3926" xr:uid="{8455374A-7174-4B4E-B06D-CDED33BB0A59}"/>
    <cellStyle name="Input Cells 4 2 2 2" xfId="28341" xr:uid="{48F23622-61D6-4927-88BC-CE220D2B9396}"/>
    <cellStyle name="Input Cells 4 2 3" xfId="26918" xr:uid="{E0BBEED2-D84E-4617-BDD8-786D104AA98C}"/>
    <cellStyle name="Input Cells 4 3" xfId="3925" xr:uid="{988B4E2A-C18A-4243-8936-F5BE95EF8574}"/>
    <cellStyle name="Input Cells 4 3 2" xfId="28340" xr:uid="{0260E6C2-CCA8-473A-90FD-3DEC42C28E9F}"/>
    <cellStyle name="Input Cells 4 4" xfId="26917" xr:uid="{2338DA20-2483-4ECC-AB4D-933EEAD02019}"/>
    <cellStyle name="Input Cells 5" xfId="2027" xr:uid="{B01CDBAC-9163-4360-9C8D-51D0B3C3C40E}"/>
    <cellStyle name="Input Cells 5 2" xfId="2028" xr:uid="{58650EBF-011F-47C4-88C6-48D1A6C109B3}"/>
    <cellStyle name="Input Cells 5 2 2" xfId="3928" xr:uid="{BDFBDA88-C11F-478B-80B8-5202EC3C9AA8}"/>
    <cellStyle name="Input Cells 5 2 2 2" xfId="28343" xr:uid="{5FEED69C-C31F-476E-80BF-6565199A8925}"/>
    <cellStyle name="Input Cells 5 2 3" xfId="26920" xr:uid="{27F25E03-BDA2-476E-AE81-D9CC48749F17}"/>
    <cellStyle name="Input Cells 5 3" xfId="3927" xr:uid="{7FFFE211-6954-42E4-B38B-E78186B025C8}"/>
    <cellStyle name="Input Cells 5 3 2" xfId="28342" xr:uid="{EC267C81-853C-48E1-8932-56B842EBB673}"/>
    <cellStyle name="Input Cells 5 4" xfId="26919" xr:uid="{FFB942CB-FCC9-4374-810E-42FD5972DF57}"/>
    <cellStyle name="Input Cells 6" xfId="2029" xr:uid="{E49DD9B2-04E9-48F7-9D78-9656A8FA08A5}"/>
    <cellStyle name="Input Cells 6 2" xfId="3929" xr:uid="{2B058ADE-09BC-487B-AA9F-59A6E0124DF7}"/>
    <cellStyle name="Input Cells 6 2 2" xfId="28344" xr:uid="{AF4CE2B6-6FC1-47F9-B382-D64C00136BCB}"/>
    <cellStyle name="Input Cells 6 3" xfId="26921" xr:uid="{EF0B61A2-664A-4B24-B293-A3AD74F03E72}"/>
    <cellStyle name="Input Cells 7" xfId="3920" xr:uid="{87424B37-2446-4AC6-89D4-F8EEE914B588}"/>
    <cellStyle name="Input Cells 7 2" xfId="28335" xr:uid="{0FAD5603-7CA9-4789-92C8-299CC732347D}"/>
    <cellStyle name="Input Cells 8" xfId="15878" xr:uid="{8FAF9D69-C67A-4A2A-9C84-2B244DD15A22}"/>
    <cellStyle name="Input Cells 8 2" xfId="29924" xr:uid="{E29CBDC9-C1D2-4E0E-8764-7D3F29EB4C68}"/>
    <cellStyle name="Input Cells 9" xfId="26912" xr:uid="{3CA56BCB-CD19-4D91-A6C8-DB5DAF1EC636}"/>
    <cellStyle name="Input Cells_Accessories" xfId="11218" xr:uid="{1B96EE55-6986-4A62-ABAA-B55C29114095}"/>
    <cellStyle name="inverse" xfId="2030" xr:uid="{2D186D4E-AC29-4E68-8A76-EB93BB791C9A}"/>
    <cellStyle name="inverse 2" xfId="2031" xr:uid="{38407A1F-00C6-4443-93CA-4CDA2AA775E0}"/>
    <cellStyle name="inverse 3" xfId="2032" xr:uid="{A4B3568D-CD3C-4877-91E0-5B1C2147B8FA}"/>
    <cellStyle name="inverse 4" xfId="2033" xr:uid="{6F256A0A-0EE3-487A-94BB-02D61D9BA3A8}"/>
    <cellStyle name="inverse 4 2" xfId="2034" xr:uid="{6C8AEC0C-C6FE-4EFA-A00B-A9C2EDDDB800}"/>
    <cellStyle name="inverse 4 2 2" xfId="2035" xr:uid="{07547D3F-78FD-4C9E-8726-314276E35EF2}"/>
    <cellStyle name="inverse 4 2 3" xfId="2036" xr:uid="{3B97CE4E-A7CF-425E-930B-F5E449CC30DA}"/>
    <cellStyle name="inverse 4 3" xfId="2037" xr:uid="{AB2428BE-6C2A-4DC6-B5A8-84C43915C064}"/>
    <cellStyle name="inverse 4 4" xfId="2038" xr:uid="{951B019C-47D7-4BF4-8525-D0EA5A737C27}"/>
    <cellStyle name="inverse 5" xfId="2039" xr:uid="{533D928C-6767-4CA9-B74C-35E94C45D29E}"/>
    <cellStyle name="inverse 6" xfId="2040" xr:uid="{6F92CD09-71BA-41F4-AF19-166C505DF516}"/>
    <cellStyle name="inverse links" xfId="2041" xr:uid="{BEE6D593-3C37-4D75-BC1A-1E1C2C975CEF}"/>
    <cellStyle name="inverse links 2" xfId="2042" xr:uid="{FA8C0593-ED6C-42EE-89B9-2E40192FECBA}"/>
    <cellStyle name="inverse links 3" xfId="2043" xr:uid="{EDF9DD3C-DC8A-49D6-B7D0-0E95A4B36C6F}"/>
    <cellStyle name="inverse links 4" xfId="2044" xr:uid="{3267247C-31B1-4A20-BC70-67533226BDA3}"/>
    <cellStyle name="inverse links 4 2" xfId="2045" xr:uid="{569FB74A-9147-4260-84C9-3FB2E12CE54C}"/>
    <cellStyle name="inverse links 4 2 2" xfId="2046" xr:uid="{0A04ACB1-F54E-457F-B7F5-CD2E639CC19A}"/>
    <cellStyle name="inverse links 4 2 3" xfId="2047" xr:uid="{E5362FD3-BD12-4AE0-988B-EAB489D10B40}"/>
    <cellStyle name="inverse links 4 3" xfId="2048" xr:uid="{9E31A9CF-D483-4C69-8B0F-0A51E5966FD0}"/>
    <cellStyle name="inverse links 4 4" xfId="2049" xr:uid="{35850D50-4D75-4FF2-8244-645B6F00A5BD}"/>
    <cellStyle name="inverse links 5" xfId="2050" xr:uid="{10ACB772-EB0D-4E76-A978-A6F6E6BE91D7}"/>
    <cellStyle name="inverse links 6" xfId="2051" xr:uid="{52FFF138-4344-47AE-A5D6-F5CE76CECAB6}"/>
    <cellStyle name="inverse_Curr" xfId="2052" xr:uid="{4F8306D7-1791-4BA9-9F3C-CCD4B3AFA440}"/>
    <cellStyle name="Komma [0]_laroux" xfId="15879" xr:uid="{A43E49E2-6061-48D8-806F-453A661CF827}"/>
    <cellStyle name="Komma_laroux" xfId="15880" xr:uid="{5005FB23-D055-4BAB-8689-722924827D5E}"/>
    <cellStyle name="Lien hypertexte visité_PBOM 5200" xfId="15881" xr:uid="{66A7B53E-B3FD-4FF6-B137-92F63A269189}"/>
    <cellStyle name="Lien hypertexte_PBOM 5200" xfId="15882" xr:uid="{76037C4E-6796-4A46-8B48-5EDF09E47AD6}"/>
    <cellStyle name="Link Currency (0)" xfId="2053" xr:uid="{B47F729A-D5A3-441C-A79A-689FC625CFEB}"/>
    <cellStyle name="Link Currency (0) 10" xfId="15884" xr:uid="{A7A7A856-9322-419B-A8E9-803DC1C0C72C}"/>
    <cellStyle name="Link Currency (0) 10 2" xfId="29926" xr:uid="{72140BD1-D3AF-452C-9097-F166FFE58853}"/>
    <cellStyle name="Link Currency (0) 11" xfId="15885" xr:uid="{61557B8C-562D-4F4A-A869-5F9B13E9AD38}"/>
    <cellStyle name="Link Currency (0) 11 2" xfId="29927" xr:uid="{827394C4-8AA5-485F-A2E9-85A0A65AB6CB}"/>
    <cellStyle name="Link Currency (0) 12" xfId="15883" xr:uid="{0A4F8E13-7290-4986-BC84-83D4ACDE8A1A}"/>
    <cellStyle name="Link Currency (0) 12 2" xfId="29925" xr:uid="{B4582B58-00F6-4DA5-AF8D-B7C9F894F0EE}"/>
    <cellStyle name="Link Currency (0) 13" xfId="17141" xr:uid="{DA0E2822-4F6D-4EE6-AA86-4C258051612F}"/>
    <cellStyle name="Link Currency (0) 2" xfId="2054" xr:uid="{A16EE2FE-4A44-4306-8CE4-9FA860A528F5}"/>
    <cellStyle name="Link Currency (0) 2 2" xfId="15887" xr:uid="{7C8F19C9-A01D-46ED-BB21-D7BD59A7F266}"/>
    <cellStyle name="Link Currency (0) 2 2 2" xfId="29929" xr:uid="{8850F586-5754-4F89-B9FD-0936F4CFF86E}"/>
    <cellStyle name="Link Currency (0) 2 3" xfId="15886" xr:uid="{A608553E-538A-4EB2-A4A8-6C347F37F72F}"/>
    <cellStyle name="Link Currency (0) 2 3 2" xfId="29928" xr:uid="{1C8139C2-A270-4061-987E-061C90A793C9}"/>
    <cellStyle name="Link Currency (0) 2_LCD Monitors" xfId="15888" xr:uid="{E69C38A6-0378-442F-9F37-D7F34B63C18C}"/>
    <cellStyle name="Link Currency (0) 3" xfId="2055" xr:uid="{689453A6-83AC-4178-A987-60E94E86A48C}"/>
    <cellStyle name="Link Currency (0) 3 2" xfId="15889" xr:uid="{D3BC69CC-BD54-4C35-BEEE-1E029FBB271E}"/>
    <cellStyle name="Link Currency (0) 3 2 2" xfId="29930" xr:uid="{7D889939-3024-430D-B94C-89D2DE3F67AB}"/>
    <cellStyle name="Link Currency (0) 4" xfId="7516" xr:uid="{669C27C7-D55A-4359-8071-5DA97A598110}"/>
    <cellStyle name="Link Currency (0) 4 2" xfId="15890" xr:uid="{7F12F496-559B-439C-A9C0-517280D213BA}"/>
    <cellStyle name="Link Currency (0) 4 2 2" xfId="29931" xr:uid="{CBBF50A6-6E2E-4F41-B651-98CD923A60EC}"/>
    <cellStyle name="Link Currency (0) 5" xfId="15891" xr:uid="{D2831567-258E-432B-8B4E-D1B58EC023A8}"/>
    <cellStyle name="Link Currency (0) 5 2" xfId="29932" xr:uid="{0E6E3DAD-BAE2-4DB5-93AA-7C2C458EC9F5}"/>
    <cellStyle name="Link Currency (0) 6" xfId="15892" xr:uid="{8B1A416B-BCEF-4363-8097-FB25B4043FF9}"/>
    <cellStyle name="Link Currency (0) 6 2" xfId="29933" xr:uid="{A44D9F58-26AF-4AF7-B61D-F0C6C8D727B7}"/>
    <cellStyle name="Link Currency (0) 7" xfId="15893" xr:uid="{0399DCE3-029F-4971-A4D1-1084540BFA1F}"/>
    <cellStyle name="Link Currency (0) 7 2" xfId="29934" xr:uid="{79C3E722-4C37-47E8-9E08-B258CAF6B445}"/>
    <cellStyle name="Link Currency (0) 8" xfId="15894" xr:uid="{489123F4-5DFB-49BA-96D4-22E09EEBF8E9}"/>
    <cellStyle name="Link Currency (0) 8 2" xfId="29935" xr:uid="{2EABE0D6-97FA-4F33-9002-3D9242A38377}"/>
    <cellStyle name="Link Currency (0) 9" xfId="15895" xr:uid="{39E61292-4487-447D-A6D6-05A59D186B77}"/>
    <cellStyle name="Link Currency (0) 9 2" xfId="29936" xr:uid="{D4B8D306-C7F2-4064-8F73-E2894AEDB60B}"/>
    <cellStyle name="Link Currency (0)_Accessories" xfId="11219" xr:uid="{7C27CD49-66DB-4436-A642-9A3445130A78}"/>
    <cellStyle name="Link Currency (2)" xfId="2056" xr:uid="{79427A5D-CDE2-454E-849B-B4F9933258B2}"/>
    <cellStyle name="Link Currency (2) 10" xfId="17156" xr:uid="{CB0809E2-B022-4767-AD6B-0F14F039F52D}"/>
    <cellStyle name="Link Currency (2) 11" xfId="26922" xr:uid="{5D6921B5-A879-4C1A-9D33-B26DE3812FFA}"/>
    <cellStyle name="Link Currency (2) 2" xfId="2057" xr:uid="{68FC34FD-846D-4EDD-85D9-5F88E3501271}"/>
    <cellStyle name="Link Currency (2) 2 2" xfId="2058" xr:uid="{A043E8F0-78BE-4FD5-97F8-375509A89045}"/>
    <cellStyle name="Link Currency (2) 2 2 2" xfId="3932" xr:uid="{9F67A314-0CD5-4CFC-9755-73383B9273AC}"/>
    <cellStyle name="Link Currency (2) 2 2 2 2" xfId="28347" xr:uid="{7DB550C5-5741-4A77-8A66-B9E08CC177FA}"/>
    <cellStyle name="Link Currency (2) 2 2 3" xfId="15898" xr:uid="{116E44F1-6FB0-4FBD-99E6-2552698B598E}"/>
    <cellStyle name="Link Currency (2) 2 2 3 2" xfId="29939" xr:uid="{4A0EAA6A-1FE8-4F56-ABDD-8C840608A53D}"/>
    <cellStyle name="Link Currency (2) 2 2 3 2 2" xfId="32839" xr:uid="{776F9A86-45E6-4B6C-AB84-65436C8C4EFB}"/>
    <cellStyle name="Link Currency (2) 2 2 3 3" xfId="31635" xr:uid="{095E5052-587F-46C8-B444-0D6572C6A0D5}"/>
    <cellStyle name="Link Currency (2) 2 2 4" xfId="26924" xr:uid="{1B244C87-467F-4385-A734-7A6128262E18}"/>
    <cellStyle name="Link Currency (2) 2 3" xfId="2059" xr:uid="{C17E4040-6363-4679-A825-0B0B13E1EDB6}"/>
    <cellStyle name="Link Currency (2) 2 3 2" xfId="3933" xr:uid="{92D92DE1-075F-49F6-AEE7-CAE2BC129DC9}"/>
    <cellStyle name="Link Currency (2) 2 3 2 2" xfId="28348" xr:uid="{A787A8D1-CA3D-49A1-B38B-EE5F778A41A9}"/>
    <cellStyle name="Link Currency (2) 2 3 3" xfId="26925" xr:uid="{3FCDD9E7-39DB-4EB9-B6F4-02CCE70F03AC}"/>
    <cellStyle name="Link Currency (2) 2 4" xfId="3931" xr:uid="{A80B87DD-2175-407C-9DE1-D81FAF9A921C}"/>
    <cellStyle name="Link Currency (2) 2 4 2" xfId="28346" xr:uid="{B87BCC22-BA17-4EC7-ACCF-222A28C9284D}"/>
    <cellStyle name="Link Currency (2) 2 5" xfId="15897" xr:uid="{D33C3D27-AF69-4420-A7A5-B8FE5DF5FA2F}"/>
    <cellStyle name="Link Currency (2) 2 5 2" xfId="29938" xr:uid="{A967A024-EDF8-4738-B35C-F68493C5E514}"/>
    <cellStyle name="Link Currency (2) 2 5 2 2" xfId="32838" xr:uid="{65ECDE57-9ECD-4157-B3BB-E073B967E866}"/>
    <cellStyle name="Link Currency (2) 2 5 3" xfId="31634" xr:uid="{51D59480-905F-45C4-9961-B6BB4AED4157}"/>
    <cellStyle name="Link Currency (2) 2 6" xfId="26923" xr:uid="{1ADEF1F3-7A99-4ADA-9246-1F511CA9DAE4}"/>
    <cellStyle name="Link Currency (2) 2_Accessories" xfId="11220" xr:uid="{C2CAD454-856E-4931-83A9-E145A900C4D6}"/>
    <cellStyle name="Link Currency (2) 3" xfId="2060" xr:uid="{61B51078-7E4A-46BD-B77B-B5956E389812}"/>
    <cellStyle name="Link Currency (2) 3 2" xfId="2061" xr:uid="{EA35EFB6-1421-4CAB-AEDB-E0E1CCDE9D33}"/>
    <cellStyle name="Link Currency (2) 3 2 2" xfId="3935" xr:uid="{A3E0DB7D-A1D5-4BDA-BD65-79AB780A35A1}"/>
    <cellStyle name="Link Currency (2) 3 2 2 2" xfId="28350" xr:uid="{FA894ED6-7971-44C6-84D9-43FDA187CDD5}"/>
    <cellStyle name="Link Currency (2) 3 2 3" xfId="26927" xr:uid="{27A56195-3CD4-4BFC-8D1B-35FFE0A59EC9}"/>
    <cellStyle name="Link Currency (2) 3 3" xfId="3934" xr:uid="{AFAD983B-0E5A-4280-B338-F27B0B058340}"/>
    <cellStyle name="Link Currency (2) 3 3 2" xfId="28349" xr:uid="{9D00801C-BE5E-4E01-8954-960B2AAD2E06}"/>
    <cellStyle name="Link Currency (2) 3 4" xfId="15899" xr:uid="{862B811F-90FA-4D3F-9939-115EB2E1E141}"/>
    <cellStyle name="Link Currency (2) 3 4 2" xfId="29940" xr:uid="{61BA01BB-7AA8-46EA-858B-BD7FD9A9FCA0}"/>
    <cellStyle name="Link Currency (2) 3 4 2 2" xfId="32840" xr:uid="{9AB37BEB-26E2-4586-8EF6-FA55365C3B03}"/>
    <cellStyle name="Link Currency (2) 3 4 3" xfId="31636" xr:uid="{A80A0BCC-BA0E-468A-A522-68672BE9A88D}"/>
    <cellStyle name="Link Currency (2) 3 5" xfId="26926" xr:uid="{38B59D67-2429-4D98-88B1-9EDED8A6E84C}"/>
    <cellStyle name="Link Currency (2) 4" xfId="2062" xr:uid="{C99415B4-37BF-4B03-A300-BCF8019A4023}"/>
    <cellStyle name="Link Currency (2) 4 2" xfId="2063" xr:uid="{A98A0E33-3B1B-4CFE-8C31-B8E0837C256C}"/>
    <cellStyle name="Link Currency (2) 4 2 2" xfId="3937" xr:uid="{83D65905-6E08-4A27-B4F5-48AFC7F49DBC}"/>
    <cellStyle name="Link Currency (2) 4 2 2 2" xfId="28352" xr:uid="{2F6E6EB0-20E7-4AB4-B77B-C6A38F4AA7CF}"/>
    <cellStyle name="Link Currency (2) 4 2 3" xfId="26929" xr:uid="{5E24266C-12B9-4033-9940-31D603B83EFE}"/>
    <cellStyle name="Link Currency (2) 4 3" xfId="3936" xr:uid="{245DADA7-5882-4437-851B-269C8A3CB821}"/>
    <cellStyle name="Link Currency (2) 4 3 2" xfId="28351" xr:uid="{2AC3E701-B9B8-437C-AE1C-172639DE3F04}"/>
    <cellStyle name="Link Currency (2) 4 4" xfId="15900" xr:uid="{7C1065AE-DBBD-497E-8340-A570D8976879}"/>
    <cellStyle name="Link Currency (2) 4 4 2" xfId="29941" xr:uid="{C0692D13-DD1F-48A2-824C-3FCA27FA68CB}"/>
    <cellStyle name="Link Currency (2) 4 4 2 2" xfId="32841" xr:uid="{ABEC556B-2193-4704-8868-50993644E778}"/>
    <cellStyle name="Link Currency (2) 4 4 3" xfId="31637" xr:uid="{FA607503-E675-41E5-827A-F5EB4995815D}"/>
    <cellStyle name="Link Currency (2) 4 5" xfId="26928" xr:uid="{B5C9EAFA-74D5-4E9A-8195-9F876E6DCF84}"/>
    <cellStyle name="Link Currency (2) 5" xfId="2064" xr:uid="{919155A3-4C1B-4DEC-92FA-B0A9906F1BAD}"/>
    <cellStyle name="Link Currency (2) 5 2" xfId="2065" xr:uid="{D18DAC8E-4741-497C-8995-FB28DAD26DF8}"/>
    <cellStyle name="Link Currency (2) 5 2 2" xfId="3939" xr:uid="{0FCD92E0-173F-4024-BA07-9493CD001EE0}"/>
    <cellStyle name="Link Currency (2) 5 2 2 2" xfId="28354" xr:uid="{A0124776-3687-4D7F-B61E-A0EC9271B878}"/>
    <cellStyle name="Link Currency (2) 5 2 3" xfId="26931" xr:uid="{BCCFEFDE-3A55-43B3-B116-347A67F22702}"/>
    <cellStyle name="Link Currency (2) 5 3" xfId="3938" xr:uid="{B0BBC258-6A20-4C8F-9459-332D72015017}"/>
    <cellStyle name="Link Currency (2) 5 3 2" xfId="28353" xr:uid="{423DE27A-EF79-48A0-8385-9B9ECE0AC826}"/>
    <cellStyle name="Link Currency (2) 5 4" xfId="15901" xr:uid="{A37B8859-CE49-419F-95BB-CF68A7167AE1}"/>
    <cellStyle name="Link Currency (2) 5 4 2" xfId="29942" xr:uid="{4E13EEC1-714B-4251-A793-7F0323C78048}"/>
    <cellStyle name="Link Currency (2) 5 4 2 2" xfId="32842" xr:uid="{98744D26-C6F5-42C4-A741-D55D8DE0A72B}"/>
    <cellStyle name="Link Currency (2) 5 4 3" xfId="31638" xr:uid="{25CE2F42-4150-47CB-A269-9E53F0A91997}"/>
    <cellStyle name="Link Currency (2) 5 5" xfId="26930" xr:uid="{AED8669E-D003-4C55-A615-BA84D153CF25}"/>
    <cellStyle name="Link Currency (2) 6" xfId="2066" xr:uid="{3D3D1DF8-5EF7-41BB-8912-D1938648C54D}"/>
    <cellStyle name="Link Currency (2) 7" xfId="3930" xr:uid="{FE1928AE-9C56-4A16-8884-17BE7E08784A}"/>
    <cellStyle name="Link Currency (2) 7 2" xfId="28345" xr:uid="{C1600814-B7CB-41E8-91E2-745286291877}"/>
    <cellStyle name="Link Currency (2) 8" xfId="15896" xr:uid="{3C1AC145-5374-480C-AA3B-E9A9DAEC2FAD}"/>
    <cellStyle name="Link Currency (2) 8 2" xfId="29937" xr:uid="{22B6CC48-A602-4B12-9BCD-5F06D8795977}"/>
    <cellStyle name="Link Currency (2) 8 2 2" xfId="32837" xr:uid="{9E477B5E-7360-4184-ADA6-1DFA77F6FD1C}"/>
    <cellStyle name="Link Currency (2) 8 3" xfId="31633" xr:uid="{E6E64B2F-42BE-4FC6-B9BA-D3B86848D72A}"/>
    <cellStyle name="Link Currency (2) 9" xfId="17142" xr:uid="{E8105E05-30A9-4124-8F49-D0066AD3664C}"/>
    <cellStyle name="Link Currency (2)_Accessories" xfId="11221" xr:uid="{80BE880E-416A-4E43-81DE-7C5406F4076B}"/>
    <cellStyle name="Link Units (0)" xfId="2067" xr:uid="{3AE5D308-29C8-4EEB-A0E1-CF66BF155BA2}"/>
    <cellStyle name="Link Units (0) 10" xfId="15903" xr:uid="{1B457506-D018-4B89-9154-0D1C3D88AAF2}"/>
    <cellStyle name="Link Units (0) 10 2" xfId="29944" xr:uid="{5518170B-319A-4046-89A7-32E778B4EC87}"/>
    <cellStyle name="Link Units (0) 11" xfId="15904" xr:uid="{B347ECBE-1EA5-448B-BEBF-839A0EA08ED3}"/>
    <cellStyle name="Link Units (0) 11 2" xfId="29945" xr:uid="{BC368CA8-695E-4871-AAF8-AFC5C6A42694}"/>
    <cellStyle name="Link Units (0) 12" xfId="15902" xr:uid="{7516BDAE-31F5-4652-B9BE-7AAD323882A8}"/>
    <cellStyle name="Link Units (0) 12 2" xfId="29943" xr:uid="{89B558CA-BDA4-4392-BE1F-F0C0DC3C85F3}"/>
    <cellStyle name="Link Units (0) 13" xfId="17143" xr:uid="{02946B42-510D-4A4D-8508-CB2F1F547B3E}"/>
    <cellStyle name="Link Units (0) 2" xfId="2068" xr:uid="{7E165C5F-EB29-4D60-BD2F-FFA788EF48DC}"/>
    <cellStyle name="Link Units (0) 2 2" xfId="15906" xr:uid="{9A4A0029-5C2E-471B-A43F-101590CBBE01}"/>
    <cellStyle name="Link Units (0) 2 2 2" xfId="29947" xr:uid="{801581AF-FD59-464E-A115-990EB659371B}"/>
    <cellStyle name="Link Units (0) 2 3" xfId="15905" xr:uid="{7C372626-F246-4374-8F10-776B35C7D70F}"/>
    <cellStyle name="Link Units (0) 2 3 2" xfId="29946" xr:uid="{4DBA3E02-704B-441E-98D1-B3CC58FB086D}"/>
    <cellStyle name="Link Units (0) 2_LCD Monitors" xfId="15907" xr:uid="{06AA23C9-A0FA-47F6-93D2-248714956FC1}"/>
    <cellStyle name="Link Units (0) 3" xfId="2069" xr:uid="{0BB0DF14-7171-410B-A7D1-A14F23C7B74D}"/>
    <cellStyle name="Link Units (0) 3 2" xfId="15908" xr:uid="{B990BA92-FC95-402B-8313-9C3C5E9DDCD7}"/>
    <cellStyle name="Link Units (0) 3 2 2" xfId="29948" xr:uid="{F479A310-60F7-47F9-995B-157825CD583B}"/>
    <cellStyle name="Link Units (0) 4" xfId="7638" xr:uid="{FADDA276-32D5-4D91-B5CB-62646706D64B}"/>
    <cellStyle name="Link Units (0) 4 2" xfId="15909" xr:uid="{ED4F25EC-2162-4C6D-90D5-5AA21CB4D8B9}"/>
    <cellStyle name="Link Units (0) 4 2 2" xfId="29949" xr:uid="{7FE311A6-2EEB-49BB-909D-53831149BFFA}"/>
    <cellStyle name="Link Units (0) 5" xfId="15910" xr:uid="{C1A53B13-C610-4465-AD8C-9162B7E0F97A}"/>
    <cellStyle name="Link Units (0) 5 2" xfId="29950" xr:uid="{70B79C4D-5258-4534-AA0E-B8584391E3B6}"/>
    <cellStyle name="Link Units (0) 6" xfId="15911" xr:uid="{ED398035-DD0A-46A0-BF23-F9C449FA569F}"/>
    <cellStyle name="Link Units (0) 6 2" xfId="29951" xr:uid="{969821EB-446C-48E4-8DAA-1738E345A528}"/>
    <cellStyle name="Link Units (0) 7" xfId="15912" xr:uid="{D267907C-73AC-4825-B9EA-7EF16A777E4F}"/>
    <cellStyle name="Link Units (0) 7 2" xfId="29952" xr:uid="{F1AD2C44-3DCC-4253-ADA4-AF31A6013BDE}"/>
    <cellStyle name="Link Units (0) 8" xfId="15913" xr:uid="{B677F5D2-901D-4586-B851-4230AA5D673D}"/>
    <cellStyle name="Link Units (0) 8 2" xfId="29953" xr:uid="{3E8F9788-F0F3-45A2-B272-CE5DE56E6359}"/>
    <cellStyle name="Link Units (0) 9" xfId="15914" xr:uid="{30FB43AD-9CDA-4917-B652-052BF1EFCA38}"/>
    <cellStyle name="Link Units (0) 9 2" xfId="29954" xr:uid="{D9429332-942A-4A63-A323-0BB1FABF21C8}"/>
    <cellStyle name="Link Units (0)_Accessories" xfId="11222" xr:uid="{5631D3EC-72C7-4985-B9BE-258C80417586}"/>
    <cellStyle name="Link Units (1)" xfId="2070" xr:uid="{E4594D05-CE6C-4D2E-BE52-BA694DF0BDD9}"/>
    <cellStyle name="Link Units (1) 10" xfId="26932" xr:uid="{334FB717-BD89-4F41-9E5A-1402ADB0ABE5}"/>
    <cellStyle name="Link Units (1) 11" xfId="30330" xr:uid="{EDFD0E24-BE19-455B-A8FC-30B5ADB9EF11}"/>
    <cellStyle name="Link Units (1) 2" xfId="2071" xr:uid="{3300C0BB-0532-4FBE-964F-6D9E1008C4F3}"/>
    <cellStyle name="Link Units (1) 2 2" xfId="3941" xr:uid="{E6F7E857-E957-44DB-9A6D-CEBCE2BC4E99}"/>
    <cellStyle name="Link Units (1) 2 2 2" xfId="15917" xr:uid="{6F7B552C-FA22-454D-8D6F-485134C2FF83}"/>
    <cellStyle name="Link Units (1) 2 2 2 2" xfId="29957" xr:uid="{D0ACFF44-BEAA-499E-9DA7-5F43D3785BD3}"/>
    <cellStyle name="Link Units (1) 2 2 2 2 2" xfId="32845" xr:uid="{A4A7C052-25CE-48B4-97D6-E176D8858A79}"/>
    <cellStyle name="Link Units (1) 2 2 2 3" xfId="31641" xr:uid="{1E9E0722-5F8B-40B6-A6FA-A36570250C4D}"/>
    <cellStyle name="Link Units (1) 2 2 3" xfId="28356" xr:uid="{E1438B04-C9BD-43F2-B6E3-3B8907B004D4}"/>
    <cellStyle name="Link Units (1) 2 3" xfId="15916" xr:uid="{9CB99F69-2FA9-49F4-9ED2-C77D746B1C88}"/>
    <cellStyle name="Link Units (1) 2 3 2" xfId="29956" xr:uid="{A19990D9-BCA3-478C-B337-F1938F500EEE}"/>
    <cellStyle name="Link Units (1) 2 3 2 2" xfId="32844" xr:uid="{E93B58C8-5F0C-4EBD-B423-24AA6675BB21}"/>
    <cellStyle name="Link Units (1) 2 3 3" xfId="31640" xr:uid="{D31D91B5-399F-4D56-AA6E-41E88E0E85E1}"/>
    <cellStyle name="Link Units (1) 2 4" xfId="26933" xr:uid="{5B11560B-360D-468A-A77D-1A19FBBA42EF}"/>
    <cellStyle name="Link Units (1) 2_LCD Monitors" xfId="15918" xr:uid="{F3239AA9-29AA-4C5B-A985-9B9C7C02509C}"/>
    <cellStyle name="Link Units (1) 3" xfId="2072" xr:uid="{441122A2-1DF7-4F0A-B8A3-B3918E566DF3}"/>
    <cellStyle name="Link Units (1) 3 2" xfId="15919" xr:uid="{303E8375-2D1F-436D-B2B8-D5E626953F6C}"/>
    <cellStyle name="Link Units (1) 3 2 2" xfId="29958" xr:uid="{DAD23D73-A7AD-489A-83C7-9648B97DC571}"/>
    <cellStyle name="Link Units (1) 3 2 2 2" xfId="32846" xr:uid="{497181A8-D698-4A10-A38C-4A6016FB7845}"/>
    <cellStyle name="Link Units (1) 3 2 3" xfId="31642" xr:uid="{8D4BB1AF-75AF-4A8B-9F02-191B68901063}"/>
    <cellStyle name="Link Units (1) 4" xfId="3940" xr:uid="{48D067AF-96E1-4F6F-9E41-1985C90125C8}"/>
    <cellStyle name="Link Units (1) 4 2" xfId="15920" xr:uid="{D67A1893-83CE-4C3F-9EEE-07D788B2C8EB}"/>
    <cellStyle name="Link Units (1) 4 2 2" xfId="29959" xr:uid="{54161EE9-5433-4CF9-BA8F-4DF33AA2733D}"/>
    <cellStyle name="Link Units (1) 4 2 2 2" xfId="32847" xr:uid="{37DD894E-C2DF-4363-BC24-8F49E6561FC9}"/>
    <cellStyle name="Link Units (1) 4 2 3" xfId="31643" xr:uid="{F910F3CA-58E1-435F-BA4A-F7097DFDEE04}"/>
    <cellStyle name="Link Units (1) 4 3" xfId="28355" xr:uid="{B71593DF-09B0-4FD2-99AC-B05F9EB72D2D}"/>
    <cellStyle name="Link Units (1) 5" xfId="15921" xr:uid="{3A693E6C-9482-4881-B5C6-BFDE5245180D}"/>
    <cellStyle name="Link Units (1) 5 2" xfId="29960" xr:uid="{D2E4FBAE-2AA9-4C8C-B223-B2156A9AEF5B}"/>
    <cellStyle name="Link Units (1) 5 2 2" xfId="32848" xr:uid="{D6B00806-FC7A-483C-9C6A-C3AB3DDE5818}"/>
    <cellStyle name="Link Units (1) 5 3" xfId="31644" xr:uid="{883CA37E-9CC0-4A30-B237-A273D3A96AF9}"/>
    <cellStyle name="Link Units (1) 6" xfId="15915" xr:uid="{BD84A600-EF96-4B48-BC75-A34B07C114BC}"/>
    <cellStyle name="Link Units (1) 6 2" xfId="29955" xr:uid="{61C2B678-814A-4DA1-9017-D0340CF88931}"/>
    <cellStyle name="Link Units (1) 6 2 2" xfId="32843" xr:uid="{5F9F7E52-3DCC-416E-BA16-9FF947218F2D}"/>
    <cellStyle name="Link Units (1) 6 3" xfId="31639" xr:uid="{D440F5D0-1C0D-4F16-87C2-C3D7B1DDECF7}"/>
    <cellStyle name="Link Units (1) 7" xfId="17144" xr:uid="{32A11E32-85FE-4B8E-8054-069275DFEC4C}"/>
    <cellStyle name="Link Units (1) 8" xfId="17155" xr:uid="{64C5732F-EBAD-43C8-B0E0-5B24D2D77804}"/>
    <cellStyle name="Link Units (1) 9" xfId="17221" xr:uid="{924FD824-F70A-41E0-8279-9D32E87E89EA}"/>
    <cellStyle name="Link Units (1)_Accessories" xfId="11223" xr:uid="{6D5295C5-B039-4790-92AA-5F3C28E4A9BC}"/>
    <cellStyle name="Link Units (2)" xfId="2073" xr:uid="{47C612A6-58E9-4DB0-BB9B-8239052F9C09}"/>
    <cellStyle name="Link Units (2) 10" xfId="17154" xr:uid="{DB6BD34D-69A5-4A77-81E3-3E539EE10162}"/>
    <cellStyle name="Link Units (2) 11" xfId="26934" xr:uid="{DFDE3733-0DFC-4CB7-A805-497D2E908B87}"/>
    <cellStyle name="Link Units (2) 2" xfId="2074" xr:uid="{3F619AE3-903F-49EF-B3FE-F902F4DEBA8C}"/>
    <cellStyle name="Link Units (2) 2 2" xfId="2075" xr:uid="{65D13C11-F196-4BD2-9AB7-60916C5ED081}"/>
    <cellStyle name="Link Units (2) 2 2 2" xfId="3944" xr:uid="{D542DE56-E098-466C-92D8-7031BAF574DE}"/>
    <cellStyle name="Link Units (2) 2 2 2 2" xfId="28359" xr:uid="{20C6B0B1-A3DA-48E9-8930-B58375C867D3}"/>
    <cellStyle name="Link Units (2) 2 2 3" xfId="15924" xr:uid="{531EAD68-D64A-47D4-BA0B-85CC992EE8B1}"/>
    <cellStyle name="Link Units (2) 2 2 3 2" xfId="29963" xr:uid="{7CF5363A-B034-408C-89A6-32C842084E8A}"/>
    <cellStyle name="Link Units (2) 2 2 3 2 2" xfId="32851" xr:uid="{0EAEB708-7DEF-4BEB-8D03-51593B1838E8}"/>
    <cellStyle name="Link Units (2) 2 2 3 3" xfId="31647" xr:uid="{7D843016-5CE5-4BE1-A51E-CA3F072CFD23}"/>
    <cellStyle name="Link Units (2) 2 2 4" xfId="26936" xr:uid="{37B042DF-442F-487B-A9EA-5A1A8A845F7A}"/>
    <cellStyle name="Link Units (2) 2 3" xfId="2076" xr:uid="{1880C157-5BF9-492B-BC0E-7E4C26E560ED}"/>
    <cellStyle name="Link Units (2) 2 3 2" xfId="3945" xr:uid="{DC7C9752-917B-46E3-9181-067284018F82}"/>
    <cellStyle name="Link Units (2) 2 3 2 2" xfId="28360" xr:uid="{4DA472E0-AE4C-4206-A252-A97F155450B4}"/>
    <cellStyle name="Link Units (2) 2 3 3" xfId="26937" xr:uid="{FCEDEA5F-AEC8-4489-B862-DABE9C66D172}"/>
    <cellStyle name="Link Units (2) 2 4" xfId="3943" xr:uid="{E957F07C-EED2-4B90-9762-E3854BAD5338}"/>
    <cellStyle name="Link Units (2) 2 4 2" xfId="28358" xr:uid="{07025A48-9AB4-40C3-A0F6-FED49F04CC96}"/>
    <cellStyle name="Link Units (2) 2 5" xfId="15923" xr:uid="{AFF692D5-83C9-4E9B-ACD9-455F48BEC189}"/>
    <cellStyle name="Link Units (2) 2 5 2" xfId="29962" xr:uid="{9068B4FA-61DE-4EA4-80A1-A1F39B5670A4}"/>
    <cellStyle name="Link Units (2) 2 5 2 2" xfId="32850" xr:uid="{02FC26EC-E0A1-4BAC-9013-447CC31433C2}"/>
    <cellStyle name="Link Units (2) 2 5 3" xfId="31646" xr:uid="{FEDB3E6C-908E-4619-A3F6-D660584836A5}"/>
    <cellStyle name="Link Units (2) 2 6" xfId="26935" xr:uid="{666800E5-3909-43CD-A40C-5775F17E9326}"/>
    <cellStyle name="Link Units (2) 2_Accessories" xfId="11224" xr:uid="{00E1FDB8-3538-403E-A9F7-906FBF80C4F4}"/>
    <cellStyle name="Link Units (2) 3" xfId="2077" xr:uid="{221EDC7A-C318-405D-A5F9-F63D65B55011}"/>
    <cellStyle name="Link Units (2) 3 2" xfId="2078" xr:uid="{A0DA88F1-8AE5-457C-8836-802A243E6A05}"/>
    <cellStyle name="Link Units (2) 3 2 2" xfId="3947" xr:uid="{420AB0C6-121D-426C-A01A-46EC811216EE}"/>
    <cellStyle name="Link Units (2) 3 2 2 2" xfId="28362" xr:uid="{CB02203D-5F1E-47A9-8081-DC7BF187E3EC}"/>
    <cellStyle name="Link Units (2) 3 2 3" xfId="26939" xr:uid="{82F6D360-CA30-4648-9361-026F115976C2}"/>
    <cellStyle name="Link Units (2) 3 3" xfId="3946" xr:uid="{94CA504C-DF49-468B-BF3D-64EC8F6B5F70}"/>
    <cellStyle name="Link Units (2) 3 3 2" xfId="28361" xr:uid="{D487C1C5-8293-4B64-8998-8DE8CEF57EFD}"/>
    <cellStyle name="Link Units (2) 3 4" xfId="15925" xr:uid="{27A74897-D927-476C-9B26-C3A20297D8E9}"/>
    <cellStyle name="Link Units (2) 3 4 2" xfId="29964" xr:uid="{0E0788E1-78E0-411A-9511-70DF6C2483B5}"/>
    <cellStyle name="Link Units (2) 3 4 2 2" xfId="32852" xr:uid="{7A665B8A-ACF1-4695-B845-446C4062663F}"/>
    <cellStyle name="Link Units (2) 3 4 3" xfId="31648" xr:uid="{E09E9798-E80B-4AD2-BE3B-3C78F1FF260E}"/>
    <cellStyle name="Link Units (2) 3 5" xfId="26938" xr:uid="{A427A183-B7F4-442F-AECF-54D4E1B1A851}"/>
    <cellStyle name="Link Units (2) 4" xfId="2079" xr:uid="{0090E8CB-469A-48E0-832F-4EF085AC9DA0}"/>
    <cellStyle name="Link Units (2) 4 2" xfId="2080" xr:uid="{FFFD4F23-18BE-4B2C-AD26-30167A11AB5A}"/>
    <cellStyle name="Link Units (2) 4 2 2" xfId="3949" xr:uid="{E2827D33-C0EA-427C-BAC8-476A0B498D45}"/>
    <cellStyle name="Link Units (2) 4 2 2 2" xfId="28364" xr:uid="{798864A6-D594-482C-99DF-382623070944}"/>
    <cellStyle name="Link Units (2) 4 2 3" xfId="26941" xr:uid="{AE5224BC-EEEA-4CD9-BAD9-134BE2A8715A}"/>
    <cellStyle name="Link Units (2) 4 3" xfId="3948" xr:uid="{2ED5C32F-CCC6-4566-8E93-B58742FA325E}"/>
    <cellStyle name="Link Units (2) 4 3 2" xfId="28363" xr:uid="{65D894C6-1097-400A-91C4-73E6D5AA60C1}"/>
    <cellStyle name="Link Units (2) 4 4" xfId="15926" xr:uid="{9784EE88-02ED-48DF-9C92-B13DB9F92942}"/>
    <cellStyle name="Link Units (2) 4 4 2" xfId="29965" xr:uid="{E8644C67-9D0D-40D7-9291-24224F06A2E4}"/>
    <cellStyle name="Link Units (2) 4 4 2 2" xfId="32853" xr:uid="{027D8B9D-92FE-4284-A5E1-E9C6BB3E530B}"/>
    <cellStyle name="Link Units (2) 4 4 3" xfId="31649" xr:uid="{2213FA12-1444-4D1D-8724-3F21B31E47B7}"/>
    <cellStyle name="Link Units (2) 4 5" xfId="26940" xr:uid="{F2C2BFAE-73ED-45B8-973D-1F2C8783D757}"/>
    <cellStyle name="Link Units (2) 5" xfId="2081" xr:uid="{34AC884F-6E39-48E2-AD2E-BEF2976F7260}"/>
    <cellStyle name="Link Units (2) 5 2" xfId="2082" xr:uid="{A337BAC8-D669-4C22-9863-F019EC327A7C}"/>
    <cellStyle name="Link Units (2) 5 2 2" xfId="3951" xr:uid="{C2FD2DF5-9741-4A5C-81DE-D4E55818ADE6}"/>
    <cellStyle name="Link Units (2) 5 2 2 2" xfId="28366" xr:uid="{52E4E388-19BB-46CC-8B7D-BC8154B941BC}"/>
    <cellStyle name="Link Units (2) 5 2 3" xfId="26943" xr:uid="{FFCA6181-C424-4562-A162-7271D1E3B160}"/>
    <cellStyle name="Link Units (2) 5 3" xfId="3950" xr:uid="{FC3D67D1-6EBC-47F4-8E79-C1814F82848B}"/>
    <cellStyle name="Link Units (2) 5 3 2" xfId="28365" xr:uid="{6FDAB766-B69B-4B84-BF53-1BD7A62A80F3}"/>
    <cellStyle name="Link Units (2) 5 4" xfId="15927" xr:uid="{951F50F6-6B5B-490D-9F19-15CC6F3E5563}"/>
    <cellStyle name="Link Units (2) 5 4 2" xfId="29966" xr:uid="{CD3F5F38-46D7-42B6-9111-AF634CA802AA}"/>
    <cellStyle name="Link Units (2) 5 4 2 2" xfId="32854" xr:uid="{CA4DB884-51AC-41B7-A1BB-10C7076CDFC6}"/>
    <cellStyle name="Link Units (2) 5 4 3" xfId="31650" xr:uid="{9ACB1DD5-64DB-4DE2-9B3B-412FCC12EA75}"/>
    <cellStyle name="Link Units (2) 5 5" xfId="26942" xr:uid="{4D7601DC-7F89-42F7-BFA7-537A026E4A93}"/>
    <cellStyle name="Link Units (2) 6" xfId="2083" xr:uid="{E1EC3CE3-195E-4EBA-A6BF-16E2D74A36AA}"/>
    <cellStyle name="Link Units (2) 7" xfId="3942" xr:uid="{05FBF7D5-4F0A-44C7-A85E-97C8A7919B84}"/>
    <cellStyle name="Link Units (2) 7 2" xfId="28357" xr:uid="{90CBF24F-A74F-46D2-AEB3-978FDF264AF2}"/>
    <cellStyle name="Link Units (2) 8" xfId="15922" xr:uid="{28F20A90-0189-4669-A9E6-EEAFCB8379C7}"/>
    <cellStyle name="Link Units (2) 8 2" xfId="29961" xr:uid="{B9C01F41-D93E-479D-A7CF-F51F65502FE2}"/>
    <cellStyle name="Link Units (2) 8 2 2" xfId="32849" xr:uid="{5C6A7FFA-512E-476A-A804-C2F6FD25156E}"/>
    <cellStyle name="Link Units (2) 8 3" xfId="31645" xr:uid="{72D1C9B6-0CEC-4A60-97E5-E8A06526137C}"/>
    <cellStyle name="Link Units (2) 9" xfId="17145" xr:uid="{76236734-A419-4269-A632-AAEF787E4208}"/>
    <cellStyle name="Link Units (2)_Accessories" xfId="11225" xr:uid="{E8A0D514-B025-4F9A-AC8C-5BE07D4E877D}"/>
    <cellStyle name="Linked Cell 10" xfId="15928" xr:uid="{5AC0E1B3-A695-45BC-8775-C58B5AD246C3}"/>
    <cellStyle name="Linked Cell 11" xfId="15929" xr:uid="{7B8DAEBE-9D5D-4502-BABB-2A274BAB6610}"/>
    <cellStyle name="Linked Cell 12" xfId="15930" xr:uid="{CF9EA5A8-B3A5-49F5-9E44-3409EB41C297}"/>
    <cellStyle name="Linked Cell 13" xfId="15931" xr:uid="{4DD2A820-7354-4A45-90B4-48E901188DA7}"/>
    <cellStyle name="Linked Cell 14" xfId="15932" xr:uid="{9A944E31-7B65-4752-9F86-F1E6F745F5B7}"/>
    <cellStyle name="Linked Cell 15" xfId="15933" xr:uid="{63353225-96A8-46CA-87DA-B8EFDEB5AC07}"/>
    <cellStyle name="Linked Cell 16" xfId="15934" xr:uid="{B93F2901-62AD-472C-9955-0D85DD7BC9A3}"/>
    <cellStyle name="Linked Cell 17" xfId="15935" xr:uid="{74131F63-56AB-47C7-8766-4E38E2EFAAF3}"/>
    <cellStyle name="Linked Cell 18" xfId="15936" xr:uid="{043AD9E6-D84B-46B3-9B8D-3A64611424BC}"/>
    <cellStyle name="Linked Cell 19" xfId="15937" xr:uid="{26179AE3-A50A-47C6-BB0F-4C1B7E7F61A3}"/>
    <cellStyle name="Linked Cell 2" xfId="2085" xr:uid="{725A30EC-9352-4205-97F0-CBED736680C2}"/>
    <cellStyle name="Linked Cell 2 2" xfId="2086" xr:uid="{A58CA68B-5FCC-4985-BAD2-2FB9895E7E64}"/>
    <cellStyle name="Linked Cell 2 2 2" xfId="15939" xr:uid="{8E82E553-D566-46CA-A8F9-2E8114DBDF84}"/>
    <cellStyle name="Linked Cell 2 3" xfId="15938" xr:uid="{E45D7117-4D92-4D46-A9E8-B47FBAADBD76}"/>
    <cellStyle name="Linked Cell 2_Price_List_06_09_2010 (2)" xfId="15940" xr:uid="{9A79BBB1-800B-43EA-B055-01EACCE9F05C}"/>
    <cellStyle name="Linked Cell 20" xfId="15941" xr:uid="{D8F07271-4AB2-4DC8-B7E7-F248651FA98C}"/>
    <cellStyle name="Linked Cell 21" xfId="17277" xr:uid="{A5D498EC-5096-4890-860B-9B9A0806E0DB}"/>
    <cellStyle name="Linked Cell 22" xfId="2084" xr:uid="{4A9F6320-840C-40B7-8A2E-555BE43B251A}"/>
    <cellStyle name="Linked Cell 3" xfId="2087" xr:uid="{DA471853-74CD-4A05-9245-613633E2AF91}"/>
    <cellStyle name="Linked Cell 3 2" xfId="2088" xr:uid="{8ABEE387-A74B-4C05-9748-FD1C659F045B}"/>
    <cellStyle name="Linked Cell 3 2 2" xfId="15943" xr:uid="{DCECD3FA-855B-49BF-95F7-701FF5347F1D}"/>
    <cellStyle name="Linked Cell 3 3" xfId="15942" xr:uid="{D18BAFCF-2524-4CCA-BD44-FF83E3715D02}"/>
    <cellStyle name="Linked Cell 3_Price_List_06_09_2010 (2)" xfId="15944" xr:uid="{555089BC-4D95-47F7-BDE2-E98D20A71907}"/>
    <cellStyle name="Linked Cell 4" xfId="2089" xr:uid="{E2AAC881-3B1C-41C8-825F-B49C72757B8B}"/>
    <cellStyle name="Linked Cell 4 2" xfId="2090" xr:uid="{69E75607-E0B7-431E-8299-E305EEB069F2}"/>
    <cellStyle name="Linked Cell 4 2 2" xfId="15946" xr:uid="{457BA880-1C55-4EDF-B2E7-1149BCFFF5D5}"/>
    <cellStyle name="Linked Cell 4 3" xfId="15945" xr:uid="{9A8696B2-D16E-456F-BCE3-74216F8EFF3E}"/>
    <cellStyle name="Linked Cell 4_Price_List_06_09_2010 (2)" xfId="15947" xr:uid="{A7192151-6191-4EFB-A994-1C3908FE9AE7}"/>
    <cellStyle name="Linked Cell 5" xfId="2091" xr:uid="{884455FC-F0BA-40E5-881F-EB1C02B0D817}"/>
    <cellStyle name="Linked Cell 5 2" xfId="2092" xr:uid="{68ADC157-5895-4079-8117-C046C6D5DE37}"/>
    <cellStyle name="Linked Cell 5 2 2" xfId="15949" xr:uid="{0BE35200-365E-4992-A481-B429406D4045}"/>
    <cellStyle name="Linked Cell 5 3" xfId="15948" xr:uid="{B60A22DF-0A12-4DD3-912C-5B23E3698B5C}"/>
    <cellStyle name="Linked Cell 5_Price_List_06_09_2010 (2)" xfId="15950" xr:uid="{1A158D98-5D8F-465F-9D11-82C755CADF77}"/>
    <cellStyle name="Linked Cell 6" xfId="4882" xr:uid="{8ECA7A1E-9EB6-44A4-B932-F69B5DCA28EB}"/>
    <cellStyle name="Linked Cell 6 2" xfId="15951" xr:uid="{E403BB05-19D4-44F3-BE74-15389188A896}"/>
    <cellStyle name="Linked Cell 7" xfId="7639" xr:uid="{B007CA5F-63CD-400B-A63F-65506BFBE88C}"/>
    <cellStyle name="Linked Cell 7 2" xfId="15952" xr:uid="{921788F3-87D2-4C01-98C2-7565B66EDA31}"/>
    <cellStyle name="Linked Cell 8" xfId="10348" xr:uid="{B01841BA-CB2C-4E75-886B-EB044903E116}"/>
    <cellStyle name="Linked Cell 8 2" xfId="15953" xr:uid="{CAAE6759-C690-4931-8C9B-911F0C428F38}"/>
    <cellStyle name="Linked Cell 9" xfId="15954" xr:uid="{F0E5652E-013D-4880-85FE-E4926AA35A92}"/>
    <cellStyle name="Linked Cells" xfId="2093" xr:uid="{DC37D834-0444-4397-8831-48DDA7BCBD29}"/>
    <cellStyle name="Linked Cells 2" xfId="2094" xr:uid="{646E75F9-3C07-4671-81DF-2AF3A90BBD09}"/>
    <cellStyle name="Linked Cells 2 2" xfId="2095" xr:uid="{454F27A8-57A9-49BB-99D2-8C58E7937A4A}"/>
    <cellStyle name="Linked Cells 2 2 2" xfId="3954" xr:uid="{70391883-46C3-4CF9-9843-B1B689364729}"/>
    <cellStyle name="Linked Cells 2 2 2 2" xfId="28369" xr:uid="{0A623C52-EEEA-4383-AFCF-64146C6595D6}"/>
    <cellStyle name="Linked Cells 2 2 3" xfId="26946" xr:uid="{5AC6C163-1CEC-407E-9376-7FE00C5E3754}"/>
    <cellStyle name="Linked Cells 2 3" xfId="3953" xr:uid="{EB4C0A16-BAA5-4146-8C72-12121B3D3895}"/>
    <cellStyle name="Linked Cells 2 3 2" xfId="28368" xr:uid="{A27C0465-B0B6-4E13-9F79-5488A0995C41}"/>
    <cellStyle name="Linked Cells 2 4" xfId="26945" xr:uid="{68E1D896-CBF5-4281-A244-44F0791E914A}"/>
    <cellStyle name="Linked Cells 3" xfId="2096" xr:uid="{E18849FD-748F-4AF2-A355-5CB6183EF187}"/>
    <cellStyle name="Linked Cells 3 2" xfId="2097" xr:uid="{C9EE8B41-B935-41F2-ABAE-E0B371DF510F}"/>
    <cellStyle name="Linked Cells 3 2 2" xfId="3956" xr:uid="{C1E55564-62A7-4841-A511-9A8797E555F4}"/>
    <cellStyle name="Linked Cells 3 2 2 2" xfId="28371" xr:uid="{05492631-F1E4-4BDE-8D7D-960AA8F58E6F}"/>
    <cellStyle name="Linked Cells 3 2 3" xfId="26948" xr:uid="{90216AF9-FA5D-4656-8383-F94DAB11C426}"/>
    <cellStyle name="Linked Cells 3 3" xfId="3955" xr:uid="{888432F9-DD60-4F55-BA1C-0478ACB95005}"/>
    <cellStyle name="Linked Cells 3 3 2" xfId="28370" xr:uid="{2E5C33E7-C8E7-4C88-810C-58CC24D7832F}"/>
    <cellStyle name="Linked Cells 3 4" xfId="26947" xr:uid="{788E37BD-7D70-494F-B4C9-D14F783B487F}"/>
    <cellStyle name="Linked Cells 4" xfId="2098" xr:uid="{B92CB9C1-F98C-41C8-AAB1-EAC6A373293B}"/>
    <cellStyle name="Linked Cells 4 2" xfId="2099" xr:uid="{D96BF452-6377-42AC-8EB3-BBDA47B5581C}"/>
    <cellStyle name="Linked Cells 4 2 2" xfId="3958" xr:uid="{AFB3A2E2-D3B3-497E-BF57-E5FCA7BF0937}"/>
    <cellStyle name="Linked Cells 4 2 2 2" xfId="28373" xr:uid="{D0CF6CE2-1032-4DB1-BABA-360729F8350E}"/>
    <cellStyle name="Linked Cells 4 2 3" xfId="26950" xr:uid="{D324DD61-B920-4D05-B4F8-649ADC77DDF9}"/>
    <cellStyle name="Linked Cells 4 3" xfId="3957" xr:uid="{E29A9246-A234-484C-93CF-9AC43C0CD985}"/>
    <cellStyle name="Linked Cells 4 3 2" xfId="28372" xr:uid="{4B538F45-5841-40F6-A734-408D17484B49}"/>
    <cellStyle name="Linked Cells 4 4" xfId="26949" xr:uid="{B3D22649-4923-48EC-97C6-86026786634D}"/>
    <cellStyle name="Linked Cells 5" xfId="2100" xr:uid="{E86601FD-FB19-471E-BBBF-DB69760AB68F}"/>
    <cellStyle name="Linked Cells 5 2" xfId="2101" xr:uid="{50E985B7-E885-4E9E-AFA6-701BA0DCB080}"/>
    <cellStyle name="Linked Cells 5 2 2" xfId="3960" xr:uid="{B07F54D2-255F-4F84-B6EE-19F5F345E755}"/>
    <cellStyle name="Linked Cells 5 2 2 2" xfId="28375" xr:uid="{14B2A165-0577-45E9-A787-357D4936E553}"/>
    <cellStyle name="Linked Cells 5 2 3" xfId="26952" xr:uid="{A8DC10C4-A2A0-4437-9DA1-6D2219BA6F5A}"/>
    <cellStyle name="Linked Cells 5 3" xfId="3959" xr:uid="{CF341386-BEF3-4F15-971C-2B4F446B25B9}"/>
    <cellStyle name="Linked Cells 5 3 2" xfId="28374" xr:uid="{5E55608B-2E41-4BD4-92F2-8041ECD66044}"/>
    <cellStyle name="Linked Cells 5 4" xfId="26951" xr:uid="{7EFF6249-2D7F-42CF-A63F-235C945C92B3}"/>
    <cellStyle name="Linked Cells 6" xfId="2102" xr:uid="{2AF27605-6F8D-401D-80F5-6764C693D766}"/>
    <cellStyle name="Linked Cells 6 2" xfId="3961" xr:uid="{54B4078B-F4A2-4461-B9D1-A895DB34F0F8}"/>
    <cellStyle name="Linked Cells 6 2 2" xfId="28376" xr:uid="{5809C006-859C-42CC-9BA4-5A1A863A300A}"/>
    <cellStyle name="Linked Cells 6 3" xfId="26953" xr:uid="{B2C98E5A-5171-4A9D-BD3C-BF2B206E7B71}"/>
    <cellStyle name="Linked Cells 7" xfId="3952" xr:uid="{2F311F43-C1AF-4369-93EA-F12B7CA32481}"/>
    <cellStyle name="Linked Cells 7 2" xfId="28367" xr:uid="{97284DF5-8F1B-40D2-B77B-7AE28027AA69}"/>
    <cellStyle name="Linked Cells 8" xfId="15955" xr:uid="{64B108BA-113C-4E03-9CF8-5B3E3E326F87}"/>
    <cellStyle name="Linked Cells 8 2" xfId="29967" xr:uid="{487C8ABD-2359-48CC-AC0D-9C32F15DE133}"/>
    <cellStyle name="Linked Cells 9" xfId="26944" xr:uid="{0DB436F6-0ABB-4FA9-ACA8-397470C668A1}"/>
    <cellStyle name="Linked Cells_Accessories" xfId="11226" xr:uid="{0C98A0AF-B236-4F61-82C8-6F794C77B481}"/>
    <cellStyle name="Millares [0]_2AV_M_M " xfId="15956" xr:uid="{A10A4D96-E61E-4C42-9D6F-ABBEEFA36138}"/>
    <cellStyle name="Millares_2AV_M_M " xfId="15957" xr:uid="{A1614774-EAEC-4021-A698-C06955BD116D}"/>
    <cellStyle name="Milliers [0]_!!!GO" xfId="2103" xr:uid="{4C5EE723-9113-4C20-862D-BCFE21BCC74A}"/>
    <cellStyle name="Milliers_!!!GO" xfId="2104" xr:uid="{46565453-30CE-483D-892E-0F848C9EEA7E}"/>
    <cellStyle name="Moneda [0]_2AV_M_M " xfId="15958" xr:uid="{17747AD1-BCE2-47B3-BD08-306351BDB0BC}"/>
    <cellStyle name="Moneda_2AV_M_M " xfId="15959" xr:uid="{69B592C9-EE4E-41D6-9413-8C89DA759BC0}"/>
    <cellStyle name="Monetaire [0]_!!!GO" xfId="2105" xr:uid="{A83BEC7F-122E-4414-B15F-97AD263BEBEA}"/>
    <cellStyle name="Monétaire [0]_!!!GO" xfId="2106" xr:uid="{CAB6053A-67CF-46F8-899A-CFDB467B5EC8}"/>
    <cellStyle name="Monetaire_!!!GO" xfId="2107" xr:uid="{E43B7E17-1681-4CC9-A1A7-60EBF0B9FB8C}"/>
    <cellStyle name="Monétaire_!!!GO" xfId="2108" xr:uid="{FA6CBDDA-4FAA-4961-9183-A7780C6ACAF9}"/>
    <cellStyle name="MS Sans Serif" xfId="2109" xr:uid="{2E53F380-141A-4847-937B-765DEF80AE94}"/>
    <cellStyle name="MS Sans Serif 10" xfId="15961" xr:uid="{4706D594-B28B-47EE-8615-B0EF1A674E9A}"/>
    <cellStyle name="MS Sans Serif 11" xfId="15962" xr:uid="{955D25FE-8E09-4554-A83B-4A42DFB6DC04}"/>
    <cellStyle name="MS Sans Serif 12" xfId="15960" xr:uid="{F9043D5B-07A6-44AE-A55F-3EEAC33BC4B0}"/>
    <cellStyle name="MS Sans Serif 2" xfId="15963" xr:uid="{C70C9EB3-F1D9-4387-A0DC-8D7540B26C34}"/>
    <cellStyle name="MS Sans Serif 3" xfId="15964" xr:uid="{2C767FF3-1C12-407A-B826-86D34179CEBF}"/>
    <cellStyle name="MS Sans Serif 4" xfId="15965" xr:uid="{E07F7CE4-FE5A-4849-B51B-35AD16624837}"/>
    <cellStyle name="MS Sans Serif 5" xfId="15966" xr:uid="{755147B4-28CD-4A0B-8081-22F922CBDF8E}"/>
    <cellStyle name="MS Sans Serif 6" xfId="15967" xr:uid="{15D3072C-446D-4A1E-968F-426B03B6A47F}"/>
    <cellStyle name="MS Sans Serif 7" xfId="15968" xr:uid="{BDE903EC-BC26-43D0-A94E-A831BA31537C}"/>
    <cellStyle name="MS Sans Serif 8" xfId="15969" xr:uid="{7EB84A86-3DCD-4DF1-9ADD-D1F4C29B9E03}"/>
    <cellStyle name="MS Sans Serif 9" xfId="15970" xr:uid="{C5C80B76-890B-4A51-9CCD-90AFEA08C8DD}"/>
    <cellStyle name="MS Sans Serif_Axiz" xfId="15971" xr:uid="{F642A8F6-5C5A-49AF-8EB3-F705812563D7}"/>
    <cellStyle name="N0" xfId="2110" xr:uid="{D7DC2BDB-BE1A-4A35-B0CB-2F5A5670C3BA}"/>
    <cellStyle name="N0 2" xfId="2111" xr:uid="{86249A0A-D22F-4DD3-8867-369F7B9BD81C}"/>
    <cellStyle name="N0 2 2" xfId="2112" xr:uid="{9121C325-40B2-4E15-80E8-0A3D73CF65B8}"/>
    <cellStyle name="Neutral 10" xfId="15972" xr:uid="{EAB589A4-9CCB-4CB7-A5F5-43B1A41BE260}"/>
    <cellStyle name="Neutral 10 2" xfId="15973" xr:uid="{1554F6CE-DA22-4F24-AB56-8DE411AE7752}"/>
    <cellStyle name="Neutral 10 3" xfId="15974" xr:uid="{E955319A-B46F-4171-A14B-DDA8315D5C02}"/>
    <cellStyle name="Neutral 11" xfId="15975" xr:uid="{AAE0704A-9DC0-49B7-B13D-6243ECAE8C5F}"/>
    <cellStyle name="Neutral 11 2" xfId="15976" xr:uid="{5BF8C7E8-C126-4CA8-9B81-E1E4229EC3BB}"/>
    <cellStyle name="Neutral 11 3" xfId="15977" xr:uid="{3EC415E2-264C-4ACD-82A0-328B2C1321A3}"/>
    <cellStyle name="Neutral 12" xfId="15978" xr:uid="{B1911119-9EDF-4932-BD07-649E57ED8425}"/>
    <cellStyle name="Neutral 12 2" xfId="15979" xr:uid="{A474C612-E423-432E-A84E-6D85F6FFE317}"/>
    <cellStyle name="Neutral 12 3" xfId="15980" xr:uid="{C85DCFB8-308A-4765-820D-FE80BB193552}"/>
    <cellStyle name="Neutral 13" xfId="15981" xr:uid="{C9D5EB92-2E66-45A2-BC94-647564DF7371}"/>
    <cellStyle name="Neutral 13 2" xfId="15982" xr:uid="{5E5F1B9A-97A9-4306-825D-CD4CB8C86B60}"/>
    <cellStyle name="Neutral 13 3" xfId="15983" xr:uid="{4E295995-862B-4F60-B7F4-BBA50BC100C9}"/>
    <cellStyle name="Neutral 14" xfId="15984" xr:uid="{1D30DEE8-181C-4840-B06E-BD9E522EF0C4}"/>
    <cellStyle name="Neutral 14 2" xfId="15985" xr:uid="{0D1B0569-DDAB-41FD-8ED7-B0B615C3F074}"/>
    <cellStyle name="Neutral 14 3" xfId="15986" xr:uid="{4EE36253-BA7A-4865-A34C-59834471C3EF}"/>
    <cellStyle name="Neutral 15" xfId="15987" xr:uid="{89605A42-0258-4550-A6A4-FCBEAC697FC5}"/>
    <cellStyle name="Neutral 15 2" xfId="15988" xr:uid="{7125D90E-3D1B-4986-BC08-9B2CF112ABA8}"/>
    <cellStyle name="Neutral 15 3" xfId="15989" xr:uid="{EDEB1D50-4483-4FBA-B7F7-78960F9993D7}"/>
    <cellStyle name="Neutral 16" xfId="15990" xr:uid="{7244A1D5-93E9-412C-B179-46821B0871C6}"/>
    <cellStyle name="Neutral 16 2" xfId="15991" xr:uid="{CC1856A6-9A03-4E41-ADD4-C61B7EC90ED1}"/>
    <cellStyle name="Neutral 16 3" xfId="15992" xr:uid="{F3E2AC18-684E-4DAE-A121-A432BF8B57FD}"/>
    <cellStyle name="Neutral 17" xfId="15993" xr:uid="{1107C707-2478-49B8-9AB2-4869E68DDABE}"/>
    <cellStyle name="Neutral 18" xfId="15994" xr:uid="{A9111EC2-CCCE-4993-A508-2B88CE5F3768}"/>
    <cellStyle name="Neutral 19" xfId="15995" xr:uid="{A62F98A7-5A0F-4FBE-ADEF-1076B5F36F35}"/>
    <cellStyle name="Neutral 2" xfId="2114" xr:uid="{64F63377-1D34-41FE-82FF-6DCC1EA4F71B}"/>
    <cellStyle name="Neutral 2 2" xfId="2115" xr:uid="{802C3AD6-1578-4448-B606-6568FFAF90E6}"/>
    <cellStyle name="Neutral 2 2 2" xfId="15997" xr:uid="{AE97AD89-E344-4DA5-8AEB-31C51F825504}"/>
    <cellStyle name="Neutral 2 3" xfId="15996" xr:uid="{A250BF0E-66FA-457D-9250-B427159C1A3D}"/>
    <cellStyle name="Neutral 20" xfId="15998" xr:uid="{B54FD0F6-40B9-4C4D-8B46-CADF237AC88E}"/>
    <cellStyle name="Neutral 21" xfId="15999" xr:uid="{496F6E23-C681-4BDF-B585-42F9514C91BF}"/>
    <cellStyle name="Neutral 22" xfId="16000" xr:uid="{04D8D434-6263-4CA9-A169-B658BDA20C25}"/>
    <cellStyle name="Neutral 23" xfId="16001" xr:uid="{1B2F86DF-D0A5-4648-9887-11A8B1239817}"/>
    <cellStyle name="Neutral 24" xfId="16002" xr:uid="{653007B3-2BAB-44B9-8E18-4CFF354A1298}"/>
    <cellStyle name="Neutral 25" xfId="16003" xr:uid="{5C3C386D-35D7-487D-9C09-C1904552BA8E}"/>
    <cellStyle name="Neutral 26" xfId="16004" xr:uid="{2034A6FF-16F8-4F8E-854F-E8689466B2CB}"/>
    <cellStyle name="Neutral 27" xfId="16005" xr:uid="{65863120-9FB8-4140-8D1C-E10EBFA8C0EE}"/>
    <cellStyle name="Neutral 28" xfId="16006" xr:uid="{422320ED-4677-48CE-BF56-ABD03248EBC2}"/>
    <cellStyle name="Neutral 29" xfId="16007" xr:uid="{D3F2CD66-F0C1-4E13-95F9-DDB2E2C930DB}"/>
    <cellStyle name="Neutral 3" xfId="2116" xr:uid="{DD633715-8459-497C-8ACE-7101941FA1BD}"/>
    <cellStyle name="Neutral 3 2" xfId="2117" xr:uid="{3869A3EE-3F61-40D6-80BB-1A4A99355427}"/>
    <cellStyle name="Neutral 3 2 2" xfId="16009" xr:uid="{699724C7-46E0-483A-8FAC-85A6879B471F}"/>
    <cellStyle name="Neutral 3 3" xfId="16008" xr:uid="{79C55D13-2921-432C-B161-74EC13F5A1BC}"/>
    <cellStyle name="Neutral 30" xfId="16010" xr:uid="{5029C8FF-9FBC-42FC-AB17-45AB21B80FFF}"/>
    <cellStyle name="Neutral 31" xfId="16011" xr:uid="{6BE57A1C-5E8C-4580-9850-EA10FCAE9870}"/>
    <cellStyle name="Neutral 32" xfId="16012" xr:uid="{E5A13539-D004-4988-806D-260B1A923DFE}"/>
    <cellStyle name="Neutral 33" xfId="16013" xr:uid="{AE4B425D-5CDD-4A67-A9F9-816043830E4B}"/>
    <cellStyle name="Neutral 34" xfId="16014" xr:uid="{8856DE36-5553-41E4-83AC-BED277439FDE}"/>
    <cellStyle name="Neutral 35" xfId="16015" xr:uid="{0730E7F8-235E-456B-A659-20DDA849BA94}"/>
    <cellStyle name="Neutral 36" xfId="16016" xr:uid="{E6076DB7-7E32-412F-9569-DDC465D41407}"/>
    <cellStyle name="Neutral 37" xfId="16017" xr:uid="{2F3E7EA5-B4B5-4AD4-9B54-4BE497D3EE5F}"/>
    <cellStyle name="Neutral 38" xfId="16018" xr:uid="{8ABE50EE-27E6-4DC5-AAEC-B5C30C2C4ACE}"/>
    <cellStyle name="Neutral 39" xfId="16019" xr:uid="{30F4067B-A372-4D51-A563-8BE909A79AAD}"/>
    <cellStyle name="Neutral 4" xfId="2118" xr:uid="{43AA86E4-65CF-4970-B475-498AB1537604}"/>
    <cellStyle name="Neutral 4 2" xfId="2119" xr:uid="{245B7F2F-DE5E-488D-A6C7-7918EF73656D}"/>
    <cellStyle name="Neutral 4 2 2" xfId="16021" xr:uid="{FAD88C8C-CFAD-4819-AE26-2ADF12CE05FB}"/>
    <cellStyle name="Neutral 4 3" xfId="16020" xr:uid="{5A809F33-1871-4601-A5F0-77E8EAF6F81C}"/>
    <cellStyle name="Neutral 40" xfId="16022" xr:uid="{0CE03A66-910F-4391-9023-BD7755D9B6CA}"/>
    <cellStyle name="Neutral 41" xfId="17278" xr:uid="{5B5C0845-E1E6-4F96-8EF2-69DC15C145D9}"/>
    <cellStyle name="Neutral 42" xfId="2113" xr:uid="{43EAEE79-4FBE-4396-84CB-BCAE1559AEB5}"/>
    <cellStyle name="Neutral 5" xfId="2120" xr:uid="{A903E33C-5ACC-4954-8981-4AEA75EDFA1F}"/>
    <cellStyle name="Neutral 5 2" xfId="2121" xr:uid="{045342F2-9583-4CF6-93A9-5BC5CF5E1346}"/>
    <cellStyle name="Neutral 5 2 2" xfId="16024" xr:uid="{6248CDDF-B557-45B8-A33D-7AE2D70AA5BA}"/>
    <cellStyle name="Neutral 5 3" xfId="16023" xr:uid="{66039BA6-2EA9-4649-BEDF-E059A21AC9D2}"/>
    <cellStyle name="Neutral 6" xfId="4883" xr:uid="{5B3EB822-196A-4D34-8C9B-49C3CC34A374}"/>
    <cellStyle name="Neutral 6 2" xfId="16025" xr:uid="{6B75460A-2795-4757-9918-47F986A7CCDA}"/>
    <cellStyle name="Neutral 7" xfId="7640" xr:uid="{8289A7A6-BC9F-4516-8508-D1C86622A6F0}"/>
    <cellStyle name="Neutral 7 2" xfId="16026" xr:uid="{D2254C6C-10E8-41F0-AEEF-7F07330D67A3}"/>
    <cellStyle name="Neutral 8" xfId="10344" xr:uid="{F8D71D34-0B84-4F27-8A34-DEC0E572769F}"/>
    <cellStyle name="Neutral 8 2" xfId="16027" xr:uid="{DCE75598-1DB5-4ED1-B21A-3C54458EB2A8}"/>
    <cellStyle name="Neutral 9" xfId="16028" xr:uid="{F82E42A6-CD9C-4C1A-ADFD-930B1DD8E1CE}"/>
    <cellStyle name="Neutral 9 2" xfId="16029" xr:uid="{0113CE04-FD1B-42B4-AA48-D8EE3ED7C567}"/>
    <cellStyle name="Neutral 9 3" xfId="16030" xr:uid="{1B8551F6-DE4C-45FB-8A1B-4D3C0D7D2376}"/>
    <cellStyle name="Neutral 9 4" xfId="16031" xr:uid="{B94643F0-B46A-40CA-9DB7-8135D942F523}"/>
    <cellStyle name="new" xfId="2122" xr:uid="{8E9E40D8-EECC-438D-A22B-3AB1617F3661}"/>
    <cellStyle name="New Times Roman" xfId="2123" xr:uid="{45D99CB1-3F46-42B9-9BCC-933474FF65C9}"/>
    <cellStyle name="New Times Roman 10" xfId="2124" xr:uid="{62504F52-F507-402B-B739-8499C52C09F2}"/>
    <cellStyle name="New Times Roman 11" xfId="2125" xr:uid="{D027AA05-691A-4A34-83A6-A378AE690E86}"/>
    <cellStyle name="New Times Roman 12" xfId="2126" xr:uid="{D93D37BB-1D29-45AA-9355-BC4A69E69B14}"/>
    <cellStyle name="New Times Roman 13" xfId="16032" xr:uid="{D1FFFD0E-A34F-48D1-8B99-7BC8233C3A2A}"/>
    <cellStyle name="New Times Roman 2" xfId="2127" xr:uid="{65A6BED0-AA1D-4F6D-BC04-78026410BC42}"/>
    <cellStyle name="New Times Roman 2 2" xfId="2128" xr:uid="{68907B68-6323-40FA-A824-EAB22376E524}"/>
    <cellStyle name="New Times Roman 2 2 2" xfId="2129" xr:uid="{72A14FF3-8BFF-4288-9763-CDC3D98E3B91}"/>
    <cellStyle name="New Times Roman 2 3" xfId="2130" xr:uid="{D668B207-C742-4194-82FC-80F2C400DF5E}"/>
    <cellStyle name="New Times Roman 2 3 2" xfId="2131" xr:uid="{570BD828-C91F-4F8B-A9DE-FF2D9D23938D}"/>
    <cellStyle name="New Times Roman 2 4" xfId="2132" xr:uid="{D404F156-289D-46CD-BEC4-7D7831CBCA0C}"/>
    <cellStyle name="New Times Roman 2 4 2" xfId="2133" xr:uid="{25B7EC7A-8EF0-4C8E-BF00-AD9EC1F4BDF4}"/>
    <cellStyle name="New Times Roman 2 5" xfId="16033" xr:uid="{AF61D0F8-B92D-45D9-AAFC-132EF3111CC5}"/>
    <cellStyle name="New Times Roman 3" xfId="2134" xr:uid="{F359E917-B7C5-4E33-B497-AF88917C485E}"/>
    <cellStyle name="New Times Roman 3 2" xfId="2135" xr:uid="{1FB94536-DD78-4EC1-BFAD-0A2205D4B241}"/>
    <cellStyle name="New Times Roman 3 2 2" xfId="2136" xr:uid="{A7F6B423-46BB-482B-89B3-F48A774B5F4D}"/>
    <cellStyle name="New Times Roman 3 3" xfId="2137" xr:uid="{CCB4CECE-BC77-4EB7-8F86-E91CF10CC2C5}"/>
    <cellStyle name="New Times Roman 3 3 2" xfId="2138" xr:uid="{A19A866C-61C0-4B68-97F2-1A0209F9D592}"/>
    <cellStyle name="New Times Roman 3 4" xfId="2139" xr:uid="{FA56BE33-6E33-487D-BB3D-E6910A160DAD}"/>
    <cellStyle name="New Times Roman 3 4 2" xfId="2140" xr:uid="{E70A9378-88B3-45CA-840B-870F28DB2328}"/>
    <cellStyle name="New Times Roman 3 5" xfId="16034" xr:uid="{D8F06F6F-4B86-467B-B777-A69A37949288}"/>
    <cellStyle name="New Times Roman 4" xfId="2141" xr:uid="{2F9EAE31-159D-4A7C-97D0-1A3CBDAA6A1A}"/>
    <cellStyle name="New Times Roman 4 2" xfId="2142" xr:uid="{319EC28B-CA3F-4D51-8FD3-FE250893E9FF}"/>
    <cellStyle name="New Times Roman 5" xfId="2143" xr:uid="{098F5F47-64F7-4A89-BF28-2896290DF045}"/>
    <cellStyle name="New Times Roman 5 2" xfId="2144" xr:uid="{168C8593-5B0C-4794-9548-6F087EE4056E}"/>
    <cellStyle name="New Times Roman 6" xfId="2145" xr:uid="{D34D381E-C62C-46E6-AE23-0FDD1D3C2521}"/>
    <cellStyle name="New Times Roman 6 2" xfId="2146" xr:uid="{1A9A8A48-4BD4-4251-9C9A-A84E32B3CD7E}"/>
    <cellStyle name="New Times Roman 7" xfId="2147" xr:uid="{909CD497-DDFF-4C9C-90E2-727D6A38E1B6}"/>
    <cellStyle name="New Times Roman 7 2" xfId="2148" xr:uid="{BC71123B-A540-4D1E-8A51-7B526BC13751}"/>
    <cellStyle name="New Times Roman 8" xfId="2149" xr:uid="{BC72A89F-B412-4CAD-A0C7-E80E04BB5536}"/>
    <cellStyle name="New Times Roman 8 2" xfId="2150" xr:uid="{8FA19514-E109-4AF2-AFDB-483790353DDE}"/>
    <cellStyle name="New Times Roman 9" xfId="2151" xr:uid="{A77835BC-656F-41F8-B413-57C6363733D8}"/>
    <cellStyle name="New Times Roman_Accessories" xfId="11227" xr:uid="{07C32C7E-6724-4B29-8C91-37BBE146DE6C}"/>
    <cellStyle name="no dec" xfId="2152" xr:uid="{73F6A440-2270-490E-9D4E-7B96956F40B0}"/>
    <cellStyle name="no dec 2" xfId="2153" xr:uid="{F75CEF86-800B-466C-BDB3-23C3CCE4F426}"/>
    <cellStyle name="no dec 2 2" xfId="2154" xr:uid="{AAEB072F-53F1-47AD-9AE4-1FE68B863DBF}"/>
    <cellStyle name="no dec 2 3" xfId="16035" xr:uid="{A8F58C48-3FEC-4317-859B-644A0F0BF728}"/>
    <cellStyle name="no dec 3" xfId="16036" xr:uid="{DB52037D-1D9C-4875-B108-DF8C073E16F2}"/>
    <cellStyle name="no dec 4" xfId="16037" xr:uid="{B652C653-FE4D-4C25-941F-38AA25E0A1A6}"/>
    <cellStyle name="no dec_Acer Dealer Price List Revison for 1st Of June Desktops and servers" xfId="16038" xr:uid="{147DFB5A-A6F6-48A8-B7BE-C757FF567AEB}"/>
    <cellStyle name="Norm੎੎" xfId="2155" xr:uid="{B1416614-E7E5-4CDE-B361-00B4C14E93DC}"/>
    <cellStyle name="Norm੎੎ 10" xfId="2156" xr:uid="{2FEF71CA-9F8C-481F-9BB2-5D2CEBFA9075}"/>
    <cellStyle name="Norm੎੎ 10 2" xfId="2157" xr:uid="{5176FDFB-D55A-48D5-8187-8C2107E57823}"/>
    <cellStyle name="Norm੎੎ 10 2 2" xfId="3963" xr:uid="{0CDBADB1-2B75-4D7B-8067-F4B96D4CC02E}"/>
    <cellStyle name="Norm੎੎ 10 2 2 2" xfId="28378" xr:uid="{83970B74-8A70-4BE6-AC52-234A48518C78}"/>
    <cellStyle name="Norm੎੎ 10 2 3" xfId="26955" xr:uid="{8624DF29-1330-4BF5-B5F5-0474AD720BDA}"/>
    <cellStyle name="Norm੎੎ 10 3" xfId="3962" xr:uid="{14E0DD8E-4C56-43DA-9A2C-3EBA80330B35}"/>
    <cellStyle name="Norm੎੎ 10 3 2" xfId="28377" xr:uid="{2684077B-6B6C-47F9-A4F7-EBF9E6CEDFFB}"/>
    <cellStyle name="Norm੎੎ 10 4" xfId="7642" xr:uid="{F3AF1E58-809A-43C6-9A93-7156B546872E}"/>
    <cellStyle name="Norm੎੎ 10 4 2" xfId="29350" xr:uid="{80BB57FE-E47F-4B0D-B808-F62EF2A93F33}"/>
    <cellStyle name="Norm੎੎ 10 5" xfId="26954" xr:uid="{476A26FB-9324-494F-9E6C-3FE1864EF545}"/>
    <cellStyle name="Norm੎੎ 10_Accessories" xfId="11228" xr:uid="{6DC33DF1-51FD-49B2-A762-135A1FE54EB6}"/>
    <cellStyle name="Norm੎੎ 11" xfId="2158" xr:uid="{35F4510F-F656-4746-885C-FD238B53AA41}"/>
    <cellStyle name="Norm੎੎ 11 2" xfId="3964" xr:uid="{001B2FBE-34E7-45CB-ABD5-A4B6BBBFD1C0}"/>
    <cellStyle name="Norm੎੎ 11 2 2" xfId="28379" xr:uid="{7A1560F3-EF1A-428A-B081-3A90495E720D}"/>
    <cellStyle name="Norm੎੎ 11 3" xfId="26956" xr:uid="{D1FDE77D-D91C-42A5-A51D-0749EC8223FA}"/>
    <cellStyle name="Norm੎੎ 12" xfId="17146" xr:uid="{1D2975EF-2F74-41A0-B3D2-BF93F43D520C}"/>
    <cellStyle name="Norm੎੎ 12 2" xfId="30179" xr:uid="{7DAA4BB5-FF60-4BCA-9F90-E78A7F765CE3}"/>
    <cellStyle name="Norm੎੎ 13" xfId="17153" xr:uid="{2AF4F55F-8363-4CED-9AB3-442DA70AEE4B}"/>
    <cellStyle name="Norm੎੎ 13 2" xfId="30180" xr:uid="{6B5BAB4F-11B1-4F0A-9207-232E13A3DC8B}"/>
    <cellStyle name="Norm੎੎ 14" xfId="17222" xr:uid="{03D5D452-5B13-4874-8CF0-56BFCE4E5FA5}"/>
    <cellStyle name="Norm੎੎ 14 2" xfId="30183" xr:uid="{B8FBCAA0-1CF2-4A3E-96A4-55F24370022D}"/>
    <cellStyle name="Norm੎੎ 15" xfId="30331" xr:uid="{1500BB8D-A66F-49C2-9AE8-890D39584441}"/>
    <cellStyle name="Norm੎੎ 2" xfId="2159" xr:uid="{AD918829-3271-4078-BC75-1B0D44E20FED}"/>
    <cellStyle name="Norm੎੎ 2 2" xfId="2160" xr:uid="{F44E1D4C-4069-4E1A-9DEF-62F1440B6898}"/>
    <cellStyle name="Norm੎੎ 2 2 2" xfId="2161" xr:uid="{F5044469-B4DB-432C-951B-737AEA304BF2}"/>
    <cellStyle name="Norm੎੎ 2 2 2 2" xfId="2162" xr:uid="{E85746B1-5966-41AF-9443-7BBB32C0FF15}"/>
    <cellStyle name="Norm੎੎ 2 2 2 2 2" xfId="3968" xr:uid="{775BAEE7-CFF6-4131-B60F-7B6E3C3C6FE2}"/>
    <cellStyle name="Norm੎੎ 2 2 2 2 2 2" xfId="28383" xr:uid="{88998F4A-36AC-4D4D-BF3B-3A6E11185585}"/>
    <cellStyle name="Norm੎੎ 2 2 2 2 3" xfId="26960" xr:uid="{0992CDD2-85EB-4A19-AD8C-593EC686B9AF}"/>
    <cellStyle name="Norm੎੎ 2 2 2 3" xfId="3967" xr:uid="{571BCF7E-A162-4A67-A763-D02CA9A4107B}"/>
    <cellStyle name="Norm੎੎ 2 2 2 3 2" xfId="28382" xr:uid="{900BC4C9-DA3D-49CF-86B6-FE680B7D0325}"/>
    <cellStyle name="Norm੎੎ 2 2 2 4" xfId="7644" xr:uid="{B8A3BCD4-C1B8-46E2-AF7B-EDBB815490C8}"/>
    <cellStyle name="Norm੎੎ 2 2 2 4 2" xfId="29352" xr:uid="{6AFBF865-B763-487A-9D22-870B34EBFDA1}"/>
    <cellStyle name="Norm੎੎ 2 2 2 5" xfId="26959" xr:uid="{D697284D-778C-419A-80B1-0F88864268C1}"/>
    <cellStyle name="Norm੎੎ 2 2 2_Accessories" xfId="11229" xr:uid="{76D3E6E5-F735-4D4C-94C4-3E0EE51B17D4}"/>
    <cellStyle name="Norm੎੎ 2 2 3" xfId="2163" xr:uid="{33C3A5F9-7A28-49A3-8BCE-B2CD468F6349}"/>
    <cellStyle name="Norm੎੎ 2 2 3 2" xfId="3969" xr:uid="{9AB5DC8F-0FC6-4021-A0A8-AD35DFDEF46B}"/>
    <cellStyle name="Norm੎੎ 2 2 3 2 2" xfId="28384" xr:uid="{389C8D57-B95E-41F4-AA19-62C9ED15018F}"/>
    <cellStyle name="Norm੎੎ 2 2 3 3" xfId="26961" xr:uid="{8B596046-BFF5-4E73-B580-472827A8CD37}"/>
    <cellStyle name="Norm੎੎ 2 2 4" xfId="2164" xr:uid="{078ABC5D-88EA-4A54-B23F-744673FA7CB1}"/>
    <cellStyle name="Norm੎੎ 2 2 4 2" xfId="3970" xr:uid="{A9194905-767D-47E8-9CB7-476A8C81529B}"/>
    <cellStyle name="Norm੎੎ 2 2 4 2 2" xfId="28385" xr:uid="{7D912B29-D755-48B5-A40A-5BFED08862AC}"/>
    <cellStyle name="Norm੎੎ 2 2 4 3" xfId="26962" xr:uid="{E6317425-F2F5-4F8E-B194-6DC58984E477}"/>
    <cellStyle name="Norm੎੎ 2 2 5" xfId="3966" xr:uid="{72CFD5DC-C3F6-47A7-B65F-7F005F8CFDAE}"/>
    <cellStyle name="Norm੎੎ 2 2 5 2" xfId="28381" xr:uid="{A62EFF67-01D5-4AAD-81B8-396D3509B0B5}"/>
    <cellStyle name="Norm੎੎ 2 2 6" xfId="7643" xr:uid="{F4C5E693-F00B-455B-8AE1-49C443CAB839}"/>
    <cellStyle name="Norm੎੎ 2 2 6 2" xfId="29351" xr:uid="{1DFC461F-44F4-4BA4-B6F9-983DFD53793B}"/>
    <cellStyle name="Norm੎੎ 2 2 7" xfId="26958" xr:uid="{99745509-BF27-43E7-8BE4-4D95B0D1E50F}"/>
    <cellStyle name="Norm੎੎ 2 2_Accessories" xfId="11230" xr:uid="{3607C30A-22CA-4F4F-BAF9-F2E2138BAD2B}"/>
    <cellStyle name="Norm੎੎ 2 3" xfId="2165" xr:uid="{37F7F461-E8AD-45B9-BCCA-381A6B10028A}"/>
    <cellStyle name="Norm੎੎ 2 3 2" xfId="2166" xr:uid="{7A52F7E9-1D35-4102-868D-ABAA35F593D3}"/>
    <cellStyle name="Norm੎੎ 2 3 2 2" xfId="2167" xr:uid="{9C7F8750-9A08-4360-981F-44868FBC6C4A}"/>
    <cellStyle name="Norm੎੎ 2 3 2 2 2" xfId="3973" xr:uid="{756283A3-9075-457A-9505-253CCD7F5057}"/>
    <cellStyle name="Norm੎੎ 2 3 2 2 2 2" xfId="28388" xr:uid="{2229CB7B-75A8-4E39-9097-987713D33AC0}"/>
    <cellStyle name="Norm੎੎ 2 3 2 2 3" xfId="26965" xr:uid="{25C97EF9-6319-4342-A965-1D27F6747442}"/>
    <cellStyle name="Norm੎੎ 2 3 2 3" xfId="3972" xr:uid="{12AB9A30-53F8-41DE-A435-93B9E2EC040E}"/>
    <cellStyle name="Norm੎੎ 2 3 2 3 2" xfId="28387" xr:uid="{13F5DC24-0A87-4956-B6BC-E001CE5EFA2B}"/>
    <cellStyle name="Norm੎੎ 2 3 2 4" xfId="7646" xr:uid="{BB440740-4E58-41EB-A0DE-1258392EF15A}"/>
    <cellStyle name="Norm੎੎ 2 3 2 4 2" xfId="29354" xr:uid="{31629D50-04C7-4EB2-AF73-0233478EEE32}"/>
    <cellStyle name="Norm੎੎ 2 3 2 5" xfId="26964" xr:uid="{F73872AC-AFA0-462B-B4A8-69C888F722F6}"/>
    <cellStyle name="Norm੎੎ 2 3 2_Accessories" xfId="11231" xr:uid="{DE59A5B3-C697-4D51-9832-A6C3CD9CF6E2}"/>
    <cellStyle name="Norm੎੎ 2 3 3" xfId="2168" xr:uid="{47C55084-E2C6-41CF-8AF8-B94AAF65350A}"/>
    <cellStyle name="Norm੎੎ 2 3 3 2" xfId="3974" xr:uid="{042DA5AE-5676-4093-A2A9-5BA9E0A4F959}"/>
    <cellStyle name="Norm੎੎ 2 3 3 2 2" xfId="28389" xr:uid="{4C628440-C9A2-48BE-9ED0-8C4D6D15B1E8}"/>
    <cellStyle name="Norm੎੎ 2 3 3 3" xfId="26966" xr:uid="{AC2A9A33-4FF0-4736-9A06-272CE8C18952}"/>
    <cellStyle name="Norm੎੎ 2 3 4" xfId="2169" xr:uid="{0E3480A9-CB76-485E-B2BF-A8FC49628598}"/>
    <cellStyle name="Norm੎੎ 2 3 4 2" xfId="3975" xr:uid="{8A61DC26-52C5-47C8-821A-3B93F4184CA1}"/>
    <cellStyle name="Norm੎੎ 2 3 4 2 2" xfId="28390" xr:uid="{6810A986-ACB4-4F20-8F53-B30908F654D7}"/>
    <cellStyle name="Norm੎੎ 2 3 4 3" xfId="26967" xr:uid="{7011A7B5-CBBD-455B-9B20-1B66745DFEE3}"/>
    <cellStyle name="Norm੎੎ 2 3 5" xfId="3971" xr:uid="{37666D91-B313-4C4F-BE47-AC958C136980}"/>
    <cellStyle name="Norm੎੎ 2 3 5 2" xfId="28386" xr:uid="{4890C6B7-A9A3-4778-9EDE-949FF15F475B}"/>
    <cellStyle name="Norm੎੎ 2 3 6" xfId="7645" xr:uid="{ABFD5EFE-3453-4BAD-ABD3-A4E25E7CE776}"/>
    <cellStyle name="Norm੎੎ 2 3 6 2" xfId="29353" xr:uid="{A772A8DB-DE70-43B7-9F86-35C507120C1C}"/>
    <cellStyle name="Norm੎੎ 2 3 7" xfId="26963" xr:uid="{A0164924-9736-4423-B988-EFCAEDB94ED6}"/>
    <cellStyle name="Norm੎੎ 2 3_Accessories" xfId="11232" xr:uid="{9384AF20-4952-4C28-89E2-D4A35DC89CBD}"/>
    <cellStyle name="Norm੎੎ 2 4" xfId="2170" xr:uid="{87F8BB06-1CF2-403C-BE45-48E0774FDAB1}"/>
    <cellStyle name="Norm੎੎ 2 4 2" xfId="2171" xr:uid="{39E198C0-E5CA-4E9D-81B2-286376EA91FA}"/>
    <cellStyle name="Norm੎੎ 2 4 2 2" xfId="3977" xr:uid="{00D49DD2-8FD4-46FD-B293-814D06CCF5B9}"/>
    <cellStyle name="Norm੎੎ 2 4 2 2 2" xfId="28392" xr:uid="{7781AA6B-3991-404C-AA48-2FB4A807FAF6}"/>
    <cellStyle name="Norm੎੎ 2 4 2 3" xfId="26969" xr:uid="{DBF103CF-7913-4B2F-8F76-B3BCEF84B846}"/>
    <cellStyle name="Norm੎੎ 2 4 3" xfId="2172" xr:uid="{95D93E99-A77A-4FBA-B9E0-BDB001755D46}"/>
    <cellStyle name="Norm੎੎ 2 4 3 2" xfId="3978" xr:uid="{B5702CDF-0DE5-40A4-B7D4-CDE8DD1BAF72}"/>
    <cellStyle name="Norm੎੎ 2 4 3 2 2" xfId="28393" xr:uid="{A648E5CA-3D0C-43BE-A8C5-9987264B0503}"/>
    <cellStyle name="Norm੎੎ 2 4 3 3" xfId="26970" xr:uid="{1299988B-8C72-4ECA-904F-6AF8E23681B5}"/>
    <cellStyle name="Norm੎੎ 2 4 4" xfId="3976" xr:uid="{454B1372-85D7-4311-9AA5-37D9C1D4F09E}"/>
    <cellStyle name="Norm੎੎ 2 4 4 2" xfId="28391" xr:uid="{E62EF089-A69B-4FAC-BCFD-B8C50DCFA3BC}"/>
    <cellStyle name="Norm੎੎ 2 4 5" xfId="26968" xr:uid="{195D6908-B7BC-4295-87F7-983853264944}"/>
    <cellStyle name="Norm੎੎ 2 4_Accessories" xfId="11233" xr:uid="{07422BF6-E4F1-48FE-BE9A-C2FE50B43139}"/>
    <cellStyle name="Norm੎੎ 2 5" xfId="2173" xr:uid="{ED3E34D1-7118-4D03-BBFB-F1845CB605C1}"/>
    <cellStyle name="Norm੎੎ 2 5 2" xfId="3979" xr:uid="{1D9FECBC-19D7-4AE7-B386-10D76BD0628A}"/>
    <cellStyle name="Norm੎੎ 2 5 2 2" xfId="28394" xr:uid="{E96D638F-DFF9-4CE7-A5DD-CBF75B930FE2}"/>
    <cellStyle name="Norm੎੎ 2 5 3" xfId="26971" xr:uid="{D0BED0B9-5AE0-4C4A-8AF9-6C5E2746AF42}"/>
    <cellStyle name="Norm੎੎ 2 6" xfId="3965" xr:uid="{72DB748C-9548-4CD1-97C6-8C1C560D63D1}"/>
    <cellStyle name="Norm੎੎ 2 6 2" xfId="28380" xr:uid="{E7A5C0CA-5C17-4B6D-A4FE-BBB4D3C19D00}"/>
    <cellStyle name="Norm੎੎ 2 7" xfId="26957" xr:uid="{D851CD22-B581-4275-84CD-267C8C9A39EC}"/>
    <cellStyle name="Norm੎੎ 3" xfId="2174" xr:uid="{EA4E487A-DFB7-40C3-863D-7D7078BDF752}"/>
    <cellStyle name="Norm੎੎ 3 2" xfId="2175" xr:uid="{0742BD91-8A5A-4CD5-8343-CA3086C926CE}"/>
    <cellStyle name="Norm੎੎ 3 2 2" xfId="2176" xr:uid="{7D6ACBD8-5020-45C7-BFED-E42DBE84A42A}"/>
    <cellStyle name="Norm੎੎ 3 2 2 2" xfId="3982" xr:uid="{6E234D6A-D755-4AEC-A3D1-24120CDD34E7}"/>
    <cellStyle name="Norm੎੎ 3 2 2 2 2" xfId="28397" xr:uid="{67439C4C-72B3-4B46-AB67-1A9C263A73CA}"/>
    <cellStyle name="Norm੎੎ 3 2 2 3" xfId="26974" xr:uid="{2065BE94-5863-488B-ADE1-20D568CB8E7A}"/>
    <cellStyle name="Norm੎੎ 3 2 3" xfId="2177" xr:uid="{AE94B57F-893D-4D07-852A-1E55DE5928EB}"/>
    <cellStyle name="Norm੎੎ 3 2 3 2" xfId="3983" xr:uid="{B3DDD4A5-20AE-4B2E-91E1-0330A88666A7}"/>
    <cellStyle name="Norm੎੎ 3 2 3 2 2" xfId="28398" xr:uid="{E577E2AD-CB2A-470D-9864-23D3E8389A2C}"/>
    <cellStyle name="Norm੎੎ 3 2 3 3" xfId="26975" xr:uid="{52145E4E-C1F7-4F25-A8CB-3C2C771C42E6}"/>
    <cellStyle name="Norm੎੎ 3 2 4" xfId="3981" xr:uid="{4B773E53-D0D5-450A-B464-E19E64A38042}"/>
    <cellStyle name="Norm੎੎ 3 2 4 2" xfId="28396" xr:uid="{71DC3806-9327-4B62-B2C2-EDDC8E8593D0}"/>
    <cellStyle name="Norm੎੎ 3 2 5" xfId="26973" xr:uid="{FAA67BC6-C107-4036-A193-DA0F2FEDF723}"/>
    <cellStyle name="Norm੎੎ 3 2_Accessories" xfId="11234" xr:uid="{3866E74A-4A03-471F-9CB1-E8853F48FF9A}"/>
    <cellStyle name="Norm੎੎ 3 3" xfId="2178" xr:uid="{5CEF5D72-DF49-4F6C-8FC5-9935BB6B5D34}"/>
    <cellStyle name="Norm੎੎ 3 3 2" xfId="2179" xr:uid="{22B2F6B9-82FD-414E-982D-6B5EECCA4C92}"/>
    <cellStyle name="Norm੎੎ 3 3 2 2" xfId="3985" xr:uid="{366C053D-8B00-4B7E-9C5B-5779886BA20F}"/>
    <cellStyle name="Norm੎੎ 3 3 2 2 2" xfId="28400" xr:uid="{4FC35CAF-8BB3-46D9-8061-7CE6D713748F}"/>
    <cellStyle name="Norm੎੎ 3 3 2 3" xfId="26977" xr:uid="{1057254F-C0C0-4377-B1FB-0F2A6028AD34}"/>
    <cellStyle name="Norm੎੎ 3 3 3" xfId="2180" xr:uid="{6836404E-0876-4B3C-AD20-FF8DA10B3439}"/>
    <cellStyle name="Norm੎੎ 3 3 3 2" xfId="3986" xr:uid="{5013EF37-DECB-409F-86E5-A905451E9698}"/>
    <cellStyle name="Norm੎੎ 3 3 3 2 2" xfId="28401" xr:uid="{B7A3B508-6F5E-4F3A-9808-D0D61224D0C3}"/>
    <cellStyle name="Norm੎੎ 3 3 3 3" xfId="26978" xr:uid="{4247977F-D535-4DE4-BC3C-61345DCCAC5D}"/>
    <cellStyle name="Norm੎੎ 3 3 4" xfId="3984" xr:uid="{0C2FA27D-6CC1-40FF-AF3A-B22598B4D17F}"/>
    <cellStyle name="Norm੎੎ 3 3 4 2" xfId="28399" xr:uid="{08EC2717-8997-4F6C-BD07-1DADA3CD81D8}"/>
    <cellStyle name="Norm੎੎ 3 3 5" xfId="26976" xr:uid="{9DB03633-0538-4166-9F4B-56BE3F2A8352}"/>
    <cellStyle name="Norm੎੎ 3 3_Accessories" xfId="11235" xr:uid="{2437F7FF-F50C-4A79-8FAF-89DB95A3DFEE}"/>
    <cellStyle name="Norm੎੎ 3 4" xfId="2181" xr:uid="{230DA5F4-2A1F-4EAA-9C21-255DFC1E6E3F}"/>
    <cellStyle name="Norm੎੎ 3 4 2" xfId="2182" xr:uid="{8E227BE4-B376-451C-9E9B-01A2E07D5211}"/>
    <cellStyle name="Norm੎੎ 3 4 2 2" xfId="3988" xr:uid="{9EC2D8AA-0786-4856-80CA-5F49BC6D0C1A}"/>
    <cellStyle name="Norm੎੎ 3 4 2 2 2" xfId="28403" xr:uid="{BEFB0DD9-BE53-466C-8130-E14565729D79}"/>
    <cellStyle name="Norm੎੎ 3 4 2 3" xfId="26980" xr:uid="{45F7C0AE-2A39-45A6-940B-D1BE0D1BF557}"/>
    <cellStyle name="Norm੎੎ 3 4 3" xfId="3987" xr:uid="{BC23EDAC-300A-42C0-AC04-4885F52086EC}"/>
    <cellStyle name="Norm੎੎ 3 4 3 2" xfId="28402" xr:uid="{2BBA7542-C41B-4049-B0A6-CF6B4113DB4C}"/>
    <cellStyle name="Norm੎੎ 3 4 4" xfId="26979" xr:uid="{7D390774-B800-4747-9A72-A47532D05E95}"/>
    <cellStyle name="Norm੎੎ 3 5" xfId="2183" xr:uid="{A12C8A0C-18FA-4AF8-87F9-82309CE5F351}"/>
    <cellStyle name="Norm੎੎ 3 5 2" xfId="3989" xr:uid="{7E77BD75-7D03-4227-A13C-B7B1FDAF9606}"/>
    <cellStyle name="Norm੎੎ 3 5 2 2" xfId="28404" xr:uid="{81895A24-0B5C-4937-8DD2-D7CB99E08F04}"/>
    <cellStyle name="Norm੎੎ 3 5 3" xfId="26981" xr:uid="{4FACEBDB-A6E9-458E-8179-E587DC493459}"/>
    <cellStyle name="Norm੎੎ 3 6" xfId="3980" xr:uid="{1F19CAC1-831D-4950-B106-608DBC32DD15}"/>
    <cellStyle name="Norm੎੎ 3 6 2" xfId="28395" xr:uid="{548AA98D-DA71-414F-BB0B-86CEE21A950C}"/>
    <cellStyle name="Norm੎੎ 3 7" xfId="26972" xr:uid="{D0FED195-2DE8-4641-830A-1D684290EE35}"/>
    <cellStyle name="Norm੎੎ 3_Accessories" xfId="11236" xr:uid="{2FD7C6E0-6C61-479B-B054-F5529803D43B}"/>
    <cellStyle name="Norm੎੎ 4" xfId="2184" xr:uid="{836FEC81-A0BB-491F-B5D6-2083B32C5B89}"/>
    <cellStyle name="Norm੎੎ 4 2" xfId="2185" xr:uid="{313CC527-B748-4CBE-A596-4CAA705FFC05}"/>
    <cellStyle name="Norm੎੎ 4 2 2" xfId="2186" xr:uid="{22A10E51-28A0-4307-82DA-34680D84E739}"/>
    <cellStyle name="Norm੎੎ 4 2 2 2" xfId="3992" xr:uid="{271B23D2-E0CB-4425-AFCB-35E3DBBCBE44}"/>
    <cellStyle name="Norm੎੎ 4 2 2 2 2" xfId="28407" xr:uid="{70CA76B5-8A79-4E91-8350-6B0DA76ACF9E}"/>
    <cellStyle name="Norm੎੎ 4 2 2 3" xfId="26984" xr:uid="{13D90D50-3BDD-4064-AAF3-62253A3EE800}"/>
    <cellStyle name="Norm੎੎ 4 2 3" xfId="3991" xr:uid="{F109E3B4-4EA3-4C8A-8877-7200AEF87828}"/>
    <cellStyle name="Norm੎੎ 4 2 3 2" xfId="28406" xr:uid="{6DAA5D57-3C46-48BD-BA2C-3456560F5FB6}"/>
    <cellStyle name="Norm੎੎ 4 2 4" xfId="7648" xr:uid="{805844FA-EDC1-4465-9956-A86B72FEF795}"/>
    <cellStyle name="Norm੎੎ 4 2 4 2" xfId="29356" xr:uid="{1EBC6EE1-57E4-4D77-9D98-4326F7CBC666}"/>
    <cellStyle name="Norm੎੎ 4 2 5" xfId="26983" xr:uid="{D48A367A-AE96-4C91-B62D-2E0C4CB251F9}"/>
    <cellStyle name="Norm੎੎ 4 2_Accessories" xfId="11237" xr:uid="{17500F6A-BEBB-434F-9C11-68C47B3CDE6A}"/>
    <cellStyle name="Norm੎੎ 4 3" xfId="2187" xr:uid="{40E32606-8EC2-4CCB-8974-4305F28B2AA3}"/>
    <cellStyle name="Norm੎੎ 4 3 2" xfId="3993" xr:uid="{6BCDF5EA-0779-44F7-9460-EEA1ACBACE02}"/>
    <cellStyle name="Norm੎੎ 4 3 2 2" xfId="28408" xr:uid="{9545677C-C802-49E7-ACF1-7DCDE11B72C4}"/>
    <cellStyle name="Norm੎੎ 4 3 3" xfId="26985" xr:uid="{9A770783-646C-4AD4-9171-524385EC91EE}"/>
    <cellStyle name="Norm੎੎ 4 4" xfId="2188" xr:uid="{76F514F2-D10E-4E4C-A59F-440E9732195F}"/>
    <cellStyle name="Norm੎੎ 4 4 2" xfId="3994" xr:uid="{0D8F6B3E-263C-4193-B7F8-1D90FA49B651}"/>
    <cellStyle name="Norm੎੎ 4 4 2 2" xfId="28409" xr:uid="{150C7618-173C-4442-A4C1-35774D9BE890}"/>
    <cellStyle name="Norm੎੎ 4 4 3" xfId="26986" xr:uid="{36378BFF-1ECB-4A92-814A-27278C525588}"/>
    <cellStyle name="Norm੎੎ 4 5" xfId="3990" xr:uid="{D4BF2452-EBED-40F9-8775-B425EF7A0754}"/>
    <cellStyle name="Norm੎੎ 4 5 2" xfId="28405" xr:uid="{083F2EC3-A466-4D65-B573-E454F1CB0055}"/>
    <cellStyle name="Norm੎੎ 4 6" xfId="7647" xr:uid="{2440832C-ED56-4571-8E4E-7C7FCBB745C4}"/>
    <cellStyle name="Norm੎੎ 4 6 2" xfId="29355" xr:uid="{9A2F1BB6-F65B-45B1-8676-6AE78A0F23F7}"/>
    <cellStyle name="Norm੎੎ 4 7" xfId="26982" xr:uid="{BD4C7977-4306-40DE-B719-3A2321853A29}"/>
    <cellStyle name="Norm੎੎ 4_Accessories" xfId="11238" xr:uid="{7D1D914B-DEDB-44E6-80D5-F35A14F2C46D}"/>
    <cellStyle name="Norm੎੎ 5" xfId="2189" xr:uid="{D6A559B1-D437-4B18-B4AE-C25E6B82E508}"/>
    <cellStyle name="Norm੎੎ 5 2" xfId="2190" xr:uid="{2C7F4F64-9073-4EAD-9362-68A29A91EBEC}"/>
    <cellStyle name="Norm੎੎ 5 2 2" xfId="3996" xr:uid="{1A074F07-7729-40D5-BF78-A16D9E84C9AF}"/>
    <cellStyle name="Norm੎੎ 5 2 2 2" xfId="28411" xr:uid="{027EC382-7EC0-431F-AFFE-5B1ABAA22CEF}"/>
    <cellStyle name="Norm੎੎ 5 2 3" xfId="26988" xr:uid="{DFB7F693-A672-477F-9F33-9A22254D54DB}"/>
    <cellStyle name="Norm੎੎ 5 3" xfId="2191" xr:uid="{D301B099-E7EE-442A-8F9A-E49EC699A9D7}"/>
    <cellStyle name="Norm੎੎ 5 3 2" xfId="3997" xr:uid="{9D0B75A3-E7F9-4DCA-B32E-63BDDCCD4204}"/>
    <cellStyle name="Norm੎੎ 5 3 2 2" xfId="28412" xr:uid="{D1EDBBB9-3B37-4CF0-A334-4AD3B1832A0A}"/>
    <cellStyle name="Norm੎੎ 5 3 3" xfId="26989" xr:uid="{B7BF2842-D8FE-436D-9DB6-53C9A3A60B21}"/>
    <cellStyle name="Norm੎੎ 5 4" xfId="3995" xr:uid="{DEB5A9EB-8CAB-46AB-A2BC-75F093B880BE}"/>
    <cellStyle name="Norm੎੎ 5 4 2" xfId="28410" xr:uid="{D42CE0E2-8A0D-4DB5-A853-34DABA9B3E35}"/>
    <cellStyle name="Norm੎੎ 5 5" xfId="26987" xr:uid="{14E6A1CA-8C05-45EA-923F-0E11339FF2D7}"/>
    <cellStyle name="Norm੎੎ 5_Accessories" xfId="11239" xr:uid="{EF0E8207-2614-4FB9-B435-629CBD67D18D}"/>
    <cellStyle name="Norm੎੎ 6" xfId="2192" xr:uid="{2CA8A21E-ECFA-4839-946F-93290DDBD4B2}"/>
    <cellStyle name="Norm੎੎ 6 2" xfId="2193" xr:uid="{AE2E821B-0681-4A40-A7C4-1745D476570F}"/>
    <cellStyle name="Norm੎੎ 6 2 2" xfId="3999" xr:uid="{C464B054-A39F-4D0E-8201-D8F8615D1795}"/>
    <cellStyle name="Norm੎੎ 6 2 2 2" xfId="28414" xr:uid="{58FD109B-D076-498D-969C-F1EBF5E24EAC}"/>
    <cellStyle name="Norm੎੎ 6 2 3" xfId="26991" xr:uid="{0574E9E2-550C-486E-82F7-86BDE53999F1}"/>
    <cellStyle name="Norm੎੎ 6 3" xfId="2194" xr:uid="{CB7FB7D7-BF81-435B-940C-5E66101674EE}"/>
    <cellStyle name="Norm੎੎ 6 3 2" xfId="4000" xr:uid="{0C0DD5C8-9D2D-4168-8964-EED671A753A0}"/>
    <cellStyle name="Norm੎੎ 6 3 2 2" xfId="28415" xr:uid="{B6274DD4-C9BB-4B13-8A19-C71A1C193171}"/>
    <cellStyle name="Norm੎੎ 6 3 3" xfId="26992" xr:uid="{88F2B524-A337-467B-AF54-111F38A39A8B}"/>
    <cellStyle name="Norm੎੎ 6 4" xfId="3998" xr:uid="{AF7E2C42-4A8B-4EDA-99CE-A6AB547FCAB2}"/>
    <cellStyle name="Norm੎੎ 6 4 2" xfId="28413" xr:uid="{B61D03EC-22F3-440F-9E77-05DE55AE6B5C}"/>
    <cellStyle name="Norm੎੎ 6 5" xfId="26990" xr:uid="{E1A5F4A9-E8DD-42ED-95AA-4CB6D9886697}"/>
    <cellStyle name="Norm੎੎ 6_Accessories" xfId="11240" xr:uid="{C560B83C-C617-4BCE-B3DC-FFBC6FC0B667}"/>
    <cellStyle name="Norm੎੎ 7" xfId="2195" xr:uid="{8F678E0F-9163-4FE2-9C09-349D082840AD}"/>
    <cellStyle name="Norm੎੎ 7 2" xfId="2196" xr:uid="{4CE40DBD-89E2-4A4F-9EDD-1C771B40114E}"/>
    <cellStyle name="Norm੎੎ 7 2 2" xfId="4002" xr:uid="{43371DEF-82A8-44FD-ABC9-12FFA696F38B}"/>
    <cellStyle name="Norm੎੎ 7 2 2 2" xfId="28417" xr:uid="{871CF920-BA21-4F56-9054-7BB49E10A357}"/>
    <cellStyle name="Norm੎੎ 7 2 3" xfId="26994" xr:uid="{15F0EEF8-411C-4590-8F39-C3922EC48328}"/>
    <cellStyle name="Norm੎੎ 7 3" xfId="2197" xr:uid="{C8356AEF-C519-4C27-A874-5C6CBDD59C90}"/>
    <cellStyle name="Norm੎੎ 7 3 2" xfId="4003" xr:uid="{4CB2A4C4-8973-48C0-A6AB-3983B7A7D881}"/>
    <cellStyle name="Norm੎੎ 7 3 2 2" xfId="28418" xr:uid="{291953F0-4E79-4756-B13C-DDDC56436166}"/>
    <cellStyle name="Norm੎੎ 7 3 3" xfId="26995" xr:uid="{EBE7692B-1E73-4A1E-AB56-24CC4713575E}"/>
    <cellStyle name="Norm੎੎ 7 4" xfId="4001" xr:uid="{74C7898A-39AD-4BF5-8536-CDCC1F315097}"/>
    <cellStyle name="Norm੎੎ 7 4 2" xfId="28416" xr:uid="{8BA77599-414A-44B3-A122-A49C2BE28EA2}"/>
    <cellStyle name="Norm੎੎ 7 5" xfId="26993" xr:uid="{7609CDFC-D218-439C-A815-980D59D0F990}"/>
    <cellStyle name="Norm੎੎ 7_Accessories" xfId="11241" xr:uid="{293F5916-B5EA-4C56-824A-8B72058D3DFC}"/>
    <cellStyle name="Norm੎੎ 8" xfId="2198" xr:uid="{FC4A21F7-BF8F-4BCD-A241-75FBCDE0AA2A}"/>
    <cellStyle name="Norm੎੎ 8 2" xfId="2199" xr:uid="{FFFE4184-F2C1-4AA6-BB0E-74DA9362C787}"/>
    <cellStyle name="Norm੎੎ 8 2 2" xfId="4005" xr:uid="{CA366CE8-9217-4E49-AF50-62D3BBAFB95D}"/>
    <cellStyle name="Norm੎੎ 8 2 2 2" xfId="28420" xr:uid="{472AABF0-24A6-44C9-9E32-28DDFBEE6CA6}"/>
    <cellStyle name="Norm੎੎ 8 2 3" xfId="26997" xr:uid="{FCE63689-9F50-4871-9FF5-7A33ADAD777F}"/>
    <cellStyle name="Norm੎੎ 8 3" xfId="2200" xr:uid="{0F14D9C9-1B45-472F-B515-0C9150A0420A}"/>
    <cellStyle name="Norm੎੎ 8 4" xfId="4004" xr:uid="{E1E433D4-3444-42C6-8372-01A8808D8E64}"/>
    <cellStyle name="Norm੎੎ 8 4 2" xfId="28419" xr:uid="{384B2B6B-EE46-4779-9BF1-51F399147B15}"/>
    <cellStyle name="Norm੎੎ 8 5" xfId="26996" xr:uid="{C2D332DA-EFAF-4948-AC0D-C32685096DBD}"/>
    <cellStyle name="Norm੎੎ 8_Accessories" xfId="11242" xr:uid="{6B9A3B87-7C61-4A0D-B048-470BB65ABC33}"/>
    <cellStyle name="Norm੎੎ 9" xfId="2201" xr:uid="{672CF5B4-B446-4B34-8E57-158223323D17}"/>
    <cellStyle name="Norm੎੎ 9 2" xfId="4006" xr:uid="{9EEB91DC-9D85-47E0-89CB-25ED99C284C9}"/>
    <cellStyle name="Norm੎੎ 9 2 2" xfId="28421" xr:uid="{0B77D491-B16C-4F9D-94FE-406BC32B7BE5}"/>
    <cellStyle name="Norm੎੎ 9 3" xfId="26998" xr:uid="{65141F62-3CD1-472E-8715-573F8D26C7AE}"/>
    <cellStyle name="Norm??" xfId="2202" xr:uid="{DF0C8C50-61A5-4C9E-BCD8-35E8FD9D4E1A}"/>
    <cellStyle name="Norm੎੎_Accessories" xfId="11243" xr:uid="{18A0F048-411F-4038-AD81-8A5C8837DEF1}"/>
    <cellStyle name="Normal" xfId="0" builtinId="0"/>
    <cellStyle name="Normal - Style1" xfId="2203" xr:uid="{A6722C55-9016-4C5D-84C3-CF274E68C699}"/>
    <cellStyle name="Normal - Style1 2" xfId="2204" xr:uid="{53351424-1341-4B47-A229-10B8DB347D99}"/>
    <cellStyle name="Normal - Style1 2 2" xfId="2205" xr:uid="{B43BD153-C15A-4129-92DD-E429C5C74DD2}"/>
    <cellStyle name="Normal - Style1 2 2 2" xfId="2206" xr:uid="{FB48739E-3CA0-47DB-A162-EE52BD2C8DCB}"/>
    <cellStyle name="Normal - Style1 2 2 2 2" xfId="4007" xr:uid="{3112EC1C-02D3-440C-8962-FA0434163513}"/>
    <cellStyle name="Normal - Style1 2 2 2 2 2" xfId="28422" xr:uid="{56275821-DDC0-4846-BEB7-A83415BF2C26}"/>
    <cellStyle name="Normal - Style1 2 2 2 3" xfId="26999" xr:uid="{0D819ED1-C8E3-435D-B8B3-BA246CD7622E}"/>
    <cellStyle name="Normal - Style1 2 2 3" xfId="7650" xr:uid="{87B8C6E6-7C6B-4704-A787-6806063EED5F}"/>
    <cellStyle name="Normal - Style1 2 2 4" xfId="16041" xr:uid="{07E1245F-314E-4867-9D91-61F6400B3E6F}"/>
    <cellStyle name="Normal - Style1 2 2 4 2" xfId="29970" xr:uid="{5E092793-3BDC-4495-A2BA-D3CD60D37669}"/>
    <cellStyle name="Normal - Style1 2 2_Accessories" xfId="11244" xr:uid="{244793AF-EA51-4238-9278-0AF12D686940}"/>
    <cellStyle name="Normal - Style1 2 3" xfId="2207" xr:uid="{8BC793B4-3E76-4D5F-BB29-CB33967D6470}"/>
    <cellStyle name="Normal - Style1 2 3 2" xfId="4008" xr:uid="{757FBEDD-FBE5-4A2A-9F8B-19DC48C43266}"/>
    <cellStyle name="Normal - Style1 2 3 2 2" xfId="28423" xr:uid="{3F6FD9FB-DEDA-49B2-8DE3-A64D32D9CD11}"/>
    <cellStyle name="Normal - Style1 2 3 3" xfId="27000" xr:uid="{D9B28CFE-70C7-4C9B-8C75-09E66F9B6B2B}"/>
    <cellStyle name="Normal - Style1 2 4" xfId="2208" xr:uid="{0A5F1169-7B08-4DB6-8E4B-861BC7F9D77D}"/>
    <cellStyle name="Normal - Style1 2 4 2" xfId="4009" xr:uid="{98F20BAD-8A89-497E-BFE6-013089AC53AE}"/>
    <cellStyle name="Normal - Style1 2 4 2 2" xfId="28424" xr:uid="{D99A5864-1052-4B29-AF50-2EE1A548BE5B}"/>
    <cellStyle name="Normal - Style1 2 4 3" xfId="27001" xr:uid="{77E62AEB-ED2E-4575-8D85-2E0C31E3DA3C}"/>
    <cellStyle name="Normal - Style1 2 5" xfId="2209" xr:uid="{4CB8A7EB-E759-43EF-BA72-D4017E9163D8}"/>
    <cellStyle name="Normal - Style1 2 5 2" xfId="4010" xr:uid="{08871E0A-CF49-4665-90D6-51AA16033EDA}"/>
    <cellStyle name="Normal - Style1 2 5 2 2" xfId="28425" xr:uid="{2A5FCC0D-FB1A-47AA-AF81-60B4FCF064BA}"/>
    <cellStyle name="Normal - Style1 2 5 3" xfId="27002" xr:uid="{A755D8DB-F3A9-45BA-AE59-DB5B5555DF87}"/>
    <cellStyle name="Normal - Style1 2 6" xfId="7649" xr:uid="{401F1407-ABFF-4601-82FC-F0317691ABD9}"/>
    <cellStyle name="Normal - Style1 2 7" xfId="16040" xr:uid="{1F3E863E-0F1F-424A-84FB-C90F084F366A}"/>
    <cellStyle name="Normal - Style1 2 7 2" xfId="29969" xr:uid="{027F4227-0C32-43EE-A89F-06F19DE8F26F}"/>
    <cellStyle name="Normal - Style1 2_Accessories" xfId="11245" xr:uid="{A6B25E94-F988-466B-9999-1DBC69C6F8BD}"/>
    <cellStyle name="Normal - Style1 3" xfId="2210" xr:uid="{88DF7206-D0AC-4328-9019-43D2F1692CFC}"/>
    <cellStyle name="Normal - Style1 3 2" xfId="2211" xr:uid="{EC14E83E-5E22-46BA-ABBE-3FED2CFEE511}"/>
    <cellStyle name="Normal - Style1 3 2 2" xfId="2212" xr:uid="{0855351C-67B4-4DFD-B482-F1D425C297D0}"/>
    <cellStyle name="Normal - Style1 3 2 2 2" xfId="4011" xr:uid="{57BD4240-09C0-4DBD-A53B-F2F18A776207}"/>
    <cellStyle name="Normal - Style1 3 2 2 2 2" xfId="28426" xr:uid="{350C6CEF-A548-4AD2-898B-60A5981F6914}"/>
    <cellStyle name="Normal - Style1 3 2 2 3" xfId="27003" xr:uid="{476DAE15-BA66-4C41-93C7-5C11B7224355}"/>
    <cellStyle name="Normal - Style1 3 2 3" xfId="7652" xr:uid="{39BACED7-F8CA-44D3-A37E-257CBC221EF0}"/>
    <cellStyle name="Normal - Style1 3 2_Accessories" xfId="11246" xr:uid="{18545141-70DF-49B9-99D0-4D81D4E3FC25}"/>
    <cellStyle name="Normal - Style1 3 3" xfId="2213" xr:uid="{89AE9983-4515-4B8A-8327-121C3EC87820}"/>
    <cellStyle name="Normal - Style1 3 3 2" xfId="4012" xr:uid="{03B7F407-EAC7-42A6-8E41-83B92A05B657}"/>
    <cellStyle name="Normal - Style1 3 3 2 2" xfId="28427" xr:uid="{E7F5E636-6911-4F39-9F97-1B4CB891DE07}"/>
    <cellStyle name="Normal - Style1 3 3 3" xfId="27004" xr:uid="{5449DBB4-9B4F-4FE0-A8EB-7DA893387F75}"/>
    <cellStyle name="Normal - Style1 3 4" xfId="2214" xr:uid="{6C807170-E9B4-4A52-A93F-A1F980479D01}"/>
    <cellStyle name="Normal - Style1 3 4 2" xfId="4013" xr:uid="{856C2ADC-8527-4A88-80EB-78B1E29DB4CB}"/>
    <cellStyle name="Normal - Style1 3 4 2 2" xfId="28428" xr:uid="{5073BB34-6410-4F27-9C2B-6F860AF573EA}"/>
    <cellStyle name="Normal - Style1 3 4 3" xfId="27005" xr:uid="{6BF7C1BF-FDE9-4C7C-A324-D076EE8609E1}"/>
    <cellStyle name="Normal - Style1 3 5" xfId="7651" xr:uid="{682720AB-4671-48AE-8962-86AA3A4167CB}"/>
    <cellStyle name="Normal - Style1 3 6" xfId="16042" xr:uid="{1E6B5C33-E2D2-43A9-A5C1-317DCAE741C9}"/>
    <cellStyle name="Normal - Style1 3 6 2" xfId="29971" xr:uid="{9027FB91-687D-40FD-8EDC-7495665FE653}"/>
    <cellStyle name="Normal - Style1 3 7" xfId="16720" xr:uid="{2BBA940C-3EF7-431D-881A-584E4606E36E}"/>
    <cellStyle name="Normal - Style1 3 7 2" xfId="30165" xr:uid="{08CD44D1-34A5-4535-8281-921C3B4F87F9}"/>
    <cellStyle name="Normal - Style1 3 8" xfId="16685" xr:uid="{9FEBCFFA-1EBF-42FB-A568-D414BD74D2AF}"/>
    <cellStyle name="Normal - Style1 3 8 2" xfId="30144" xr:uid="{8F39FF1D-36AD-45D6-8D74-6B6BE765580D}"/>
    <cellStyle name="Normal - Style1 3 9" xfId="16721" xr:uid="{77FC3FC9-805E-4B97-83FF-1D16E3DBD29E}"/>
    <cellStyle name="Normal - Style1 3 9 2" xfId="30166" xr:uid="{3CE6019A-9D75-4AFD-8ECE-35054A739A90}"/>
    <cellStyle name="Normal - Style1 3_Accessories" xfId="11247" xr:uid="{908CD8CF-5A5F-4E9C-8850-C24EB311E5D2}"/>
    <cellStyle name="Normal - Style1 4" xfId="2215" xr:uid="{B01A6620-F5C8-45D4-9D5E-AD3BD26DA7E7}"/>
    <cellStyle name="Normal - Style1 4 2" xfId="2216" xr:uid="{41B772B3-6944-458A-A32F-535AADF9BD28}"/>
    <cellStyle name="Normal - Style1 4 3" xfId="2217" xr:uid="{28970661-3DC6-486C-8780-248583E6157C}"/>
    <cellStyle name="Normal - Style1 4 3 2" xfId="4014" xr:uid="{06A6E571-BCFC-485A-A235-1BFE31D0464B}"/>
    <cellStyle name="Normal - Style1 4 3 2 2" xfId="28429" xr:uid="{6DCC62EE-8671-45F8-AA5E-9AC858826B8F}"/>
    <cellStyle name="Normal - Style1 4 3 3" xfId="27006" xr:uid="{4DD702E3-AE30-4CE7-AC45-DE8CA8B92336}"/>
    <cellStyle name="Normal - Style1 4 4" xfId="16043" xr:uid="{25F47B85-7970-42FE-BB7B-7C4D7845AC20}"/>
    <cellStyle name="Normal - Style1 4 4 2" xfId="29972" xr:uid="{A9ECE62B-59CC-4A00-9AB4-D8F1A5C88B07}"/>
    <cellStyle name="Normal - Style1 4_Accessories" xfId="11248" xr:uid="{903528E4-59E3-4C69-9C32-C5C597A2FCEE}"/>
    <cellStyle name="Normal - Style1 5" xfId="2218" xr:uid="{EBA9D9E5-0188-4DD2-ABA6-97CC1D4322EF}"/>
    <cellStyle name="Normal - Style1 5 2" xfId="2219" xr:uid="{AD5F8DE3-10BB-4CD7-8F54-837BAE20B9C8}"/>
    <cellStyle name="Normal - Style1 5 3" xfId="2220" xr:uid="{E8D5CAAE-B95A-42B8-AD65-DAAA86A99FCF}"/>
    <cellStyle name="Normal - Style1 5 3 2" xfId="4015" xr:uid="{C4CE8CF1-1D55-4C21-ADD2-0F5EF7B35CA9}"/>
    <cellStyle name="Normal - Style1 5 3 2 2" xfId="28430" xr:uid="{D2FB63C2-CA7B-43F5-8961-C5D0788AF185}"/>
    <cellStyle name="Normal - Style1 5 3 3" xfId="27007" xr:uid="{38097149-428A-4497-836D-1CB0F777FE64}"/>
    <cellStyle name="Normal - Style1 5 4" xfId="16044" xr:uid="{AD23E5E2-10EC-4E2D-8327-72B8556A7F9A}"/>
    <cellStyle name="Normal - Style1 5 4 2" xfId="29973" xr:uid="{9729A014-6EFF-4E4B-AA90-6B5BD9B9FB49}"/>
    <cellStyle name="Normal - Style1 5_Accessories" xfId="11249" xr:uid="{10B5C300-9AC5-4D74-8907-C77DD000A5BD}"/>
    <cellStyle name="Normal - Style1 6" xfId="2221" xr:uid="{14635D16-884B-45A4-87B9-FB8F16C8CDEA}"/>
    <cellStyle name="Normal - Style1 7" xfId="2222" xr:uid="{7252DADA-1759-4624-8749-EDA12ADC29FA}"/>
    <cellStyle name="Normal - Style1 7 2" xfId="4016" xr:uid="{DFBE0B0E-F1A9-4DC4-BBB5-7D88DCD7081B}"/>
    <cellStyle name="Normal - Style1 7 2 2" xfId="28431" xr:uid="{D4C13386-157C-44F0-8DD4-317F1504F64A}"/>
    <cellStyle name="Normal - Style1 7 3" xfId="27008" xr:uid="{3545487C-AD05-4EBF-9948-74DCEF4DA9CC}"/>
    <cellStyle name="Normal - Style1 8" xfId="16039" xr:uid="{59EAED6B-8E3D-44F4-B685-4A0D23BD9CF9}"/>
    <cellStyle name="Normal - Style1 8 2" xfId="29968" xr:uid="{88C75784-61F6-4EF3-BE33-6A3725FB9B57}"/>
    <cellStyle name="Normal - Style1_Accessories" xfId="11250" xr:uid="{C8E1782A-F1D5-4BE7-860F-4E2FB53BCBC4}"/>
    <cellStyle name="Normal - Style2" xfId="2223" xr:uid="{0AB5A0A4-AFF3-4ED7-87F3-14B35C154581}"/>
    <cellStyle name="Normal - Style3" xfId="2224" xr:uid="{87170C9D-8FEB-4041-A42B-DF6ABA9BF072}"/>
    <cellStyle name="Normal - Style4" xfId="2225" xr:uid="{68CACD82-65A1-41DE-96F9-A5607B7A5B9B}"/>
    <cellStyle name="Normal - Style5" xfId="2226" xr:uid="{5D4DA92E-D8AD-40A0-B0D5-BEEAD559E86E}"/>
    <cellStyle name="Normal - Style6" xfId="2227" xr:uid="{92D0012A-521C-451A-A07B-C40637B52089}"/>
    <cellStyle name="Normal - Style7" xfId="2228" xr:uid="{FD2D6CAD-FA6D-44B7-8B08-D7F5032DBF4F}"/>
    <cellStyle name="Normal - Style8" xfId="2229" xr:uid="{57ACC694-3478-4D50-B886-0545623B7A40}"/>
    <cellStyle name="Normal 10" xfId="2230" xr:uid="{EC198251-1214-4230-92B4-129D7A1CDA21}"/>
    <cellStyle name="Normal 10 10" xfId="18" xr:uid="{00000000-0005-0000-0000-00000A000000}"/>
    <cellStyle name="Normal 10 10 10" xfId="30" xr:uid="{F15A9632-8A3E-4412-BD6E-72BBD7BDDE8E}"/>
    <cellStyle name="Normal 10 10 2" xfId="5039" xr:uid="{E9549F75-AE30-47DE-AF26-468847B4F2A0}"/>
    <cellStyle name="Normal 10 10 2 2" xfId="5428" xr:uid="{E7E14E71-933C-49B1-86E4-89367EA42D2E}"/>
    <cellStyle name="Normal 10 10 2 2 2" xfId="6128" xr:uid="{DF780E4D-71FC-40AB-A6EE-E06D0EFA5528}"/>
    <cellStyle name="Normal 10 10 2 2 2 2" xfId="7407" xr:uid="{B5594C92-6B7A-4338-9741-6A85204008C8}"/>
    <cellStyle name="Normal 10 10 2 2 2 2 2" xfId="10157" xr:uid="{3DA36DCE-B86C-44C2-B441-0D72210D1351}"/>
    <cellStyle name="Normal 10 10 2 2 2 2 2 2" xfId="22354" xr:uid="{0647729C-325F-48D5-A05D-1AB34868C26F}"/>
    <cellStyle name="Normal 10 10 2 2 2 2 3" xfId="19785" xr:uid="{629FC70C-4A3F-4F9A-BB90-EC0AD09C367C}"/>
    <cellStyle name="Normal 10 10 2 2 2 3" xfId="8897" xr:uid="{D14102BC-A79B-439D-9493-EE41F744804A}"/>
    <cellStyle name="Normal 10 10 2 2 2 3 2" xfId="21094" xr:uid="{B516BC85-F1C0-4586-A1D5-B7FCEB9F72F0}"/>
    <cellStyle name="Normal 10 10 2 2 2 4" xfId="18525" xr:uid="{04F3EABB-FAD4-4229-804A-9D187B7EDC82}"/>
    <cellStyle name="Normal 10 10 2 2 3" xfId="6777" xr:uid="{223B6D0B-46B9-4C37-B44D-71F53D8DEFF5}"/>
    <cellStyle name="Normal 10 10 2 2 3 2" xfId="9527" xr:uid="{025316D5-CD92-4846-BE0E-591CFBE25573}"/>
    <cellStyle name="Normal 10 10 2 2 3 2 2" xfId="21724" xr:uid="{69984B35-CE05-4B1E-A293-866DA3008CBB}"/>
    <cellStyle name="Normal 10 10 2 2 3 3" xfId="19155" xr:uid="{7A079CC3-FA1D-4BF9-8A60-6A21A92EBC1D}"/>
    <cellStyle name="Normal 10 10 2 2 4" xfId="8264" xr:uid="{A8268B31-58BA-47BD-9F60-DAB6B32C2AA6}"/>
    <cellStyle name="Normal 10 10 2 2 4 2" xfId="20463" xr:uid="{808B7359-7CE6-4525-963E-0B90DCACF1C3}"/>
    <cellStyle name="Normal 10 10 2 2 5" xfId="17895" xr:uid="{9928A652-6608-47FE-85CD-191D6BEADF0C}"/>
    <cellStyle name="Normal 10 10 2 3" xfId="5811" xr:uid="{143738A2-210A-4F30-A781-F38875D01752}"/>
    <cellStyle name="Normal 10 10 2 3 2" xfId="7092" xr:uid="{864B7CE6-66B2-4B0E-80B6-5C914F789AA7}"/>
    <cellStyle name="Normal 10 10 2 3 2 2" xfId="9842" xr:uid="{35AB6A4D-2262-4126-9C68-63D5862931F0}"/>
    <cellStyle name="Normal 10 10 2 3 2 2 2" xfId="22039" xr:uid="{DF64483B-945D-4E14-BF72-03D5EA2BDC02}"/>
    <cellStyle name="Normal 10 10 2 3 2 3" xfId="19470" xr:uid="{095D42B3-7CD2-45D4-8F3E-64290C5AF422}"/>
    <cellStyle name="Normal 10 10 2 3 3" xfId="8581" xr:uid="{774CEB20-C13C-49A4-95EC-85D93A65F790}"/>
    <cellStyle name="Normal 10 10 2 3 3 2" xfId="20779" xr:uid="{DBE299D1-F410-44A4-8A80-33088F6C9B87}"/>
    <cellStyle name="Normal 10 10 2 3 4" xfId="18210" xr:uid="{E9B51C94-CF9E-42E8-A13C-521E224D84DF}"/>
    <cellStyle name="Normal 10 10 2 4" xfId="6462" xr:uid="{4C9CFCEC-9063-4488-B866-978CD129919F}"/>
    <cellStyle name="Normal 10 10 2 4 2" xfId="9212" xr:uid="{0D9E224B-A9CE-4703-8474-DEF2A3675C17}"/>
    <cellStyle name="Normal 10 10 2 4 2 2" xfId="21409" xr:uid="{860641B7-FE02-4E76-9DF6-5457A21DB84E}"/>
    <cellStyle name="Normal 10 10 2 4 3" xfId="18840" xr:uid="{822460FC-2A98-4C4B-8969-57F64096A349}"/>
    <cellStyle name="Normal 10 10 2 5" xfId="7949" xr:uid="{FF56ECC6-8764-41AE-8237-6C97DF40F8EC}"/>
    <cellStyle name="Normal 10 10 2 5 2" xfId="20148" xr:uid="{C8254514-1974-416B-83A1-D6C7EE63FBB2}"/>
    <cellStyle name="Normal 10 10 2 6" xfId="17580" xr:uid="{F4057D6B-2A35-43E9-9DD7-503A262CAF90}"/>
    <cellStyle name="Normal 10 10 3" xfId="5232" xr:uid="{16ABE7CE-6074-470C-95F7-60636255BA74}"/>
    <cellStyle name="Normal 10 10 3 2" xfId="5934" xr:uid="{AF7C4DBD-93A4-40B0-BF92-B36D24814494}"/>
    <cellStyle name="Normal 10 10 3 2 2" xfId="7214" xr:uid="{CF3DE32A-BE16-4559-8318-F5034420C7A0}"/>
    <cellStyle name="Normal 10 10 3 2 2 2" xfId="9964" xr:uid="{8949BD34-E44D-4247-9AE1-07E9615AB1AE}"/>
    <cellStyle name="Normal 10 10 3 2 2 2 2" xfId="22161" xr:uid="{CA20B5A4-19BD-4B54-8AE4-FFD8C90551F5}"/>
    <cellStyle name="Normal 10 10 3 2 2 3" xfId="19592" xr:uid="{C309692B-456D-4022-814F-4549F70ABE89}"/>
    <cellStyle name="Normal 10 10 3 2 3" xfId="8704" xr:uid="{A4B2725B-78A3-4BFA-8929-2A9BECC8D48E}"/>
    <cellStyle name="Normal 10 10 3 2 3 2" xfId="20901" xr:uid="{1FE49CA7-CB35-493A-9CF4-9063BE8671E2}"/>
    <cellStyle name="Normal 10 10 3 2 4" xfId="18332" xr:uid="{516F37E6-FD59-4911-B7D1-C995CD4E2DE8}"/>
    <cellStyle name="Normal 10 10 3 3" xfId="6584" xr:uid="{4E01ABFC-BBDE-459C-8FAA-F560B0A8C3E1}"/>
    <cellStyle name="Normal 10 10 3 3 2" xfId="9334" xr:uid="{2EDE084D-C583-496A-B202-D68B3DCACE76}"/>
    <cellStyle name="Normal 10 10 3 3 2 2" xfId="21531" xr:uid="{26F08795-8B9A-4A10-A828-B27E4A514A69}"/>
    <cellStyle name="Normal 10 10 3 3 3" xfId="18962" xr:uid="{42670EC1-D28F-4712-8F55-623EF992FD69}"/>
    <cellStyle name="Normal 10 10 3 4" xfId="8071" xr:uid="{0CC89E88-1ADA-42F1-A431-F99E6F36E983}"/>
    <cellStyle name="Normal 10 10 3 4 2" xfId="20270" xr:uid="{EE387E04-7F3E-4A24-9967-943EB053EEA4}"/>
    <cellStyle name="Normal 10 10 3 5" xfId="17702" xr:uid="{BCCEDFC5-EFCC-43F3-9227-E11AAFA90CFC}"/>
    <cellStyle name="Normal 10 10 4" xfId="5616" xr:uid="{074045E9-CC3C-4B02-9E50-7541134F95C9}"/>
    <cellStyle name="Normal 10 10 4 2" xfId="6899" xr:uid="{A30F8D1E-C281-48DC-B153-1143CF90B86D}"/>
    <cellStyle name="Normal 10 10 4 2 2" xfId="9649" xr:uid="{3A5CECFB-1B8C-4815-9722-E6B210E1D732}"/>
    <cellStyle name="Normal 10 10 4 2 2 2" xfId="21846" xr:uid="{AB298B67-1469-4425-A6AE-80FDA2EF270F}"/>
    <cellStyle name="Normal 10 10 4 2 3" xfId="19277" xr:uid="{5C13216C-C767-4A54-A582-A847EB9A33CE}"/>
    <cellStyle name="Normal 10 10 4 3" xfId="8388" xr:uid="{635E3C36-E1C2-4B82-80B0-8985FC81B716}"/>
    <cellStyle name="Normal 10 10 4 3 2" xfId="20586" xr:uid="{C1EE5A18-8BFE-43F4-B314-132F4D59523F}"/>
    <cellStyle name="Normal 10 10 4 4" xfId="18017" xr:uid="{97027C5E-BD98-41A5-BF80-8E18829B8AD7}"/>
    <cellStyle name="Normal 10 10 5" xfId="6269" xr:uid="{219A4B14-2101-4D7E-8834-C27B6F5A91A2}"/>
    <cellStyle name="Normal 10 10 5 2" xfId="9019" xr:uid="{53FCD902-98E5-4703-A35F-16957DB39916}"/>
    <cellStyle name="Normal 10 10 5 2 2" xfId="21216" xr:uid="{643B47D2-D723-4283-BEA2-E077E8B08021}"/>
    <cellStyle name="Normal 10 10 5 3" xfId="18647" xr:uid="{C58E32F4-2CF4-4F80-87C4-8350BC500DE7}"/>
    <cellStyle name="Normal 10 10 6" xfId="7755" xr:uid="{21B66F5F-4ECD-4935-9C41-926F14E014FF}"/>
    <cellStyle name="Normal 10 10 6 2" xfId="19955" xr:uid="{08C2E58C-0284-45A5-AA9D-E6AC1D15DCFA}"/>
    <cellStyle name="Normal 10 10 7" xfId="13057" xr:uid="{E3BF2FDF-E9FF-40F5-9001-F8D1A9613C59}"/>
    <cellStyle name="Normal 10 10 7 2" xfId="24830" xr:uid="{720D932B-0049-4D3D-ABA3-4666469F05C1}"/>
    <cellStyle name="Normal 10 10 8" xfId="17238" xr:uid="{75C72209-5163-45D1-AAFE-6A28B993BDD7}"/>
    <cellStyle name="Normal 10 10 8 2" xfId="26127" xr:uid="{F0994171-C3B1-468C-9EDB-4E607E84B79C}"/>
    <cellStyle name="Normal 10 10 9" xfId="17387" xr:uid="{267CC675-6422-4911-AEAC-1FC232D09D14}"/>
    <cellStyle name="Normal 10 11" xfId="4785" xr:uid="{222608D5-0109-4C8E-9039-3025A3BA2FC6}"/>
    <cellStyle name="Normal 10 11 2" xfId="5259" xr:uid="{42DFEA6B-B016-4C31-9AE2-452187682A79}"/>
    <cellStyle name="Normal 10 11 2 2" xfId="5961" xr:uid="{5A13F0EC-274F-414D-8AE8-F3FCC288BFC2}"/>
    <cellStyle name="Normal 10 11 2 2 2" xfId="7241" xr:uid="{D680DEC2-F212-4291-A843-7AD122EF040F}"/>
    <cellStyle name="Normal 10 11 2 2 2 2" xfId="9991" xr:uid="{11FCD752-A7ED-480B-B969-5E2A6BECCA53}"/>
    <cellStyle name="Normal 10 11 2 2 2 2 2" xfId="22188" xr:uid="{6B1F4DCB-C5C3-4BD4-B215-026B1DBA3D36}"/>
    <cellStyle name="Normal 10 11 2 2 2 3" xfId="19619" xr:uid="{AF0CB266-97A5-4FB7-90EE-ACC86F007E4F}"/>
    <cellStyle name="Normal 10 11 2 2 3" xfId="8731" xr:uid="{09530B4C-94D3-4A6E-9B20-BB3256385E7F}"/>
    <cellStyle name="Normal 10 11 2 2 3 2" xfId="20928" xr:uid="{6FAC2ED5-E6CF-4C7B-A7A4-DD1FEBF43DA8}"/>
    <cellStyle name="Normal 10 11 2 2 4" xfId="18359" xr:uid="{75DC6173-9405-40DB-B03E-4A60B6499578}"/>
    <cellStyle name="Normal 10 11 2 3" xfId="6611" xr:uid="{177656B2-886B-4B8D-9F5A-E822A49D73A9}"/>
    <cellStyle name="Normal 10 11 2 3 2" xfId="9361" xr:uid="{8A3FFCF1-1534-4933-BADD-7A7B0C1C043C}"/>
    <cellStyle name="Normal 10 11 2 3 2 2" xfId="21558" xr:uid="{D7801752-087C-4DB5-A6B2-8A90BB9FBB2B}"/>
    <cellStyle name="Normal 10 11 2 3 3" xfId="18989" xr:uid="{61BC33E0-47FC-4100-B9D3-27076D159662}"/>
    <cellStyle name="Normal 10 11 2 4" xfId="8098" xr:uid="{59D6256A-AA3F-4556-8F4C-C2FF05644093}"/>
    <cellStyle name="Normal 10 11 2 4 2" xfId="20297" xr:uid="{F28D5658-0CAE-4449-9FF9-6844CC6FE0AD}"/>
    <cellStyle name="Normal 10 11 2 5" xfId="17729" xr:uid="{8B02BCDD-7DD5-4762-B3EA-1796E86C3BA9}"/>
    <cellStyle name="Normal 10 11 3" xfId="5643" xr:uid="{22BA5BA3-1101-450B-A19E-F96D2FD04602}"/>
    <cellStyle name="Normal 10 11 3 2" xfId="6926" xr:uid="{5321F577-6C04-4A92-99AB-5BED20CBAE70}"/>
    <cellStyle name="Normal 10 11 3 2 2" xfId="9676" xr:uid="{B11EC3BB-4320-425D-9DF5-290FADB9B8FA}"/>
    <cellStyle name="Normal 10 11 3 2 2 2" xfId="21873" xr:uid="{DFA8C79E-F7EA-4D29-938D-87ED7F004DBD}"/>
    <cellStyle name="Normal 10 11 3 2 3" xfId="19304" xr:uid="{8CD7D34A-482B-4A61-9D01-281743AE3A97}"/>
    <cellStyle name="Normal 10 11 3 3" xfId="8415" xr:uid="{BB24C21F-67A2-4DCD-83F8-73C6451F70BA}"/>
    <cellStyle name="Normal 10 11 3 3 2" xfId="20613" xr:uid="{2C816C36-438C-45E0-B5C7-46F4D2C75322}"/>
    <cellStyle name="Normal 10 11 3 4" xfId="18044" xr:uid="{1A4B6C77-6BEB-41B9-A8B0-88C31EB6BA68}"/>
    <cellStyle name="Normal 10 11 4" xfId="6296" xr:uid="{79056B7E-14D0-4443-B339-506D866FD4D1}"/>
    <cellStyle name="Normal 10 11 4 2" xfId="9046" xr:uid="{75053019-9C90-475D-80FE-543EE8C6B2AE}"/>
    <cellStyle name="Normal 10 11 4 2 2" xfId="21243" xr:uid="{EA8E6FCB-58EE-4BFD-BDC1-82BE9D3BCFDE}"/>
    <cellStyle name="Normal 10 11 4 3" xfId="18674" xr:uid="{10F885C0-726E-4DEE-A811-55EBAE9FAB43}"/>
    <cellStyle name="Normal 10 11 5" xfId="7782" xr:uid="{FB22A16F-8C10-4834-8BE9-BB11EF494426}"/>
    <cellStyle name="Normal 10 11 5 2" xfId="19982" xr:uid="{1F951CFD-B4D7-4F08-8294-00F8DF4B7E58}"/>
    <cellStyle name="Normal 10 11 6" xfId="13058" xr:uid="{E98E0A75-1E66-48CB-8503-6C78AB85068C}"/>
    <cellStyle name="Normal 10 11 6 2" xfId="24831" xr:uid="{09C95AE3-BD56-4190-83C9-A2DB7F4DF1FC}"/>
    <cellStyle name="Normal 10 11 7" xfId="17414" xr:uid="{EEFAFFA4-2B2D-498D-A274-0D10A9C07B91}"/>
    <cellStyle name="Normal 10 12" xfId="5099" xr:uid="{3E3DC22B-8047-4877-B0A7-1376FF94C696}"/>
    <cellStyle name="Normal 10 12 2" xfId="5831" xr:uid="{D62FDF22-E687-4B27-AE04-880616C02BBD}"/>
    <cellStyle name="Normal 10 12 2 2" xfId="7111" xr:uid="{AB908783-E86C-4FFB-A651-40337346004F}"/>
    <cellStyle name="Normal 10 12 2 2 2" xfId="9861" xr:uid="{471F3FFB-BDEB-43F5-9C10-F4D8FFFB4A5C}"/>
    <cellStyle name="Normal 10 12 2 2 2 2" xfId="22058" xr:uid="{94D7AB2A-6494-467C-85D0-B518391B9E71}"/>
    <cellStyle name="Normal 10 12 2 2 3" xfId="19489" xr:uid="{43CABE58-A6D0-498F-A8AF-D2CCC2771657}"/>
    <cellStyle name="Normal 10 12 2 3" xfId="8601" xr:uid="{8EA587C0-6B80-497D-BF5B-91686AFFCDF2}"/>
    <cellStyle name="Normal 10 12 2 3 2" xfId="20798" xr:uid="{FF41AFEA-775E-4505-9E29-D7EC7918EA27}"/>
    <cellStyle name="Normal 10 12 2 4" xfId="18229" xr:uid="{43F45D58-06CB-4B9F-962D-F9EC317AA5A1}"/>
    <cellStyle name="Normal 10 12 3" xfId="6481" xr:uid="{2B29201D-B7A8-462E-BBF5-3A8F44DEF75F}"/>
    <cellStyle name="Normal 10 12 3 2" xfId="9231" xr:uid="{A8049B21-2F6E-479E-93C5-C3B09584846A}"/>
    <cellStyle name="Normal 10 12 3 2 2" xfId="21428" xr:uid="{5F69B2B8-C648-42C0-AE3E-96E64C6ED719}"/>
    <cellStyle name="Normal 10 12 3 3" xfId="18859" xr:uid="{6A58792B-6E9A-48BB-90A2-C563B50910FF}"/>
    <cellStyle name="Normal 10 12 4" xfId="7968" xr:uid="{9A29492A-3CDB-487E-8BBF-4E972D556062}"/>
    <cellStyle name="Normal 10 12 4 2" xfId="20167" xr:uid="{F3538290-B956-432A-86DC-54504A0B94B5}"/>
    <cellStyle name="Normal 10 12 5" xfId="17599" xr:uid="{4C1AF25C-8F74-4932-B993-11C37E0A36C9}"/>
    <cellStyle name="Normal 10 13" xfId="5474" xr:uid="{9CC21175-5125-4388-9AF3-09C718C8A1AF}"/>
    <cellStyle name="Normal 10 13 2" xfId="6796" xr:uid="{30D0D25C-E49D-4C71-AA77-43B57E736766}"/>
    <cellStyle name="Normal 10 13 2 2" xfId="9546" xr:uid="{A445D55A-9102-4D5C-AC6A-DFBA70704475}"/>
    <cellStyle name="Normal 10 13 2 2 2" xfId="21743" xr:uid="{6DC73A06-76CA-474D-9155-BC5BD30A7407}"/>
    <cellStyle name="Normal 10 13 2 3" xfId="19174" xr:uid="{1B0BA4F6-5A21-4F41-BA51-DF968449DB84}"/>
    <cellStyle name="Normal 10 13 3" xfId="8284" xr:uid="{2370310E-D1C6-4431-B8BA-24554113F55E}"/>
    <cellStyle name="Normal 10 13 3 2" xfId="20482" xr:uid="{2BF4AC49-252E-4A93-A06C-ECF62AC87396}"/>
    <cellStyle name="Normal 10 13 4" xfId="17914" xr:uid="{B90E98EB-918D-4202-B22E-5CA412E013FF}"/>
    <cellStyle name="Normal 10 14" xfId="6161" xr:uid="{A2CCA613-D421-40C1-BE2D-2BB37C1C83EC}"/>
    <cellStyle name="Normal 10 14 2" xfId="8916" xr:uid="{185A214A-5BD6-4DE2-9ECF-4EF882624653}"/>
    <cellStyle name="Normal 10 14 2 2" xfId="21113" xr:uid="{FCC30D99-51C5-4C77-9AEC-C75D251A7EF9}"/>
    <cellStyle name="Normal 10 14 3" xfId="18544" xr:uid="{4529E37A-B54F-40F8-B75B-16E7F1BFE8B9}"/>
    <cellStyle name="Normal 10 15" xfId="10717" xr:uid="{BD5FD0EF-7D43-419D-B6B1-8D0140B5189F}"/>
    <cellStyle name="Normal 10 15 2" xfId="22826" xr:uid="{EAF6B519-FA4F-426D-B650-EBDA24E6202F}"/>
    <cellStyle name="Normal 10 16" xfId="11703" xr:uid="{50997CF1-90EF-4FEE-8803-F4E901BDA6DD}"/>
    <cellStyle name="Normal 10 16 2" xfId="23535" xr:uid="{47797551-929B-47D1-9A9A-8E87A5500B72}"/>
    <cellStyle name="Normal 10 17" xfId="16045" xr:uid="{4EC6C898-EDA0-46DD-A7B8-5C09A4353E16}"/>
    <cellStyle name="Normal 10 17 2" xfId="29974" xr:uid="{09BF5FF3-D11F-482A-B3BA-81CDBC9C1D1E}"/>
    <cellStyle name="Normal 10 18" xfId="17279" xr:uid="{B2D78CDE-5479-4B67-8C39-C66089D07324}"/>
    <cellStyle name="Normal 10 2" xfId="2231" xr:uid="{8EFA0C0E-520C-4A41-95F7-BDD982F28F8F}"/>
    <cellStyle name="Normal 10 2 10" xfId="17147" xr:uid="{81DED7D5-0D9D-4D17-81D1-1C663FE57612}"/>
    <cellStyle name="Normal 10 2 10 2" xfId="26064" xr:uid="{5921A194-EAF1-4B00-A227-C97EE4F3FE77}"/>
    <cellStyle name="Normal 10 2 11" xfId="19" xr:uid="{B9DB4BE7-0EED-46DD-ABD1-475A775E20EC}"/>
    <cellStyle name="Normal 10 2 12" xfId="30332" xr:uid="{3A614E75-6007-4B4F-B2DF-05BA1F4CE52B}"/>
    <cellStyle name="Normal 10 2 2" xfId="2232" xr:uid="{35154C63-DCAD-43FD-9B47-A37BB216FB63}"/>
    <cellStyle name="Normal 10 2 2 2" xfId="4018" xr:uid="{4CDF95B0-F9F6-44E8-99D4-683CD92FE105}"/>
    <cellStyle name="Normal 10 2 2 2 2" xfId="4975" xr:uid="{AF0B9F6F-86CC-434C-87FC-22C3BFB0A38F}"/>
    <cellStyle name="Normal 10 2 2 2 2 2" xfId="5367" xr:uid="{2F049F08-2B3C-46AC-BF60-1B9149CC063D}"/>
    <cellStyle name="Normal 10 2 2 2 2 2 2" xfId="6067" xr:uid="{402AA02E-2051-4EDE-B227-F9A956A76905}"/>
    <cellStyle name="Normal 10 2 2 2 2 2 2 2" xfId="7346" xr:uid="{152C2D41-86C4-4721-9FCC-E9FEC3DCFA5A}"/>
    <cellStyle name="Normal 10 2 2 2 2 2 2 2 2" xfId="10096" xr:uid="{B0DBC65B-0F90-4261-9D75-4C5D2C9E0D4A}"/>
    <cellStyle name="Normal 10 2 2 2 2 2 2 2 2 2" xfId="22293" xr:uid="{1C30F27B-B693-43F0-907A-B8E02B531594}"/>
    <cellStyle name="Normal 10 2 2 2 2 2 2 2 3" xfId="19724" xr:uid="{1183E6D1-A2DD-4923-BA65-ECAE648BCF4F}"/>
    <cellStyle name="Normal 10 2 2 2 2 2 2 3" xfId="8836" xr:uid="{78CBE573-2066-45E5-914C-20DC909C75CE}"/>
    <cellStyle name="Normal 10 2 2 2 2 2 2 3 2" xfId="21033" xr:uid="{F5DD96B3-EBFC-42E6-B730-5141D2EF247E}"/>
    <cellStyle name="Normal 10 2 2 2 2 2 2 4" xfId="18464" xr:uid="{99C63137-0696-4146-A4C4-2A278667F69D}"/>
    <cellStyle name="Normal 10 2 2 2 2 2 3" xfId="6716" xr:uid="{783976DA-81B2-4D0D-BAC7-34E798F6F8D6}"/>
    <cellStyle name="Normal 10 2 2 2 2 2 3 2" xfId="9466" xr:uid="{9253AF80-AD48-407A-AFBA-50C81B7CFD6E}"/>
    <cellStyle name="Normal 10 2 2 2 2 2 3 2 2" xfId="21663" xr:uid="{EA319BD6-E758-4D2D-9832-6957B398DAC1}"/>
    <cellStyle name="Normal 10 2 2 2 2 2 3 3" xfId="19094" xr:uid="{A8C27CBD-B26D-420B-9FF9-0A516D21664E}"/>
    <cellStyle name="Normal 10 2 2 2 2 2 4" xfId="8203" xr:uid="{55D587B8-B420-4F39-9B39-7239352BB881}"/>
    <cellStyle name="Normal 10 2 2 2 2 2 4 2" xfId="20402" xr:uid="{CFB7EFE0-700B-47BE-923B-D3636810B54E}"/>
    <cellStyle name="Normal 10 2 2 2 2 2 5" xfId="17834" xr:uid="{C3012EC0-FA76-4A24-B1F2-D2C0294B668D}"/>
    <cellStyle name="Normal 10 2 2 2 2 3" xfId="5750" xr:uid="{85D794E8-C44C-4EB3-86D1-C4C64A2263F5}"/>
    <cellStyle name="Normal 10 2 2 2 2 3 2" xfId="7031" xr:uid="{FC2F3F2B-DD5B-4D31-8533-6F10D37FD7E6}"/>
    <cellStyle name="Normal 10 2 2 2 2 3 2 2" xfId="9781" xr:uid="{24E785BC-2FE9-4899-B317-4F6694EC579A}"/>
    <cellStyle name="Normal 10 2 2 2 2 3 2 2 2" xfId="21978" xr:uid="{0CB68C21-E510-4B2B-87FA-A939FA913381}"/>
    <cellStyle name="Normal 10 2 2 2 2 3 2 3" xfId="19409" xr:uid="{48F302F7-2519-4980-9875-CA0B7F80EB56}"/>
    <cellStyle name="Normal 10 2 2 2 2 3 3" xfId="8520" xr:uid="{09816F45-81AA-4B7D-8B27-2C988B71F227}"/>
    <cellStyle name="Normal 10 2 2 2 2 3 3 2" xfId="20718" xr:uid="{EE6EB85D-F1C3-4F89-8ECD-FCD4FF259754}"/>
    <cellStyle name="Normal 10 2 2 2 2 3 4" xfId="18149" xr:uid="{5E0BE16D-A637-4ACE-9779-351B61A4EA14}"/>
    <cellStyle name="Normal 10 2 2 2 2 4" xfId="6401" xr:uid="{41DE228C-196F-4404-8914-38F4EDF433BE}"/>
    <cellStyle name="Normal 10 2 2 2 2 4 2" xfId="9151" xr:uid="{DC7B0F2C-12C4-4C6B-84AF-7F43FBE9FB02}"/>
    <cellStyle name="Normal 10 2 2 2 2 4 2 2" xfId="21348" xr:uid="{F064EB3E-918B-4706-A93E-74A2ADA8B830}"/>
    <cellStyle name="Normal 10 2 2 2 2 4 3" xfId="18779" xr:uid="{7478CD84-DE7F-47BB-A33E-A0745BEF794C}"/>
    <cellStyle name="Normal 10 2 2 2 2 5" xfId="7888" xr:uid="{F336B6C7-7A4D-402B-B78F-9B3464E6FFF4}"/>
    <cellStyle name="Normal 10 2 2 2 2 5 2" xfId="20087" xr:uid="{8A10DB05-FAE4-4927-B762-0CE69ACE80CF}"/>
    <cellStyle name="Normal 10 2 2 2 2 6" xfId="17519" xr:uid="{06D5A621-19C3-4BDF-B8CD-C1DF26126D2A}"/>
    <cellStyle name="Normal 10 2 2 2 3" xfId="5168" xr:uid="{C08F70BE-C542-412E-9722-B43F3064E556}"/>
    <cellStyle name="Normal 10 2 2 2 3 2" xfId="5878" xr:uid="{D477E2EC-E264-44F9-B8F8-3E92427E7B2C}"/>
    <cellStyle name="Normal 10 2 2 2 3 2 2" xfId="7158" xr:uid="{118B6ED7-655F-45AE-9DB1-C9F449D70F07}"/>
    <cellStyle name="Normal 10 2 2 2 3 2 2 2" xfId="9908" xr:uid="{00871CD8-764C-4C0C-8E29-D0ED05AB3F4B}"/>
    <cellStyle name="Normal 10 2 2 2 3 2 2 2 2" xfId="22105" xr:uid="{AFB55A94-C787-479B-B41F-E154CBAB79F0}"/>
    <cellStyle name="Normal 10 2 2 2 3 2 2 3" xfId="19536" xr:uid="{32678734-0A2E-429B-B0C6-7BD78A49C4C2}"/>
    <cellStyle name="Normal 10 2 2 2 3 2 3" xfId="8648" xr:uid="{520ACED8-9B3A-4328-B3BB-7D85702D8171}"/>
    <cellStyle name="Normal 10 2 2 2 3 2 3 2" xfId="20845" xr:uid="{65CE3C50-56B8-41A2-8C1F-847B71BB298F}"/>
    <cellStyle name="Normal 10 2 2 2 3 2 4" xfId="18276" xr:uid="{98253048-9E44-46C1-A457-B49053C7A251}"/>
    <cellStyle name="Normal 10 2 2 2 3 3" xfId="6528" xr:uid="{47D5E5AB-9E86-401A-A54E-E864050BBF38}"/>
    <cellStyle name="Normal 10 2 2 2 3 3 2" xfId="9278" xr:uid="{C03B84FA-2E90-4ACB-8CE7-70B16050CB51}"/>
    <cellStyle name="Normal 10 2 2 2 3 3 2 2" xfId="21475" xr:uid="{26CD7F8E-FA60-4208-9ACC-AC1DEF3421E4}"/>
    <cellStyle name="Normal 10 2 2 2 3 3 3" xfId="18906" xr:uid="{8DF26C65-7A7D-4AC1-86E0-306A5E8CD73B}"/>
    <cellStyle name="Normal 10 2 2 2 3 4" xfId="8015" xr:uid="{3E7244CA-2598-478A-AF90-7A970DDFED1E}"/>
    <cellStyle name="Normal 10 2 2 2 3 4 2" xfId="20214" xr:uid="{F4E9BAE5-EEA8-4592-AF8C-6827FBA41CF7}"/>
    <cellStyle name="Normal 10 2 2 2 3 5" xfId="17646" xr:uid="{772EE0C4-B149-4DB1-8EEE-0488448B8701}"/>
    <cellStyle name="Normal 10 2 2 2 4" xfId="5547" xr:uid="{7801B671-A667-496C-89EF-E5F32B103829}"/>
    <cellStyle name="Normal 10 2 2 2 4 2" xfId="6843" xr:uid="{B7A04648-81B5-435E-BBE3-D24AAF358ED6}"/>
    <cellStyle name="Normal 10 2 2 2 4 2 2" xfId="9593" xr:uid="{7670198C-66EA-475C-BB3F-40D45053A744}"/>
    <cellStyle name="Normal 10 2 2 2 4 2 2 2" xfId="21790" xr:uid="{1E297D03-8A65-4164-8A1F-AC0C064C59F9}"/>
    <cellStyle name="Normal 10 2 2 2 4 2 3" xfId="19221" xr:uid="{FDD716E9-2CAD-4418-BA8D-DB647BE91CC0}"/>
    <cellStyle name="Normal 10 2 2 2 4 3" xfId="8332" xr:uid="{F632C0A4-B133-4FD5-A411-2D830EF6EC62}"/>
    <cellStyle name="Normal 10 2 2 2 4 3 2" xfId="20530" xr:uid="{BA8319C1-4BA1-4E53-A482-FE55EA309B77}"/>
    <cellStyle name="Normal 10 2 2 2 4 4" xfId="17961" xr:uid="{759D5517-E549-4DE1-8881-C6D3D470F061}"/>
    <cellStyle name="Normal 10 2 2 2 5" xfId="6212" xr:uid="{EC8A0CA2-5467-4DEB-9FC9-E120176FFBD3}"/>
    <cellStyle name="Normal 10 2 2 2 5 2" xfId="8963" xr:uid="{84415F3E-9305-4E27-9CB1-EE0D83A8EBAE}"/>
    <cellStyle name="Normal 10 2 2 2 5 2 2" xfId="21160" xr:uid="{55A0A810-8FEB-4D19-B935-228D69D5A6FE}"/>
    <cellStyle name="Normal 10 2 2 2 5 3" xfId="18591" xr:uid="{E6CF5724-BC3E-4C14-BCFB-B5B3BC7D3527}"/>
    <cellStyle name="Normal 10 2 2 2 6" xfId="7698" xr:uid="{7C90C5C7-926C-41F3-8E84-47D50CAAA281}"/>
    <cellStyle name="Normal 10 2 2 2 6 2" xfId="19899" xr:uid="{ACBF1708-B7A2-4B67-A1C2-2AB7604845FE}"/>
    <cellStyle name="Normal 10 2 2 2 7" xfId="17331" xr:uid="{0E142453-4CFE-4E47-A45B-142CAE9A0DFA}"/>
    <cellStyle name="Normal 10 2 2 3" xfId="4886" xr:uid="{0412D408-B5FC-4699-B639-1866EE7BDC21}"/>
    <cellStyle name="Normal 10 2 2 3 2" xfId="5308" xr:uid="{FD73CE0E-3561-4099-A445-5B27AD93074E}"/>
    <cellStyle name="Normal 10 2 2 3 2 2" xfId="6009" xr:uid="{631A9E23-4E02-438C-B7C4-256C9CCC9CB7}"/>
    <cellStyle name="Normal 10 2 2 3 2 2 2" xfId="7289" xr:uid="{637467BC-3DCD-428C-B3D3-01ECE1B2C01C}"/>
    <cellStyle name="Normal 10 2 2 3 2 2 2 2" xfId="10039" xr:uid="{0E38553D-9D3C-454C-960D-0660E5401481}"/>
    <cellStyle name="Normal 10 2 2 3 2 2 2 2 2" xfId="22236" xr:uid="{9B5C7936-8EA3-411F-978F-294AFA14A18C}"/>
    <cellStyle name="Normal 10 2 2 3 2 2 2 3" xfId="19667" xr:uid="{ACDCAA56-C02E-4281-82E1-E98A6A08DF24}"/>
    <cellStyle name="Normal 10 2 2 3 2 2 3" xfId="8779" xr:uid="{A8A09B98-6487-4263-854F-78D84CA6C6AA}"/>
    <cellStyle name="Normal 10 2 2 3 2 2 3 2" xfId="20976" xr:uid="{5F487F6B-472C-4065-95AF-3E5E3D0B1CFB}"/>
    <cellStyle name="Normal 10 2 2 3 2 2 4" xfId="18407" xr:uid="{A41C0798-894E-4D9C-B415-6734E992A89B}"/>
    <cellStyle name="Normal 10 2 2 3 2 3" xfId="6659" xr:uid="{1AF35378-6B22-4998-9EC7-EB545B1C347E}"/>
    <cellStyle name="Normal 10 2 2 3 2 3 2" xfId="9409" xr:uid="{50CD3095-8CD2-4BF0-8139-F8BD90836D8F}"/>
    <cellStyle name="Normal 10 2 2 3 2 3 2 2" xfId="21606" xr:uid="{9C39501F-F636-41FF-9456-ADCE4DA774A9}"/>
    <cellStyle name="Normal 10 2 2 3 2 3 3" xfId="19037" xr:uid="{229AC06E-B6F0-4E1D-950C-5AB72A23795B}"/>
    <cellStyle name="Normal 10 2 2 3 2 4" xfId="8146" xr:uid="{E27A865F-FCA5-44C0-B6DF-5A7E4D33D240}"/>
    <cellStyle name="Normal 10 2 2 3 2 4 2" xfId="20345" xr:uid="{B815E1FB-82CF-47DA-9BD0-F542E9F65068}"/>
    <cellStyle name="Normal 10 2 2 3 2 5" xfId="17777" xr:uid="{61052954-6345-4B8E-A398-AEFC4AB676F0}"/>
    <cellStyle name="Normal 10 2 2 3 3" xfId="5693" xr:uid="{332B62F0-BDF0-4642-9405-D9C0553B2C72}"/>
    <cellStyle name="Normal 10 2 2 3 3 2" xfId="6974" xr:uid="{5F7801C6-EE46-49F9-A244-2AC12257E723}"/>
    <cellStyle name="Normal 10 2 2 3 3 2 2" xfId="9724" xr:uid="{A59803B5-A433-4669-BB47-CD868435900E}"/>
    <cellStyle name="Normal 10 2 2 3 3 2 2 2" xfId="21921" xr:uid="{F8B227E0-EEC6-42C0-92F4-6196B542E295}"/>
    <cellStyle name="Normal 10 2 2 3 3 2 3" xfId="19352" xr:uid="{AC3EAF58-7376-4352-8BCF-DC87B3B0A30A}"/>
    <cellStyle name="Normal 10 2 2 3 3 3" xfId="8463" xr:uid="{86AB7EE5-C252-43C7-81C9-EE4BBD9BD089}"/>
    <cellStyle name="Normal 10 2 2 3 3 3 2" xfId="20661" xr:uid="{C2D3B5A5-AFE8-4B57-9578-8E4E304910A4}"/>
    <cellStyle name="Normal 10 2 2 3 3 4" xfId="18092" xr:uid="{5098047C-0D41-4A3A-998F-139C566247F6}"/>
    <cellStyle name="Normal 10 2 2 3 4" xfId="6344" xr:uid="{B55F7BE0-EB7D-4BB6-8F59-B038A79BCB87}"/>
    <cellStyle name="Normal 10 2 2 3 4 2" xfId="9094" xr:uid="{5AD71AF7-6B56-44F1-8E5F-6801CF55FB87}"/>
    <cellStyle name="Normal 10 2 2 3 4 2 2" xfId="21291" xr:uid="{07DCD420-6E88-4417-8975-0666C9D04B02}"/>
    <cellStyle name="Normal 10 2 2 3 4 3" xfId="18722" xr:uid="{64C64793-E0D3-43BB-9F2F-19284D3CFC17}"/>
    <cellStyle name="Normal 10 2 2 3 5" xfId="7831" xr:uid="{AB66E6E0-BBA4-4988-B74D-D24C66CF318C}"/>
    <cellStyle name="Normal 10 2 2 3 5 2" xfId="20030" xr:uid="{670D8865-69FC-461C-819A-FBF9B8065247}"/>
    <cellStyle name="Normal 10 2 2 3 6" xfId="17462" xr:uid="{7A157D99-4C4E-4912-92E6-93BA48D4BA87}"/>
    <cellStyle name="Normal 10 2 2 4" xfId="5100" xr:uid="{32057151-43E4-457B-97EB-1106661DD368}"/>
    <cellStyle name="Normal 10 2 2 4 2" xfId="5832" xr:uid="{340763BF-B155-4F97-A294-7172F8B279AF}"/>
    <cellStyle name="Normal 10 2 2 4 2 2" xfId="7112" xr:uid="{33BEF1D6-CEB6-4A13-842A-26C6953C17B9}"/>
    <cellStyle name="Normal 10 2 2 4 2 2 2" xfId="9862" xr:uid="{CF031E5F-427D-4AC7-A746-FC790D5F5CEB}"/>
    <cellStyle name="Normal 10 2 2 4 2 2 2 2" xfId="22059" xr:uid="{4049D474-30F5-4FA1-BE10-5B95B11AF094}"/>
    <cellStyle name="Normal 10 2 2 4 2 2 3" xfId="19490" xr:uid="{EBFE742D-2A84-4457-92C8-950BA3AFD311}"/>
    <cellStyle name="Normal 10 2 2 4 2 3" xfId="8602" xr:uid="{F619EECB-6562-421A-BBA0-B0C26E3C45CF}"/>
    <cellStyle name="Normal 10 2 2 4 2 3 2" xfId="20799" xr:uid="{94444DED-932D-410F-960C-D689BFD0DE39}"/>
    <cellStyle name="Normal 10 2 2 4 2 4" xfId="18230" xr:uid="{0F928FE5-3A91-4EC3-8BF3-87375E004C6D}"/>
    <cellStyle name="Normal 10 2 2 4 3" xfId="6482" xr:uid="{9D77AE6E-1C0C-4041-8F19-EBA8A05E8B69}"/>
    <cellStyle name="Normal 10 2 2 4 3 2" xfId="9232" xr:uid="{6C78D72A-B70C-41F0-B23D-5B78449CB7DE}"/>
    <cellStyle name="Normal 10 2 2 4 3 2 2" xfId="21429" xr:uid="{02F7DCAC-32EE-4AEB-9442-70588D95209A}"/>
    <cellStyle name="Normal 10 2 2 4 3 3" xfId="18860" xr:uid="{F9BDF49D-A747-431C-8DD6-E0936957EA68}"/>
    <cellStyle name="Normal 10 2 2 4 4" xfId="7969" xr:uid="{33695819-26E1-407C-9C29-0656C3949C9C}"/>
    <cellStyle name="Normal 10 2 2 4 4 2" xfId="20168" xr:uid="{65B3598C-CD63-4C9F-86A6-4AC52205C76F}"/>
    <cellStyle name="Normal 10 2 2 4 5" xfId="17600" xr:uid="{92393F29-9C01-44E0-9919-260D81344061}"/>
    <cellStyle name="Normal 10 2 2 5" xfId="5475" xr:uid="{49EC993B-CE89-4DD5-8583-DD044C4501C6}"/>
    <cellStyle name="Normal 10 2 2 5 2" xfId="6797" xr:uid="{7467A403-15B2-4D0B-B24C-191CF2FE77EA}"/>
    <cellStyle name="Normal 10 2 2 5 2 2" xfId="9547" xr:uid="{A2337550-F112-4A11-A0F5-DD6F876CEC83}"/>
    <cellStyle name="Normal 10 2 2 5 2 2 2" xfId="21744" xr:uid="{26C1B91D-DCA3-46A4-8544-3D3C93E3981F}"/>
    <cellStyle name="Normal 10 2 2 5 2 3" xfId="19175" xr:uid="{DA0B428D-9E38-4AC0-82E3-E8437407D5BA}"/>
    <cellStyle name="Normal 10 2 2 5 3" xfId="8285" xr:uid="{CFB555A2-2259-484A-812C-615C034E001F}"/>
    <cellStyle name="Normal 10 2 2 5 3 2" xfId="20483" xr:uid="{C2A4EAF9-67AA-486B-A0DE-5577FD17267D}"/>
    <cellStyle name="Normal 10 2 2 5 4" xfId="17915" xr:uid="{3BE3DB11-FE90-48DB-BCB3-A223C6F9B57F}"/>
    <cellStyle name="Normal 10 2 2 6" xfId="6162" xr:uid="{9A52F832-64AA-47AA-BE20-658182B49A16}"/>
    <cellStyle name="Normal 10 2 2 6 2" xfId="8917" xr:uid="{25590149-B2E3-42BB-8086-78CD2F5EF1E9}"/>
    <cellStyle name="Normal 10 2 2 6 2 2" xfId="21114" xr:uid="{CDC85862-FC52-4BBC-8743-4050E0EA7835}"/>
    <cellStyle name="Normal 10 2 2 6 3" xfId="18545" xr:uid="{FE2E2611-CCEF-4D67-BD2D-66F9C04264A7}"/>
    <cellStyle name="Normal 10 2 2 7" xfId="7654" xr:uid="{DD027475-DBB0-44F6-A562-024E985DE30A}"/>
    <cellStyle name="Normal 10 2 2 7 2" xfId="19890" xr:uid="{16D836CF-92E9-40EE-A9BB-F04AA6DB8250}"/>
    <cellStyle name="Normal 10 2 2 8" xfId="4" xr:uid="{00000000-0005-0000-0000-00000B000000}"/>
    <cellStyle name="Normal 10 2 2 8 2" xfId="29438" xr:uid="{14AAB7D6-97B9-46EA-B375-F8BA987AA759}"/>
    <cellStyle name="Normal 10 2 2 9" xfId="17280" xr:uid="{AC283D34-ADC3-4EC5-B6CA-B1E527EC3F78}"/>
    <cellStyle name="Normal 10 2 3" xfId="22" xr:uid="{7EBCA970-B526-46C1-861C-5A6AACAE3366}"/>
    <cellStyle name="Normal 10 2 3 2" xfId="11482" xr:uid="{9177B39D-C93B-41BF-B496-DACA42A27B70}"/>
    <cellStyle name="Normal 10 2 3 2 2" xfId="13059" xr:uid="{CF0C29EE-EBA1-4ACF-9FFC-79FC02FCD47B}"/>
    <cellStyle name="Normal 10 2 3 2 2 2" xfId="24832" xr:uid="{BBBD2610-F3F7-4F6D-9455-C3CBB5006D9E}"/>
    <cellStyle name="Normal 10 2 3 2 3" xfId="13060" xr:uid="{6244155D-3263-4899-B452-9D38A21FCFEF}"/>
    <cellStyle name="Normal 10 2 3 2 3 2" xfId="24833" xr:uid="{6BC841AC-223B-478B-B4C9-AB88E9D0CF48}"/>
    <cellStyle name="Normal 10 2 3 2 4" xfId="12249" xr:uid="{98793C63-3155-46A3-B399-5D928FCBE91A}"/>
    <cellStyle name="Normal 10 2 3 2 4 2" xfId="24028" xr:uid="{A9B1D425-958F-4F54-B7B9-1331548BCD28}"/>
    <cellStyle name="Normal 10 2 3 2 5" xfId="23319" xr:uid="{F98218F7-5CD9-40C6-A0CF-C3F2647F7A64}"/>
    <cellStyle name="Normal 10 2 3 3" xfId="10922" xr:uid="{E864B918-E6FC-4DC0-B393-71837888931B}"/>
    <cellStyle name="Normal 10 2 3 3 2" xfId="13061" xr:uid="{5967AD64-B73E-4246-8DE7-12473F458E13}"/>
    <cellStyle name="Normal 10 2 3 3 2 2" xfId="24834" xr:uid="{04914C11-B11A-4016-8ACE-A61F8EA0C346}"/>
    <cellStyle name="Normal 10 2 3 3 3" xfId="22971" xr:uid="{E3315E9D-5B2F-4638-85F5-F564D0323357}"/>
    <cellStyle name="Normal 10 2 3 4" xfId="13062" xr:uid="{344F18C9-C435-4703-9905-1FD7FD172DBF}"/>
    <cellStyle name="Normal 10 2 3 4 2" xfId="24835" xr:uid="{CDC90777-58DE-467A-86B0-7B7EEE130256}"/>
    <cellStyle name="Normal 10 2 3 5" xfId="11886" xr:uid="{1DF79C64-6A8F-45C1-9D15-CFD67BF6F68D}"/>
    <cellStyle name="Normal 10 2 3 5 2" xfId="23680" xr:uid="{6C820448-CCCF-451C-B2FE-9F73A54D8590}"/>
    <cellStyle name="Normal 10 2 3 6" xfId="28432" xr:uid="{339F82B2-D53F-4BD3-8CC2-BDF2B4297C4F}"/>
    <cellStyle name="Normal 10 2 4" xfId="7653" xr:uid="{09776C4C-DCFA-43AF-B98F-D27543A9DC0B}"/>
    <cellStyle name="Normal 10 2 4 2" xfId="11483" xr:uid="{D67C5043-4AB3-43C6-818A-A6B23E4271BF}"/>
    <cellStyle name="Normal 10 2 4 2 2" xfId="13063" xr:uid="{F6FCBE6F-729D-496A-BF21-156FCA75E131}"/>
    <cellStyle name="Normal 10 2 4 2 2 2" xfId="24836" xr:uid="{ED3EF316-FBBB-436D-AD13-0F5F22294B24}"/>
    <cellStyle name="Normal 10 2 4 2 3" xfId="13064" xr:uid="{638D494F-AEBC-4B9B-9E4D-428B2AC227CB}"/>
    <cellStyle name="Normal 10 2 4 2 3 2" xfId="24837" xr:uid="{A10222F2-7A24-41D1-8B64-1735468745F5}"/>
    <cellStyle name="Normal 10 2 4 2 4" xfId="12250" xr:uid="{C97C59AD-06DD-4557-8382-61D4D4901742}"/>
    <cellStyle name="Normal 10 2 4 2 4 2" xfId="24029" xr:uid="{CA8F33AE-844F-481C-8690-79B5CF546A17}"/>
    <cellStyle name="Normal 10 2 4 2 5" xfId="23320" xr:uid="{FC67E93E-E70C-4763-B916-222F5CA93826}"/>
    <cellStyle name="Normal 10 2 4 3" xfId="11058" xr:uid="{B69C872D-7453-4CAD-83B6-CE65CCA48433}"/>
    <cellStyle name="Normal 10 2 4 3 2" xfId="13065" xr:uid="{205C744D-D39D-4C4D-B0DF-CC08A3A7EB39}"/>
    <cellStyle name="Normal 10 2 4 3 2 2" xfId="24838" xr:uid="{6A5FF771-556A-4AEE-BAD6-479E1635ED61}"/>
    <cellStyle name="Normal 10 2 4 3 3" xfId="23104" xr:uid="{EE522D8B-DFD2-41CF-A110-CC16010CB513}"/>
    <cellStyle name="Normal 10 2 4 4" xfId="13066" xr:uid="{EB2C9FD3-D69A-4CA2-ADF8-668816623FF4}"/>
    <cellStyle name="Normal 10 2 4 4 2" xfId="24839" xr:uid="{5CCB5A1F-80D8-451F-9F2E-5C102F4C7633}"/>
    <cellStyle name="Normal 10 2 4 5" xfId="12031" xr:uid="{A3521C05-35CF-4806-BA59-FC4554C61623}"/>
    <cellStyle name="Normal 10 2 4 5 2" xfId="23813" xr:uid="{45007396-D838-4971-953D-E5316C27BF56}"/>
    <cellStyle name="Normal 10 2 4 6" xfId="29357" xr:uid="{67B69616-E8C9-4B8B-A810-CFB91A9BA382}"/>
    <cellStyle name="Normal 10 2 5" xfId="7445" xr:uid="{F18D01B2-1164-45E5-854E-A54DAD84B707}"/>
    <cellStyle name="Normal 10 2 5 2" xfId="19820" xr:uid="{DC190AA7-00E6-4F44-8BE1-2576F2C7EAD1}"/>
    <cellStyle name="Normal 10 2 6" xfId="10261" xr:uid="{16DE4D05-40AA-4A19-9C1C-AA8FA403760A}"/>
    <cellStyle name="Normal 10 2 6 2" xfId="22424" xr:uid="{F726FFC4-01AB-4356-8127-3C0CB8A71C74}"/>
    <cellStyle name="Normal 10 2 7" xfId="10413" xr:uid="{FED48E59-6DBA-4DCF-B102-047E4C233C44}"/>
    <cellStyle name="Normal 10 2 7 2" xfId="22541" xr:uid="{1E92AA3C-E73A-4253-8627-A796BAA35C29}"/>
    <cellStyle name="Normal 10 2 8" xfId="10509" xr:uid="{E1FE5E42-7108-406D-B7A0-5ECB83D7B532}"/>
    <cellStyle name="Normal 10 2 8 2" xfId="22628" xr:uid="{BD86BF30-6D58-4FA3-8252-EC14A10DF3D7}"/>
    <cellStyle name="Normal 10 2 9" xfId="10641" xr:uid="{926E0708-612E-4AF9-87CA-139B9F5C6E72}"/>
    <cellStyle name="Normal 10 2 9 2" xfId="22755" xr:uid="{D7588E34-7B99-47A0-AAE1-178353BF8BDD}"/>
    <cellStyle name="Normal 10 2_Accessories" xfId="11251" xr:uid="{9BF1F1F6-337A-4EE0-9A06-52136919E354}"/>
    <cellStyle name="Normal 10 3" xfId="2233" xr:uid="{82952924-DF08-4235-BA0F-F7C8F73BA936}"/>
    <cellStyle name="Normal 10 3 2" xfId="4019" xr:uid="{7FE8DEA6-71F5-41BA-8BD4-8F9F152C10E0}"/>
    <cellStyle name="Normal 10 3 2 2" xfId="28433" xr:uid="{AD9C67A1-631F-4B36-B451-CF321AC670FE}"/>
    <cellStyle name="Normal 10 3 3" xfId="27009" xr:uid="{1E1C59EE-2C9A-48F7-A91B-966E39D89A6E}"/>
    <cellStyle name="Normal 10 4" xfId="2234" xr:uid="{7BBD65DE-C2A6-4994-B5AF-B417E25D6EE8}"/>
    <cellStyle name="Normal 10 4 2" xfId="4020" xr:uid="{1B23E9D0-6740-4AF7-9049-AAE96F26E113}"/>
    <cellStyle name="Normal 10 4 2 2" xfId="28434" xr:uid="{1839C577-2D2B-4466-AF1F-9DB864065583}"/>
    <cellStyle name="Normal 10 4 3" xfId="27010" xr:uid="{A7F34C35-EE65-449F-AF72-C25F2C88CEFE}"/>
    <cellStyle name="Normal 10 5" xfId="2235" xr:uid="{F1E52F97-A964-4A9C-AC4F-71B310A8F68F}"/>
    <cellStyle name="Normal 10 5 2" xfId="4021" xr:uid="{BB58D7B8-D523-46AC-A468-76EBB52E084A}"/>
    <cellStyle name="Normal 10 5 2 2" xfId="28435" xr:uid="{7DE2809E-22CC-47C2-89BE-C3CDD5116D58}"/>
    <cellStyle name="Normal 10 5 3" xfId="27011" xr:uid="{BCF7AD21-8DAE-4E85-B3E4-FB500FA05C0C}"/>
    <cellStyle name="Normal 10 6" xfId="2236" xr:uid="{E3006181-C522-4DFC-80B9-B8B1F50C240C}"/>
    <cellStyle name="Normal 10 6 2" xfId="4022" xr:uid="{81354206-63C6-4D67-BFB8-F32D828CA14D}"/>
    <cellStyle name="Normal 10 6 2 2" xfId="28436" xr:uid="{19800516-C410-4217-914E-696B9600406B}"/>
    <cellStyle name="Normal 10 6 3" xfId="27012" xr:uid="{32318A2B-1059-434E-973B-7B760EFB6ED4}"/>
    <cellStyle name="Normal 10 7" xfId="2237" xr:uid="{7869CD49-C6D5-4695-8FBF-FC7DE612D180}"/>
    <cellStyle name="Normal 10 7 2" xfId="4023" xr:uid="{78C40E44-556D-4A8B-87EA-2B4C7CE8C323}"/>
    <cellStyle name="Normal 10 7 2 2" xfId="28437" xr:uid="{D3F0C3E5-C310-45C4-8E00-2499CA380BC2}"/>
    <cellStyle name="Normal 10 7 3" xfId="27013" xr:uid="{3D700F64-2B13-47CA-85E8-455D376A20BF}"/>
    <cellStyle name="Normal 10 8" xfId="2238" xr:uid="{31F85AF6-DB22-452A-9065-862E1B1D8E3A}"/>
    <cellStyle name="Normal 10 8 2" xfId="4024" xr:uid="{E8BFF7B5-F1FC-4ED3-B4CB-373A7D3D7217}"/>
    <cellStyle name="Normal 10 8 2 2" xfId="11484" xr:uid="{FAC795BE-1C2D-4DF9-8B97-6CCA95D3EA01}"/>
    <cellStyle name="Normal 10 8 2 2 2" xfId="13067" xr:uid="{6B6D6B03-3DFB-479F-A3D1-5B58C39A19D7}"/>
    <cellStyle name="Normal 10 8 2 2 2 2" xfId="24840" xr:uid="{0584EB35-D532-40C9-9722-ADA9A8E0B67C}"/>
    <cellStyle name="Normal 10 8 2 2 3" xfId="23321" xr:uid="{7902AA23-7F71-412C-9F7D-87ECEF7F1101}"/>
    <cellStyle name="Normal 10 8 2 3" xfId="13068" xr:uid="{61FC2297-1AAD-4C5C-A263-0F9A20CA6E7F}"/>
    <cellStyle name="Normal 10 8 2 3 2" xfId="24841" xr:uid="{4EA7D426-BD93-43B0-844F-2FFED6A3D026}"/>
    <cellStyle name="Normal 10 8 2 4" xfId="12251" xr:uid="{E98967F6-473F-4095-9D9E-0E60F2F15B77}"/>
    <cellStyle name="Normal 10 8 2 4 2" xfId="24030" xr:uid="{12FA84FA-BB41-40ED-B887-5515298003E4}"/>
    <cellStyle name="Normal 10 8 2 5" xfId="28438" xr:uid="{5E82FBFF-5C72-4E9A-B2CB-488DA8ABBE2B}"/>
    <cellStyle name="Normal 10 8 3" xfId="11057" xr:uid="{C189220A-FCFA-4559-A458-E2EA16E3C8D9}"/>
    <cellStyle name="Normal 10 8 3 2" xfId="13069" xr:uid="{C596751C-E920-40D7-A0F4-75E97D0850D9}"/>
    <cellStyle name="Normal 10 8 3 2 2" xfId="24842" xr:uid="{BDFB8581-E645-4086-A0B6-76EBF6B8A8CC}"/>
    <cellStyle name="Normal 10 8 3 3" xfId="23103" xr:uid="{E93DC6C4-C207-4F2F-BA6F-FA22507F5EE6}"/>
    <cellStyle name="Normal 10 8 4" xfId="13070" xr:uid="{AE353D37-81E0-42C4-850E-43F4077FD73C}"/>
    <cellStyle name="Normal 10 8 4 2" xfId="24843" xr:uid="{D12EB134-F26D-48B1-854D-178B994DC398}"/>
    <cellStyle name="Normal 10 8 5" xfId="12030" xr:uid="{B59CF588-19E7-4A9F-B5E0-51EA77BC2172}"/>
    <cellStyle name="Normal 10 8 5 2" xfId="23812" xr:uid="{72A1A36B-CE76-457C-9615-5030B8D6172B}"/>
    <cellStyle name="Normal 10 8 6" xfId="27014" xr:uid="{84F99A5C-F459-44D4-954C-E103D79D8680}"/>
    <cellStyle name="Normal 10 9" xfId="4017" xr:uid="{D39585C7-0C11-4882-B08B-3B02870742A3}"/>
    <cellStyle name="Normal 10 9 2" xfId="4974" xr:uid="{EEF5A00F-C616-48EC-ADEE-1066AC5B6960}"/>
    <cellStyle name="Normal 10 9 2 2" xfId="5366" xr:uid="{63CE13F6-AAD2-4D05-912B-027C6448CBB0}"/>
    <cellStyle name="Normal 10 9 2 2 2" xfId="6066" xr:uid="{100A8F5D-1FA1-4937-8F81-F6840A8F8FC4}"/>
    <cellStyle name="Normal 10 9 2 2 2 2" xfId="7345" xr:uid="{33676FD3-901F-46B1-B45B-A81E8E08F658}"/>
    <cellStyle name="Normal 10 9 2 2 2 2 2" xfId="10095" xr:uid="{BBDFE036-2F42-4202-AF9F-0F05F4CDB003}"/>
    <cellStyle name="Normal 10 9 2 2 2 2 2 2" xfId="22292" xr:uid="{3A748901-7C4A-401A-BC0D-62DFE7DEC7B3}"/>
    <cellStyle name="Normal 10 9 2 2 2 2 3" xfId="19723" xr:uid="{ECBE1BE1-0BB0-4BBD-9AB1-CA1F4FD87D79}"/>
    <cellStyle name="Normal 10 9 2 2 2 3" xfId="8835" xr:uid="{339E9E33-4CC9-4D28-9ECC-28A9ADBE9953}"/>
    <cellStyle name="Normal 10 9 2 2 2 3 2" xfId="21032" xr:uid="{C73EC540-5421-4968-84D8-6C1FD40E1DD4}"/>
    <cellStyle name="Normal 10 9 2 2 2 4" xfId="18463" xr:uid="{890B7804-3753-47FD-BF51-D513392F1F9F}"/>
    <cellStyle name="Normal 10 9 2 2 3" xfId="6715" xr:uid="{E6995C3C-F909-4769-8EC0-51516DF23CB6}"/>
    <cellStyle name="Normal 10 9 2 2 3 2" xfId="9465" xr:uid="{EB96CAFB-6A57-4000-AE28-EBB44BA39E4A}"/>
    <cellStyle name="Normal 10 9 2 2 3 2 2" xfId="21662" xr:uid="{2F8F2308-8B61-4869-B176-8B0322B67178}"/>
    <cellStyle name="Normal 10 9 2 2 3 3" xfId="19093" xr:uid="{08F556D9-070C-49AA-A80D-ECFD50C1BC03}"/>
    <cellStyle name="Normal 10 9 2 2 4" xfId="8202" xr:uid="{68C5C1A4-E358-4430-BC5A-3ED6723843E3}"/>
    <cellStyle name="Normal 10 9 2 2 4 2" xfId="20401" xr:uid="{02175AB5-6DA6-4115-8555-5ED7A7EDEC18}"/>
    <cellStyle name="Normal 10 9 2 2 5" xfId="17833" xr:uid="{8504DBB8-7621-4C7E-87F3-1F23559D682B}"/>
    <cellStyle name="Normal 10 9 2 3" xfId="5749" xr:uid="{49419A99-8A64-49FE-B7F4-31AE8A414193}"/>
    <cellStyle name="Normal 10 9 2 3 2" xfId="7030" xr:uid="{F3202662-7BDB-4284-91F0-4552837A0D76}"/>
    <cellStyle name="Normal 10 9 2 3 2 2" xfId="9780" xr:uid="{69ABDA59-0C8B-46E3-9A98-5483F89AF4D4}"/>
    <cellStyle name="Normal 10 9 2 3 2 2 2" xfId="21977" xr:uid="{C4003AE5-95A0-4A46-B983-CD86172D1769}"/>
    <cellStyle name="Normal 10 9 2 3 2 3" xfId="19408" xr:uid="{5ACF0295-4865-448C-9095-4B4D66DE1168}"/>
    <cellStyle name="Normal 10 9 2 3 3" xfId="8519" xr:uid="{0B84925E-B174-4AD6-8EE5-C4D730692501}"/>
    <cellStyle name="Normal 10 9 2 3 3 2" xfId="20717" xr:uid="{68F1EED5-DE7D-4665-BD63-D560BBBF5A57}"/>
    <cellStyle name="Normal 10 9 2 3 4" xfId="18148" xr:uid="{DA9C50A8-486B-4C38-A78D-0BD92ABA3AFB}"/>
    <cellStyle name="Normal 10 9 2 4" xfId="6400" xr:uid="{767FEC0F-A186-4F0F-9457-CB040B149B41}"/>
    <cellStyle name="Normal 10 9 2 4 2" xfId="9150" xr:uid="{B062A543-A284-4342-8C7A-19741EF3EE10}"/>
    <cellStyle name="Normal 10 9 2 4 2 2" xfId="21347" xr:uid="{AEE69D52-A788-45DB-80A7-B47EB4114C92}"/>
    <cellStyle name="Normal 10 9 2 4 3" xfId="18778" xr:uid="{71AB3C83-9DB2-419D-BF50-1BB9EAE021E0}"/>
    <cellStyle name="Normal 10 9 2 5" xfId="7887" xr:uid="{64F89C3D-4918-4695-B03C-70E17D8C5DEE}"/>
    <cellStyle name="Normal 10 9 2 5 2" xfId="20086" xr:uid="{DBF9F74F-D507-49FD-B8D1-69ADEC0DE179}"/>
    <cellStyle name="Normal 10 9 2 6" xfId="13071" xr:uid="{74E991BE-2ED5-44D7-93AC-1CE4D6032995}"/>
    <cellStyle name="Normal 10 9 2 6 2" xfId="24844" xr:uid="{BCCE22CB-424E-487B-993A-EFA372A4B34F}"/>
    <cellStyle name="Normal 10 9 2 7" xfId="17518" xr:uid="{ED730659-CFE3-4BFA-9A00-228CADA0C8C1}"/>
    <cellStyle name="Normal 10 9 3" xfId="5167" xr:uid="{3FD74906-85BA-4809-B220-4349742B984F}"/>
    <cellStyle name="Normal 10 9 3 2" xfId="5877" xr:uid="{C7DEFC57-DFBD-47F2-9A3E-DAE25E286787}"/>
    <cellStyle name="Normal 10 9 3 2 2" xfId="7157" xr:uid="{CEB0F464-9539-4A84-AA6D-7CA0DC0FAEFA}"/>
    <cellStyle name="Normal 10 9 3 2 2 2" xfId="9907" xr:uid="{3A197C6A-788F-40EB-94F6-43BFF9D66407}"/>
    <cellStyle name="Normal 10 9 3 2 2 2 2" xfId="22104" xr:uid="{D1A5D28C-9F4D-4532-9B79-4E91A889711E}"/>
    <cellStyle name="Normal 10 9 3 2 2 3" xfId="19535" xr:uid="{4926CB72-08D1-4EC9-9341-D435E03D8441}"/>
    <cellStyle name="Normal 10 9 3 2 3" xfId="8647" xr:uid="{71347156-8472-4B02-B4FB-EDFD89647FB2}"/>
    <cellStyle name="Normal 10 9 3 2 3 2" xfId="20844" xr:uid="{18129DAD-C9BD-4926-BD32-4BF27AFBEC04}"/>
    <cellStyle name="Normal 10 9 3 2 4" xfId="18275" xr:uid="{B1D0BB37-997C-4DD2-B405-390246C9212B}"/>
    <cellStyle name="Normal 10 9 3 3" xfId="6527" xr:uid="{54731802-8648-47F9-8C28-4F389B2FA5B6}"/>
    <cellStyle name="Normal 10 9 3 3 2" xfId="9277" xr:uid="{2DC46CAD-11CF-43A1-B06A-CB9B57A4CD71}"/>
    <cellStyle name="Normal 10 9 3 3 2 2" xfId="21474" xr:uid="{17B6F5C6-3C4C-4EAA-A207-27CF4FF09ADF}"/>
    <cellStyle name="Normal 10 9 3 3 3" xfId="18905" xr:uid="{C9F76BA4-9E70-4B3B-8285-00497986B5D4}"/>
    <cellStyle name="Normal 10 9 3 4" xfId="8014" xr:uid="{FB1A8C7C-0CD8-4663-8ABE-FE1BD37A829C}"/>
    <cellStyle name="Normal 10 9 3 4 2" xfId="20213" xr:uid="{A81C46C6-AFA2-4220-84E0-6E30EDC3278F}"/>
    <cellStyle name="Normal 10 9 3 5" xfId="13072" xr:uid="{8E0455A5-E2E1-442C-9011-D6172382F456}"/>
    <cellStyle name="Normal 10 9 3 5 2" xfId="24845" xr:uid="{048DE6E8-CBD9-4B02-9DD2-5F16011D5954}"/>
    <cellStyle name="Normal 10 9 3 6" xfId="17645" xr:uid="{897770F8-64C7-41AB-B07A-14FC8E242800}"/>
    <cellStyle name="Normal 10 9 4" xfId="5546" xr:uid="{BBCCED69-3B1D-4216-86C2-C47BDAADB8C3}"/>
    <cellStyle name="Normal 10 9 4 2" xfId="6842" xr:uid="{80FE0672-015B-4F5D-A44B-A484269139D6}"/>
    <cellStyle name="Normal 10 9 4 2 2" xfId="9592" xr:uid="{D4699A76-FF04-4731-81BD-B3A6AD138539}"/>
    <cellStyle name="Normal 10 9 4 2 2 2" xfId="21789" xr:uid="{AEB44FC0-8FF4-4EBF-86A9-8040F4A5B925}"/>
    <cellStyle name="Normal 10 9 4 2 3" xfId="19220" xr:uid="{CD8FBD17-2835-43D4-9792-79AF627187FC}"/>
    <cellStyle name="Normal 10 9 4 3" xfId="8331" xr:uid="{6FC205CD-DAE4-4B2E-B126-87A3702D76AB}"/>
    <cellStyle name="Normal 10 9 4 3 2" xfId="20529" xr:uid="{D9808CA9-76EC-4261-A153-1A0A4F7AB4D5}"/>
    <cellStyle name="Normal 10 9 4 4" xfId="17960" xr:uid="{F5F9FBAC-B6CB-4657-88E3-E1E71AE5FB42}"/>
    <cellStyle name="Normal 10 9 5" xfId="6211" xr:uid="{3436CD44-3674-4323-B6BF-965893454371}"/>
    <cellStyle name="Normal 10 9 5 2" xfId="8962" xr:uid="{DC24DD11-4BF5-4CD4-92F6-CD3731A5AF5C}"/>
    <cellStyle name="Normal 10 9 5 2 2" xfId="21159" xr:uid="{13A1178D-AC28-49DF-A732-9B59B3312B23}"/>
    <cellStyle name="Normal 10 9 5 3" xfId="18590" xr:uid="{47738EF4-5F29-43AE-9F92-36933F9958AA}"/>
    <cellStyle name="Normal 10 9 6" xfId="7697" xr:uid="{C876BE97-50B2-4EA0-98E0-FA32138334E8}"/>
    <cellStyle name="Normal 10 9 6 2" xfId="19898" xr:uid="{DDBE47AA-D7BC-4026-A6A8-68EC1DE2A195}"/>
    <cellStyle name="Normal 10 9 7" xfId="11485" xr:uid="{F9BB27EC-D760-4817-9005-0D1EA607F9B3}"/>
    <cellStyle name="Normal 10 9 7 2" xfId="23322" xr:uid="{E452C67E-A743-4AC4-8E74-36C09596342E}"/>
    <cellStyle name="Normal 10 9 8" xfId="12252" xr:uid="{93DE2499-E59B-4A33-A542-D0703093E52D}"/>
    <cellStyle name="Normal 10 9 8 2" xfId="24031" xr:uid="{9CF23BAB-6035-4A7A-B24C-9C16D8F64F41}"/>
    <cellStyle name="Normal 10 9 9" xfId="17330" xr:uid="{BC1EA2E3-8646-41A7-8AC6-C8091095F5B4}"/>
    <cellStyle name="Normal 10_Accessories" xfId="11252" xr:uid="{34F9AD56-8AE0-4F77-99E5-E9723DF27F83}"/>
    <cellStyle name="Normal 100" xfId="2239" xr:uid="{27BAECCA-1749-4689-B401-076B21700B60}"/>
    <cellStyle name="Normal 100 2" xfId="2240" xr:uid="{D3A30B6B-798E-43AA-B2B6-BC8FC3E4B3EE}"/>
    <cellStyle name="Normal 100 2 2" xfId="4026" xr:uid="{7D04A91C-543F-44C2-B9E7-11AC40B1DEBB}"/>
    <cellStyle name="Normal 100 2 2 2" xfId="28440" xr:uid="{4FE9130D-A00B-461F-8287-B271D34CD323}"/>
    <cellStyle name="Normal 100 2 3" xfId="27016" xr:uid="{1747A055-55A5-4E37-8B42-406C387397CB}"/>
    <cellStyle name="Normal 100 3" xfId="4025" xr:uid="{20B253F9-9BF5-40FB-AC22-7D8FE682AED6}"/>
    <cellStyle name="Normal 100 3 2" xfId="28439" xr:uid="{7CEF58B5-AE36-4EC5-8292-C959E6DE1F91}"/>
    <cellStyle name="Normal 100 4" xfId="27015" xr:uid="{54D1CB61-4470-4255-AAE1-BC52171BBA7A}"/>
    <cellStyle name="Normal 101" xfId="2241" xr:uid="{E05952D6-7B17-494C-8A1E-673874147BA9}"/>
    <cellStyle name="Normal 101 2" xfId="2242" xr:uid="{06D2FA7D-997B-42C1-94E7-F42FC5A3D848}"/>
    <cellStyle name="Normal 101 2 2" xfId="4028" xr:uid="{7B8EF083-D762-4177-83AF-671A7BA0C9A9}"/>
    <cellStyle name="Normal 101 2 2 2" xfId="28442" xr:uid="{330FB324-BF15-4757-A730-B0DA78B1C4F1}"/>
    <cellStyle name="Normal 101 2 3" xfId="27018" xr:uid="{18ABF84E-126D-435A-B5AD-5DD4F0F285FC}"/>
    <cellStyle name="Normal 101 3" xfId="4027" xr:uid="{075D2381-4EB7-4414-9F70-261660B6213A}"/>
    <cellStyle name="Normal 101 3 2" xfId="28441" xr:uid="{377304C2-6319-47F2-84FD-CD38764CFFF3}"/>
    <cellStyle name="Normal 101 4" xfId="27017" xr:uid="{238F8E92-E5D1-4BA7-94C5-F89B4616B0E0}"/>
    <cellStyle name="Normal 102" xfId="2243" xr:uid="{05820532-56E7-416B-8747-EF031B77EAEC}"/>
    <cellStyle name="Normal 102 2" xfId="2244" xr:uid="{D37FD123-7290-45D0-8BA1-B7BE80317BA7}"/>
    <cellStyle name="Normal 102 2 2" xfId="4030" xr:uid="{54D51338-1D5C-48EF-B8B1-9B2F36D46366}"/>
    <cellStyle name="Normal 102 2 2 2" xfId="28444" xr:uid="{2ECFDF1F-E379-4AD0-8C66-22C33D4F211F}"/>
    <cellStyle name="Normal 102 2 3" xfId="27020" xr:uid="{B897DBF5-9E75-4050-9F01-B4415198D85A}"/>
    <cellStyle name="Normal 102 3" xfId="4029" xr:uid="{90E87B80-E9A6-4E58-8DE6-FCC28B8B9747}"/>
    <cellStyle name="Normal 102 3 2" xfId="28443" xr:uid="{544FD4DD-3408-45E8-954B-BC9EC3FB62EC}"/>
    <cellStyle name="Normal 102 4" xfId="27019" xr:uid="{A869A5B5-DE50-4712-BC79-6CAFE7E4859C}"/>
    <cellStyle name="Normal 103" xfId="2245" xr:uid="{A107919B-9B02-4A8F-ABBF-592CD5A3819F}"/>
    <cellStyle name="Normal 103 2" xfId="4031" xr:uid="{9FD1E1B1-83EC-41B3-8832-1C7F965FDD44}"/>
    <cellStyle name="Normal 103 2 2" xfId="28445" xr:uid="{169611C0-D7F7-41F9-A98D-96EFF406980C}"/>
    <cellStyle name="Normal 103 3" xfId="27021" xr:uid="{F9AA6C9A-2002-4EDA-B973-21371051CF0D}"/>
    <cellStyle name="Normal 104" xfId="2246" xr:uid="{C7BB6999-5BD7-418F-BCA1-42309081E779}"/>
    <cellStyle name="Normal 104 2" xfId="4032" xr:uid="{BA33979C-99E2-499D-92CC-0E634DF5C4B4}"/>
    <cellStyle name="Normal 104 2 2" xfId="28446" xr:uid="{D1E56472-B09C-4E3F-B298-6B4D8A571498}"/>
    <cellStyle name="Normal 104 3" xfId="27022" xr:uid="{C37B3E34-24DC-4BEE-858D-ED5E508661B3}"/>
    <cellStyle name="Normal 105" xfId="2247" xr:uid="{96F96BB7-A1A0-43DF-848D-43188F88082F}"/>
    <cellStyle name="Normal 105 2" xfId="4033" xr:uid="{891E9245-B72D-4AA8-AD6C-FEC88973E5A7}"/>
    <cellStyle name="Normal 105 2 2" xfId="28447" xr:uid="{43295398-E248-4EBC-9BD2-8EBA0DF9D6AA}"/>
    <cellStyle name="Normal 105 3" xfId="27023" xr:uid="{C9670E6A-64A5-4F48-BC1F-86056F0CB014}"/>
    <cellStyle name="Normal 106" xfId="2248" xr:uid="{8BD8D7D1-3D2A-47D9-81F4-5CE575C5A76A}"/>
    <cellStyle name="Normal 106 2" xfId="4034" xr:uid="{8E1681BA-06F5-4CCB-A727-9B49522424F0}"/>
    <cellStyle name="Normal 106 2 2" xfId="28448" xr:uid="{BF1FFBA5-1502-4112-983A-D6E0AC538253}"/>
    <cellStyle name="Normal 106 3" xfId="27024" xr:uid="{3C19E5E1-BA01-4160-9ADA-2A4099C4C527}"/>
    <cellStyle name="Normal 107" xfId="2249" xr:uid="{37519CBC-85F5-4425-BD9F-E7198BF3DCF1}"/>
    <cellStyle name="Normal 107 2" xfId="4035" xr:uid="{417B4E31-1CDF-46A3-80BA-E8A7E5A9E812}"/>
    <cellStyle name="Normal 107 2 2" xfId="28449" xr:uid="{A8D719A8-7CE4-4A27-AA7E-AD5EC38D6CBB}"/>
    <cellStyle name="Normal 107 3" xfId="27025" xr:uid="{EE8B77CE-96F1-461A-9DCD-03FC8AA8290C}"/>
    <cellStyle name="Normal 108" xfId="2250" xr:uid="{67E62838-456F-4819-9AEB-B5EFBF9EB634}"/>
    <cellStyle name="Normal 108 2" xfId="4036" xr:uid="{B436D9F3-CEBC-49AB-9B9E-9ADE4DDF26FE}"/>
    <cellStyle name="Normal 108 2 2" xfId="28450" xr:uid="{94C79FA9-EEFA-436C-96F6-A16D6510D239}"/>
    <cellStyle name="Normal 108 3" xfId="27026" xr:uid="{9F79E3A1-9F4E-4978-B02B-6E34D01FB7B2}"/>
    <cellStyle name="Normal 109" xfId="2251" xr:uid="{DB553C9B-F3C4-4B7A-AEF0-D9851DBEEDB7}"/>
    <cellStyle name="Normal 109 2" xfId="4037" xr:uid="{116FFB8D-C360-4968-9932-2F78D84C2C07}"/>
    <cellStyle name="Normal 109 2 2" xfId="28451" xr:uid="{084EFA53-346A-4C46-BE4F-9EC531A416B8}"/>
    <cellStyle name="Normal 109 3" xfId="27027" xr:uid="{5484EA37-48DF-442C-885D-A7896371A903}"/>
    <cellStyle name="Normal 11" xfId="2252" xr:uid="{E1ECC47A-28B1-49F3-B89B-5CDB9F5742E8}"/>
    <cellStyle name="Normal 11 2" xfId="2253" xr:uid="{DAFD669A-B53E-41A1-A980-57578C7DFE4D}"/>
    <cellStyle name="Normal 11 2 2" xfId="4039" xr:uid="{733F2911-8478-4C16-B18A-681ED3655A83}"/>
    <cellStyle name="Normal 11 2 2 2" xfId="28453" xr:uid="{12CD602A-1D64-4917-BC40-67FB0800A462}"/>
    <cellStyle name="Normal 11 2 3" xfId="27029" xr:uid="{5A42DCB3-156E-4B0D-962F-C2F2CF96EBA7}"/>
    <cellStyle name="Normal 11 3" xfId="2254" xr:uid="{6FCBC189-0F44-41B5-9BF2-CC68B6F76D04}"/>
    <cellStyle name="Normal 11 3 2" xfId="4040" xr:uid="{4074D4F7-3ED0-4D03-8241-42E7221B34CF}"/>
    <cellStyle name="Normal 11 3 2 2" xfId="28454" xr:uid="{2098C3CD-DDAF-4AFE-A413-0572F59044A5}"/>
    <cellStyle name="Normal 11 3 3" xfId="27030" xr:uid="{107ADDE7-35B6-4329-9156-FDAF381BE52F}"/>
    <cellStyle name="Normal 11 4" xfId="2255" xr:uid="{F13C022B-78B3-4E58-9827-3CF724047082}"/>
    <cellStyle name="Normal 11 4 2" xfId="4041" xr:uid="{E9111B6F-97A0-45F1-8856-B56D88719781}"/>
    <cellStyle name="Normal 11 4 2 2" xfId="28455" xr:uid="{CE8595D9-C62C-40FE-BC5C-C1F70FEEC4C3}"/>
    <cellStyle name="Normal 11 4 3" xfId="27031" xr:uid="{CBB9ED36-1B69-4BBB-8230-38C8C2649E93}"/>
    <cellStyle name="Normal 11 5" xfId="4038" xr:uid="{AF06459D-0E93-49AF-A557-218395FC487E}"/>
    <cellStyle name="Normal 11 5 2" xfId="28452" xr:uid="{ACBF5DB2-4D37-4C31-8568-084B301D15E3}"/>
    <cellStyle name="Normal 11 6" xfId="16046" xr:uid="{203A15FE-54CF-44EA-8568-9DCA3C7DF874}"/>
    <cellStyle name="Normal 11 6 2" xfId="29975" xr:uid="{7F716099-DD40-48C1-9A04-C7F09F70CB6E}"/>
    <cellStyle name="Normal 11 7" xfId="27028" xr:uid="{79D07305-5DD4-4958-ABA1-F1D9EB2B2E15}"/>
    <cellStyle name="Normal 110" xfId="2256" xr:uid="{73429312-9D20-4283-9D6C-1F98706FDDBE}"/>
    <cellStyle name="Normal 110 2" xfId="2257" xr:uid="{4D0FC4C6-0B46-469C-9A9C-77C8D0BCF6AA}"/>
    <cellStyle name="Normal 110 2 2" xfId="4043" xr:uid="{A4AD9C36-518C-49EB-88F7-A5C3F82C07C7}"/>
    <cellStyle name="Normal 110 2 2 2" xfId="28457" xr:uid="{113E6AD6-363B-4302-ADFC-A53D91BC31DE}"/>
    <cellStyle name="Normal 110 2 3" xfId="27033" xr:uid="{31E9FE5D-0AEB-4EA6-8B50-215DD2F17ED5}"/>
    <cellStyle name="Normal 110 3" xfId="4042" xr:uid="{A4CEE811-7496-4BDE-89F0-F7093DD76B4E}"/>
    <cellStyle name="Normal 110 3 2" xfId="28456" xr:uid="{94B04152-A8BA-475D-A10C-6288445F7088}"/>
    <cellStyle name="Normal 110 4" xfId="27032" xr:uid="{1311ADC9-0947-4F53-A749-D54BF52B3441}"/>
    <cellStyle name="Normal 111" xfId="2258" xr:uid="{F55336E3-02AA-4DB0-A531-FDC9DC42FE0A}"/>
    <cellStyle name="Normal 111 2" xfId="2259" xr:uid="{0861F20F-AA84-4F1A-9677-F16531B7A7AE}"/>
    <cellStyle name="Normal 111 2 2" xfId="4045" xr:uid="{29D81841-8582-4336-9118-19EA16C7A2B3}"/>
    <cellStyle name="Normal 111 2 2 2" xfId="28459" xr:uid="{8C42F128-CA2C-4BC5-ABCE-C2D7747167BC}"/>
    <cellStyle name="Normal 111 2 3" xfId="27035" xr:uid="{5F20CD78-43B6-44B7-835B-B41EE9A4865F}"/>
    <cellStyle name="Normal 111 3" xfId="4044" xr:uid="{E72BD287-EE30-4C75-8848-39691160A300}"/>
    <cellStyle name="Normal 111 3 2" xfId="28458" xr:uid="{7A86C51A-C082-4206-82CC-E98E63D50B92}"/>
    <cellStyle name="Normal 111 4" xfId="27034" xr:uid="{5B970F0F-7625-4AFF-9531-9C99D6F01C79}"/>
    <cellStyle name="Normal 112" xfId="2260" xr:uid="{B7EB7E71-F19E-43D6-9EA0-DC63D1E728EC}"/>
    <cellStyle name="Normal 112 2" xfId="4046" xr:uid="{06CDF8B7-B8A3-4553-AED9-E208FF20C7DC}"/>
    <cellStyle name="Normal 112 2 2" xfId="28460" xr:uid="{A0E3E9A8-1CE9-41A1-B8BD-7B9B5C3CCE10}"/>
    <cellStyle name="Normal 112 3" xfId="27036" xr:uid="{8453C4AB-BA98-40C1-AD05-20D944C483E7}"/>
    <cellStyle name="Normal 113" xfId="2261" xr:uid="{65527393-1EB0-401B-B3B5-583E54211CDC}"/>
    <cellStyle name="Normal 113 2" xfId="4047" xr:uid="{903EF4BA-6916-4594-BD20-4AD7608A4360}"/>
    <cellStyle name="Normal 113 2 2" xfId="28461" xr:uid="{79CC36C7-6C92-473B-9697-1CB671C1B52F}"/>
    <cellStyle name="Normal 113 3" xfId="27037" xr:uid="{94051191-9271-4A39-BE1D-23EF2A310183}"/>
    <cellStyle name="Normal 114" xfId="2262" xr:uid="{15F864AD-0351-4253-8ECB-2BFC162847CA}"/>
    <cellStyle name="Normal 114 2" xfId="4048" xr:uid="{E0B43417-FD1D-40FE-ABA8-9BF928CBB463}"/>
    <cellStyle name="Normal 114 2 2" xfId="28462" xr:uid="{52AB2325-55EF-4819-ADAF-D2670B3F4588}"/>
    <cellStyle name="Normal 114 3" xfId="27038" xr:uid="{1D4B6801-3018-4F6A-B5BE-1EE0D3341654}"/>
    <cellStyle name="Normal 115" xfId="2263" xr:uid="{1D1A5382-52FC-4686-933A-C3EDA7B4A0CA}"/>
    <cellStyle name="Normal 115 2" xfId="4049" xr:uid="{00FDEA70-7BF2-42F6-A794-B10A158B9190}"/>
    <cellStyle name="Normal 115 2 2" xfId="28463" xr:uid="{EE2AECE9-F62F-41BC-8EC4-F5D4FB892A5C}"/>
    <cellStyle name="Normal 115 3" xfId="27039" xr:uid="{3930D63C-8404-4C50-99D4-A407702B4A52}"/>
    <cellStyle name="Normal 116" xfId="2264" xr:uid="{2124B429-460B-49BE-BEF1-AF510013B3F6}"/>
    <cellStyle name="Normal 116 2" xfId="4050" xr:uid="{302096B0-4E2A-4674-92F1-85A9EF996A27}"/>
    <cellStyle name="Normal 116 2 2" xfId="28464" xr:uid="{865E32E1-FC96-465E-8E7D-3BA9C4BF8A2C}"/>
    <cellStyle name="Normal 116 3" xfId="27040" xr:uid="{2C6C6183-DCF1-4BB5-9A2C-5A1A73ECDB3A}"/>
    <cellStyle name="Normal 117" xfId="2265" xr:uid="{BC5A8DC6-2DEC-4DF6-8277-5AB8B9B75CA7}"/>
    <cellStyle name="Normal 117 2" xfId="4051" xr:uid="{00DF337C-E178-43F4-96CC-DEAB1B1064E5}"/>
    <cellStyle name="Normal 117 2 2" xfId="28465" xr:uid="{EC0C7DA5-4AD1-455A-AF4F-6DADC157719A}"/>
    <cellStyle name="Normal 117 3" xfId="27041" xr:uid="{62E8B174-4019-40A0-BA71-18D782596AA4}"/>
    <cellStyle name="Normal 118" xfId="2266" xr:uid="{65F9760E-1F16-4473-8D4D-33EC1DF89278}"/>
    <cellStyle name="Normal 118 2" xfId="4052" xr:uid="{011F54EB-A82B-458C-A555-EA6ED0C05250}"/>
    <cellStyle name="Normal 118 2 2" xfId="28466" xr:uid="{A0C3594C-536C-49EE-8381-32ABDA15FC72}"/>
    <cellStyle name="Normal 118 3" xfId="27042" xr:uid="{A229307E-F538-49B1-B5CC-35F3C60AA935}"/>
    <cellStyle name="Normal 119" xfId="2267" xr:uid="{BFFBABC2-750D-4CB5-8CF1-59E2999C7235}"/>
    <cellStyle name="Normal 119 2" xfId="4053" xr:uid="{69856005-B79C-41E2-BE5E-1C2863E75C53}"/>
    <cellStyle name="Normal 119 2 2" xfId="28467" xr:uid="{D002B749-6E86-4535-B08B-42052EF739CE}"/>
    <cellStyle name="Normal 119 3" xfId="27043" xr:uid="{049FF653-0984-4424-90CE-56EC5BC0FC0F}"/>
    <cellStyle name="Normal 12" xfId="2268" xr:uid="{3A590AB7-C765-41F5-81A6-7A7DBA487761}"/>
    <cellStyle name="Normal 12 10" xfId="11736" xr:uid="{D75417A9-BEEF-45DD-BE0D-E9B8CE4D4749}"/>
    <cellStyle name="Normal 12 10 2" xfId="29540" xr:uid="{28E12147-CDBD-4494-8725-07D8F22334B1}"/>
    <cellStyle name="Normal 12 11" xfId="16047" xr:uid="{F2A59D1C-B020-4185-AE88-D7EA424C086E}"/>
    <cellStyle name="Normal 12 11 2" xfId="29976" xr:uid="{AD700FCC-377E-4E30-A108-24A340AD6B7A}"/>
    <cellStyle name="Normal 12 12" xfId="27044" xr:uid="{95E9D3FD-5320-4DE6-9361-18FF4669F304}"/>
    <cellStyle name="Normal 12 13" xfId="17235" xr:uid="{E5740FCF-A7BC-4B0A-99EF-5EBE082D941A}"/>
    <cellStyle name="Normal 12 13 2" xfId="26126" xr:uid="{B01A3BCC-BA23-477F-AEB7-971916D0921B}"/>
    <cellStyle name="Normal 12 13 3" xfId="30280" xr:uid="{7A499D8F-AAC8-400E-B337-E9D280CB34F3}"/>
    <cellStyle name="Normal 12 13 4" xfId="30275" xr:uid="{370BE023-6E74-4749-878D-A3FC0D0CA5C1}"/>
    <cellStyle name="Normal 12 2" xfId="2269" xr:uid="{2872A8DB-B261-48AD-BE92-477F263A1EB2}"/>
    <cellStyle name="Normal 12 2 10" xfId="10510" xr:uid="{86A0CF3F-E501-4244-BA29-DA6AF0DCAD45}"/>
    <cellStyle name="Normal 12 2 10 2" xfId="22629" xr:uid="{E3ADD355-13B1-423F-87A9-7EF0248764BC}"/>
    <cellStyle name="Normal 12 2 11" xfId="10642" xr:uid="{5F0BFB43-3743-4424-8A5B-5E8907AC94BB}"/>
    <cellStyle name="Normal 12 2 11 2" xfId="22756" xr:uid="{F2A031BC-4145-40D3-93DC-7C2D0F6B8253}"/>
    <cellStyle name="Normal 12 2 12" xfId="10923" xr:uid="{C4B45DA3-BA96-4C14-B216-E15BD8EB8931}"/>
    <cellStyle name="Normal 12 2 12 2" xfId="22972" xr:uid="{934CD35A-A462-4723-A77E-A8C729233AF9}"/>
    <cellStyle name="Normal 12 2 13" xfId="11887" xr:uid="{D343AC3C-DECE-49A7-B499-66652B744D31}"/>
    <cellStyle name="Normal 12 2 13 2" xfId="23681" xr:uid="{A746B29D-9BE8-4059-B0B4-52900595F8C9}"/>
    <cellStyle name="Normal 12 2 14" xfId="16048" xr:uid="{5EF75027-D3A4-40B8-AEB5-B9DBF2E9BBF9}"/>
    <cellStyle name="Normal 12 2 14 2" xfId="29977" xr:uid="{308D4FB0-9FE7-4FB4-85E3-720805686848}"/>
    <cellStyle name="Normal 12 2 15" xfId="17148" xr:uid="{911E0BCF-109F-4521-846C-E016F6332B0A}"/>
    <cellStyle name="Normal 12 2 15 2" xfId="26065" xr:uid="{89F63D52-AD2C-4B01-8E50-2D01A81F305E}"/>
    <cellStyle name="Normal 12 2 16" xfId="17234" xr:uid="{2629AC2D-29B9-46E1-B7A3-3B4198A9B36C}"/>
    <cellStyle name="Normal 12 2 16 2" xfId="26125" xr:uid="{70A2960A-44F2-4D96-8927-081A959D3696}"/>
    <cellStyle name="Normal 12 2 17" xfId="17281" xr:uid="{2F132037-4B17-4ADD-9F8B-7D4293DBA377}"/>
    <cellStyle name="Normal 12 2 18" xfId="30333" xr:uid="{173B6A29-A73C-4A24-9F91-732DAE85BEB7}"/>
    <cellStyle name="Normal 12 2 2" xfId="4055" xr:uid="{9D5A3B3C-E00A-47F6-A1FE-39ABCDCB7F3D}"/>
    <cellStyle name="Normal 12 2 2 2" xfId="4977" xr:uid="{E22E24D8-D353-4850-85DF-59097700BCBD}"/>
    <cellStyle name="Normal 12 2 2 2 2" xfId="5369" xr:uid="{3AE0AA60-0C8B-41E7-950B-17397EBA7763}"/>
    <cellStyle name="Normal 12 2 2 2 2 2" xfId="6069" xr:uid="{3A48DC9B-B9C5-4E51-B628-2CD398844247}"/>
    <cellStyle name="Normal 12 2 2 2 2 2 2" xfId="7348" xr:uid="{7F6F6389-FE5A-4372-86E3-849E99D2F839}"/>
    <cellStyle name="Normal 12 2 2 2 2 2 2 2" xfId="10098" xr:uid="{3D2944A4-71E1-4E44-BDB1-76DF26CD621D}"/>
    <cellStyle name="Normal 12 2 2 2 2 2 2 2 2" xfId="22295" xr:uid="{E24E63AB-47D6-4848-A465-98F505F9F6E1}"/>
    <cellStyle name="Normal 12 2 2 2 2 2 2 3" xfId="19726" xr:uid="{70F994DB-BDF0-476E-BBE1-45596250638F}"/>
    <cellStyle name="Normal 12 2 2 2 2 2 3" xfId="8838" xr:uid="{09656BAD-7E7C-4AD8-A524-CC7DA770EA09}"/>
    <cellStyle name="Normal 12 2 2 2 2 2 3 2" xfId="21035" xr:uid="{73FA5EA4-DD09-47ED-9B04-4C12B6D72C59}"/>
    <cellStyle name="Normal 12 2 2 2 2 2 4" xfId="18466" xr:uid="{EB840792-3BAA-4688-A1E0-7F5F7519CC06}"/>
    <cellStyle name="Normal 12 2 2 2 2 3" xfId="6718" xr:uid="{400FBE25-9A09-4254-BFBE-43F3221AE2FC}"/>
    <cellStyle name="Normal 12 2 2 2 2 3 2" xfId="9468" xr:uid="{40C11BA7-32C5-4C14-A73E-7063E48F8F47}"/>
    <cellStyle name="Normal 12 2 2 2 2 3 2 2" xfId="21665" xr:uid="{3458A625-1F4D-45BB-9A85-9FD228D46DD7}"/>
    <cellStyle name="Normal 12 2 2 2 2 3 3" xfId="19096" xr:uid="{4D5A83BC-E511-44D7-92BC-75EE942B68C8}"/>
    <cellStyle name="Normal 12 2 2 2 2 4" xfId="8205" xr:uid="{7E95618C-49FA-4354-BEB5-2276682698EA}"/>
    <cellStyle name="Normal 12 2 2 2 2 4 2" xfId="20404" xr:uid="{E354F0CB-2465-455C-879B-BFE5F0A90D0D}"/>
    <cellStyle name="Normal 12 2 2 2 2 5" xfId="13073" xr:uid="{DD299A73-51C1-4C61-BC3C-684AC197EBB1}"/>
    <cellStyle name="Normal 12 2 2 2 2 5 2" xfId="24846" xr:uid="{AE8EE1F6-A9C4-4E9D-85C7-2B8D0C1D0DC9}"/>
    <cellStyle name="Normal 12 2 2 2 2 6" xfId="17836" xr:uid="{55B2F23C-53F2-4EBD-B509-2245AE5952BD}"/>
    <cellStyle name="Normal 12 2 2 2 3" xfId="5752" xr:uid="{9A393A2D-01A2-4D95-A18C-D918CD7F3963}"/>
    <cellStyle name="Normal 12 2 2 2 3 2" xfId="7033" xr:uid="{D1892604-80C3-4A1A-908C-B676DED4855A}"/>
    <cellStyle name="Normal 12 2 2 2 3 2 2" xfId="9783" xr:uid="{6E724BAC-8480-4F18-9CD6-93DB7A3A689D}"/>
    <cellStyle name="Normal 12 2 2 2 3 2 2 2" xfId="21980" xr:uid="{D511FD3A-4202-423E-A6B9-361E07D64FB6}"/>
    <cellStyle name="Normal 12 2 2 2 3 2 3" xfId="19411" xr:uid="{4B003D0A-1691-4A44-88FA-123350D731E8}"/>
    <cellStyle name="Normal 12 2 2 2 3 3" xfId="8522" xr:uid="{611FCCD8-CAB1-4D57-A3AF-8587C036A905}"/>
    <cellStyle name="Normal 12 2 2 2 3 3 2" xfId="20720" xr:uid="{E0537935-703E-42ED-AEE4-82E82BDB543B}"/>
    <cellStyle name="Normal 12 2 2 2 3 4" xfId="13074" xr:uid="{163A6A75-F473-48EC-A0BF-C86B40180609}"/>
    <cellStyle name="Normal 12 2 2 2 3 4 2" xfId="24847" xr:uid="{815A38F7-2835-4E49-B043-A500BB78CDB9}"/>
    <cellStyle name="Normal 12 2 2 2 3 5" xfId="18151" xr:uid="{F95E5E7B-61F0-4C30-A4C4-AC8548B2291D}"/>
    <cellStyle name="Normal 12 2 2 2 4" xfId="6403" xr:uid="{103085F2-23B8-4B82-8F1A-593DD3EC4F88}"/>
    <cellStyle name="Normal 12 2 2 2 4 2" xfId="9153" xr:uid="{202BBF5C-525F-4BA5-9F00-6174A3F753CB}"/>
    <cellStyle name="Normal 12 2 2 2 4 2 2" xfId="21350" xr:uid="{3F2709F6-70E5-4CCA-BE76-A60600C34FD3}"/>
    <cellStyle name="Normal 12 2 2 2 4 3" xfId="18781" xr:uid="{D7430D1F-2A1C-4E87-92E1-B849846EE937}"/>
    <cellStyle name="Normal 12 2 2 2 5" xfId="7890" xr:uid="{19052E74-42F7-43B3-B833-84ABB10948D8}"/>
    <cellStyle name="Normal 12 2 2 2 5 2" xfId="20089" xr:uid="{AF5C95B1-05FD-47BF-A0B5-F54DA4CE593B}"/>
    <cellStyle name="Normal 12 2 2 2 6" xfId="11486" xr:uid="{7F6BEAF9-0687-4A60-89AA-012209E46E2E}"/>
    <cellStyle name="Normal 12 2 2 2 6 2" xfId="23323" xr:uid="{B4B4EAC3-4C3E-440D-B2CE-F0E493D736D5}"/>
    <cellStyle name="Normal 12 2 2 2 7" xfId="12253" xr:uid="{3DE2D0A8-8D08-4E69-9F46-FE3C93C2F23F}"/>
    <cellStyle name="Normal 12 2 2 2 7 2" xfId="24032" xr:uid="{5C2B946C-97CE-4BBB-B38A-80DE51F7E812}"/>
    <cellStyle name="Normal 12 2 2 2 8" xfId="17521" xr:uid="{BEAE18FA-C58C-4289-8322-0A29E747CD9C}"/>
    <cellStyle name="Normal 12 2 2 3" xfId="5169" xr:uid="{F3D67DA8-001F-42EA-B8CC-2AD397C22729}"/>
    <cellStyle name="Normal 12 2 2 3 2" xfId="5879" xr:uid="{63BFC4D3-AE81-4AC3-BB03-48552724454A}"/>
    <cellStyle name="Normal 12 2 2 3 2 2" xfId="7159" xr:uid="{BC1B7CAB-3433-40E7-8648-29BF62AE38B4}"/>
    <cellStyle name="Normal 12 2 2 3 2 2 2" xfId="9909" xr:uid="{B87732D1-7939-4C5A-84CE-7006542B92D5}"/>
    <cellStyle name="Normal 12 2 2 3 2 2 2 2" xfId="22106" xr:uid="{30370B6E-6EBA-42AD-8130-FB392DA73E1B}"/>
    <cellStyle name="Normal 12 2 2 3 2 2 3" xfId="19537" xr:uid="{ACD8E15A-6891-49F2-98D7-76E86B06A716}"/>
    <cellStyle name="Normal 12 2 2 3 2 3" xfId="8649" xr:uid="{960B67B3-49C4-446A-A07F-20F950EEC31D}"/>
    <cellStyle name="Normal 12 2 2 3 2 3 2" xfId="20846" xr:uid="{376131C3-9651-491C-8D0B-432B1FA31C0C}"/>
    <cellStyle name="Normal 12 2 2 3 2 4" xfId="18277" xr:uid="{406CBCD2-2E43-4600-8342-1AC249C0121C}"/>
    <cellStyle name="Normal 12 2 2 3 3" xfId="6529" xr:uid="{0908E378-7284-462A-B4FF-17032DB520AE}"/>
    <cellStyle name="Normal 12 2 2 3 3 2" xfId="9279" xr:uid="{897F2A42-506A-4EDE-84DD-D643FD5CBC8F}"/>
    <cellStyle name="Normal 12 2 2 3 3 2 2" xfId="21476" xr:uid="{F5AD7C9C-DA65-4DB7-857B-16E8CC2154D8}"/>
    <cellStyle name="Normal 12 2 2 3 3 3" xfId="18907" xr:uid="{6320A737-C443-47D8-AFC0-73694CF0DD11}"/>
    <cellStyle name="Normal 12 2 2 3 4" xfId="8016" xr:uid="{C000B8F8-5672-4F0F-A8BB-3958BDB4989C}"/>
    <cellStyle name="Normal 12 2 2 3 4 2" xfId="20215" xr:uid="{BF42B99B-A1A6-42AA-89D4-65D1535DB6AE}"/>
    <cellStyle name="Normal 12 2 2 3 5" xfId="13075" xr:uid="{5927883D-37C0-40DA-8076-7847FF607C44}"/>
    <cellStyle name="Normal 12 2 2 3 5 2" xfId="24848" xr:uid="{28C4AD56-578A-4D56-9BF9-7C6FC7423F6A}"/>
    <cellStyle name="Normal 12 2 2 3 6" xfId="17647" xr:uid="{8510F5EE-ED08-4271-8DDB-09CF2A903188}"/>
    <cellStyle name="Normal 12 2 2 4" xfId="5549" xr:uid="{0004573A-DE40-4BF3-914D-1D91D12E8668}"/>
    <cellStyle name="Normal 12 2 2 4 2" xfId="6844" xr:uid="{9A560265-013C-448D-B18C-A9B11A8386F2}"/>
    <cellStyle name="Normal 12 2 2 4 2 2" xfId="9594" xr:uid="{263D657D-0A92-459D-AEA3-869C2EF84B00}"/>
    <cellStyle name="Normal 12 2 2 4 2 2 2" xfId="21791" xr:uid="{2F8F5A25-2C97-45EB-80D3-A8A9145E2ACA}"/>
    <cellStyle name="Normal 12 2 2 4 2 3" xfId="19222" xr:uid="{BC272855-4706-47E3-94B2-7011D6C94E01}"/>
    <cellStyle name="Normal 12 2 2 4 3" xfId="8333" xr:uid="{4D8CB19F-568D-499E-B737-C4D186F2610F}"/>
    <cellStyle name="Normal 12 2 2 4 3 2" xfId="20531" xr:uid="{9616B394-9C1F-48CA-AE08-DC7240077C4E}"/>
    <cellStyle name="Normal 12 2 2 4 4" xfId="13076" xr:uid="{E8230547-DA55-4215-8738-D81D478772DB}"/>
    <cellStyle name="Normal 12 2 2 4 4 2" xfId="24849" xr:uid="{1C966F90-80AB-44FE-B1BE-E67336889F18}"/>
    <cellStyle name="Normal 12 2 2 4 5" xfId="17962" xr:uid="{64E0AD4E-268E-44AF-A388-7CEDBC7CDAA1}"/>
    <cellStyle name="Normal 12 2 2 5" xfId="6213" xr:uid="{29A26609-8CD7-4C50-B90F-9E4FB5A807C8}"/>
    <cellStyle name="Normal 12 2 2 5 2" xfId="8964" xr:uid="{3D31BADC-B3FF-4B7A-BF93-F483F2E80506}"/>
    <cellStyle name="Normal 12 2 2 5 2 2" xfId="21161" xr:uid="{636912FA-963E-4F71-BAFF-698283F190C2}"/>
    <cellStyle name="Normal 12 2 2 5 3" xfId="18592" xr:uid="{B017C1FB-D07C-4044-A898-629656462533}"/>
    <cellStyle name="Normal 12 2 2 6" xfId="7699" xr:uid="{588E02C2-3C78-4E6B-B75F-74271A7E932B}"/>
    <cellStyle name="Normal 12 2 2 6 2" xfId="19900" xr:uid="{3810C973-F36D-43B4-A12E-5B3DAFCB5A46}"/>
    <cellStyle name="Normal 12 2 2 7" xfId="11060" xr:uid="{48B636CB-72E1-46C1-9FEB-DE9C172129D2}"/>
    <cellStyle name="Normal 12 2 2 7 2" xfId="23106" xr:uid="{7049B762-E5AA-496E-B8EF-F27E0BDD5091}"/>
    <cellStyle name="Normal 12 2 2 8" xfId="12033" xr:uid="{8D519A2B-FC51-4B3F-A0DC-4F9CB5D08F0E}"/>
    <cellStyle name="Normal 12 2 2 8 2" xfId="23815" xr:uid="{B058D028-07E8-4277-BAAB-AA5C9980416A}"/>
    <cellStyle name="Normal 12 2 2 9" xfId="17332" xr:uid="{43A36210-7DA5-41D7-9C8F-8EBA107D08C6}"/>
    <cellStyle name="Normal 12 2 3" xfId="4887" xr:uid="{3B4F510A-0684-4CF8-BCF4-119F52220637}"/>
    <cellStyle name="Normal 12 2 3 2" xfId="5309" xr:uid="{C8B97A9E-B4D6-463C-84E6-7E67C236D4CD}"/>
    <cellStyle name="Normal 12 2 3 2 2" xfId="6010" xr:uid="{BCF1409D-E263-4264-9F7A-06ACBC4BFFE7}"/>
    <cellStyle name="Normal 12 2 3 2 2 2" xfId="7290" xr:uid="{1F131F53-F92E-417E-8BD7-88049C8F6294}"/>
    <cellStyle name="Normal 12 2 3 2 2 2 2" xfId="10040" xr:uid="{4C963709-DFA8-4B48-B85A-2C099653FDBC}"/>
    <cellStyle name="Normal 12 2 3 2 2 2 2 2" xfId="22237" xr:uid="{C9CDFC5D-0230-4461-8274-46552BD76E2C}"/>
    <cellStyle name="Normal 12 2 3 2 2 2 3" xfId="19668" xr:uid="{5248D824-27FB-412A-9EEF-27A9732ADEC5}"/>
    <cellStyle name="Normal 12 2 3 2 2 3" xfId="8780" xr:uid="{A94DC36E-A084-42F2-8700-4D48CD763B6F}"/>
    <cellStyle name="Normal 12 2 3 2 2 3 2" xfId="20977" xr:uid="{D8914706-2A06-4EF4-8ACF-304B253CADCB}"/>
    <cellStyle name="Normal 12 2 3 2 2 4" xfId="18408" xr:uid="{FDCB9C9C-684B-4C28-83E1-62B9C383EB0E}"/>
    <cellStyle name="Normal 12 2 3 2 3" xfId="6660" xr:uid="{6C84CEFE-24FB-4F94-9E42-2AB00F2BA523}"/>
    <cellStyle name="Normal 12 2 3 2 3 2" xfId="9410" xr:uid="{FD4DDAA0-3AD9-429D-B41F-2DC6793FED86}"/>
    <cellStyle name="Normal 12 2 3 2 3 2 2" xfId="21607" xr:uid="{6E446615-4597-4028-AB30-42FC77CC255C}"/>
    <cellStyle name="Normal 12 2 3 2 3 3" xfId="19038" xr:uid="{A5E00295-A8D6-445D-84C9-BBFC2D22478F}"/>
    <cellStyle name="Normal 12 2 3 2 4" xfId="8147" xr:uid="{4F50ADE9-72E3-41B9-B3E3-13A8F410386B}"/>
    <cellStyle name="Normal 12 2 3 2 4 2" xfId="20346" xr:uid="{261F05DB-558F-40D1-AB0C-772577C9D2DB}"/>
    <cellStyle name="Normal 12 2 3 2 5" xfId="13077" xr:uid="{D276D8D4-DDEA-446C-9F4E-8655548868AE}"/>
    <cellStyle name="Normal 12 2 3 2 5 2" xfId="24850" xr:uid="{8675CF35-1A71-43D5-A9C0-BDD72F96811C}"/>
    <cellStyle name="Normal 12 2 3 2 6" xfId="17778" xr:uid="{4AA499FB-EAF9-431B-A9F0-C1BCCB23CAB6}"/>
    <cellStyle name="Normal 12 2 3 3" xfId="5694" xr:uid="{C31B5F95-4CFD-451D-89EB-45B3EB15FBDE}"/>
    <cellStyle name="Normal 12 2 3 3 2" xfId="6975" xr:uid="{A6B74598-D897-40EC-91DF-15C2BD9D3976}"/>
    <cellStyle name="Normal 12 2 3 3 2 2" xfId="9725" xr:uid="{D5AD8FE9-4946-410B-8E40-BDE7E0EC6723}"/>
    <cellStyle name="Normal 12 2 3 3 2 2 2" xfId="21922" xr:uid="{AAB43B23-A498-446F-BBA9-C3369028D22D}"/>
    <cellStyle name="Normal 12 2 3 3 2 3" xfId="19353" xr:uid="{F23D7DB8-A76B-402E-B86A-DFD37080F252}"/>
    <cellStyle name="Normal 12 2 3 3 3" xfId="8464" xr:uid="{2017ACD1-304A-4350-AF01-533F442AB43F}"/>
    <cellStyle name="Normal 12 2 3 3 3 2" xfId="20662" xr:uid="{7BCB1CC2-9751-4CC0-8005-76CA94AB4A7E}"/>
    <cellStyle name="Normal 12 2 3 3 4" xfId="13078" xr:uid="{9025528A-4E61-43A7-B557-49A164B6CE3C}"/>
    <cellStyle name="Normal 12 2 3 3 4 2" xfId="24851" xr:uid="{2C9EC9BD-42EF-4AE0-B0B9-7124BD50AEB3}"/>
    <cellStyle name="Normal 12 2 3 3 5" xfId="18093" xr:uid="{7C133AD3-AD5E-4BFC-A3C4-D19432B489F7}"/>
    <cellStyle name="Normal 12 2 3 4" xfId="6345" xr:uid="{067B656A-EA66-46C0-A4A1-54DC37CA00D8}"/>
    <cellStyle name="Normal 12 2 3 4 2" xfId="9095" xr:uid="{DC56FBB9-E65C-4011-A110-B59E5FD370DF}"/>
    <cellStyle name="Normal 12 2 3 4 2 2" xfId="21292" xr:uid="{CA6C9093-31A0-40F4-BB8E-1AD8F86DCABB}"/>
    <cellStyle name="Normal 12 2 3 4 3" xfId="18723" xr:uid="{999B172B-3EB6-47FC-9EE8-ED27AC91641F}"/>
    <cellStyle name="Normal 12 2 3 5" xfId="7832" xr:uid="{8B5886CF-EAEC-4D91-81BB-28A3F181D802}"/>
    <cellStyle name="Normal 12 2 3 5 2" xfId="20031" xr:uid="{17337B57-4530-4696-9E9F-1371BC56C68D}"/>
    <cellStyle name="Normal 12 2 3 6" xfId="11487" xr:uid="{985567D9-DFB4-4BC8-8E96-6928AB73FF50}"/>
    <cellStyle name="Normal 12 2 3 6 2" xfId="23324" xr:uid="{055169E5-A21B-496F-930A-4FE71F110463}"/>
    <cellStyle name="Normal 12 2 3 7" xfId="12254" xr:uid="{7244411B-6F0A-440E-BADE-30561D2C4933}"/>
    <cellStyle name="Normal 12 2 3 7 2" xfId="24033" xr:uid="{F4E70CBF-D45A-45C4-A15A-E063ADD4CF89}"/>
    <cellStyle name="Normal 12 2 3 8" xfId="17463" xr:uid="{89635562-6964-49FE-8830-7E760D103941}"/>
    <cellStyle name="Normal 12 2 4" xfId="5101" xr:uid="{88F1543A-F068-4C8C-ADFF-4569E71FD4A3}"/>
    <cellStyle name="Normal 12 2 4 2" xfId="5833" xr:uid="{8852BAFB-2543-4BBC-BDFA-0B2D3712FE67}"/>
    <cellStyle name="Normal 12 2 4 2 2" xfId="7113" xr:uid="{E37F1A07-0751-4642-AEB3-B877051739A5}"/>
    <cellStyle name="Normal 12 2 4 2 2 2" xfId="9863" xr:uid="{A144044D-8D7B-49B4-9646-6D080F0888EE}"/>
    <cellStyle name="Normal 12 2 4 2 2 2 2" xfId="22060" xr:uid="{BE6FA157-5428-414A-858F-B7146AFA188D}"/>
    <cellStyle name="Normal 12 2 4 2 2 3" xfId="19491" xr:uid="{E47BEB84-4054-45C6-8872-D72846318635}"/>
    <cellStyle name="Normal 12 2 4 2 3" xfId="8603" xr:uid="{84831494-F7CB-432A-8D02-C25B016630A2}"/>
    <cellStyle name="Normal 12 2 4 2 3 2" xfId="20800" xr:uid="{154A511D-C374-4275-B07F-E9E6587AADD2}"/>
    <cellStyle name="Normal 12 2 4 2 4" xfId="18231" xr:uid="{7AC8821B-EFA5-4782-865F-08243BD8F81A}"/>
    <cellStyle name="Normal 12 2 4 3" xfId="6483" xr:uid="{DC400CCE-BDC3-44A8-BDE3-897F45C82845}"/>
    <cellStyle name="Normal 12 2 4 3 2" xfId="9233" xr:uid="{1389ABEE-841B-4D7E-A165-07367C4EB4B6}"/>
    <cellStyle name="Normal 12 2 4 3 2 2" xfId="21430" xr:uid="{B573C1A8-2600-4220-9717-A6935A5BD7CB}"/>
    <cellStyle name="Normal 12 2 4 3 3" xfId="18861" xr:uid="{FA479153-36CE-4A76-B205-3C41BD17B2B4}"/>
    <cellStyle name="Normal 12 2 4 4" xfId="7970" xr:uid="{D3552BF7-C72B-47E3-9EA8-A1B4E7C7E34B}"/>
    <cellStyle name="Normal 12 2 4 4 2" xfId="20169" xr:uid="{9B052D7E-5606-4396-90E8-76A3E2124BB2}"/>
    <cellStyle name="Normal 12 2 4 5" xfId="13079" xr:uid="{EBDBC69D-D126-4FE8-BB47-4B92EF628C7D}"/>
    <cellStyle name="Normal 12 2 4 5 2" xfId="24852" xr:uid="{19DDA93A-EF3B-426F-B21E-EF9796813F30}"/>
    <cellStyle name="Normal 12 2 4 6" xfId="17601" xr:uid="{E544CAAB-8C7E-4129-B772-636565604BFD}"/>
    <cellStyle name="Normal 12 2 5" xfId="5476" xr:uid="{75C4B8FC-6EC4-4CC5-A012-95B1786E0F2B}"/>
    <cellStyle name="Normal 12 2 5 2" xfId="6798" xr:uid="{66758BDE-8993-47B5-BDD3-A569D4C56FC4}"/>
    <cellStyle name="Normal 12 2 5 2 2" xfId="9548" xr:uid="{2532A76F-3336-4927-8C6F-BFB8B52CA0ED}"/>
    <cellStyle name="Normal 12 2 5 2 2 2" xfId="21745" xr:uid="{129D4501-DC9B-492F-B89C-5F4E92D6A897}"/>
    <cellStyle name="Normal 12 2 5 2 3" xfId="19176" xr:uid="{8F2414C8-0628-4508-B488-53FE30870D17}"/>
    <cellStyle name="Normal 12 2 5 3" xfId="8286" xr:uid="{1437735C-17CE-4721-A750-690B9A3CA10A}"/>
    <cellStyle name="Normal 12 2 5 3 2" xfId="20484" xr:uid="{04460B7D-263C-47ED-A5CA-E425F00FD1E4}"/>
    <cellStyle name="Normal 12 2 5 4" xfId="13080" xr:uid="{A29AC3B5-273D-48E2-9661-E31C99EE82E2}"/>
    <cellStyle name="Normal 12 2 5 4 2" xfId="24853" xr:uid="{FE0643B5-97C8-4946-8AE0-3B96BA0ECA2D}"/>
    <cellStyle name="Normal 12 2 5 5" xfId="17916" xr:uid="{F94AB268-61C4-4C3D-97A3-7F7ED7AF25B0}"/>
    <cellStyle name="Normal 12 2 6" xfId="6163" xr:uid="{4E4DD920-C077-4E52-869A-612CF3AE2628}"/>
    <cellStyle name="Normal 12 2 6 2" xfId="8918" xr:uid="{6D49F44F-3C73-4968-AE9A-8E4B99BFC470}"/>
    <cellStyle name="Normal 12 2 6 2 2" xfId="21115" xr:uid="{76DC96AA-A48C-4AB1-81F1-5F66D0368375}"/>
    <cellStyle name="Normal 12 2 6 3" xfId="18546" xr:uid="{362EC319-7C7D-496D-AA80-A63CA92012EE}"/>
    <cellStyle name="Normal 12 2 7" xfId="7446" xr:uid="{017E35D0-EDF3-4731-B73A-ED34527FC73A}"/>
    <cellStyle name="Normal 12 2 7 2" xfId="19821" xr:uid="{98FDDC9E-0152-41B6-9967-D2FEB6F5F60C}"/>
    <cellStyle name="Normal 12 2 8" xfId="10262" xr:uid="{172E87D4-F6AD-49C0-AE1E-B964A1599B5A}"/>
    <cellStyle name="Normal 12 2 8 2" xfId="22425" xr:uid="{E0EA252A-E61B-46BA-94E0-E19147B41D0C}"/>
    <cellStyle name="Normal 12 2 9" xfId="10414" xr:uid="{EB40CB74-79E1-4D8D-AA7E-5D6569540250}"/>
    <cellStyle name="Normal 12 2 9 2" xfId="22542" xr:uid="{C9035710-A33D-40B5-84DC-067EC8A3C758}"/>
    <cellStyle name="Normal 12 2_Accessories" xfId="11253" xr:uid="{1613A75E-06C9-4CA7-9A5E-604AF9305DD0}"/>
    <cellStyle name="Normal 12 3" xfId="2270" xr:uid="{411F5B04-FE76-419C-A075-0A1E9AE5AF81}"/>
    <cellStyle name="Normal 12 3 2" xfId="4056" xr:uid="{1CEC787A-CF84-46D8-88D7-0D91704222C0}"/>
    <cellStyle name="Normal 12 3 2 2" xfId="28469" xr:uid="{BFEFDC14-57D9-4F38-A4D4-17192AEB866E}"/>
    <cellStyle name="Normal 12 3 3" xfId="27045" xr:uid="{0A727E75-C81E-4A5C-B88C-B9E25DA09CAA}"/>
    <cellStyle name="Normal 12 4" xfId="4054" xr:uid="{1E21906B-6C01-405E-916B-FB6B31361D2B}"/>
    <cellStyle name="Normal 12 4 2" xfId="11488" xr:uid="{54A9DA7B-89EC-4F3A-95EF-F94F891D5FC2}"/>
    <cellStyle name="Normal 12 4 2 2" xfId="13081" xr:uid="{A26BA7DF-3612-456F-A3FB-A4A38DCD85D7}"/>
    <cellStyle name="Normal 12 4 2 2 2" xfId="24854" xr:uid="{C3B11403-0227-4083-8FF5-ACA13F262D46}"/>
    <cellStyle name="Normal 12 4 2 3" xfId="13082" xr:uid="{0F7106BB-A5CD-4A18-AD31-752AAFC9ED21}"/>
    <cellStyle name="Normal 12 4 2 3 2" xfId="24855" xr:uid="{EC74F19A-ACC5-4B46-8EB9-90E9A176EEBD}"/>
    <cellStyle name="Normal 12 4 2 4" xfId="12255" xr:uid="{AE30F98B-C907-4AB6-A075-16A4186CD7AE}"/>
    <cellStyle name="Normal 12 4 2 4 2" xfId="24034" xr:uid="{418519E5-F1C0-4AA1-98A2-74362FD5AF78}"/>
    <cellStyle name="Normal 12 4 2 5" xfId="23325" xr:uid="{A84E62C4-7303-44E2-9945-A78E39B46EAB}"/>
    <cellStyle name="Normal 12 4 3" xfId="11059" xr:uid="{16A6A247-AD03-4158-BAD8-83B452538BCD}"/>
    <cellStyle name="Normal 12 4 3 2" xfId="13083" xr:uid="{0425D3C9-2B51-4DAA-A53E-E8BB6E01E934}"/>
    <cellStyle name="Normal 12 4 3 2 2" xfId="24856" xr:uid="{0211E4FA-DCCD-48C9-8028-21FCE6C354AA}"/>
    <cellStyle name="Normal 12 4 3 3" xfId="23105" xr:uid="{CFA87478-70CC-4BCB-ACAA-B35D2DB80658}"/>
    <cellStyle name="Normal 12 4 4" xfId="13084" xr:uid="{595A95DC-C034-4ACE-9824-13F15C3ABFA1}"/>
    <cellStyle name="Normal 12 4 4 2" xfId="24857" xr:uid="{7F1F5E0E-8DD0-4EA7-9332-20AB55F77C9A}"/>
    <cellStyle name="Normal 12 4 5" xfId="12032" xr:uid="{8F937245-937F-4A7F-808A-81CBAA387CE8}"/>
    <cellStyle name="Normal 12 4 5 2" xfId="23814" xr:uid="{C6987577-8A72-4A68-92BE-1F0BB27CD852}"/>
    <cellStyle name="Normal 12 4 6" xfId="28468" xr:uid="{807B3B6E-E217-4FDC-AE04-635F2CF0ACF6}"/>
    <cellStyle name="Normal 12 5" xfId="11698" xr:uid="{CC9356D6-F6E7-4CD1-8565-1A4B77E5A7B8}"/>
    <cellStyle name="Normal 12 5 2" xfId="29518" xr:uid="{84951838-3E7D-4F2A-A87C-4AFDC8573D33}"/>
    <cellStyle name="Normal 12 6" xfId="12010" xr:uid="{B567DEF3-D01D-4865-A051-DE6DB0EA3439}"/>
    <cellStyle name="Normal 12 6 2" xfId="29569" xr:uid="{FC6B48A8-292C-4D73-AF1C-3BFAA586D699}"/>
    <cellStyle name="Normal 12 7" xfId="13890" xr:uid="{889F63F1-1204-41C2-AF14-80228B923DF9}"/>
    <cellStyle name="Normal 12 7 2" xfId="16049" xr:uid="{06F83833-8592-4E3E-AE47-805DB80FFF54}"/>
    <cellStyle name="Normal 12 7 2 2" xfId="29978" xr:uid="{BDF1BBC8-3742-4BD7-B242-762F0B79676D}"/>
    <cellStyle name="Normal 12 7 3" xfId="29591" xr:uid="{84195920-1A50-40EB-8657-256347DD909C}"/>
    <cellStyle name="Normal 12 8" xfId="11725" xr:uid="{4F53E3CE-B961-46CE-BFDE-ED2082B56A9A}"/>
    <cellStyle name="Normal 12 8 2" xfId="29533" xr:uid="{5F3D1D0A-CD77-40A4-974C-24AE62729FF1}"/>
    <cellStyle name="Normal 12 9" xfId="13911" xr:uid="{7E42525C-F99B-47A6-B3AE-785DE9573814}"/>
    <cellStyle name="Normal 12 9 2" xfId="29612" xr:uid="{C5763F3B-24FA-450A-B4BD-A9C3F571C80F}"/>
    <cellStyle name="Normal 12_10th Aug pl update" xfId="16050" xr:uid="{A6F150B8-4AC9-4B18-8AB5-AC075657D70F}"/>
    <cellStyle name="Normal 120" xfId="2271" xr:uid="{FD84C9F9-1CD8-4ACE-A39C-AEDB1E5C7381}"/>
    <cellStyle name="Normal 120 2" xfId="4057" xr:uid="{9FB829C3-2DBC-43B5-8823-2BFDA5FED1DD}"/>
    <cellStyle name="Normal 120 2 2" xfId="28470" xr:uid="{69E10C76-CF21-4BB0-9822-7DDAD9A48222}"/>
    <cellStyle name="Normal 120 3" xfId="27046" xr:uid="{8849805C-C56C-4FC9-8330-33913C7D9C4E}"/>
    <cellStyle name="Normal 121" xfId="2272" xr:uid="{9BD1BBAF-098C-47E9-8F46-9B45B541452B}"/>
    <cellStyle name="Normal 121 2" xfId="4058" xr:uid="{A98C9FA2-9905-478E-A106-FEC30812A4EC}"/>
    <cellStyle name="Normal 121 2 2" xfId="28471" xr:uid="{0A6B663A-4D30-4E60-BAD6-99B9901C603F}"/>
    <cellStyle name="Normal 121 3" xfId="27047" xr:uid="{49F66E0D-AC9D-4A80-A50F-685DACB7DB33}"/>
    <cellStyle name="Normal 122" xfId="2273" xr:uid="{58DD616A-3D33-43CE-949A-D984AB92C514}"/>
    <cellStyle name="Normal 122 2" xfId="4059" xr:uid="{9CDCE657-631B-494A-ADF3-B166C8F3E4CA}"/>
    <cellStyle name="Normal 122 2 2" xfId="28472" xr:uid="{2AB76B16-9197-4E84-995E-36C7F7C2BB55}"/>
    <cellStyle name="Normal 122 3" xfId="27048" xr:uid="{9A3BF085-4BBA-48A7-9E20-1EAFD18D4EDF}"/>
    <cellStyle name="Normal 123" xfId="2274" xr:uid="{DA7B0977-B3D0-47F7-A9B2-BC8006A827A8}"/>
    <cellStyle name="Normal 123 2" xfId="4060" xr:uid="{583B181C-0AD3-466F-8664-815B01F2C02A}"/>
    <cellStyle name="Normal 123 2 2" xfId="28473" xr:uid="{CB25D751-E054-446D-BAFC-2653BE3A080A}"/>
    <cellStyle name="Normal 123 3" xfId="27049" xr:uid="{2934D0E2-32AE-4381-A254-C15E6C948D96}"/>
    <cellStyle name="Normal 124" xfId="2275" xr:uid="{D3D50300-CDDA-4727-ABA1-BBB088200720}"/>
    <cellStyle name="Normal 124 2" xfId="4061" xr:uid="{C530F7DE-B96A-4AEE-A81F-E7DEFDDAEFBE}"/>
    <cellStyle name="Normal 124 2 2" xfId="28474" xr:uid="{66F0C853-F787-43AB-A0F9-8C92AF7D4335}"/>
    <cellStyle name="Normal 124 3" xfId="27050" xr:uid="{D29915EB-237D-421B-9BF3-850123A42FF1}"/>
    <cellStyle name="Normal 125" xfId="2276" xr:uid="{238C94EE-6113-4DE6-B308-FC6A08BEE739}"/>
    <cellStyle name="Normal 125 2" xfId="4062" xr:uid="{107ADEDA-D3FC-46BC-8342-D9593FFB7ED4}"/>
    <cellStyle name="Normal 125 2 2" xfId="28475" xr:uid="{22EE53C8-232B-444F-BEB3-7DF91900A540}"/>
    <cellStyle name="Normal 125 3" xfId="27051" xr:uid="{783827B4-667E-4E46-A924-D4F77C4D74A3}"/>
    <cellStyle name="Normal 126" xfId="2277" xr:uid="{D5238D44-FA5E-4F37-BCDB-B605DBF52BA2}"/>
    <cellStyle name="Normal 126 2" xfId="4063" xr:uid="{81C2205A-1126-4903-9F3F-C4722F40AC5C}"/>
    <cellStyle name="Normal 126 2 2" xfId="28476" xr:uid="{F0AD7251-2389-4C41-A4EF-5A7467A77DD7}"/>
    <cellStyle name="Normal 126 3" xfId="27052" xr:uid="{0090BC8D-F52D-4339-9CC3-9B794616113E}"/>
    <cellStyle name="Normal 127" xfId="2278" xr:uid="{85274825-D304-488F-B0DF-10B230280C1C}"/>
    <cellStyle name="Normal 127 2" xfId="4064" xr:uid="{59B7256A-24AB-4CA3-92A8-D55413ECCFAF}"/>
    <cellStyle name="Normal 127 2 2" xfId="28477" xr:uid="{A091D08D-2F43-4BEF-9250-C040FD0FFE73}"/>
    <cellStyle name="Normal 127 3" xfId="27053" xr:uid="{FC1971C3-2286-4AE7-AC14-D1CFC6DD7147}"/>
    <cellStyle name="Normal 128" xfId="2279" xr:uid="{BF664F73-6BB2-4C8C-BB87-9DF171D7E2CC}"/>
    <cellStyle name="Normal 128 2" xfId="4065" xr:uid="{DA6F8D96-3A78-464F-B0B4-2ED9B68E43B6}"/>
    <cellStyle name="Normal 128 2 2" xfId="28478" xr:uid="{E1BEE011-2B51-4984-A762-C6219FC278FA}"/>
    <cellStyle name="Normal 128 3" xfId="27054" xr:uid="{AF0C289D-13EF-4F8F-A892-A395907CD959}"/>
    <cellStyle name="Normal 129" xfId="2280" xr:uid="{4E260CA7-5B1E-4B8A-AC2A-0A096CB9891E}"/>
    <cellStyle name="Normal 129 2" xfId="4066" xr:uid="{22337226-EF8C-473B-AF0A-A6608EC46868}"/>
    <cellStyle name="Normal 129 2 2" xfId="28479" xr:uid="{766208B6-F78C-43AD-9BF2-6F61B916DB36}"/>
    <cellStyle name="Normal 129 3" xfId="27055" xr:uid="{2957E892-4BD3-4A5D-B107-710E1C584895}"/>
    <cellStyle name="Normal 13" xfId="2281" xr:uid="{0D427795-4E2E-48CE-B438-DABDF255D982}"/>
    <cellStyle name="Normal 13 2" xfId="2282" xr:uid="{98000C0C-1E98-40BA-9D49-9C566A687474}"/>
    <cellStyle name="Normal 13 2 2" xfId="4068" xr:uid="{9B4E222E-EF86-457C-81A4-E90E69CAADCA}"/>
    <cellStyle name="Normal 13 2 2 2" xfId="28481" xr:uid="{27587B52-15AC-4DBF-B5ED-279C67B06E0B}"/>
    <cellStyle name="Normal 13 2 3" xfId="27057" xr:uid="{536FAFD2-8AFA-491D-B89D-CF03FE8E2C26}"/>
    <cellStyle name="Normal 13 3" xfId="2283" xr:uid="{AA06B04A-76F2-4399-9966-CD219AF466FE}"/>
    <cellStyle name="Normal 13 3 2" xfId="4069" xr:uid="{8FA332BF-5C2A-4D81-8448-E91052124A21}"/>
    <cellStyle name="Normal 13 3 2 2" xfId="28482" xr:uid="{9F1D6FCB-57E1-4E50-81E5-2099EA98F8DA}"/>
    <cellStyle name="Normal 13 3 3" xfId="27058" xr:uid="{4C6A1E30-413C-43EB-8616-1ADC5605D550}"/>
    <cellStyle name="Normal 13 4" xfId="4067" xr:uid="{08B1D79C-5D83-4CD4-98DC-3381F334E93A}"/>
    <cellStyle name="Normal 13 4 2" xfId="28480" xr:uid="{16B70CA7-F528-421A-883B-3E46EBDDFC00}"/>
    <cellStyle name="Normal 13 5" xfId="27056" xr:uid="{22670933-10CB-4331-B05F-0FA94ECCA817}"/>
    <cellStyle name="Normal 130" xfId="2284" xr:uid="{704B8201-B433-43A8-9A83-EB78239EC307}"/>
    <cellStyle name="Normal 130 2" xfId="4070" xr:uid="{79242A9A-1874-4812-A1F4-2F2022A3F38D}"/>
    <cellStyle name="Normal 130 2 2" xfId="28483" xr:uid="{C76A7C2B-6647-45B9-8BFE-36A0A203B3E4}"/>
    <cellStyle name="Normal 130 3" xfId="27059" xr:uid="{76FED86C-BE5C-4D88-B4AC-4AD55BE3D4F0}"/>
    <cellStyle name="Normal 131" xfId="2285" xr:uid="{F47208A1-F91E-4E75-89E9-95A21DFE7932}"/>
    <cellStyle name="Normal 131 2" xfId="4071" xr:uid="{E4DA8BCC-35C8-49AA-B1A8-2BD98C62D62B}"/>
    <cellStyle name="Normal 131 2 2" xfId="28484" xr:uid="{E9575E14-9888-424F-ADFF-FD5D535B71A0}"/>
    <cellStyle name="Normal 131 3" xfId="27060" xr:uid="{E1761EF6-4BB8-4E53-A75A-CA2E2E661787}"/>
    <cellStyle name="Normal 132" xfId="2286" xr:uid="{53CAA141-120A-4375-BF96-6546498423DA}"/>
    <cellStyle name="Normal 132 2" xfId="4072" xr:uid="{D8997669-52E4-402B-AA9D-9B31F1A5C8B8}"/>
    <cellStyle name="Normal 132 2 2" xfId="28485" xr:uid="{74B42ECE-EE96-4C39-8D50-45E7C0EF8B12}"/>
    <cellStyle name="Normal 132 3" xfId="27061" xr:uid="{6F4A5C7B-5115-4322-9F2E-F5295EBD39C4}"/>
    <cellStyle name="Normal 133" xfId="2287" xr:uid="{357C00FE-B26F-48A2-8521-5B7313BC75BC}"/>
    <cellStyle name="Normal 133 2" xfId="4073" xr:uid="{C4E574C0-E402-47D0-9D1E-F23DE21EB4A7}"/>
    <cellStyle name="Normal 133 2 2" xfId="28486" xr:uid="{BC69E6CB-9238-493F-AA26-C12A436AD801}"/>
    <cellStyle name="Normal 133 3" xfId="27062" xr:uid="{F2146F17-F8D4-48B1-B865-08FF4F3C84F8}"/>
    <cellStyle name="Normal 134" xfId="2288" xr:uid="{0F222020-3625-4412-B3A2-12249E480CCA}"/>
    <cellStyle name="Normal 134 2" xfId="4074" xr:uid="{90459495-984B-45C5-BA2C-F2DB5E3057EF}"/>
    <cellStyle name="Normal 134 2 2" xfId="28487" xr:uid="{2D50E6A7-95EF-4D32-8E0D-92686BBB31AD}"/>
    <cellStyle name="Normal 134 3" xfId="27063" xr:uid="{37A28FE4-128A-436E-B31E-608B0754492B}"/>
    <cellStyle name="Normal 135" xfId="2289" xr:uid="{7EF3D833-5027-489A-AB04-13098C0D9D12}"/>
    <cellStyle name="Normal 135 2" xfId="4075" xr:uid="{C07EB076-4DB6-4076-8806-849EA81CE6FB}"/>
    <cellStyle name="Normal 135 2 2" xfId="28488" xr:uid="{3E369574-0BF6-49BE-A204-3CBD887E779A}"/>
    <cellStyle name="Normal 135 3" xfId="27064" xr:uid="{1A5D1ABD-6DC5-495F-8736-5141119AF911}"/>
    <cellStyle name="Normal 136" xfId="2290" xr:uid="{1F51B586-17B5-4259-9497-399EA8812C50}"/>
    <cellStyle name="Normal 136 2" xfId="4076" xr:uid="{3D6F34C3-D5AA-4186-832F-794BBDC260A5}"/>
    <cellStyle name="Normal 136 2 2" xfId="28489" xr:uid="{CDD3166E-55AB-40BF-8CDD-467E2825DC6E}"/>
    <cellStyle name="Normal 136 3" xfId="27065" xr:uid="{FFDF345F-BD8A-4F29-9507-66CAE3D94B2A}"/>
    <cellStyle name="Normal 137" xfId="2291" xr:uid="{9CD58E7F-7286-4ACF-BB57-A6235367A83B}"/>
    <cellStyle name="Normal 137 2" xfId="4077" xr:uid="{CE06F7A0-715E-4B89-9A0C-FFA60C8D754E}"/>
    <cellStyle name="Normal 137 2 2" xfId="28490" xr:uid="{65AFBE55-49B6-473F-8D31-5B720CDC2760}"/>
    <cellStyle name="Normal 137 3" xfId="27066" xr:uid="{363BB057-3217-4C1E-8DBF-0434108AB8F3}"/>
    <cellStyle name="Normal 138" xfId="2292" xr:uid="{C864B77D-C6F4-423A-BCCE-C0756FDC7208}"/>
    <cellStyle name="Normal 138 2" xfId="4078" xr:uid="{24B692C0-7A84-4FD3-8DFF-833B0BBFFFA8}"/>
    <cellStyle name="Normal 138 2 2" xfId="28491" xr:uid="{222917C8-8F34-4A2D-A07B-95EEFA4993CD}"/>
    <cellStyle name="Normal 138 3" xfId="27067" xr:uid="{4D60F8FC-1138-4A5F-9671-B458B4EB7FB1}"/>
    <cellStyle name="Normal 139" xfId="2293" xr:uid="{E2953B19-741B-4544-AECD-978B6F37A49B}"/>
    <cellStyle name="Normal 139 10" xfId="10511" xr:uid="{ED3B2418-C3DD-4AEF-95BA-E800CB92C700}"/>
    <cellStyle name="Normal 139 10 2" xfId="22630" xr:uid="{72D3EDDD-1B54-44A6-A68C-FE4752E84814}"/>
    <cellStyle name="Normal 139 11" xfId="10643" xr:uid="{EDF7E160-C7B6-453F-B550-1E1D2D2C098B}"/>
    <cellStyle name="Normal 139 11 2" xfId="22757" xr:uid="{6EB82B79-7DFC-4D56-91B2-31B497BB91BC}"/>
    <cellStyle name="Normal 139 12" xfId="10924" xr:uid="{4A634719-471D-4825-ABFE-0612AD29EFFE}"/>
    <cellStyle name="Normal 139 12 2" xfId="22973" xr:uid="{B1B3FF14-79D6-41F8-80C1-640C68FC4BB0}"/>
    <cellStyle name="Normal 139 13" xfId="11888" xr:uid="{22A9647F-3BC8-4761-B7A2-B24015F20466}"/>
    <cellStyle name="Normal 139 13 2" xfId="23682" xr:uid="{3DB03FAA-3CCA-4E21-B0BE-C23555BDA7EB}"/>
    <cellStyle name="Normal 139 14" xfId="17149" xr:uid="{555A9ABB-BF7B-4AC2-950E-2A596E6D5D39}"/>
    <cellStyle name="Normal 139 14 2" xfId="26066" xr:uid="{4BB88A2E-4590-4722-82B1-7B0AA97F4573}"/>
    <cellStyle name="Normal 139 15" xfId="17282" xr:uid="{001749E5-EDDB-47F1-B7BD-4806DE2CD71D}"/>
    <cellStyle name="Normal 139 16" xfId="30334" xr:uid="{E2C81681-205C-4DA3-BAD5-DAC83BCD3046}"/>
    <cellStyle name="Normal 139 2" xfId="4079" xr:uid="{6BFE8B69-B8B5-41EA-BA61-ADABB21DA38F}"/>
    <cellStyle name="Normal 139 2 2" xfId="4978" xr:uid="{ED15FA2D-956E-497F-AA81-1E475BFB35D9}"/>
    <cellStyle name="Normal 139 2 2 2" xfId="5370" xr:uid="{C8F140D6-2499-488E-A91D-DEE80A6A172F}"/>
    <cellStyle name="Normal 139 2 2 2 2" xfId="6070" xr:uid="{3EBEADC4-BB7A-4672-ACC7-BBEA17DE0D12}"/>
    <cellStyle name="Normal 139 2 2 2 2 2" xfId="7349" xr:uid="{A9E8BC8C-E1C4-46BA-97FD-BCD8813C07BE}"/>
    <cellStyle name="Normal 139 2 2 2 2 2 2" xfId="10099" xr:uid="{BCB293D5-5905-4190-B069-1AFEC79805CA}"/>
    <cellStyle name="Normal 139 2 2 2 2 2 2 2" xfId="22296" xr:uid="{C19FC5A9-3D8F-439F-96C1-9A06183C5E4D}"/>
    <cellStyle name="Normal 139 2 2 2 2 2 3" xfId="19727" xr:uid="{0DE5009F-5839-4251-AD66-4B52B5095DB6}"/>
    <cellStyle name="Normal 139 2 2 2 2 3" xfId="8839" xr:uid="{3959B072-F713-42A8-A6A8-2BB4C6951735}"/>
    <cellStyle name="Normal 139 2 2 2 2 3 2" xfId="21036" xr:uid="{B1093040-4D71-4424-BD5B-6DF97A4FEF75}"/>
    <cellStyle name="Normal 139 2 2 2 2 4" xfId="18467" xr:uid="{12EB133E-9D96-4E92-B2B4-72A567E14FCA}"/>
    <cellStyle name="Normal 139 2 2 2 3" xfId="6719" xr:uid="{345B5234-8F4D-42CF-ADB6-934F586B9F76}"/>
    <cellStyle name="Normal 139 2 2 2 3 2" xfId="9469" xr:uid="{592B2AFD-B046-4741-9BB2-8ED6B0806636}"/>
    <cellStyle name="Normal 139 2 2 2 3 2 2" xfId="21666" xr:uid="{659FECA1-5422-4B8E-BE68-FAC239E751CB}"/>
    <cellStyle name="Normal 139 2 2 2 3 3" xfId="19097" xr:uid="{756CECED-FACC-49B8-8001-C694918D1647}"/>
    <cellStyle name="Normal 139 2 2 2 4" xfId="8206" xr:uid="{C9DACD33-37AF-414E-A6A0-ACDBDE414104}"/>
    <cellStyle name="Normal 139 2 2 2 4 2" xfId="20405" xr:uid="{E56B3B5D-7F96-4952-8556-FD991FE01EB9}"/>
    <cellStyle name="Normal 139 2 2 2 5" xfId="13085" xr:uid="{0F7F5DE2-143D-4815-980E-5EF4ADF482FD}"/>
    <cellStyle name="Normal 139 2 2 2 5 2" xfId="24858" xr:uid="{3E1A290D-85EC-44AB-B5B3-1120F98EEB26}"/>
    <cellStyle name="Normal 139 2 2 2 6" xfId="17837" xr:uid="{5CEAE71E-2B1A-40F8-BC5B-5A9F2692797C}"/>
    <cellStyle name="Normal 139 2 2 3" xfId="5753" xr:uid="{197152B5-DC27-40FC-916F-1E3469B3DC4B}"/>
    <cellStyle name="Normal 139 2 2 3 2" xfId="7034" xr:uid="{3E947B44-F1B7-4456-BFA4-AEEAEF2603C1}"/>
    <cellStyle name="Normal 139 2 2 3 2 2" xfId="9784" xr:uid="{2183D10E-C817-4990-BCC0-55B84DF87CD3}"/>
    <cellStyle name="Normal 139 2 2 3 2 2 2" xfId="21981" xr:uid="{156DE505-4844-4E73-8EBB-2EDC96379435}"/>
    <cellStyle name="Normal 139 2 2 3 2 3" xfId="19412" xr:uid="{6B700734-53B4-4959-BA6F-21232E894820}"/>
    <cellStyle name="Normal 139 2 2 3 3" xfId="8523" xr:uid="{5040A76D-71A0-4236-897D-B564A2848F0B}"/>
    <cellStyle name="Normal 139 2 2 3 3 2" xfId="20721" xr:uid="{5D53BB7F-85AD-4E94-A85C-7F08349FC510}"/>
    <cellStyle name="Normal 139 2 2 3 4" xfId="13086" xr:uid="{25F8E22E-1AA0-4097-9077-E349BBC2E64A}"/>
    <cellStyle name="Normal 139 2 2 3 4 2" xfId="24859" xr:uid="{B47D3C65-8EA5-45D9-A4C6-DA4CBAF96258}"/>
    <cellStyle name="Normal 139 2 2 3 5" xfId="18152" xr:uid="{43E5F593-777C-4AEC-813B-00168441C664}"/>
    <cellStyle name="Normal 139 2 2 4" xfId="6404" xr:uid="{EBA16FA4-E593-4396-B4C9-01FAB4FBCD19}"/>
    <cellStyle name="Normal 139 2 2 4 2" xfId="9154" xr:uid="{1151C909-4A28-4A2C-9814-B1BC58FFF6BB}"/>
    <cellStyle name="Normal 139 2 2 4 2 2" xfId="21351" xr:uid="{9D090D5D-C73F-4315-843B-6867DDFE91B5}"/>
    <cellStyle name="Normal 139 2 2 4 3" xfId="18782" xr:uid="{8496656C-F359-4C8C-A2A8-B0318632DDFC}"/>
    <cellStyle name="Normal 139 2 2 5" xfId="7891" xr:uid="{E724C4CC-1F3E-45D7-9E9B-425B27D2F718}"/>
    <cellStyle name="Normal 139 2 2 5 2" xfId="20090" xr:uid="{6684C9CB-DA36-46CE-91CC-32F5F88807ED}"/>
    <cellStyle name="Normal 139 2 2 6" xfId="11489" xr:uid="{1FFC45ED-48BC-4BCF-BD36-6BA9967CEA4F}"/>
    <cellStyle name="Normal 139 2 2 6 2" xfId="23326" xr:uid="{5CB43B00-F8CC-44F9-884D-8CE5ACB51ABF}"/>
    <cellStyle name="Normal 139 2 2 7" xfId="12256" xr:uid="{EF95495C-CBAB-4CBA-9396-BC33032EF480}"/>
    <cellStyle name="Normal 139 2 2 7 2" xfId="24035" xr:uid="{A94AED45-64FC-459C-B0E6-360073B693CE}"/>
    <cellStyle name="Normal 139 2 2 8" xfId="17522" xr:uid="{89E7970F-5CCD-41BF-A5BC-93204EB723C4}"/>
    <cellStyle name="Normal 139 2 3" xfId="5170" xr:uid="{7F85870E-1341-4F61-BBE9-BA0228FE2453}"/>
    <cellStyle name="Normal 139 2 3 2" xfId="5880" xr:uid="{82A86BB6-4D5D-4EE2-A45F-2FD175D8994B}"/>
    <cellStyle name="Normal 139 2 3 2 2" xfId="7160" xr:uid="{68F43E0B-EA9A-49D5-A643-6EC0A792C5B7}"/>
    <cellStyle name="Normal 139 2 3 2 2 2" xfId="9910" xr:uid="{6D872A43-2CB8-483A-981B-147AA7D3311F}"/>
    <cellStyle name="Normal 139 2 3 2 2 2 2" xfId="22107" xr:uid="{72035CA6-E438-4EAD-81AA-9BF95FF7197C}"/>
    <cellStyle name="Normal 139 2 3 2 2 3" xfId="19538" xr:uid="{A80C20FA-E5B5-4637-9B56-DA8CB2E041E6}"/>
    <cellStyle name="Normal 139 2 3 2 3" xfId="8650" xr:uid="{7684CF2E-890D-4845-90BD-662619FD5E70}"/>
    <cellStyle name="Normal 139 2 3 2 3 2" xfId="20847" xr:uid="{12EFCCD3-412F-494C-9B95-00E1AC6E20FD}"/>
    <cellStyle name="Normal 139 2 3 2 4" xfId="18278" xr:uid="{F525A278-5847-49FA-AC1E-8175D33A1283}"/>
    <cellStyle name="Normal 139 2 3 3" xfId="6530" xr:uid="{1FBE1CA2-2BA9-4F7B-81DD-F1304679521B}"/>
    <cellStyle name="Normal 139 2 3 3 2" xfId="9280" xr:uid="{F2706A75-26D5-4648-B970-92A6E002CB12}"/>
    <cellStyle name="Normal 139 2 3 3 2 2" xfId="21477" xr:uid="{E74E92C8-0CFE-43B1-96A2-506ECA9E5963}"/>
    <cellStyle name="Normal 139 2 3 3 3" xfId="18908" xr:uid="{425D42CF-8220-4D3B-A65D-B9FB34A4A55D}"/>
    <cellStyle name="Normal 139 2 3 4" xfId="8017" xr:uid="{36FFDFEB-7225-4AB8-9638-17C616B49E7F}"/>
    <cellStyle name="Normal 139 2 3 4 2" xfId="20216" xr:uid="{2DCB792D-EFED-4EF8-AC8E-7FDFBC2A0D07}"/>
    <cellStyle name="Normal 139 2 3 5" xfId="13087" xr:uid="{886C4384-2A8D-48AB-AFA0-F795AD79B7D6}"/>
    <cellStyle name="Normal 139 2 3 5 2" xfId="24860" xr:uid="{6F9EAA10-CE07-400C-A537-09FB7EFD5F9A}"/>
    <cellStyle name="Normal 139 2 3 6" xfId="17648" xr:uid="{42E91166-F8C7-4016-8D95-9379F278280C}"/>
    <cellStyle name="Normal 139 2 4" xfId="5551" xr:uid="{982E54B7-AFB3-482E-B79D-EBF1A8303045}"/>
    <cellStyle name="Normal 139 2 4 2" xfId="6845" xr:uid="{30E74C29-99A2-49C9-B279-7E3575F09E93}"/>
    <cellStyle name="Normal 139 2 4 2 2" xfId="9595" xr:uid="{16EBD4A3-9838-4164-8103-F75B2AB26BAC}"/>
    <cellStyle name="Normal 139 2 4 2 2 2" xfId="21792" xr:uid="{54381C08-5FF5-45B8-B530-34D0EE2AD5AF}"/>
    <cellStyle name="Normal 139 2 4 2 3" xfId="19223" xr:uid="{9D8BD83A-C17D-4971-949A-D70BA22666A4}"/>
    <cellStyle name="Normal 139 2 4 3" xfId="8334" xr:uid="{0683CC62-0D94-42CD-A452-2F7D02E470DC}"/>
    <cellStyle name="Normal 139 2 4 3 2" xfId="20532" xr:uid="{B7132D41-CC24-439C-986F-B622F648A600}"/>
    <cellStyle name="Normal 139 2 4 4" xfId="13088" xr:uid="{4E062DC1-B07B-4D9F-B161-42289B709416}"/>
    <cellStyle name="Normal 139 2 4 4 2" xfId="24861" xr:uid="{F5F93FEB-523D-446D-896F-98DC724342B0}"/>
    <cellStyle name="Normal 139 2 4 5" xfId="17963" xr:uid="{87B7AACA-A4C3-4EC7-91C0-B1D62BFFDEC7}"/>
    <cellStyle name="Normal 139 2 5" xfId="6214" xr:uid="{9539F467-220F-49AA-A1CC-D9222F49FDFC}"/>
    <cellStyle name="Normal 139 2 5 2" xfId="8965" xr:uid="{526B28F8-67D2-49FF-B08B-352D0133E5CB}"/>
    <cellStyle name="Normal 139 2 5 2 2" xfId="21162" xr:uid="{A5BA8BC0-9597-499E-960A-17ACB79A371E}"/>
    <cellStyle name="Normal 139 2 5 3" xfId="18593" xr:uid="{DE807106-A747-41EF-9590-FDA002069EA4}"/>
    <cellStyle name="Normal 139 2 6" xfId="7700" xr:uid="{7D3F7453-DE32-4B68-96C3-7B2E8D20DD6F}"/>
    <cellStyle name="Normal 139 2 6 2" xfId="19901" xr:uid="{2CF92917-315E-4826-B0A2-6C08E5FA5921}"/>
    <cellStyle name="Normal 139 2 7" xfId="11061" xr:uid="{18D49EAC-084E-4602-B28F-5CFB44F63B44}"/>
    <cellStyle name="Normal 139 2 7 2" xfId="23107" xr:uid="{13CB2478-D3A0-4C5A-B744-0EF83D3294F5}"/>
    <cellStyle name="Normal 139 2 8" xfId="12034" xr:uid="{43EE45FC-E58B-4A95-8215-6296FF69054B}"/>
    <cellStyle name="Normal 139 2 8 2" xfId="23816" xr:uid="{730995C0-1DF9-44DE-AB1F-30F7736ED222}"/>
    <cellStyle name="Normal 139 2 9" xfId="17333" xr:uid="{FAA6C008-839D-4882-9472-2940F76796FE}"/>
    <cellStyle name="Normal 139 3" xfId="4888" xr:uid="{99A2BB65-6DF8-4079-875A-B6D8175CB3F0}"/>
    <cellStyle name="Normal 139 3 2" xfId="5310" xr:uid="{34819BDA-BF8A-442B-836C-1538AD73110D}"/>
    <cellStyle name="Normal 139 3 2 2" xfId="6011" xr:uid="{AA0C5690-7F76-4AD4-AF84-FE9EDFACE99D}"/>
    <cellStyle name="Normal 139 3 2 2 2" xfId="7291" xr:uid="{BD79FE0B-3A35-435A-88D6-3F9A725396FE}"/>
    <cellStyle name="Normal 139 3 2 2 2 2" xfId="10041" xr:uid="{FFEA7F25-3CCD-42EB-B132-1B12450D88C5}"/>
    <cellStyle name="Normal 139 3 2 2 2 2 2" xfId="22238" xr:uid="{CC40D1C0-78D9-4CCD-92A7-120A484F8259}"/>
    <cellStyle name="Normal 139 3 2 2 2 3" xfId="19669" xr:uid="{5B2EE0A1-AB61-4FFF-9352-E02F0EEF8EA8}"/>
    <cellStyle name="Normal 139 3 2 2 3" xfId="8781" xr:uid="{0D586EE5-025D-4297-A457-58CD3172A58E}"/>
    <cellStyle name="Normal 139 3 2 2 3 2" xfId="20978" xr:uid="{BE8C5241-EF8F-4F8B-8B3E-DAC6C32D3FB7}"/>
    <cellStyle name="Normal 139 3 2 2 4" xfId="18409" xr:uid="{49E7ED89-28BC-4A13-9963-DADD683DE9EF}"/>
    <cellStyle name="Normal 139 3 2 3" xfId="6661" xr:uid="{2ADE9D9F-BF12-4E26-91C9-B12A637B17BC}"/>
    <cellStyle name="Normal 139 3 2 3 2" xfId="9411" xr:uid="{81D02BCF-521F-4CD1-9BDE-3FEA0BDD8677}"/>
    <cellStyle name="Normal 139 3 2 3 2 2" xfId="21608" xr:uid="{E5988A84-E276-494D-BC17-77EC50E14C5B}"/>
    <cellStyle name="Normal 139 3 2 3 3" xfId="19039" xr:uid="{716011D6-E35F-449D-BA75-6CC90E1C8A4D}"/>
    <cellStyle name="Normal 139 3 2 4" xfId="8148" xr:uid="{77828F93-4A2B-4BB0-9B07-55079F7B7C0C}"/>
    <cellStyle name="Normal 139 3 2 4 2" xfId="20347" xr:uid="{89242900-C791-429B-AB6C-8EE001D445C6}"/>
    <cellStyle name="Normal 139 3 2 5" xfId="13089" xr:uid="{6EC57C26-E1F0-47A7-95D0-66B15B09F8C0}"/>
    <cellStyle name="Normal 139 3 2 5 2" xfId="24862" xr:uid="{CCC2EF1F-FE9B-47EB-B71E-CF38268FEA82}"/>
    <cellStyle name="Normal 139 3 2 6" xfId="17779" xr:uid="{581DC3D3-A7ED-4145-9E73-369148781859}"/>
    <cellStyle name="Normal 139 3 3" xfId="5695" xr:uid="{83D33D4C-CBEC-4BCF-BF4C-410621AC1E92}"/>
    <cellStyle name="Normal 139 3 3 2" xfId="6976" xr:uid="{02254658-B30A-489F-9DCF-512DFD8253E6}"/>
    <cellStyle name="Normal 139 3 3 2 2" xfId="9726" xr:uid="{E67B7106-42BC-41B5-A7F8-396245A3EFC9}"/>
    <cellStyle name="Normal 139 3 3 2 2 2" xfId="21923" xr:uid="{B0FEB985-4350-4CF7-92EA-AE3BA4D6816C}"/>
    <cellStyle name="Normal 139 3 3 2 3" xfId="19354" xr:uid="{59497C87-486F-4ADE-8B30-2921996A2149}"/>
    <cellStyle name="Normal 139 3 3 3" xfId="8465" xr:uid="{CCE1C1AC-ABD5-404C-86D2-A3CC6F3F767A}"/>
    <cellStyle name="Normal 139 3 3 3 2" xfId="20663" xr:uid="{93B8DE11-4E06-407F-8584-B05DD273EEE2}"/>
    <cellStyle name="Normal 139 3 3 4" xfId="13090" xr:uid="{A4187EFF-D846-4483-99A7-602C91AD5F8B}"/>
    <cellStyle name="Normal 139 3 3 4 2" xfId="24863" xr:uid="{F8D5ABC6-7FF0-4077-9542-B300731E1AE3}"/>
    <cellStyle name="Normal 139 3 3 5" xfId="18094" xr:uid="{A07276DA-5F03-4E72-98EF-999CDB7DB008}"/>
    <cellStyle name="Normal 139 3 4" xfId="6346" xr:uid="{22721714-7529-4EBF-B178-2B1B75E7BD37}"/>
    <cellStyle name="Normal 139 3 4 2" xfId="9096" xr:uid="{F3A95377-12FB-4F77-ADFC-F1FBF9B8861F}"/>
    <cellStyle name="Normal 139 3 4 2 2" xfId="21293" xr:uid="{28AE4A36-03F7-4553-B608-26F498AE0277}"/>
    <cellStyle name="Normal 139 3 4 3" xfId="18724" xr:uid="{F70C2662-614B-4451-A7E6-D94DDCF63773}"/>
    <cellStyle name="Normal 139 3 5" xfId="7833" xr:uid="{DFB4CFC7-8F45-4F4F-ACBA-00C4F8CCBD50}"/>
    <cellStyle name="Normal 139 3 5 2" xfId="20032" xr:uid="{49553D03-A2EC-40E0-AF00-598C98D8B780}"/>
    <cellStyle name="Normal 139 3 6" xfId="11490" xr:uid="{7DA44B16-6261-4FA9-9445-DE208DD7D898}"/>
    <cellStyle name="Normal 139 3 6 2" xfId="23327" xr:uid="{570F9110-4A63-4146-93B8-D065F1B72C81}"/>
    <cellStyle name="Normal 139 3 7" xfId="12257" xr:uid="{1FCE7605-4775-4DC2-91DC-AC9613CB67D3}"/>
    <cellStyle name="Normal 139 3 7 2" xfId="24036" xr:uid="{34A10361-7E5A-4C12-99DD-76CD38B18418}"/>
    <cellStyle name="Normal 139 3 8" xfId="17464" xr:uid="{AD775EA6-9EA9-444A-AFA8-05D1D0ECCFAF}"/>
    <cellStyle name="Normal 139 4" xfId="5102" xr:uid="{9A01A147-83A5-4D58-ADAA-B7670E9E9788}"/>
    <cellStyle name="Normal 139 4 2" xfId="5834" xr:uid="{9EB6EEB0-98DA-4919-AEE5-3AFC41436050}"/>
    <cellStyle name="Normal 139 4 2 2" xfId="7114" xr:uid="{299F9BD4-AFFB-446F-B745-9F5AAE69EA4B}"/>
    <cellStyle name="Normal 139 4 2 2 2" xfId="9864" xr:uid="{38D5ABF1-68DD-477D-A3EE-5AFF80D656D7}"/>
    <cellStyle name="Normal 139 4 2 2 2 2" xfId="22061" xr:uid="{FBF55168-4CE5-427E-8AF0-A00F0A74D130}"/>
    <cellStyle name="Normal 139 4 2 2 3" xfId="19492" xr:uid="{771EDE84-A351-4280-9DC2-0615AAF22B2C}"/>
    <cellStyle name="Normal 139 4 2 3" xfId="8604" xr:uid="{44185881-A6A4-4A86-81EC-A0EAC89A548C}"/>
    <cellStyle name="Normal 139 4 2 3 2" xfId="20801" xr:uid="{8DD3BFB5-3117-4F70-9CF1-6D7F672C3CBB}"/>
    <cellStyle name="Normal 139 4 2 4" xfId="18232" xr:uid="{0CF9BD51-D09F-40C4-B605-269FD4CF9CA3}"/>
    <cellStyle name="Normal 139 4 3" xfId="6484" xr:uid="{A6889CE3-17F4-408C-8692-A6654440F832}"/>
    <cellStyle name="Normal 139 4 3 2" xfId="9234" xr:uid="{BBB36CBD-FEA9-42A2-8E61-A6E1B7FD38C2}"/>
    <cellStyle name="Normal 139 4 3 2 2" xfId="21431" xr:uid="{463676E2-2DC2-42D1-863B-13F071F388D7}"/>
    <cellStyle name="Normal 139 4 3 3" xfId="18862" xr:uid="{B29F59D9-FB59-4B0A-9DAC-6E4F30DF7728}"/>
    <cellStyle name="Normal 139 4 4" xfId="7971" xr:uid="{D9870CFA-7D56-4645-BCF2-CF3EB6BD3047}"/>
    <cellStyle name="Normal 139 4 4 2" xfId="20170" xr:uid="{C5212E48-154B-401F-AD65-58C5319D5973}"/>
    <cellStyle name="Normal 139 4 5" xfId="13091" xr:uid="{0172DD53-1832-48B4-96C2-1A4987AED8A8}"/>
    <cellStyle name="Normal 139 4 5 2" xfId="24864" xr:uid="{DF0DE060-EFBB-4F12-A5CB-6B2244107432}"/>
    <cellStyle name="Normal 139 4 6" xfId="17602" xr:uid="{7D758B5D-575A-4068-B8C4-E09F86980D0F}"/>
    <cellStyle name="Normal 139 5" xfId="5478" xr:uid="{44F67E12-2676-4C45-9FB8-83B7BA5EDF5A}"/>
    <cellStyle name="Normal 139 5 2" xfId="6799" xr:uid="{010870ED-D44F-4BDC-99A3-CFCF22E1AC5C}"/>
    <cellStyle name="Normal 139 5 2 2" xfId="9549" xr:uid="{EC17DDC4-EED9-4E72-9308-275CAC5E3067}"/>
    <cellStyle name="Normal 139 5 2 2 2" xfId="21746" xr:uid="{851CEB77-85D0-40CB-BB93-609187CE5939}"/>
    <cellStyle name="Normal 139 5 2 3" xfId="19177" xr:uid="{DD69A05D-5A36-40AA-A55D-3680C5F9D00D}"/>
    <cellStyle name="Normal 139 5 3" xfId="8288" xr:uid="{4FE2D7DD-9591-4FA1-9D09-882B37E95884}"/>
    <cellStyle name="Normal 139 5 3 2" xfId="20486" xr:uid="{8EBD05A8-BE7B-48F9-B6F9-A6F27471CFCD}"/>
    <cellStyle name="Normal 139 5 4" xfId="13092" xr:uid="{376CE631-7BCC-46A7-BEC4-685D89A9AFBB}"/>
    <cellStyle name="Normal 139 5 4 2" xfId="24865" xr:uid="{A4BE883D-FDB8-4D5B-9088-FC870BBF2E04}"/>
    <cellStyle name="Normal 139 5 5" xfId="17917" xr:uid="{08A7BF06-BF45-4F34-8208-55883E854064}"/>
    <cellStyle name="Normal 139 6" xfId="6164" xr:uid="{F5016C9E-91A7-496F-9E2E-D1B92AAF1260}"/>
    <cellStyle name="Normal 139 6 2" xfId="8919" xr:uid="{A82D2A9D-EBC5-452C-B9FC-F87E75ABD0DB}"/>
    <cellStyle name="Normal 139 6 2 2" xfId="21116" xr:uid="{E67770C9-319B-4F0A-8E8E-75A3859110F4}"/>
    <cellStyle name="Normal 139 6 3" xfId="18547" xr:uid="{CF5361CD-D3F9-4268-830E-2A2251EB60C3}"/>
    <cellStyle name="Normal 139 7" xfId="7447" xr:uid="{632E3F75-76D9-4866-9D82-32A963B5F04C}"/>
    <cellStyle name="Normal 139 7 2" xfId="19822" xr:uid="{4DE4D6CD-4326-44A2-BDCE-52F7C444B418}"/>
    <cellStyle name="Normal 139 8" xfId="10263" xr:uid="{A8AD37BC-4F64-4572-A424-990E8AF20F8A}"/>
    <cellStyle name="Normal 139 8 2" xfId="22426" xr:uid="{FB7561FF-46A0-4398-879C-6D9904070A51}"/>
    <cellStyle name="Normal 139 9" xfId="10415" xr:uid="{06437493-33FB-4862-AD89-A16277843795}"/>
    <cellStyle name="Normal 139 9 2" xfId="22543" xr:uid="{E4839D7A-7E3D-4977-989A-2D9B7DCFC9EB}"/>
    <cellStyle name="Normal 139_Accessories" xfId="11254" xr:uid="{BAC2AA44-ABE0-4383-BF7F-FAD9C67C20C8}"/>
    <cellStyle name="Normal 14" xfId="2294" xr:uid="{F1A64A93-2302-48E4-810F-0CE6DFF1DBD1}"/>
    <cellStyle name="Normal 14 2" xfId="2295" xr:uid="{28412A89-D688-46B6-90E7-4BD6F86C46FD}"/>
    <cellStyle name="Normal 14 2 2" xfId="4081" xr:uid="{DAB05575-AF8B-4919-8708-0BBD5404FEF0}"/>
    <cellStyle name="Normal 14 2 2 2" xfId="28493" xr:uid="{1B0C0D84-FE93-4D69-B45D-A3F36840F95D}"/>
    <cellStyle name="Normal 14 2 3" xfId="27069" xr:uid="{E42A99BA-E081-432A-905A-D072216B0363}"/>
    <cellStyle name="Normal 14 3" xfId="2296" xr:uid="{099EE321-A5D2-44B6-ACF2-FED113F65CDD}"/>
    <cellStyle name="Normal 14 3 2" xfId="4082" xr:uid="{22A95E5B-4CC6-421D-8035-8018CEF50C00}"/>
    <cellStyle name="Normal 14 3 2 2" xfId="28494" xr:uid="{698D5DB3-DC18-44EE-A98D-87071C239431}"/>
    <cellStyle name="Normal 14 3 3" xfId="27070" xr:uid="{67350E2E-49DD-4DE1-8946-271B6410B938}"/>
    <cellStyle name="Normal 14 4" xfId="4080" xr:uid="{A4E36ED9-5D02-469B-A50B-4C2584DD3E6A}"/>
    <cellStyle name="Normal 14 4 2" xfId="28492" xr:uid="{52DE7178-4CD1-4F46-8E65-F04422EED49C}"/>
    <cellStyle name="Normal 14 5" xfId="16051" xr:uid="{A5DDD82F-C2D5-48F0-8289-B5784DEF7877}"/>
    <cellStyle name="Normal 14 5 2" xfId="29979" xr:uid="{68043848-8694-45AE-8227-226AF1FA027F}"/>
    <cellStyle name="Normal 14 6" xfId="27068" xr:uid="{1582C442-D378-4703-9922-92E44C2A5B84}"/>
    <cellStyle name="Normal 140" xfId="2297" xr:uid="{C19DAD30-304F-469D-8DFF-8C9470E142A4}"/>
    <cellStyle name="Normal 140 10" xfId="10512" xr:uid="{8A4EF6AA-11A3-4796-8D5C-30ED2B404571}"/>
    <cellStyle name="Normal 140 10 2" xfId="22631" xr:uid="{A547C75B-4A92-4950-A469-5400A8FB25BF}"/>
    <cellStyle name="Normal 140 11" xfId="10644" xr:uid="{2E3D68AB-1382-4261-BEE1-503D1EE1130F}"/>
    <cellStyle name="Normal 140 11 2" xfId="22758" xr:uid="{4E51AA59-EE71-4B8B-B9C2-D9FD447A4B6E}"/>
    <cellStyle name="Normal 140 12" xfId="10925" xr:uid="{78681F97-324A-4638-8E37-18F2AB5A382F}"/>
    <cellStyle name="Normal 140 12 2" xfId="22974" xr:uid="{89982E8B-EB0F-4991-9F42-5765EAA766E4}"/>
    <cellStyle name="Normal 140 13" xfId="11889" xr:uid="{035CB2A8-821E-4E31-9F2A-6D7C74756A1D}"/>
    <cellStyle name="Normal 140 13 2" xfId="23683" xr:uid="{58B1FBE2-4593-4B9B-9A66-3B09DB288012}"/>
    <cellStyle name="Normal 140 14" xfId="17150" xr:uid="{FBA65AC3-EB92-440C-96BA-1A69F955AC2A}"/>
    <cellStyle name="Normal 140 14 2" xfId="26067" xr:uid="{65953374-A288-435A-99E4-DFB2BE57E2A1}"/>
    <cellStyle name="Normal 140 15" xfId="17283" xr:uid="{34CB3DB3-8DD5-4B84-B6A5-9C9B913F2112}"/>
    <cellStyle name="Normal 140 16" xfId="30335" xr:uid="{6938BDDA-0120-4133-ABFC-EC09605E6489}"/>
    <cellStyle name="Normal 140 2" xfId="4083" xr:uid="{1363B364-79FE-4602-A2BC-C13CBE2AC429}"/>
    <cellStyle name="Normal 140 2 2" xfId="4979" xr:uid="{2FD1075C-8B2B-4919-82FC-E4C406D4667F}"/>
    <cellStyle name="Normal 140 2 2 2" xfId="5371" xr:uid="{6D8D393D-0F56-4B47-9BEF-F35D2B0E56A7}"/>
    <cellStyle name="Normal 140 2 2 2 2" xfId="6071" xr:uid="{9A2EEE83-CC7E-4704-AA05-26C3BE3DC636}"/>
    <cellStyle name="Normal 140 2 2 2 2 2" xfId="7350" xr:uid="{C797ED41-3732-49F0-8985-B924EFEBD1D7}"/>
    <cellStyle name="Normal 140 2 2 2 2 2 2" xfId="10100" xr:uid="{969FEF20-434B-421E-AAB2-656B0DA6213D}"/>
    <cellStyle name="Normal 140 2 2 2 2 2 2 2" xfId="22297" xr:uid="{57907C26-8E16-4B05-9E43-F18137357292}"/>
    <cellStyle name="Normal 140 2 2 2 2 2 3" xfId="19728" xr:uid="{7C46613E-F646-4963-8A16-3A77953A6EF2}"/>
    <cellStyle name="Normal 140 2 2 2 2 3" xfId="8840" xr:uid="{F847AF87-F910-4922-9A9E-AD4445061794}"/>
    <cellStyle name="Normal 140 2 2 2 2 3 2" xfId="21037" xr:uid="{6182740A-A29B-4716-93CC-00B6DB9976EA}"/>
    <cellStyle name="Normal 140 2 2 2 2 4" xfId="18468" xr:uid="{9D8DBA72-CCE8-4933-9CDD-95E79628BB53}"/>
    <cellStyle name="Normal 140 2 2 2 3" xfId="6720" xr:uid="{DDBA7CF2-9E5C-47F9-8DD3-D8EF2ED1B403}"/>
    <cellStyle name="Normal 140 2 2 2 3 2" xfId="9470" xr:uid="{AE869D11-2044-41EF-ADCE-5E98951BB2C8}"/>
    <cellStyle name="Normal 140 2 2 2 3 2 2" xfId="21667" xr:uid="{3F7C706B-5BF0-4BFB-877B-2F575147B177}"/>
    <cellStyle name="Normal 140 2 2 2 3 3" xfId="19098" xr:uid="{D92EB982-FF1B-4F88-B906-3725E736FFC3}"/>
    <cellStyle name="Normal 140 2 2 2 4" xfId="8207" xr:uid="{4A2EC21C-44A1-4454-ADFB-069047B612B3}"/>
    <cellStyle name="Normal 140 2 2 2 4 2" xfId="20406" xr:uid="{A0DA93A7-DCF6-49D6-8D03-47CB6FB80F5A}"/>
    <cellStyle name="Normal 140 2 2 2 5" xfId="13093" xr:uid="{42750220-ABCD-4A66-A8A6-8DF78846C7F6}"/>
    <cellStyle name="Normal 140 2 2 2 5 2" xfId="24866" xr:uid="{F533396A-2FDA-4434-9C8D-ED941CC7695E}"/>
    <cellStyle name="Normal 140 2 2 2 6" xfId="17838" xr:uid="{CE0960CC-5DA4-42DA-A188-F2737DA3DB17}"/>
    <cellStyle name="Normal 140 2 2 3" xfId="5754" xr:uid="{54936061-9D5B-4A5B-891F-C3CB1B9FC53C}"/>
    <cellStyle name="Normal 140 2 2 3 2" xfId="7035" xr:uid="{6C7BB4B2-98C0-4A67-AC86-2D9382AEF510}"/>
    <cellStyle name="Normal 140 2 2 3 2 2" xfId="9785" xr:uid="{AC5D8FB9-84A7-4FFB-A751-2B0D5AC7D087}"/>
    <cellStyle name="Normal 140 2 2 3 2 2 2" xfId="21982" xr:uid="{E3C02B20-3300-4539-B3BB-B7E8A8230B9E}"/>
    <cellStyle name="Normal 140 2 2 3 2 3" xfId="19413" xr:uid="{71CF061D-85C1-4B27-83B5-168F86B98569}"/>
    <cellStyle name="Normal 140 2 2 3 3" xfId="8524" xr:uid="{565A89F6-7B0D-4D65-BACA-74FEA6CBE94B}"/>
    <cellStyle name="Normal 140 2 2 3 3 2" xfId="20722" xr:uid="{69075844-C577-4E87-8436-36A7A9556B75}"/>
    <cellStyle name="Normal 140 2 2 3 4" xfId="13094" xr:uid="{69DFCFCC-CE79-4542-91A8-F7B11ACC6534}"/>
    <cellStyle name="Normal 140 2 2 3 4 2" xfId="24867" xr:uid="{4E8FCB7D-049F-4762-9A04-FC6DF53963D3}"/>
    <cellStyle name="Normal 140 2 2 3 5" xfId="18153" xr:uid="{D281DE0D-5250-4839-A794-6D3AC22C667D}"/>
    <cellStyle name="Normal 140 2 2 4" xfId="6405" xr:uid="{E3E9F20A-1C44-47D9-A7CF-F32DDCE23B49}"/>
    <cellStyle name="Normal 140 2 2 4 2" xfId="9155" xr:uid="{C1973F07-3689-4B89-9926-26EAE40EC6DE}"/>
    <cellStyle name="Normal 140 2 2 4 2 2" xfId="21352" xr:uid="{7E3A9EB0-ECB8-4363-855C-9786652E6549}"/>
    <cellStyle name="Normal 140 2 2 4 3" xfId="18783" xr:uid="{C1A79DAC-1D56-449B-935F-E62C18243AD4}"/>
    <cellStyle name="Normal 140 2 2 5" xfId="7892" xr:uid="{CF949A85-D5F6-4056-BC2D-AFB73DE044E8}"/>
    <cellStyle name="Normal 140 2 2 5 2" xfId="20091" xr:uid="{4A3EE811-2BD4-4AD3-AFBB-C48041AE5F77}"/>
    <cellStyle name="Normal 140 2 2 6" xfId="11491" xr:uid="{10F7360E-EE96-4ECD-ADAD-A29C4FCD1745}"/>
    <cellStyle name="Normal 140 2 2 6 2" xfId="23328" xr:uid="{250F9728-1FB5-4B94-849B-D17797AAE9D7}"/>
    <cellStyle name="Normal 140 2 2 7" xfId="12258" xr:uid="{43AC05B1-9228-4348-9439-25E4EB636C88}"/>
    <cellStyle name="Normal 140 2 2 7 2" xfId="24037" xr:uid="{6761CFAA-3F2A-47E3-B97E-B51F4D255123}"/>
    <cellStyle name="Normal 140 2 2 8" xfId="17523" xr:uid="{ED32AC90-511A-4793-97D8-C2E02F7BBB3C}"/>
    <cellStyle name="Normal 140 2 3" xfId="5171" xr:uid="{E2F15B43-A414-4628-9CC9-F17EEF8B994E}"/>
    <cellStyle name="Normal 140 2 3 2" xfId="5881" xr:uid="{D6E03D23-87A2-431A-8E1B-9E0FD06E4B2A}"/>
    <cellStyle name="Normal 140 2 3 2 2" xfId="7161" xr:uid="{DF465716-D0C8-4530-ADE6-DF78CB7C5EA2}"/>
    <cellStyle name="Normal 140 2 3 2 2 2" xfId="9911" xr:uid="{85C37F54-B019-4A36-B4FE-DC02F94BCDD1}"/>
    <cellStyle name="Normal 140 2 3 2 2 2 2" xfId="22108" xr:uid="{C6C8A0AC-8F09-461F-A4CD-80EFD4204E5E}"/>
    <cellStyle name="Normal 140 2 3 2 2 3" xfId="19539" xr:uid="{6FAF16F4-C4B1-4EAF-85BB-7D7B17F0A384}"/>
    <cellStyle name="Normal 140 2 3 2 3" xfId="8651" xr:uid="{7ED705F4-9890-4089-A93F-1B76AFCC3CC4}"/>
    <cellStyle name="Normal 140 2 3 2 3 2" xfId="20848" xr:uid="{93A06E47-1D11-4D4C-83C9-D2235352FB7C}"/>
    <cellStyle name="Normal 140 2 3 2 4" xfId="18279" xr:uid="{6EAC81C2-5B97-41FA-BCEC-6BA6D93CD0B3}"/>
    <cellStyle name="Normal 140 2 3 3" xfId="6531" xr:uid="{E018AE9F-998F-4B74-B1D9-D640D2EA8776}"/>
    <cellStyle name="Normal 140 2 3 3 2" xfId="9281" xr:uid="{58804E19-BF4B-41DA-ADE7-69305ED57963}"/>
    <cellStyle name="Normal 140 2 3 3 2 2" xfId="21478" xr:uid="{0934048C-FF56-4547-A4D1-B925D026D2B1}"/>
    <cellStyle name="Normal 140 2 3 3 3" xfId="18909" xr:uid="{DA3A99BA-7AF9-4E7C-831D-726F4BC06D05}"/>
    <cellStyle name="Normal 140 2 3 4" xfId="8018" xr:uid="{AFACEB5D-60AA-4E05-93ED-569D28EDB514}"/>
    <cellStyle name="Normal 140 2 3 4 2" xfId="20217" xr:uid="{ABCEEB7D-BBB9-4E9B-8246-9B0E5A06DAA0}"/>
    <cellStyle name="Normal 140 2 3 5" xfId="13095" xr:uid="{3EDD6DD2-22B7-40A9-BA1A-7BAC41A8AF60}"/>
    <cellStyle name="Normal 140 2 3 5 2" xfId="24868" xr:uid="{30E73EB0-B3F8-4007-96E9-39FFCA525C68}"/>
    <cellStyle name="Normal 140 2 3 6" xfId="17649" xr:uid="{9E385BDF-6C93-428F-B4A9-95FE304058FB}"/>
    <cellStyle name="Normal 140 2 4" xfId="5552" xr:uid="{960A40FD-17BC-489A-9177-2E491E6EE794}"/>
    <cellStyle name="Normal 140 2 4 2" xfId="6846" xr:uid="{17E18D92-29A7-43D9-AECA-3B10B353C243}"/>
    <cellStyle name="Normal 140 2 4 2 2" xfId="9596" xr:uid="{0EE7A796-7C47-4283-BA04-50A963931774}"/>
    <cellStyle name="Normal 140 2 4 2 2 2" xfId="21793" xr:uid="{F25234FE-B0EF-409A-A2AB-929146E7B1D7}"/>
    <cellStyle name="Normal 140 2 4 2 3" xfId="19224" xr:uid="{7B3BC2B5-9859-42D8-85F4-D5ED2F0A4331}"/>
    <cellStyle name="Normal 140 2 4 3" xfId="8335" xr:uid="{315ECFF6-1B10-40F7-A1A6-1CD18DD6E3F4}"/>
    <cellStyle name="Normal 140 2 4 3 2" xfId="20533" xr:uid="{B06BF9D8-26E5-42E8-88A4-A3508BEC16D3}"/>
    <cellStyle name="Normal 140 2 4 4" xfId="13096" xr:uid="{F888D39F-83E6-4E40-8321-98BB2F8C3A4C}"/>
    <cellStyle name="Normal 140 2 4 4 2" xfId="24869" xr:uid="{C33F053F-8413-4FF7-A396-1B524E5A21BF}"/>
    <cellStyle name="Normal 140 2 4 5" xfId="17964" xr:uid="{CBB1D1CD-078C-4111-AA98-5E1435EC8826}"/>
    <cellStyle name="Normal 140 2 5" xfId="6215" xr:uid="{99A6D743-B302-46ED-970E-4B2D54E4A1E9}"/>
    <cellStyle name="Normal 140 2 5 2" xfId="8966" xr:uid="{77AC7049-735B-491B-9C98-5C248F107CDD}"/>
    <cellStyle name="Normal 140 2 5 2 2" xfId="21163" xr:uid="{F2122BB5-39F6-443B-97CD-340D7A551B2A}"/>
    <cellStyle name="Normal 140 2 5 3" xfId="18594" xr:uid="{A53CCCF8-8481-4049-9D7A-7ACE4C02A3D5}"/>
    <cellStyle name="Normal 140 2 6" xfId="7701" xr:uid="{214F29A3-16CC-4CF2-8588-FC4499E2EC38}"/>
    <cellStyle name="Normal 140 2 6 2" xfId="19902" xr:uid="{4044CB53-3DB6-4D61-9A9D-C0E11C1D4A7E}"/>
    <cellStyle name="Normal 140 2 7" xfId="11062" xr:uid="{50300A9C-4758-4C7D-8520-FFE6D293E4D6}"/>
    <cellStyle name="Normal 140 2 7 2" xfId="23108" xr:uid="{140F7190-4103-4701-964D-C6C90179D36D}"/>
    <cellStyle name="Normal 140 2 8" xfId="12035" xr:uid="{2E1148DE-4B82-4583-A544-FDD991953E1B}"/>
    <cellStyle name="Normal 140 2 8 2" xfId="23817" xr:uid="{EAD4DAE4-AE63-49B9-9923-CC654DEEC90C}"/>
    <cellStyle name="Normal 140 2 9" xfId="17334" xr:uid="{34663636-77D4-4960-8E98-40F24FFCE792}"/>
    <cellStyle name="Normal 140 3" xfId="4889" xr:uid="{1CCBF0F3-5CEB-4338-A1DE-A22719A81749}"/>
    <cellStyle name="Normal 140 3 2" xfId="5311" xr:uid="{2B5CAEB0-0DB4-4C49-A631-ABBE77D16070}"/>
    <cellStyle name="Normal 140 3 2 2" xfId="6012" xr:uid="{F5A6CE3F-F4F1-485F-97DB-39F6BEE1A2C8}"/>
    <cellStyle name="Normal 140 3 2 2 2" xfId="7292" xr:uid="{8E12319E-2FE3-492A-88AF-3D033DBFF47A}"/>
    <cellStyle name="Normal 140 3 2 2 2 2" xfId="10042" xr:uid="{D7EB69AC-6249-4C67-9E6A-EA13EFF11008}"/>
    <cellStyle name="Normal 140 3 2 2 2 2 2" xfId="22239" xr:uid="{49D172D3-3397-411D-85DD-634DD439683A}"/>
    <cellStyle name="Normal 140 3 2 2 2 3" xfId="19670" xr:uid="{B90B202A-511E-40C5-9AA7-25A89E362A50}"/>
    <cellStyle name="Normal 140 3 2 2 3" xfId="8782" xr:uid="{76FFA10C-F6EF-4B97-96BC-6CDADDE4D312}"/>
    <cellStyle name="Normal 140 3 2 2 3 2" xfId="20979" xr:uid="{1EEFC5B3-DF0A-46E9-B98C-3A664B7BC1DB}"/>
    <cellStyle name="Normal 140 3 2 2 4" xfId="18410" xr:uid="{938C71F7-D50F-4CFC-9F2E-6FF356494B4C}"/>
    <cellStyle name="Normal 140 3 2 3" xfId="6662" xr:uid="{E5D7627A-12C4-437D-96B0-046CF6206ED7}"/>
    <cellStyle name="Normal 140 3 2 3 2" xfId="9412" xr:uid="{FAE9FFAA-7A1F-40F3-8067-F2C3CC0B6C6F}"/>
    <cellStyle name="Normal 140 3 2 3 2 2" xfId="21609" xr:uid="{588CB87D-5D1F-4665-AF06-E2D466DEFF4D}"/>
    <cellStyle name="Normal 140 3 2 3 3" xfId="19040" xr:uid="{F8FFA6C9-26A6-4A2A-BB26-F8A9D85A2463}"/>
    <cellStyle name="Normal 140 3 2 4" xfId="8149" xr:uid="{2E08D869-22B0-4328-8AB1-E54DC3F69D27}"/>
    <cellStyle name="Normal 140 3 2 4 2" xfId="20348" xr:uid="{B872F0B5-7E79-471F-A132-76935ECF590A}"/>
    <cellStyle name="Normal 140 3 2 5" xfId="13097" xr:uid="{D92C5B85-A7C5-46BB-B986-471D3943AE50}"/>
    <cellStyle name="Normal 140 3 2 5 2" xfId="24870" xr:uid="{7D3C35FF-3F90-4A38-9188-E882BDA690DB}"/>
    <cellStyle name="Normal 140 3 2 6" xfId="17780" xr:uid="{42514C68-ABA3-46C7-A63D-C255981C8CB9}"/>
    <cellStyle name="Normal 140 3 3" xfId="5696" xr:uid="{06514BE4-22ED-400E-9A3F-D0D6A2DED7DD}"/>
    <cellStyle name="Normal 140 3 3 2" xfId="6977" xr:uid="{3CC362D0-BF93-448E-A67F-68914EA3C905}"/>
    <cellStyle name="Normal 140 3 3 2 2" xfId="9727" xr:uid="{F2C3A73A-930E-4CD4-918C-F5C76B7ABFA0}"/>
    <cellStyle name="Normal 140 3 3 2 2 2" xfId="21924" xr:uid="{AF46EB67-472D-4D8C-8240-E5CF39941A27}"/>
    <cellStyle name="Normal 140 3 3 2 3" xfId="19355" xr:uid="{B9457DFD-8C58-4C7C-9F2B-EA50BD487D09}"/>
    <cellStyle name="Normal 140 3 3 3" xfId="8466" xr:uid="{2E187D11-B932-46F9-AEB1-26CF290FE400}"/>
    <cellStyle name="Normal 140 3 3 3 2" xfId="20664" xr:uid="{5D3097B7-DB93-4813-8051-12E9FBAAFF54}"/>
    <cellStyle name="Normal 140 3 3 4" xfId="13098" xr:uid="{E9627758-8A66-45C4-A6B2-011512E0FD18}"/>
    <cellStyle name="Normal 140 3 3 4 2" xfId="24871" xr:uid="{A3663BF7-C169-4556-B7EB-C7B1CD6ABB79}"/>
    <cellStyle name="Normal 140 3 3 5" xfId="18095" xr:uid="{19B3221C-1179-4696-95D1-1965039BBDBC}"/>
    <cellStyle name="Normal 140 3 4" xfId="6347" xr:uid="{AA97E3B5-1112-45A0-A4CF-EF9CE7772313}"/>
    <cellStyle name="Normal 140 3 4 2" xfId="9097" xr:uid="{6EE67FF4-B7C3-4433-AF6E-B9F3FAF5677A}"/>
    <cellStyle name="Normal 140 3 4 2 2" xfId="21294" xr:uid="{7022053D-CFF4-4317-B985-C3D84224E88E}"/>
    <cellStyle name="Normal 140 3 4 3" xfId="18725" xr:uid="{597A6A04-CD18-4A56-95F8-ABAA055CA691}"/>
    <cellStyle name="Normal 140 3 5" xfId="7834" xr:uid="{1D862EC7-08EA-46FD-B6DE-997790504172}"/>
    <cellStyle name="Normal 140 3 5 2" xfId="20033" xr:uid="{D43658AB-F663-4328-8132-E5B8C4E8254F}"/>
    <cellStyle name="Normal 140 3 6" xfId="11492" xr:uid="{0BD65EE2-CBED-4B75-850D-B71B77309A98}"/>
    <cellStyle name="Normal 140 3 6 2" xfId="23329" xr:uid="{E41A0B7E-751A-4B58-B6D7-B34A94AD0104}"/>
    <cellStyle name="Normal 140 3 7" xfId="12259" xr:uid="{F5D501DD-C7EE-4991-B940-70986DAD29B5}"/>
    <cellStyle name="Normal 140 3 7 2" xfId="24038" xr:uid="{8B8B970E-D243-4ADA-816C-ABB93CCAC308}"/>
    <cellStyle name="Normal 140 3 8" xfId="17465" xr:uid="{86C272C9-D479-48EC-AD55-0D890CD6EB1F}"/>
    <cellStyle name="Normal 140 4" xfId="5103" xr:uid="{AEB7EDFB-FB59-46CF-82FF-A6A4CEB86530}"/>
    <cellStyle name="Normal 140 4 2" xfId="5835" xr:uid="{0193ED2C-FE71-4476-A6AB-F2EC1D6FD4E2}"/>
    <cellStyle name="Normal 140 4 2 2" xfId="7115" xr:uid="{0A4BC211-2EFC-42DA-A0EE-618514938304}"/>
    <cellStyle name="Normal 140 4 2 2 2" xfId="9865" xr:uid="{F6B309D0-74AC-4CB0-AE63-C025C666D8EE}"/>
    <cellStyle name="Normal 140 4 2 2 2 2" xfId="22062" xr:uid="{33B79652-F077-43F0-A6E3-DCE741848908}"/>
    <cellStyle name="Normal 140 4 2 2 3" xfId="19493" xr:uid="{A8A4DEE0-FFDA-4EC6-ADF5-3C5EBEBE9513}"/>
    <cellStyle name="Normal 140 4 2 3" xfId="8605" xr:uid="{FE65913A-6A42-4D8B-A054-8A0362EA29E7}"/>
    <cellStyle name="Normal 140 4 2 3 2" xfId="20802" xr:uid="{FCFC96EB-E548-4FCF-A60F-28B84DCE806C}"/>
    <cellStyle name="Normal 140 4 2 4" xfId="18233" xr:uid="{D32DE341-1300-4468-B3A1-E33F797E0107}"/>
    <cellStyle name="Normal 140 4 3" xfId="6485" xr:uid="{CE200FBE-89CA-4DB2-8F7C-A7A922D78843}"/>
    <cellStyle name="Normal 140 4 3 2" xfId="9235" xr:uid="{9F09C105-5657-4CA9-9AAB-D0114538524B}"/>
    <cellStyle name="Normal 140 4 3 2 2" xfId="21432" xr:uid="{8124B3F4-3E54-4303-A6C6-CC4C0F747F1B}"/>
    <cellStyle name="Normal 140 4 3 3" xfId="18863" xr:uid="{26480328-481C-4C6B-B493-B80AD6456E98}"/>
    <cellStyle name="Normal 140 4 4" xfId="7972" xr:uid="{6A0A3EF6-E871-48D7-86EE-69E9D47B8E9F}"/>
    <cellStyle name="Normal 140 4 4 2" xfId="20171" xr:uid="{B228AEF9-8E67-45A6-9A61-8A6E2CB484F2}"/>
    <cellStyle name="Normal 140 4 5" xfId="13099" xr:uid="{11AC1C56-A8E6-4C2F-9418-36E7AC2EC85D}"/>
    <cellStyle name="Normal 140 4 5 2" xfId="24872" xr:uid="{0C1B5571-136E-4513-84DA-AA4BE21C20E3}"/>
    <cellStyle name="Normal 140 4 6" xfId="17603" xr:uid="{039470DA-B1A1-4DB7-B724-AF78C88C9A6F}"/>
    <cellStyle name="Normal 140 5" xfId="5479" xr:uid="{A871B319-6F6A-42A5-BA8B-2DEBF85DB585}"/>
    <cellStyle name="Normal 140 5 2" xfId="6800" xr:uid="{E72C83A6-0F5E-4B50-A799-940FCDF2D53C}"/>
    <cellStyle name="Normal 140 5 2 2" xfId="9550" xr:uid="{A833193A-FE25-4ECA-AA21-0E8AA19A2813}"/>
    <cellStyle name="Normal 140 5 2 2 2" xfId="21747" xr:uid="{EF21F3BC-8A3E-4081-95A3-60FDE6EC75C5}"/>
    <cellStyle name="Normal 140 5 2 3" xfId="19178" xr:uid="{F02101AC-C91F-4ABC-9165-63ECD30BDB41}"/>
    <cellStyle name="Normal 140 5 3" xfId="8289" xr:uid="{B764867C-4989-4562-9A68-B2AA2DB10FDF}"/>
    <cellStyle name="Normal 140 5 3 2" xfId="20487" xr:uid="{68AABC50-22FD-4A12-9DCF-4D92228A21E0}"/>
    <cellStyle name="Normal 140 5 4" xfId="13100" xr:uid="{F6D75FDF-C701-41C5-B8ED-43744DD9F4AB}"/>
    <cellStyle name="Normal 140 5 4 2" xfId="24873" xr:uid="{37544574-0773-4D4E-BA71-2FD2C465686F}"/>
    <cellStyle name="Normal 140 5 5" xfId="17918" xr:uid="{2818E3FC-E5C9-4C7E-A5DD-B90A0B405957}"/>
    <cellStyle name="Normal 140 6" xfId="6165" xr:uid="{0DA0A5CF-5AB9-490C-98C4-333E0E190DBE}"/>
    <cellStyle name="Normal 140 6 2" xfId="8920" xr:uid="{421D6E24-A16C-4A5F-991D-3EAAD369A393}"/>
    <cellStyle name="Normal 140 6 2 2" xfId="21117" xr:uid="{07EB3E4B-9A80-4B28-ADBA-A3FD83D9128F}"/>
    <cellStyle name="Normal 140 6 3" xfId="18548" xr:uid="{F8BA3ED3-4BDF-4C3D-9A49-1E2ADFDB99F5}"/>
    <cellStyle name="Normal 140 7" xfId="7448" xr:uid="{400755BE-7E5E-4A14-9226-640CED40789E}"/>
    <cellStyle name="Normal 140 7 2" xfId="19823" xr:uid="{4916802A-747A-46EF-81A0-23619075FD6D}"/>
    <cellStyle name="Normal 140 8" xfId="10264" xr:uid="{16FEF21B-5C6B-4DD6-B9B6-9749F3624EA1}"/>
    <cellStyle name="Normal 140 8 2" xfId="22427" xr:uid="{EA0A1F8E-0405-4C4D-A244-09FECA22F233}"/>
    <cellStyle name="Normal 140 9" xfId="10416" xr:uid="{0A477684-FDE5-4E77-B808-CE236E14067C}"/>
    <cellStyle name="Normal 140 9 2" xfId="22544" xr:uid="{B439DADD-C9A7-4715-B225-F813A42EEC29}"/>
    <cellStyle name="Normal 140_Accessories" xfId="11255" xr:uid="{5B26246E-47A3-4BF6-B87E-FFDA850ACBDA}"/>
    <cellStyle name="Normal 141" xfId="2298" xr:uid="{08DDDEAA-E072-44AE-B9D3-5283573FE642}"/>
    <cellStyle name="Normal 141 10" xfId="10513" xr:uid="{22A0991B-E734-40B6-847F-2EE5C713989D}"/>
    <cellStyle name="Normal 141 10 2" xfId="22632" xr:uid="{65DBDB2A-AB6D-4467-8512-2156DDF91E87}"/>
    <cellStyle name="Normal 141 11" xfId="10645" xr:uid="{CA4C273B-64F6-45BB-9DED-EB7CB5DAD305}"/>
    <cellStyle name="Normal 141 11 2" xfId="22759" xr:uid="{CDC492E9-4EEA-46A3-BEF3-2877496E4AE1}"/>
    <cellStyle name="Normal 141 12" xfId="10926" xr:uid="{FDC86A09-F925-4F24-A1DD-55B1E4A24E23}"/>
    <cellStyle name="Normal 141 12 2" xfId="22975" xr:uid="{56D48BCE-F76D-49A8-A522-DA8EBA0D5611}"/>
    <cellStyle name="Normal 141 13" xfId="11890" xr:uid="{F1255A94-DB89-490F-A1F9-27554D0F650B}"/>
    <cellStyle name="Normal 141 13 2" xfId="23684" xr:uid="{1BC41D2B-EE54-4C73-9206-2EE0E69447C9}"/>
    <cellStyle name="Normal 141 14" xfId="17151" xr:uid="{2423830D-34D7-469B-B36C-C8A0000CE8D0}"/>
    <cellStyle name="Normal 141 14 2" xfId="26068" xr:uid="{73E184FE-5F11-43FC-BE6C-01527BA862CD}"/>
    <cellStyle name="Normal 141 15" xfId="17284" xr:uid="{84A99776-8DD7-4D14-9AF9-B4F066FF2979}"/>
    <cellStyle name="Normal 141 16" xfId="30336" xr:uid="{31A9C15E-5C0C-4039-A168-795E5DFF6EFF}"/>
    <cellStyle name="Normal 141 2" xfId="4084" xr:uid="{858A7017-3ACD-413A-AF8F-B81A6654C7CC}"/>
    <cellStyle name="Normal 141 2 2" xfId="4980" xr:uid="{9275FE71-B071-4C23-861A-6EDB984B732C}"/>
    <cellStyle name="Normal 141 2 2 2" xfId="5372" xr:uid="{D374C4B7-9E1A-4798-894F-D251E382D4BB}"/>
    <cellStyle name="Normal 141 2 2 2 2" xfId="6072" xr:uid="{0D426ECF-0F52-43B1-9B44-0B92CE1FD4C5}"/>
    <cellStyle name="Normal 141 2 2 2 2 2" xfId="7351" xr:uid="{2CAE05D1-45F7-4BEB-9309-D6EC4ACCC21C}"/>
    <cellStyle name="Normal 141 2 2 2 2 2 2" xfId="10101" xr:uid="{9FF90A09-7B24-410A-AABA-D22946F0FE13}"/>
    <cellStyle name="Normal 141 2 2 2 2 2 2 2" xfId="22298" xr:uid="{5869B4DB-5D79-41AA-AF4A-7608EACD4A43}"/>
    <cellStyle name="Normal 141 2 2 2 2 2 3" xfId="19729" xr:uid="{E34E1F8C-E52B-4D29-AD6A-BFE0E6F0ACF4}"/>
    <cellStyle name="Normal 141 2 2 2 2 3" xfId="8841" xr:uid="{60858F7F-7056-4502-BD6D-D8E873B93E00}"/>
    <cellStyle name="Normal 141 2 2 2 2 3 2" xfId="21038" xr:uid="{C0C6E02B-66A6-4E7E-B2AC-1B1ED54CD12D}"/>
    <cellStyle name="Normal 141 2 2 2 2 4" xfId="18469" xr:uid="{9772E618-974C-490B-89BD-291856F996D1}"/>
    <cellStyle name="Normal 141 2 2 2 3" xfId="6721" xr:uid="{8993959C-84D7-40FD-AEE8-F1A067DD01A1}"/>
    <cellStyle name="Normal 141 2 2 2 3 2" xfId="9471" xr:uid="{9AB43969-140B-4A56-B5A9-0EEE7A1BD34C}"/>
    <cellStyle name="Normal 141 2 2 2 3 2 2" xfId="21668" xr:uid="{E1185CDB-5632-4F6A-82A5-8EBA3117C594}"/>
    <cellStyle name="Normal 141 2 2 2 3 3" xfId="19099" xr:uid="{A6EAD6AF-44A1-4518-9D50-59FD8FB5E124}"/>
    <cellStyle name="Normal 141 2 2 2 4" xfId="8208" xr:uid="{85728A9B-BBE8-4174-9ACC-DC26574184C2}"/>
    <cellStyle name="Normal 141 2 2 2 4 2" xfId="20407" xr:uid="{459771E7-B903-4965-9450-4D0711174FC8}"/>
    <cellStyle name="Normal 141 2 2 2 5" xfId="13101" xr:uid="{439309B6-0683-4AF0-8B63-F2D7D391049E}"/>
    <cellStyle name="Normal 141 2 2 2 5 2" xfId="24874" xr:uid="{41D778FD-82DF-4291-B149-E2A3823FF896}"/>
    <cellStyle name="Normal 141 2 2 2 6" xfId="17839" xr:uid="{B00DCE66-0393-4524-8AC5-0FF3ECAA7CBC}"/>
    <cellStyle name="Normal 141 2 2 3" xfId="5755" xr:uid="{06AF6219-3101-417D-BD88-468900827638}"/>
    <cellStyle name="Normal 141 2 2 3 2" xfId="7036" xr:uid="{050408AF-1EFD-495A-9C2E-6E6F040576C3}"/>
    <cellStyle name="Normal 141 2 2 3 2 2" xfId="9786" xr:uid="{B5F59F9D-CAD8-476A-B1CA-EB3851D56BD9}"/>
    <cellStyle name="Normal 141 2 2 3 2 2 2" xfId="21983" xr:uid="{1642E768-BD07-454E-B277-E0FC0F5DD7B1}"/>
    <cellStyle name="Normal 141 2 2 3 2 3" xfId="19414" xr:uid="{49188916-B2F6-433E-80A0-8512E3398D37}"/>
    <cellStyle name="Normal 141 2 2 3 3" xfId="8525" xr:uid="{103801FE-8BD2-461F-A148-D48F82E0D21C}"/>
    <cellStyle name="Normal 141 2 2 3 3 2" xfId="20723" xr:uid="{EBBB522D-E022-44C0-9390-754DC986CCCE}"/>
    <cellStyle name="Normal 141 2 2 3 4" xfId="13102" xr:uid="{8313A206-96C6-4D6F-984E-5F56970D2951}"/>
    <cellStyle name="Normal 141 2 2 3 4 2" xfId="24875" xr:uid="{149D256F-4118-4DF7-8B71-090C08752A91}"/>
    <cellStyle name="Normal 141 2 2 3 5" xfId="18154" xr:uid="{E8375ECF-59D8-46AA-89A5-6C9E247D9305}"/>
    <cellStyle name="Normal 141 2 2 4" xfId="6406" xr:uid="{7E821A1E-229C-4A5C-B9A6-CCFD8CC245A3}"/>
    <cellStyle name="Normal 141 2 2 4 2" xfId="9156" xr:uid="{3B4AD95D-5EFA-4F9D-B838-F9C298752FEE}"/>
    <cellStyle name="Normal 141 2 2 4 2 2" xfId="21353" xr:uid="{201EC2F6-2A62-457F-8D5C-432AE7CDE0D5}"/>
    <cellStyle name="Normal 141 2 2 4 3" xfId="18784" xr:uid="{B7F9B0B6-411C-4833-94E7-944141754686}"/>
    <cellStyle name="Normal 141 2 2 5" xfId="7893" xr:uid="{7CB25710-8424-4EF9-BD08-800D6CC7F787}"/>
    <cellStyle name="Normal 141 2 2 5 2" xfId="20092" xr:uid="{7AEC426C-549A-437F-8AA6-B616CD403220}"/>
    <cellStyle name="Normal 141 2 2 6" xfId="11493" xr:uid="{743E46EB-1CEE-4158-893C-5F8A6CF98E76}"/>
    <cellStyle name="Normal 141 2 2 6 2" xfId="23330" xr:uid="{547CAE7E-849D-4951-9034-6898EB7F85BE}"/>
    <cellStyle name="Normal 141 2 2 7" xfId="12260" xr:uid="{84255A1C-8122-47B8-AA84-FC59A81A3679}"/>
    <cellStyle name="Normal 141 2 2 7 2" xfId="24039" xr:uid="{45632833-DCF6-4D81-B66B-F53C370016AB}"/>
    <cellStyle name="Normal 141 2 2 8" xfId="17524" xr:uid="{8F348861-6546-45AE-94B7-DBDA85CDAC92}"/>
    <cellStyle name="Normal 141 2 3" xfId="5172" xr:uid="{7FA9004E-525A-4E20-861D-82433AFCFFA2}"/>
    <cellStyle name="Normal 141 2 3 2" xfId="5882" xr:uid="{DAA2F07A-1A26-4429-A737-341BE7D2FCD1}"/>
    <cellStyle name="Normal 141 2 3 2 2" xfId="7162" xr:uid="{4F2E2905-0CFB-4EEB-B7D5-62E6ABA737CD}"/>
    <cellStyle name="Normal 141 2 3 2 2 2" xfId="9912" xr:uid="{B03064DB-DB98-4E6C-9042-B82593E35ECF}"/>
    <cellStyle name="Normal 141 2 3 2 2 2 2" xfId="22109" xr:uid="{99D4A5B8-11CA-4AE4-BD46-4DBA88A8A339}"/>
    <cellStyle name="Normal 141 2 3 2 2 3" xfId="19540" xr:uid="{EB79118A-D5FD-4495-AA02-B21CAA3B5633}"/>
    <cellStyle name="Normal 141 2 3 2 3" xfId="8652" xr:uid="{0B6318BC-DC34-4E59-83A0-BAA6FADB02FD}"/>
    <cellStyle name="Normal 141 2 3 2 3 2" xfId="20849" xr:uid="{EF6C906D-3735-48E0-9307-8C0CDFBF8F3F}"/>
    <cellStyle name="Normal 141 2 3 2 4" xfId="18280" xr:uid="{9F374B52-CF3D-4AE5-A25F-6904B381074E}"/>
    <cellStyle name="Normal 141 2 3 3" xfId="6532" xr:uid="{EEFD4925-518F-419C-85E0-A683EAA3A459}"/>
    <cellStyle name="Normal 141 2 3 3 2" xfId="9282" xr:uid="{8EA60659-0B96-4C36-9AE3-5C06980C8782}"/>
    <cellStyle name="Normal 141 2 3 3 2 2" xfId="21479" xr:uid="{7204D7A7-4FB1-4D76-9077-1247DDC0CFBF}"/>
    <cellStyle name="Normal 141 2 3 3 3" xfId="18910" xr:uid="{16B354DC-ED57-4ABF-AF13-0D9CB8C15696}"/>
    <cellStyle name="Normal 141 2 3 4" xfId="8019" xr:uid="{5E3EE902-7EF0-4AB6-B7AB-806E353CD53C}"/>
    <cellStyle name="Normal 141 2 3 4 2" xfId="20218" xr:uid="{CDE192CC-53FE-40C5-AB96-B4C5CE7547EE}"/>
    <cellStyle name="Normal 141 2 3 5" xfId="13103" xr:uid="{243F4544-04A4-4830-A090-990D35CF2F80}"/>
    <cellStyle name="Normal 141 2 3 5 2" xfId="24876" xr:uid="{73A25C4F-08D7-4CE2-A97B-29AD339DA139}"/>
    <cellStyle name="Normal 141 2 3 6" xfId="17650" xr:uid="{73AD254C-FFCA-4B95-B98E-F90A1E5A2F35}"/>
    <cellStyle name="Normal 141 2 4" xfId="5553" xr:uid="{42963E58-3F10-4393-9377-2BAE756E84BF}"/>
    <cellStyle name="Normal 141 2 4 2" xfId="6847" xr:uid="{BB2CB744-9537-40B8-ADC1-B2F95EE117DB}"/>
    <cellStyle name="Normal 141 2 4 2 2" xfId="9597" xr:uid="{307730A7-DB12-4A95-A7FD-D6E9B1F2EDB7}"/>
    <cellStyle name="Normal 141 2 4 2 2 2" xfId="21794" xr:uid="{EF2A5F3A-E680-4419-A932-D64659748A0E}"/>
    <cellStyle name="Normal 141 2 4 2 3" xfId="19225" xr:uid="{9F90847E-9A9E-4C0F-8D02-F54D8144E494}"/>
    <cellStyle name="Normal 141 2 4 3" xfId="8336" xr:uid="{7C3FBA83-416C-4902-B78B-EC0A7001697E}"/>
    <cellStyle name="Normal 141 2 4 3 2" xfId="20534" xr:uid="{E567BCD3-EFC1-4212-A4B9-619403CDCF61}"/>
    <cellStyle name="Normal 141 2 4 4" xfId="13104" xr:uid="{DB72DF4A-DB15-4492-B3AA-F72A76ECA472}"/>
    <cellStyle name="Normal 141 2 4 4 2" xfId="24877" xr:uid="{21677D3E-D8DC-4B59-AACC-F9FCAE876AAA}"/>
    <cellStyle name="Normal 141 2 4 5" xfId="17965" xr:uid="{078729A5-093D-4C5B-8FA1-16B402C840B0}"/>
    <cellStyle name="Normal 141 2 5" xfId="6216" xr:uid="{58324C1E-1AE9-4D2B-AA75-E6BB61D9EC24}"/>
    <cellStyle name="Normal 141 2 5 2" xfId="8967" xr:uid="{0BD00EAB-C538-41FA-A368-1716F9BEBFD9}"/>
    <cellStyle name="Normal 141 2 5 2 2" xfId="21164" xr:uid="{7E6F2A84-F1DF-45DF-8D04-DB02D54E4908}"/>
    <cellStyle name="Normal 141 2 5 3" xfId="18595" xr:uid="{3EB8D2F2-57BF-4F50-8C3F-D0CA6D2F0A2E}"/>
    <cellStyle name="Normal 141 2 6" xfId="7702" xr:uid="{4C2A049D-B271-4726-B879-D7A62003A05A}"/>
    <cellStyle name="Normal 141 2 6 2" xfId="19903" xr:uid="{344E440B-E02A-408F-A0D4-37322180660A}"/>
    <cellStyle name="Normal 141 2 7" xfId="11063" xr:uid="{580B3D19-196E-4FEC-9731-73FC6F99C01F}"/>
    <cellStyle name="Normal 141 2 7 2" xfId="23109" xr:uid="{9A7655A8-3AFF-45BD-A12E-7A546AAA93AD}"/>
    <cellStyle name="Normal 141 2 8" xfId="12036" xr:uid="{BF641BC4-E044-4DA8-8CDA-4AC85CF188B9}"/>
    <cellStyle name="Normal 141 2 8 2" xfId="23818" xr:uid="{DEB86AE1-FBF0-4A23-B658-7EE44767C826}"/>
    <cellStyle name="Normal 141 2 9" xfId="17335" xr:uid="{E700C8C6-DA01-45B6-9AFE-62D9F92EBF36}"/>
    <cellStyle name="Normal 141 3" xfId="4890" xr:uid="{8031C856-6D4E-49DF-A703-2E734C8FBA61}"/>
    <cellStyle name="Normal 141 3 2" xfId="5312" xr:uid="{12DB1C89-999D-48DE-8060-5285B0C1FEE1}"/>
    <cellStyle name="Normal 141 3 2 2" xfId="6013" xr:uid="{4FD645A6-FB86-4930-8D79-222B98BC8EE9}"/>
    <cellStyle name="Normal 141 3 2 2 2" xfId="7293" xr:uid="{386CB531-5F47-4137-83CF-52CC9D67BE24}"/>
    <cellStyle name="Normal 141 3 2 2 2 2" xfId="10043" xr:uid="{CA482DC9-F913-4B41-87FF-1D4B5184DB54}"/>
    <cellStyle name="Normal 141 3 2 2 2 2 2" xfId="22240" xr:uid="{7EF0E36E-DBEA-4243-9EE0-246671191F57}"/>
    <cellStyle name="Normal 141 3 2 2 2 3" xfId="19671" xr:uid="{496CEDC0-1882-45D6-AA81-93B6B7DF6BD2}"/>
    <cellStyle name="Normal 141 3 2 2 3" xfId="8783" xr:uid="{A948BE61-02E0-47F2-8584-065F361D7E71}"/>
    <cellStyle name="Normal 141 3 2 2 3 2" xfId="20980" xr:uid="{68453547-CDAC-489E-90E7-0D2875E3D190}"/>
    <cellStyle name="Normal 141 3 2 2 4" xfId="18411" xr:uid="{7B6EB8D2-6F94-4807-9826-56DEE5DC55A3}"/>
    <cellStyle name="Normal 141 3 2 3" xfId="6663" xr:uid="{8F6C3BB7-F9B0-4126-812A-32665A97B231}"/>
    <cellStyle name="Normal 141 3 2 3 2" xfId="9413" xr:uid="{5EA35661-C3F6-41A9-867A-B52C59696B60}"/>
    <cellStyle name="Normal 141 3 2 3 2 2" xfId="21610" xr:uid="{2A819C37-F88A-4B2E-9E4A-28B91FD5BEB7}"/>
    <cellStyle name="Normal 141 3 2 3 3" xfId="19041" xr:uid="{2339231D-CF74-47A1-A257-BD8E678CE25F}"/>
    <cellStyle name="Normal 141 3 2 4" xfId="8150" xr:uid="{72191789-AF0C-4C85-AD0F-89E1E3B2CC2C}"/>
    <cellStyle name="Normal 141 3 2 4 2" xfId="20349" xr:uid="{0C717C51-EF6B-4EE2-8497-E026375F9D40}"/>
    <cellStyle name="Normal 141 3 2 5" xfId="13105" xr:uid="{9E87B1D6-54D1-4FF3-8421-D18459DC5D4C}"/>
    <cellStyle name="Normal 141 3 2 5 2" xfId="24878" xr:uid="{40F6AF36-2D68-4333-AC2C-FCB004BBA922}"/>
    <cellStyle name="Normal 141 3 2 6" xfId="17781" xr:uid="{C1D76152-BDC6-4955-9D65-A4FF0DF11BC8}"/>
    <cellStyle name="Normal 141 3 3" xfId="5697" xr:uid="{AB2C8F42-B24E-4DF7-9D65-6C5C709C2C08}"/>
    <cellStyle name="Normal 141 3 3 2" xfId="6978" xr:uid="{10C44E56-26E7-4942-883A-20326E670487}"/>
    <cellStyle name="Normal 141 3 3 2 2" xfId="9728" xr:uid="{7510015B-518C-494D-B8F2-7AB396ABF990}"/>
    <cellStyle name="Normal 141 3 3 2 2 2" xfId="21925" xr:uid="{6D5B6512-6CBE-41D9-AD1D-7D9818598272}"/>
    <cellStyle name="Normal 141 3 3 2 3" xfId="19356" xr:uid="{00BB1227-5097-4AA3-85A5-D8B9F362B732}"/>
    <cellStyle name="Normal 141 3 3 3" xfId="8467" xr:uid="{24719A0B-3776-4BFF-9ACA-8AB480DA4968}"/>
    <cellStyle name="Normal 141 3 3 3 2" xfId="20665" xr:uid="{E05CA972-BACE-4C07-869B-21ACEA22D64E}"/>
    <cellStyle name="Normal 141 3 3 4" xfId="13106" xr:uid="{95C77C38-9AB6-4328-9BE5-F28BEF50CA0F}"/>
    <cellStyle name="Normal 141 3 3 4 2" xfId="24879" xr:uid="{291A0BF3-3D56-473A-B5BD-BAC0DDFA0353}"/>
    <cellStyle name="Normal 141 3 3 5" xfId="18096" xr:uid="{4E7CFFD9-F800-465C-860C-7C9E91E71963}"/>
    <cellStyle name="Normal 141 3 4" xfId="6348" xr:uid="{2F3AD5BB-8BD2-4CC9-8888-5ADD976AA1E2}"/>
    <cellStyle name="Normal 141 3 4 2" xfId="9098" xr:uid="{E1F71C8A-99D7-421C-B019-8824731F7770}"/>
    <cellStyle name="Normal 141 3 4 2 2" xfId="21295" xr:uid="{E49B13FA-B496-4FA3-BA16-2226644E25EF}"/>
    <cellStyle name="Normal 141 3 4 3" xfId="18726" xr:uid="{709F8E19-5FCB-4655-975D-B4A3AC312986}"/>
    <cellStyle name="Normal 141 3 5" xfId="7835" xr:uid="{EA996AA9-5A01-4E51-997A-84848C711B31}"/>
    <cellStyle name="Normal 141 3 5 2" xfId="20034" xr:uid="{2884CB13-E989-4DC8-943B-47C79CA196C4}"/>
    <cellStyle name="Normal 141 3 6" xfId="11494" xr:uid="{937778B1-6F93-43AD-950D-FFD095434D39}"/>
    <cellStyle name="Normal 141 3 6 2" xfId="23331" xr:uid="{F676B048-D471-4F3D-A07B-FE866014E515}"/>
    <cellStyle name="Normal 141 3 7" xfId="12261" xr:uid="{87143EE7-BADD-4CE3-8BA7-352818C8B141}"/>
    <cellStyle name="Normal 141 3 7 2" xfId="24040" xr:uid="{727C3D5B-CD36-4F30-93C8-7ACA733E2AE0}"/>
    <cellStyle name="Normal 141 3 8" xfId="17466" xr:uid="{209A3055-B877-40D3-8B20-B2C314B50A1C}"/>
    <cellStyle name="Normal 141 4" xfId="5104" xr:uid="{3A2DA53C-5825-4A6C-880F-C8809981E532}"/>
    <cellStyle name="Normal 141 4 2" xfId="5836" xr:uid="{77FAB44F-958C-4C25-92F7-6501D800625B}"/>
    <cellStyle name="Normal 141 4 2 2" xfId="7116" xr:uid="{3A647E0D-5661-4028-AEE0-9731C60FF7AE}"/>
    <cellStyle name="Normal 141 4 2 2 2" xfId="9866" xr:uid="{D8833623-761C-4983-BBA4-AF5163AFC30A}"/>
    <cellStyle name="Normal 141 4 2 2 2 2" xfId="22063" xr:uid="{F69F2FB3-A206-4AC3-9D5B-AB3F85506537}"/>
    <cellStyle name="Normal 141 4 2 2 3" xfId="19494" xr:uid="{27FDAA4A-28A8-48F8-9104-B5B59205E802}"/>
    <cellStyle name="Normal 141 4 2 3" xfId="8606" xr:uid="{C06CA801-BED7-406B-AA29-38E67433D101}"/>
    <cellStyle name="Normal 141 4 2 3 2" xfId="20803" xr:uid="{F6FAE926-B3AC-4236-9841-A1A93A9EAF03}"/>
    <cellStyle name="Normal 141 4 2 4" xfId="18234" xr:uid="{102A5FCE-6AF9-48F5-BF94-F245D1683935}"/>
    <cellStyle name="Normal 141 4 3" xfId="6486" xr:uid="{E08F49AA-C978-49DD-A237-0F0792E6DA21}"/>
    <cellStyle name="Normal 141 4 3 2" xfId="9236" xr:uid="{E199D47D-2C88-4CF9-8179-AA012FA9B852}"/>
    <cellStyle name="Normal 141 4 3 2 2" xfId="21433" xr:uid="{A54DD16B-6389-430F-B9CF-6BC533205B2C}"/>
    <cellStyle name="Normal 141 4 3 3" xfId="18864" xr:uid="{B19179BA-79C4-434F-A3F7-7BE17A0D399F}"/>
    <cellStyle name="Normal 141 4 4" xfId="7973" xr:uid="{F38A0744-15EF-4A6B-A56E-EB3AFA698AC1}"/>
    <cellStyle name="Normal 141 4 4 2" xfId="20172" xr:uid="{B0A45002-0C21-42B9-ACB0-5B397A22534F}"/>
    <cellStyle name="Normal 141 4 5" xfId="13107" xr:uid="{519CC9C5-C829-4150-AF9B-A397431A4A6F}"/>
    <cellStyle name="Normal 141 4 5 2" xfId="24880" xr:uid="{62866049-F159-424E-91A5-B86DEA0C8A3C}"/>
    <cellStyle name="Normal 141 4 6" xfId="17604" xr:uid="{57880E51-BED5-4E32-BB08-A1C730BDD48C}"/>
    <cellStyle name="Normal 141 5" xfId="5480" xr:uid="{E2D40A1F-3F1C-4BDE-BFCF-3F2AD2661D94}"/>
    <cellStyle name="Normal 141 5 2" xfId="6801" xr:uid="{6AB3676D-57B5-45B4-B1B2-891ED85A4EBC}"/>
    <cellStyle name="Normal 141 5 2 2" xfId="9551" xr:uid="{349ADE3B-F532-4EE6-9986-032438591A53}"/>
    <cellStyle name="Normal 141 5 2 2 2" xfId="21748" xr:uid="{3795616E-5CD5-4846-BCEF-172277216DB5}"/>
    <cellStyle name="Normal 141 5 2 3" xfId="19179" xr:uid="{89FE3533-276C-48CC-B4EC-204156F62B21}"/>
    <cellStyle name="Normal 141 5 3" xfId="8290" xr:uid="{20679E05-34E1-4607-9E6A-BBEEBFCE4999}"/>
    <cellStyle name="Normal 141 5 3 2" xfId="20488" xr:uid="{F5C79EA4-F303-4160-A47A-73448E29E4E2}"/>
    <cellStyle name="Normal 141 5 4" xfId="13108" xr:uid="{64F8DCA0-BF76-44C5-B451-226903A873AA}"/>
    <cellStyle name="Normal 141 5 4 2" xfId="24881" xr:uid="{1C797557-0203-44AE-A845-78F0A412FD79}"/>
    <cellStyle name="Normal 141 5 5" xfId="17919" xr:uid="{FE275D62-0C02-4E9C-8026-CAD3450708F0}"/>
    <cellStyle name="Normal 141 6" xfId="6166" xr:uid="{32EAA796-3FE4-4137-B079-8B85E874A3F3}"/>
    <cellStyle name="Normal 141 6 2" xfId="8921" xr:uid="{95B1DA7D-82F9-466B-9A26-FAFA655078DD}"/>
    <cellStyle name="Normal 141 6 2 2" xfId="21118" xr:uid="{D2FC9A72-B28F-43C7-98F1-5E6541BB554C}"/>
    <cellStyle name="Normal 141 6 3" xfId="18549" xr:uid="{E62D225E-83AC-4B16-8CDC-52428CF98C93}"/>
    <cellStyle name="Normal 141 7" xfId="7449" xr:uid="{065E033D-A947-49B6-9930-CC2299D8A1D4}"/>
    <cellStyle name="Normal 141 7 2" xfId="19824" xr:uid="{4F2E0F63-A6B0-4421-9717-F841BB349943}"/>
    <cellStyle name="Normal 141 8" xfId="10265" xr:uid="{5689F361-0CE8-4D72-8E35-DEA55D9B1B71}"/>
    <cellStyle name="Normal 141 8 2" xfId="22428" xr:uid="{12FDDFB1-5D09-4C5F-8CFE-D2581C726E16}"/>
    <cellStyle name="Normal 141 9" xfId="10417" xr:uid="{0F071A7E-4E2B-4B4F-9F5D-7DE536FAAC5A}"/>
    <cellStyle name="Normal 141 9 2" xfId="22545" xr:uid="{F79967FB-A1D1-4742-9803-941ACB324569}"/>
    <cellStyle name="Normal 141_Accessories" xfId="11256" xr:uid="{ECEE499A-A509-4315-A53E-ABBF265A4F21}"/>
    <cellStyle name="Normal 142" xfId="2299" xr:uid="{144D2FBF-6F84-400D-A217-01520B2D2F4B}"/>
    <cellStyle name="Normal 142 2" xfId="4085" xr:uid="{8DF48EE5-416A-44C9-900B-48DAFF16F41C}"/>
    <cellStyle name="Normal 142 2 2" xfId="28495" xr:uid="{E273D43A-BF56-4302-B245-E7455B1C4E52}"/>
    <cellStyle name="Normal 142 3" xfId="27071" xr:uid="{9518528E-4C98-4072-9508-9545F4B71BCF}"/>
    <cellStyle name="Normal 143" xfId="2300" xr:uid="{72566831-81C5-4880-A709-737F761ABAB9}"/>
    <cellStyle name="Normal 143 10" xfId="10514" xr:uid="{8E0E55B3-CEC4-4D41-B7BB-FA7EAFF26C1E}"/>
    <cellStyle name="Normal 143 10 2" xfId="22633" xr:uid="{F5B3406B-1AE8-4E8E-97C9-D783051CA7B2}"/>
    <cellStyle name="Normal 143 11" xfId="10646" xr:uid="{DEACEA59-0F02-4414-9CE0-92A4EA97A52F}"/>
    <cellStyle name="Normal 143 11 2" xfId="22760" xr:uid="{B94A42EB-E8CD-4D63-BBA0-76B622B3DD42}"/>
    <cellStyle name="Normal 143 12" xfId="10927" xr:uid="{86561583-31A2-4FEE-9D84-3BC37AF9E536}"/>
    <cellStyle name="Normal 143 12 2" xfId="22976" xr:uid="{5D1E24F4-DD36-44BC-9939-D71855E76B11}"/>
    <cellStyle name="Normal 143 13" xfId="11891" xr:uid="{763039E1-2B2E-4155-9095-487CB31C1EA4}"/>
    <cellStyle name="Normal 143 13 2" xfId="23685" xr:uid="{0BC333CD-75CD-4872-B25E-F19234509A82}"/>
    <cellStyle name="Normal 143 14" xfId="17152" xr:uid="{0F769E32-A376-4903-910B-F5CA635658A5}"/>
    <cellStyle name="Normal 143 14 2" xfId="26069" xr:uid="{70C40D49-F798-4F19-AD47-1C772D231A6E}"/>
    <cellStyle name="Normal 143 15" xfId="17285" xr:uid="{36F0B297-C8BB-4168-B405-F114E563514B}"/>
    <cellStyle name="Normal 143 16" xfId="30337" xr:uid="{00CE7D04-E3C0-4A6C-B7B3-324308AF8898}"/>
    <cellStyle name="Normal 143 2" xfId="4086" xr:uid="{4EA2BA84-8265-4478-983C-EABC4F063AAE}"/>
    <cellStyle name="Normal 143 2 2" xfId="4981" xr:uid="{023F7FDE-2C3B-4541-AB21-5C0E7CC57671}"/>
    <cellStyle name="Normal 143 2 2 2" xfId="5373" xr:uid="{CCB098D6-C719-4B6B-8B92-23A6E1EADE14}"/>
    <cellStyle name="Normal 143 2 2 2 2" xfId="6073" xr:uid="{7EACDA04-7DCC-4E95-8383-F5BC464393DA}"/>
    <cellStyle name="Normal 143 2 2 2 2 2" xfId="7352" xr:uid="{9609AEE2-85B2-43B3-99BA-C65462428844}"/>
    <cellStyle name="Normal 143 2 2 2 2 2 2" xfId="10102" xr:uid="{F1014BFA-B817-425C-B948-20EF766AEBF5}"/>
    <cellStyle name="Normal 143 2 2 2 2 2 2 2" xfId="22299" xr:uid="{80C99970-F51F-421E-9CEB-974841604248}"/>
    <cellStyle name="Normal 143 2 2 2 2 2 3" xfId="19730" xr:uid="{15CC2808-0FF8-4B93-810E-738AEB41E56B}"/>
    <cellStyle name="Normal 143 2 2 2 2 3" xfId="8842" xr:uid="{060B9538-70BE-429B-A7CB-4F7C6570BC07}"/>
    <cellStyle name="Normal 143 2 2 2 2 3 2" xfId="21039" xr:uid="{73B221B9-8ABB-4414-B0F3-143D02E5ECAC}"/>
    <cellStyle name="Normal 143 2 2 2 2 4" xfId="18470" xr:uid="{BAFE1D0C-19BF-41A9-B35C-3606B641E5D1}"/>
    <cellStyle name="Normal 143 2 2 2 3" xfId="6722" xr:uid="{20CC3FC1-EE35-4EF6-8B70-099B372A1766}"/>
    <cellStyle name="Normal 143 2 2 2 3 2" xfId="9472" xr:uid="{5A8FE93E-525E-4A9F-B321-6C4D289F527E}"/>
    <cellStyle name="Normal 143 2 2 2 3 2 2" xfId="21669" xr:uid="{1F917B48-9CD6-4489-ABE5-7F859F201756}"/>
    <cellStyle name="Normal 143 2 2 2 3 3" xfId="19100" xr:uid="{FBADDEDA-CC5C-4FE8-A4D0-EB8C518BD150}"/>
    <cellStyle name="Normal 143 2 2 2 4" xfId="8209" xr:uid="{E33D190F-A854-494F-AFF9-B85437C35FE6}"/>
    <cellStyle name="Normal 143 2 2 2 4 2" xfId="20408" xr:uid="{1F6D7C04-3C64-4A25-93F0-0AC4588741B9}"/>
    <cellStyle name="Normal 143 2 2 2 5" xfId="13109" xr:uid="{FD35287E-511C-4871-8735-3DB898AA64DF}"/>
    <cellStyle name="Normal 143 2 2 2 5 2" xfId="24882" xr:uid="{AAE59547-F3AB-4AC7-9BF3-473E0607230A}"/>
    <cellStyle name="Normal 143 2 2 2 6" xfId="17840" xr:uid="{1CCFCF51-1480-450B-B2ED-C47B47ED7899}"/>
    <cellStyle name="Normal 143 2 2 3" xfId="5756" xr:uid="{4437F7B2-E0CA-4755-9249-23974464FDF6}"/>
    <cellStyle name="Normal 143 2 2 3 2" xfId="7037" xr:uid="{EAD416E4-E236-463B-BC00-A20DE7A6DEE0}"/>
    <cellStyle name="Normal 143 2 2 3 2 2" xfId="9787" xr:uid="{54214387-E716-4DE2-92A6-2462BA08F33A}"/>
    <cellStyle name="Normal 143 2 2 3 2 2 2" xfId="21984" xr:uid="{ECCA2B9C-B4EF-4097-8CC0-2831813B0839}"/>
    <cellStyle name="Normal 143 2 2 3 2 3" xfId="19415" xr:uid="{EC67A193-9888-43EA-A0EF-57AA074410F6}"/>
    <cellStyle name="Normal 143 2 2 3 3" xfId="8526" xr:uid="{2D761AF3-30E7-416D-BA4D-7DD18E82F60B}"/>
    <cellStyle name="Normal 143 2 2 3 3 2" xfId="20724" xr:uid="{6B27EF7F-155C-4525-8042-1EBD5D1C0BF8}"/>
    <cellStyle name="Normal 143 2 2 3 4" xfId="13110" xr:uid="{AB239AC0-7365-459E-A9C6-042EDAD2D009}"/>
    <cellStyle name="Normal 143 2 2 3 4 2" xfId="24883" xr:uid="{47316821-6712-4426-A416-162E578A1A1C}"/>
    <cellStyle name="Normal 143 2 2 3 5" xfId="18155" xr:uid="{E2D8E3E3-AF86-4E46-968E-8E495CAD9C47}"/>
    <cellStyle name="Normal 143 2 2 4" xfId="6407" xr:uid="{C79AFEA5-54EC-432E-94CE-30EBF4822083}"/>
    <cellStyle name="Normal 143 2 2 4 2" xfId="9157" xr:uid="{1CD0043B-B05C-49FF-B91A-E8BD8D1F0C45}"/>
    <cellStyle name="Normal 143 2 2 4 2 2" xfId="21354" xr:uid="{B6F094DE-BB31-46B1-B371-EEB6241C8022}"/>
    <cellStyle name="Normal 143 2 2 4 3" xfId="18785" xr:uid="{6D87B900-F4FE-4B4F-9B90-6F335AD83EF6}"/>
    <cellStyle name="Normal 143 2 2 5" xfId="7894" xr:uid="{28D13028-376F-4470-98D9-15FE5DE20A39}"/>
    <cellStyle name="Normal 143 2 2 5 2" xfId="20093" xr:uid="{05C73CE4-B9EE-47F5-A380-79618BF4F58E}"/>
    <cellStyle name="Normal 143 2 2 6" xfId="11495" xr:uid="{D536133D-5F80-44CC-8645-F526C312970B}"/>
    <cellStyle name="Normal 143 2 2 6 2" xfId="23332" xr:uid="{43B714E3-10E3-4C03-ACBA-C196030B34BA}"/>
    <cellStyle name="Normal 143 2 2 7" xfId="12262" xr:uid="{4C002D0E-D8CE-4A6F-AF7D-D8C49D9953DD}"/>
    <cellStyle name="Normal 143 2 2 7 2" xfId="24041" xr:uid="{6672B862-182D-48A5-89CE-E1BF368AA152}"/>
    <cellStyle name="Normal 143 2 2 8" xfId="17525" xr:uid="{8DF49AA1-7C3C-4874-BC2D-6CF5EB89D3C5}"/>
    <cellStyle name="Normal 143 2 3" xfId="5173" xr:uid="{A7F3597B-11D7-4E53-9CB8-B587FFEBD3E1}"/>
    <cellStyle name="Normal 143 2 3 2" xfId="5883" xr:uid="{A73AA28E-EC76-460D-B867-F37B9C3EFF52}"/>
    <cellStyle name="Normal 143 2 3 2 2" xfId="7163" xr:uid="{984FDF0C-EBA9-4CCF-8846-5C1294A10687}"/>
    <cellStyle name="Normal 143 2 3 2 2 2" xfId="9913" xr:uid="{CDF6A1A8-D152-41EB-8177-0DF3A7EF22DB}"/>
    <cellStyle name="Normal 143 2 3 2 2 2 2" xfId="22110" xr:uid="{D796043E-B92B-450E-9E8A-602AEC873EF2}"/>
    <cellStyle name="Normal 143 2 3 2 2 3" xfId="19541" xr:uid="{5222084E-3117-4805-B526-2987FD9FE6A2}"/>
    <cellStyle name="Normal 143 2 3 2 3" xfId="8653" xr:uid="{9D3FE496-1680-4D78-A64E-8956EA86D215}"/>
    <cellStyle name="Normal 143 2 3 2 3 2" xfId="20850" xr:uid="{1219D352-FFC7-4A86-8717-61E10D055949}"/>
    <cellStyle name="Normal 143 2 3 2 4" xfId="18281" xr:uid="{EBEC56C2-6860-4FE0-9245-0C0ED7516C50}"/>
    <cellStyle name="Normal 143 2 3 3" xfId="6533" xr:uid="{244A2209-84EA-44FF-B7FE-246BC0F76F1E}"/>
    <cellStyle name="Normal 143 2 3 3 2" xfId="9283" xr:uid="{E8B991B4-DB57-4356-BC54-0EDAC4DBAC8A}"/>
    <cellStyle name="Normal 143 2 3 3 2 2" xfId="21480" xr:uid="{BC3E6204-09F0-4B11-853A-E868EE9FB388}"/>
    <cellStyle name="Normal 143 2 3 3 3" xfId="18911" xr:uid="{22534903-64F6-4FC6-B3C5-F2FBCAFBC2C5}"/>
    <cellStyle name="Normal 143 2 3 4" xfId="8020" xr:uid="{7DB71CD2-1392-481E-9B2F-C0530D4983E7}"/>
    <cellStyle name="Normal 143 2 3 4 2" xfId="20219" xr:uid="{6608D280-8D17-4DC2-B993-BD6371C34CD9}"/>
    <cellStyle name="Normal 143 2 3 5" xfId="13111" xr:uid="{553989B3-50ED-477A-AAD7-1248CBE70750}"/>
    <cellStyle name="Normal 143 2 3 5 2" xfId="24884" xr:uid="{F960D446-D57F-42DF-B66F-EDFC65DADA11}"/>
    <cellStyle name="Normal 143 2 3 6" xfId="17651" xr:uid="{0AD884EB-5D22-4DAD-A4E5-0932CF48DFE5}"/>
    <cellStyle name="Normal 143 2 4" xfId="5554" xr:uid="{99D6B67A-628B-4F27-9577-296725CD5E86}"/>
    <cellStyle name="Normal 143 2 4 2" xfId="6848" xr:uid="{4848C405-39F5-4579-899E-D31A8B7CDFE6}"/>
    <cellStyle name="Normal 143 2 4 2 2" xfId="9598" xr:uid="{B7E16F15-1627-4FC9-996B-43A148556196}"/>
    <cellStyle name="Normal 143 2 4 2 2 2" xfId="21795" xr:uid="{C24D35AB-BADB-4262-A4F3-1CCFD3B1545B}"/>
    <cellStyle name="Normal 143 2 4 2 3" xfId="19226" xr:uid="{FE6CDCAB-8550-4390-86FA-C9E018DF99E7}"/>
    <cellStyle name="Normal 143 2 4 3" xfId="8337" xr:uid="{2D564747-043E-4B87-AB66-FEEF2A046CB0}"/>
    <cellStyle name="Normal 143 2 4 3 2" xfId="20535" xr:uid="{DAE326A0-663F-4240-89BA-CFCA6857799F}"/>
    <cellStyle name="Normal 143 2 4 4" xfId="13112" xr:uid="{77B943A7-E819-46B4-9830-FEE68C920DB5}"/>
    <cellStyle name="Normal 143 2 4 4 2" xfId="24885" xr:uid="{72C5666B-BEB1-4313-A7EB-0ED145FF95FE}"/>
    <cellStyle name="Normal 143 2 4 5" xfId="17966" xr:uid="{45013E06-BD8C-46E3-B476-DF5BB6C6A49E}"/>
    <cellStyle name="Normal 143 2 5" xfId="6217" xr:uid="{785FE2D2-9946-4580-ACAB-8A66819D8EB9}"/>
    <cellStyle name="Normal 143 2 5 2" xfId="8968" xr:uid="{B2C144CD-AF26-4F2A-8C56-8167AFA7D295}"/>
    <cellStyle name="Normal 143 2 5 2 2" xfId="21165" xr:uid="{9E2F3393-9EC5-43C5-A01E-530D8FAEAD06}"/>
    <cellStyle name="Normal 143 2 5 3" xfId="18596" xr:uid="{6D0013FF-375C-4478-8BB6-8BA5816F92F6}"/>
    <cellStyle name="Normal 143 2 6" xfId="7703" xr:uid="{D7CE0972-609D-4786-8E6D-6D3EC5CCEC89}"/>
    <cellStyle name="Normal 143 2 6 2" xfId="19904" xr:uid="{A71CBB68-5E35-4247-AE24-2CCB23DCAE4B}"/>
    <cellStyle name="Normal 143 2 7" xfId="11064" xr:uid="{3CEEE94D-7545-4A45-8455-7C644FF0BD88}"/>
    <cellStyle name="Normal 143 2 7 2" xfId="23110" xr:uid="{517B2C18-4C12-440D-80D4-EEA03AADFDB8}"/>
    <cellStyle name="Normal 143 2 8" xfId="12037" xr:uid="{7B2C977D-07AB-4A9F-BC60-E64FD50BD027}"/>
    <cellStyle name="Normal 143 2 8 2" xfId="23819" xr:uid="{CE4C8640-0EB7-459F-A169-F349D3414B04}"/>
    <cellStyle name="Normal 143 2 9" xfId="17336" xr:uid="{A9EB2DEA-F69F-4D65-B325-CEF63414B7C1}"/>
    <cellStyle name="Normal 143 3" xfId="4891" xr:uid="{1D7E2071-B6CE-478D-85C0-A3004A422D6A}"/>
    <cellStyle name="Normal 143 3 2" xfId="5313" xr:uid="{8CCE16D3-0C3B-4566-BC76-2839DE415A58}"/>
    <cellStyle name="Normal 143 3 2 2" xfId="6014" xr:uid="{1826C6F0-E54A-4CF1-B0A0-B158C4DD32D1}"/>
    <cellStyle name="Normal 143 3 2 2 2" xfId="7294" xr:uid="{17E45B39-EC5B-434F-BF26-170EC54F0AED}"/>
    <cellStyle name="Normal 143 3 2 2 2 2" xfId="10044" xr:uid="{FC6C99B2-3DB1-4F15-972D-F33B816940E6}"/>
    <cellStyle name="Normal 143 3 2 2 2 2 2" xfId="22241" xr:uid="{6A08EF70-50D6-4492-85DA-6EB62AEAB169}"/>
    <cellStyle name="Normal 143 3 2 2 2 3" xfId="19672" xr:uid="{61D40086-0D4C-4273-96FD-45093C0507E7}"/>
    <cellStyle name="Normal 143 3 2 2 3" xfId="8784" xr:uid="{47EC3F19-40B2-4618-B711-594141FC461F}"/>
    <cellStyle name="Normal 143 3 2 2 3 2" xfId="20981" xr:uid="{96B6C7CC-657D-4FE8-8DE5-86F52CA5E2E6}"/>
    <cellStyle name="Normal 143 3 2 2 4" xfId="18412" xr:uid="{81C0D55F-D9AF-432B-9E95-18A9DF308981}"/>
    <cellStyle name="Normal 143 3 2 3" xfId="6664" xr:uid="{C062DEB0-B5B4-4E84-A054-7B247653295D}"/>
    <cellStyle name="Normal 143 3 2 3 2" xfId="9414" xr:uid="{BA4ADC23-6C07-4F56-A07C-C557E9E91060}"/>
    <cellStyle name="Normal 143 3 2 3 2 2" xfId="21611" xr:uid="{B0B5AB57-A7FD-4C49-944B-8FD98BC14C01}"/>
    <cellStyle name="Normal 143 3 2 3 3" xfId="19042" xr:uid="{AE7AE902-29DE-41F7-9CC8-40F7A2FE8462}"/>
    <cellStyle name="Normal 143 3 2 4" xfId="8151" xr:uid="{95BDCB07-CDF8-4310-9605-D0A996F19C89}"/>
    <cellStyle name="Normal 143 3 2 4 2" xfId="20350" xr:uid="{C9CCFD98-D960-485F-9DB6-B231AEF76BAF}"/>
    <cellStyle name="Normal 143 3 2 5" xfId="13113" xr:uid="{AD341798-E1F0-408A-A785-0808EDAD110E}"/>
    <cellStyle name="Normal 143 3 2 5 2" xfId="24886" xr:uid="{E427E6C8-DC5A-45EB-8EBA-D67313AB4596}"/>
    <cellStyle name="Normal 143 3 2 6" xfId="17782" xr:uid="{0A2305D9-83B4-47BF-80C3-9AB0566000DE}"/>
    <cellStyle name="Normal 143 3 3" xfId="5698" xr:uid="{D7FCFF41-5CC2-4485-8935-C4FF39FAFF73}"/>
    <cellStyle name="Normal 143 3 3 2" xfId="6979" xr:uid="{E01F5B4D-BEAE-478A-B72E-38700D241E7C}"/>
    <cellStyle name="Normal 143 3 3 2 2" xfId="9729" xr:uid="{E089E1CC-4A32-4BEB-B059-C6AE70E504B3}"/>
    <cellStyle name="Normal 143 3 3 2 2 2" xfId="21926" xr:uid="{FB6BF3C8-D201-4D41-B4C8-E219BA69411E}"/>
    <cellStyle name="Normal 143 3 3 2 3" xfId="19357" xr:uid="{76B93BB3-3D44-4586-94E7-73960088053C}"/>
    <cellStyle name="Normal 143 3 3 3" xfId="8468" xr:uid="{97B8A8C7-542B-43D8-93AD-61EDEAF1988B}"/>
    <cellStyle name="Normal 143 3 3 3 2" xfId="20666" xr:uid="{48F8FB4D-6725-4C8A-B3CD-4C81D3DF8BE8}"/>
    <cellStyle name="Normal 143 3 3 4" xfId="13114" xr:uid="{427D7771-C6E7-460F-9701-847F8920D806}"/>
    <cellStyle name="Normal 143 3 3 4 2" xfId="24887" xr:uid="{1364E2AD-9398-4B8B-9042-F013303A25F1}"/>
    <cellStyle name="Normal 143 3 3 5" xfId="18097" xr:uid="{3439A59C-F257-4890-A866-5C5E6E854DB6}"/>
    <cellStyle name="Normal 143 3 4" xfId="6349" xr:uid="{2D86C197-B07D-4805-8386-8EA4F1B9544C}"/>
    <cellStyle name="Normal 143 3 4 2" xfId="9099" xr:uid="{189BFED6-702C-4E48-A611-78F749AA2FF0}"/>
    <cellStyle name="Normal 143 3 4 2 2" xfId="21296" xr:uid="{8E6B0A67-FC1C-4152-9865-A5B22C34C861}"/>
    <cellStyle name="Normal 143 3 4 3" xfId="18727" xr:uid="{D3665B21-279C-4E28-A3BC-D467E6CA4A9D}"/>
    <cellStyle name="Normal 143 3 5" xfId="7836" xr:uid="{8EC8B6B4-F7EA-4190-A09F-3AF2F4D6E1B0}"/>
    <cellStyle name="Normal 143 3 5 2" xfId="20035" xr:uid="{3160CCBA-370A-4DD7-AC97-7E5446CE51B4}"/>
    <cellStyle name="Normal 143 3 6" xfId="11496" xr:uid="{1695BCED-CAC3-4D77-A7B8-2933604B2897}"/>
    <cellStyle name="Normal 143 3 6 2" xfId="23333" xr:uid="{C2C2546A-1487-44E9-A378-32679024A98D}"/>
    <cellStyle name="Normal 143 3 7" xfId="12263" xr:uid="{353DA015-3083-4005-8A97-10D31155078F}"/>
    <cellStyle name="Normal 143 3 7 2" xfId="24042" xr:uid="{9438B021-5EF1-4831-8A48-0F0C209AD8CD}"/>
    <cellStyle name="Normal 143 3 8" xfId="17467" xr:uid="{C5AC44CE-8912-42F3-A259-10E227244BFF}"/>
    <cellStyle name="Normal 143 4" xfId="5105" xr:uid="{255CB4CE-8F1F-4F16-BC5C-98E241F75279}"/>
    <cellStyle name="Normal 143 4 2" xfId="5837" xr:uid="{97ED36CA-AE36-42BE-97B2-FA35C5B2B392}"/>
    <cellStyle name="Normal 143 4 2 2" xfId="7117" xr:uid="{364A8B4A-018E-4B1E-A454-DC5C598513BF}"/>
    <cellStyle name="Normal 143 4 2 2 2" xfId="9867" xr:uid="{7369F7B8-7961-4A2C-AAEA-5F3ECD792FA5}"/>
    <cellStyle name="Normal 143 4 2 2 2 2" xfId="22064" xr:uid="{E9A642AD-2899-452E-9F7F-4ABA80A93556}"/>
    <cellStyle name="Normal 143 4 2 2 3" xfId="19495" xr:uid="{C29BA198-4F30-4D0E-B3D9-964A6F7498DA}"/>
    <cellStyle name="Normal 143 4 2 3" xfId="8607" xr:uid="{680D9B5F-B1EC-40D0-8763-BA3162F6B64D}"/>
    <cellStyle name="Normal 143 4 2 3 2" xfId="20804" xr:uid="{CE5F6B1C-604D-495F-956C-5B9ADF45F9D0}"/>
    <cellStyle name="Normal 143 4 2 4" xfId="18235" xr:uid="{8FEF4225-A6A1-42D8-91EF-F44382162829}"/>
    <cellStyle name="Normal 143 4 3" xfId="6487" xr:uid="{C5172197-DA0B-4B37-8261-D148105B454A}"/>
    <cellStyle name="Normal 143 4 3 2" xfId="9237" xr:uid="{C114436D-EC55-4977-B98A-DF63491918FD}"/>
    <cellStyle name="Normal 143 4 3 2 2" xfId="21434" xr:uid="{C1A0089F-1DD7-439A-8D40-4A5FDE0DD06E}"/>
    <cellStyle name="Normal 143 4 3 3" xfId="18865" xr:uid="{5A7562F3-22A7-478C-A426-370904607F24}"/>
    <cellStyle name="Normal 143 4 4" xfId="7974" xr:uid="{6255B075-C4C5-49AF-827B-49634A1FB632}"/>
    <cellStyle name="Normal 143 4 4 2" xfId="20173" xr:uid="{B671F7C4-B25C-433A-9061-1F24F5A25321}"/>
    <cellStyle name="Normal 143 4 5" xfId="13115" xr:uid="{B1816646-BF03-4E77-98FB-4DE1C21F1B61}"/>
    <cellStyle name="Normal 143 4 5 2" xfId="24888" xr:uid="{77D8B434-4370-4A06-BC1B-D98C1A5B942E}"/>
    <cellStyle name="Normal 143 4 6" xfId="17605" xr:uid="{87BCCA73-E4F9-4BF6-8D95-76BC93FD0ECA}"/>
    <cellStyle name="Normal 143 5" xfId="5481" xr:uid="{712CFA69-473D-48B8-8219-FABA850F4F2D}"/>
    <cellStyle name="Normal 143 5 2" xfId="6802" xr:uid="{D7A74FE2-A4DF-40FE-9B58-9BABEFB0D552}"/>
    <cellStyle name="Normal 143 5 2 2" xfId="9552" xr:uid="{57421178-0127-455C-B3F6-020DDE670ED3}"/>
    <cellStyle name="Normal 143 5 2 2 2" xfId="21749" xr:uid="{B6387A67-7289-412F-A1EE-7B9B7651EB1F}"/>
    <cellStyle name="Normal 143 5 2 3" xfId="19180" xr:uid="{2448639F-B9C2-49B6-868A-13C0705168E4}"/>
    <cellStyle name="Normal 143 5 3" xfId="8291" xr:uid="{F2898B32-313C-4FFE-91D5-1BA2581D251E}"/>
    <cellStyle name="Normal 143 5 3 2" xfId="20489" xr:uid="{25DAA138-6E7A-4C17-A0C8-B7E361BAD9B9}"/>
    <cellStyle name="Normal 143 5 4" xfId="13116" xr:uid="{D815FFED-66C1-4AD2-9163-AA16A728F0E9}"/>
    <cellStyle name="Normal 143 5 4 2" xfId="24889" xr:uid="{B388056F-5470-4653-BCC6-65EC190F0E71}"/>
    <cellStyle name="Normal 143 5 5" xfId="17920" xr:uid="{C42D6C05-F81A-481C-ABD6-D3C66D50D743}"/>
    <cellStyle name="Normal 143 6" xfId="6167" xr:uid="{56185C72-E2B6-4C9B-81E2-5B40BF10AA73}"/>
    <cellStyle name="Normal 143 6 2" xfId="8922" xr:uid="{2766448C-4EBE-43DA-96C7-FE086DE80861}"/>
    <cellStyle name="Normal 143 6 2 2" xfId="21119" xr:uid="{7D796889-8243-4E73-9062-6E2F1F768BFC}"/>
    <cellStyle name="Normal 143 6 3" xfId="18550" xr:uid="{69A51ADE-01CB-4F70-B266-19EF83B0ECFD}"/>
    <cellStyle name="Normal 143 7" xfId="7450" xr:uid="{23E00293-2C5C-4334-91A0-8E8D655AAFD9}"/>
    <cellStyle name="Normal 143 7 2" xfId="19825" xr:uid="{3981ACFD-1894-41F5-B3D7-AB2D940BB5CC}"/>
    <cellStyle name="Normal 143 8" xfId="10266" xr:uid="{3435B4B6-F582-44BF-B332-751E6283C015}"/>
    <cellStyle name="Normal 143 8 2" xfId="22429" xr:uid="{AF5F9576-7D23-4D61-8181-513BF2D53B08}"/>
    <cellStyle name="Normal 143 9" xfId="10418" xr:uid="{48039E50-0D51-4343-99DE-E163B57DAD75}"/>
    <cellStyle name="Normal 143 9 2" xfId="22546" xr:uid="{0F391ABE-D4FD-48A1-83AD-162C6A2F1278}"/>
    <cellStyle name="Normal 143_Accessories" xfId="11257" xr:uid="{9405E15B-AA29-4181-9C44-3E141AEF7EE4}"/>
    <cellStyle name="Normal 144" xfId="2301" xr:uid="{906F882A-CFB0-47F4-80D4-3E52C4D10D0D}"/>
    <cellStyle name="Normal 144 2" xfId="4087" xr:uid="{20B15204-26F5-46AE-B1B8-782466F1BFD7}"/>
    <cellStyle name="Normal 144 2 2" xfId="28496" xr:uid="{851FBE14-8E3D-4F6A-8C2E-9A7CDB994B31}"/>
    <cellStyle name="Normal 144 3" xfId="16052" xr:uid="{F0239AE9-0C00-41EF-813C-5B0969FF83B6}"/>
    <cellStyle name="Normal 144 4" xfId="27072" xr:uid="{F460A941-739D-430D-A29D-D6F27B677F70}"/>
    <cellStyle name="Normal 145" xfId="2302" xr:uid="{BA8D39FF-0986-4A65-BEC4-DFB40D84A4EC}"/>
    <cellStyle name="Normal 145 2" xfId="4088" xr:uid="{CE6D3D92-6F9B-44EF-9A73-3C4C50F1F5FB}"/>
    <cellStyle name="Normal 145 2 2" xfId="28497" xr:uid="{FD398D52-4323-44E2-BB5A-324EFC27287B}"/>
    <cellStyle name="Normal 145 3" xfId="16053" xr:uid="{D272F3E4-E14D-4A7C-9501-6566275A42A4}"/>
    <cellStyle name="Normal 145 4" xfId="27073" xr:uid="{7F1EA272-152B-489A-B165-67B60E9E7002}"/>
    <cellStyle name="Normal 146" xfId="2303" xr:uid="{6F774241-B924-4CAA-84A0-998C17687807}"/>
    <cellStyle name="Normal 146 2" xfId="4089" xr:uid="{AC0FC0C7-C2A1-49E9-90AE-612717D57913}"/>
    <cellStyle name="Normal 146 2 2" xfId="28498" xr:uid="{DD989F36-B99F-44C7-AA29-D546FEE1ACF7}"/>
    <cellStyle name="Normal 146 3" xfId="16054" xr:uid="{3ACD9061-340E-427F-837F-C535A6C00720}"/>
    <cellStyle name="Normal 146 4" xfId="27074" xr:uid="{01847798-61CF-478D-8A8C-132CCDE5EED0}"/>
    <cellStyle name="Normal 147" xfId="2304" xr:uid="{BC1C05CF-F571-467A-869C-EC21F17D0C69}"/>
    <cellStyle name="Normal 147 2" xfId="2305" xr:uid="{5D8F2A22-2240-46AF-8E6E-12E89EC55965}"/>
    <cellStyle name="Normal 147 2 2" xfId="4091" xr:uid="{49A19DC8-420B-49F0-8660-60BD65AE450A}"/>
    <cellStyle name="Normal 147 2 2 2" xfId="28500" xr:uid="{8D33F58F-8C3C-4B1E-A044-220190148FAC}"/>
    <cellStyle name="Normal 147 2 3" xfId="27076" xr:uid="{A3628DE2-67AC-4FEB-AC1C-56D62013C25B}"/>
    <cellStyle name="Normal 147 3" xfId="2306" xr:uid="{E5FA1FB1-77FB-44C6-AB16-29A91F8CE0F6}"/>
    <cellStyle name="Normal 147 3 2" xfId="4092" xr:uid="{757A84EA-9D85-4EEB-B209-DFE46DFB31BA}"/>
    <cellStyle name="Normal 147 3 2 2" xfId="28501" xr:uid="{677BBF95-2F87-4144-A1C8-E8694B58FBB8}"/>
    <cellStyle name="Normal 147 3 3" xfId="27077" xr:uid="{DC2DBD9B-8176-4C94-95B4-BD997B50BE62}"/>
    <cellStyle name="Normal 147 4" xfId="4090" xr:uid="{CA999697-81A0-409F-85DB-391CB371DF88}"/>
    <cellStyle name="Normal 147 4 2" xfId="28499" xr:uid="{954E8515-2180-4C8B-AEC6-F52E23EDB94D}"/>
    <cellStyle name="Normal 147 5" xfId="16055" xr:uid="{6AB4520F-618A-466C-A1A6-FD8058D7A9F4}"/>
    <cellStyle name="Normal 147 6" xfId="27075" xr:uid="{E5A44681-BF77-4CD6-A9F5-07FC7C9E1636}"/>
    <cellStyle name="Normal 148" xfId="2307" xr:uid="{BB1A0697-AD46-4A89-8E9A-2B66CF79A491}"/>
    <cellStyle name="Normal 148 2" xfId="2308" xr:uid="{F291BB94-D1AB-4E63-814B-91873C27DE0C}"/>
    <cellStyle name="Normal 148 2 2" xfId="4094" xr:uid="{00AA39D3-9413-4F96-A29F-9522258530E1}"/>
    <cellStyle name="Normal 148 2 2 2" xfId="28503" xr:uid="{FE8D1D39-A3BF-4796-ADFA-48D79BD74FB5}"/>
    <cellStyle name="Normal 148 2 3" xfId="27079" xr:uid="{268AFDD5-3698-45C1-B978-F935FE1C2B6C}"/>
    <cellStyle name="Normal 148 3" xfId="2309" xr:uid="{50A46EF6-312B-4D12-916A-1B0A961F80EC}"/>
    <cellStyle name="Normal 148 3 2" xfId="4095" xr:uid="{528ED296-CC8D-49A8-ADC7-7BB9019BA312}"/>
    <cellStyle name="Normal 148 3 2 2" xfId="28504" xr:uid="{EA0072F0-E858-48C5-9C88-413FF890AF57}"/>
    <cellStyle name="Normal 148 3 3" xfId="27080" xr:uid="{4E7C592F-BE40-4E76-A0AB-268922795B74}"/>
    <cellStyle name="Normal 148 4" xfId="4093" xr:uid="{ABA24448-ED69-456A-926C-A8B553D336EA}"/>
    <cellStyle name="Normal 148 4 2" xfId="28502" xr:uid="{4A449DDA-4FE0-4127-BF3B-A84D4EE6A89F}"/>
    <cellStyle name="Normal 148 5" xfId="16056" xr:uid="{6968804D-8C90-4CC5-BF75-B3B769D30B8D}"/>
    <cellStyle name="Normal 148 6" xfId="27078" xr:uid="{4167A077-DE55-46BA-9C5A-D348E8883B50}"/>
    <cellStyle name="Normal 149" xfId="2310" xr:uid="{DB289DA3-C662-4886-9740-CA7E13FE57AB}"/>
    <cellStyle name="Normal 149 2" xfId="2311" xr:uid="{985D41D3-FD38-446A-9369-4809728949D4}"/>
    <cellStyle name="Normal 149 2 2" xfId="4097" xr:uid="{5872517A-6E91-4CB4-A3F3-C9B1A0F73B43}"/>
    <cellStyle name="Normal 149 2 2 2" xfId="28506" xr:uid="{49206BCD-333E-4040-A06D-B74A84E4820E}"/>
    <cellStyle name="Normal 149 2 3" xfId="27082" xr:uid="{344C4CD9-2FAE-4747-A83A-8ABE0669F1FF}"/>
    <cellStyle name="Normal 149 3" xfId="4096" xr:uid="{732395DA-8DFB-41B5-BC16-64C8FE30DEF8}"/>
    <cellStyle name="Normal 149 3 2" xfId="28505" xr:uid="{1554026E-87D4-4A17-9273-6119EEAEF3CA}"/>
    <cellStyle name="Normal 149 4" xfId="16057" xr:uid="{8440E0A2-E944-4C72-BB5B-672B39988D2F}"/>
    <cellStyle name="Normal 149 5" xfId="27081" xr:uid="{FE1D08C4-3739-48E8-940F-89CE11E31143}"/>
    <cellStyle name="Normal 15" xfId="2312" xr:uid="{D887634E-3C0F-432C-8F33-3C54A0CA8771}"/>
    <cellStyle name="Normal 15 2" xfId="2313" xr:uid="{74CC5302-6165-415D-8EC2-1ADF4DA3479A}"/>
    <cellStyle name="Normal 15 2 2" xfId="4099" xr:uid="{BB09CBFC-5A36-434C-B2C7-D807EE5AB0BC}"/>
    <cellStyle name="Normal 15 2 2 2" xfId="28508" xr:uid="{D96DE6B2-C94D-45DE-88DF-AE3229D842D5}"/>
    <cellStyle name="Normal 15 2 3" xfId="16059" xr:uid="{6C2E25DC-61F6-48D2-A5EE-187F2F582484}"/>
    <cellStyle name="Normal 15 2 4" xfId="27084" xr:uid="{6ACAAA29-3329-4BFA-AF90-ECAA01ADE3BF}"/>
    <cellStyle name="Normal 15 3" xfId="2314" xr:uid="{4FD00AA5-0048-47E9-ABA8-C8FA0C47C144}"/>
    <cellStyle name="Normal 15 3 2" xfId="4100" xr:uid="{F1EF9870-662D-4884-80C5-B045FB4D12B9}"/>
    <cellStyle name="Normal 15 3 2 2" xfId="28509" xr:uid="{11E75ED5-2277-450A-A463-E885FB4F7C97}"/>
    <cellStyle name="Normal 15 3 3" xfId="27085" xr:uid="{0434A0EF-11C6-42DB-B7B9-8C73ABBD049E}"/>
    <cellStyle name="Normal 15 4" xfId="4098" xr:uid="{534DBDF1-7906-450F-9AED-33A645E869A0}"/>
    <cellStyle name="Normal 15 4 2" xfId="28507" xr:uid="{00018204-6D9F-42DD-A903-3406652F620A}"/>
    <cellStyle name="Normal 15 5" xfId="16058" xr:uid="{CB85C653-A867-40FD-9162-34C263803FC1}"/>
    <cellStyle name="Normal 15 6" xfId="27083" xr:uid="{9DC26DC1-3208-4AB5-AFED-F2415C7B86BA}"/>
    <cellStyle name="Normal 15_10th Aug pl update" xfId="16060" xr:uid="{1C0AFAA9-836E-4EE5-BCDC-41A769224072}"/>
    <cellStyle name="Normal 150" xfId="2315" xr:uid="{0D85DE20-31EA-4783-87FC-E1731C6D0B4F}"/>
    <cellStyle name="Normal 150 2" xfId="4101" xr:uid="{36080ECB-5FBC-4766-A8FA-FDE51212BA41}"/>
    <cellStyle name="Normal 150 2 2" xfId="28510" xr:uid="{B4F6F5FA-94B3-4EFC-A735-2BF41AC1FE58}"/>
    <cellStyle name="Normal 150 3" xfId="27086" xr:uid="{64A9F2C9-8EA7-4814-BA98-1AE1E0E40438}"/>
    <cellStyle name="Normal 151" xfId="2316" xr:uid="{7CA2443E-1FC4-4D65-B6E5-7B85AF6108F4}"/>
    <cellStyle name="Normal 151 2" xfId="4102" xr:uid="{268D3E39-AFB6-48D6-A3C2-7D9C05363919}"/>
    <cellStyle name="Normal 151 2 2" xfId="28511" xr:uid="{4382CCF5-9612-45FD-BE8A-7E1952C10EBE}"/>
    <cellStyle name="Normal 151 3" xfId="16061" xr:uid="{D2224EF3-9D9B-4A1E-AAA6-197F3891CBE8}"/>
    <cellStyle name="Normal 151 4" xfId="27087" xr:uid="{BEB7A7F2-ACEE-49A4-B6CE-1850C5209878}"/>
    <cellStyle name="Normal 152" xfId="2317" xr:uid="{82C6A292-9F17-4610-9A45-09E8B00567E6}"/>
    <cellStyle name="Normal 152 2" xfId="4103" xr:uid="{B2535964-95B7-48B7-97D0-92D55B5CA92B}"/>
    <cellStyle name="Normal 152 2 2" xfId="28512" xr:uid="{11D34CD1-8042-4DFF-8EF1-50DDD339EF81}"/>
    <cellStyle name="Normal 152 3" xfId="27088" xr:uid="{A5A5552C-3A47-4A59-8A08-8BE97D03DBE4}"/>
    <cellStyle name="Normal 153" xfId="2318" xr:uid="{BF2CA074-A7C7-4545-8B2A-5AC9AC3FD9F3}"/>
    <cellStyle name="Normal 153 2" xfId="4104" xr:uid="{1F7DAC97-F4DE-4C69-B806-13C557C3A10C}"/>
    <cellStyle name="Normal 153 2 2" xfId="28513" xr:uid="{42BD5F32-5F96-47A3-85AB-8ED586A9A5C1}"/>
    <cellStyle name="Normal 153 3" xfId="27089" xr:uid="{362592A7-5731-4D40-B4D5-B043E2C1B117}"/>
    <cellStyle name="Normal 154" xfId="2319" xr:uid="{1CEA64EB-301E-4F71-9198-0570DBFBF87D}"/>
    <cellStyle name="Normal 154 2" xfId="4105" xr:uid="{25954E52-6DB3-4DF7-A436-ED6D839C851E}"/>
    <cellStyle name="Normal 154 2 2" xfId="28514" xr:uid="{6F3D2A8F-CF20-40FF-9A4C-6520AC8EFEAD}"/>
    <cellStyle name="Normal 154 3" xfId="27090" xr:uid="{29D81B0F-DDB0-4AF5-AD0E-E1A57672442D}"/>
    <cellStyle name="Normal 155" xfId="2320" xr:uid="{09499A55-1CDE-4D27-AD0C-F997CF314626}"/>
    <cellStyle name="Normal 155 2" xfId="4106" xr:uid="{70A8E62C-F3D5-45E7-A99D-6EF30E504EB1}"/>
    <cellStyle name="Normal 155 2 2" xfId="28515" xr:uid="{691E5391-B3E3-4177-BBF8-E9A3661197BA}"/>
    <cellStyle name="Normal 155 3" xfId="27091" xr:uid="{287FA36A-5315-49D5-9B71-305879779750}"/>
    <cellStyle name="Normal 156" xfId="2321" xr:uid="{C701B531-DB55-43BD-B229-123213132BF4}"/>
    <cellStyle name="Normal 156 2" xfId="4107" xr:uid="{2499B395-0101-4010-94CB-E975764EDF52}"/>
    <cellStyle name="Normal 156 2 2" xfId="28516" xr:uid="{CC017AD9-5B3B-4A20-91B5-CC224C8E282D}"/>
    <cellStyle name="Normal 156 3" xfId="27092" xr:uid="{7C43C845-5979-4162-9420-1704A569AC3A}"/>
    <cellStyle name="Normal 157" xfId="2322" xr:uid="{71F8BFAF-8387-4EDF-9015-1C5407B12567}"/>
    <cellStyle name="Normal 157 2" xfId="4108" xr:uid="{29C5476F-4669-46A9-8782-CB82940ECB76}"/>
    <cellStyle name="Normal 157 2 2" xfId="28517" xr:uid="{4286941D-FE34-4D05-BB97-F96379129260}"/>
    <cellStyle name="Normal 157 3" xfId="27093" xr:uid="{075438D2-372E-4629-A08F-192476420A28}"/>
    <cellStyle name="Normal 158" xfId="2323" xr:uid="{B016E05E-F503-49A2-8174-054B77D96C5C}"/>
    <cellStyle name="Normal 158 2" xfId="4109" xr:uid="{51F2DAA8-015D-411F-9267-6E71FC40A053}"/>
    <cellStyle name="Normal 158 2 2" xfId="28518" xr:uid="{E0CF3252-95A9-44CE-97E5-58267EFB31CE}"/>
    <cellStyle name="Normal 158 3" xfId="27094" xr:uid="{F1AFBD61-DC1D-440C-9B0C-0A8D024F7F3A}"/>
    <cellStyle name="Normal 159" xfId="2324" xr:uid="{2FDB8E44-7DC5-4F19-B38C-7491C763D010}"/>
    <cellStyle name="Normal 159 2" xfId="4110" xr:uid="{33099702-E6C8-4EC0-8CE5-638B7BED9ECD}"/>
    <cellStyle name="Normal 159 2 2" xfId="28519" xr:uid="{F5B719E8-848C-4EC3-9232-30738F20A94D}"/>
    <cellStyle name="Normal 159 3" xfId="27095" xr:uid="{E94DFCA9-890A-47C1-B617-4803FC48F8F7}"/>
    <cellStyle name="Normal 16" xfId="2325" xr:uid="{57AF5200-8182-4710-8FA8-B39985B263DC}"/>
    <cellStyle name="Normal 16 2" xfId="2326" xr:uid="{4C946299-D721-4EE7-8E98-21F94EC61FF6}"/>
    <cellStyle name="Normal 16 2 2" xfId="11" xr:uid="{00000000-0005-0000-0000-00000C000000}"/>
    <cellStyle name="Normal 16 2 2 2" xfId="28521" xr:uid="{F2C83F1D-9EEF-4903-9ACF-8A6F97BE3889}"/>
    <cellStyle name="Normal 16 2 3" xfId="27097" xr:uid="{5930E428-DF92-4AF4-818C-374644CA524E}"/>
    <cellStyle name="Normal 16 3" xfId="2327" xr:uid="{A1D0DE5F-9DEC-48B1-A518-3F67284A38A2}"/>
    <cellStyle name="Normal 16 3 2" xfId="4112" xr:uid="{9A9C1A65-098B-41D7-A6AD-F9830000125E}"/>
    <cellStyle name="Normal 16 3 2 2" xfId="28522" xr:uid="{3124D79D-7AC0-4BDD-9A8B-660B0AEC9DDD}"/>
    <cellStyle name="Normal 16 3 3" xfId="27098" xr:uid="{982585C2-EE70-4ED1-BB19-0BC5472499FA}"/>
    <cellStyle name="Normal 16 4" xfId="4111" xr:uid="{8BF8AA95-7355-4DBF-BA7F-10F6E033577F}"/>
    <cellStyle name="Normal 16 4 2" xfId="28520" xr:uid="{A7E1B559-D88C-4484-AB00-02E28A898427}"/>
    <cellStyle name="Normal 16 5" xfId="27096" xr:uid="{9B9F48E5-7187-4E04-BC17-91A0859C775B}"/>
    <cellStyle name="Normal 160" xfId="2328" xr:uid="{C84010D9-DABA-489D-9B54-DAC48E53A963}"/>
    <cellStyle name="Normal 160 2" xfId="4113" xr:uid="{678AE9F8-7C71-4114-B4B6-130B3309AB2B}"/>
    <cellStyle name="Normal 160 2 2" xfId="28523" xr:uid="{C08EAF3A-EAC6-4559-971C-588E0D5AD7C9}"/>
    <cellStyle name="Normal 160 3" xfId="27099" xr:uid="{E840B881-B7BA-435D-A044-9431AED2739D}"/>
    <cellStyle name="Normal 161" xfId="2329" xr:uid="{1C0F7281-287D-41D1-A308-F60E57A451AE}"/>
    <cellStyle name="Normal 161 2" xfId="4114" xr:uid="{6F549B57-63D1-4334-81BD-1C74332FEF59}"/>
    <cellStyle name="Normal 161 2 2" xfId="28524" xr:uid="{2612F941-A879-44EC-95F0-E64D9113D3AC}"/>
    <cellStyle name="Normal 161 3" xfId="27100" xr:uid="{854542D5-B22A-498E-B0CF-BB3AB2ECE898}"/>
    <cellStyle name="Normal 162" xfId="2330" xr:uid="{17C53906-8FB4-406B-B5EB-A52E46221F6C}"/>
    <cellStyle name="Normal 162 2" xfId="4115" xr:uid="{79140CA8-5DC6-45EF-B64E-61CC6030F396}"/>
    <cellStyle name="Normal 162 2 2" xfId="28525" xr:uid="{8F8B6FA5-0D98-47C0-8618-1DE0032D8ECA}"/>
    <cellStyle name="Normal 162 3" xfId="27101" xr:uid="{33C6A75E-E748-4CCD-ACC6-4200D71C7E99}"/>
    <cellStyle name="Normal 163" xfId="2331" xr:uid="{58930054-0195-4CD6-8253-29C90D48EA96}"/>
    <cellStyle name="Normal 163 2" xfId="4116" xr:uid="{2277EA9E-EC50-4163-8977-0E14E4D3789C}"/>
    <cellStyle name="Normal 163 2 2" xfId="28526" xr:uid="{3EBC077B-0D4C-4675-AEF3-D5AFA57F8800}"/>
    <cellStyle name="Normal 163 3" xfId="27102" xr:uid="{709FB5C1-4F66-432A-9FC6-CFEF9A5C6598}"/>
    <cellStyle name="Normal 164" xfId="2332" xr:uid="{31C64750-3AFD-43ED-A7F1-1664960AEA82}"/>
    <cellStyle name="Normal 164 2" xfId="4117" xr:uid="{6CEB4B29-6201-48A0-8ECE-47A067022A73}"/>
    <cellStyle name="Normal 164 2 2" xfId="28527" xr:uid="{AA03936B-DD31-499B-9204-5B7786208F08}"/>
    <cellStyle name="Normal 164 3" xfId="27103" xr:uid="{78B261AB-F39F-4E01-80D4-08BA0B7F9DB0}"/>
    <cellStyle name="Normal 165" xfId="2333" xr:uid="{C55B839D-E73B-42CF-BF06-07E80EE98E58}"/>
    <cellStyle name="Normal 165 2" xfId="4118" xr:uid="{DE97ED58-061C-444B-9EBC-A5A1A9C103B2}"/>
    <cellStyle name="Normal 165 2 2" xfId="28528" xr:uid="{FA854183-6C1C-48A2-8768-D74E597AAFC8}"/>
    <cellStyle name="Normal 165 3" xfId="27104" xr:uid="{061DE637-6F1C-4B67-9F2C-B9D54F77F12E}"/>
    <cellStyle name="Normal 166" xfId="2334" xr:uid="{39DCAE28-A340-4DD1-ADAA-DCB84C9B9A65}"/>
    <cellStyle name="Normal 166 2" xfId="4119" xr:uid="{CB705B14-C14B-49E6-919F-37FC240A2BF0}"/>
    <cellStyle name="Normal 166 2 2" xfId="28529" xr:uid="{2AFDF88D-21C0-4436-970A-5F42AD418355}"/>
    <cellStyle name="Normal 166 3" xfId="27105" xr:uid="{376C47A2-7827-4FB6-A39B-F2112E98353B}"/>
    <cellStyle name="Normal 167" xfId="2335" xr:uid="{48E90E82-20D5-4FF6-80AD-0F641C708D07}"/>
    <cellStyle name="Normal 167 2" xfId="4120" xr:uid="{F775DF23-BC31-40A7-9F41-65434E58BD80}"/>
    <cellStyle name="Normal 167 2 2" xfId="28530" xr:uid="{59B41995-F833-4F5A-9D4C-3C2E83EB1C7C}"/>
    <cellStyle name="Normal 167 3" xfId="11258" xr:uid="{C8DC5883-6F5C-43C0-A252-602A8B0E6DE7}"/>
    <cellStyle name="Normal 167 3 2" xfId="29505" xr:uid="{839017B9-EAAD-485F-BF38-99F1A8AE3841}"/>
    <cellStyle name="Normal 167 4" xfId="27106" xr:uid="{544AF324-CAF3-4C99-9E78-C5B3DF61000F}"/>
    <cellStyle name="Normal 168" xfId="2336" xr:uid="{7E077406-A329-48F1-A25D-F28216BBAEFC}"/>
    <cellStyle name="Normal 168 2" xfId="4121" xr:uid="{20484D51-EE88-4821-ADA0-B27D35BB9776}"/>
    <cellStyle name="Normal 168 2 2" xfId="28531" xr:uid="{E12695D0-E9E5-4BD5-82D5-8C3295BBA20E}"/>
    <cellStyle name="Normal 168 3" xfId="27107" xr:uid="{CF9A21BC-9C7F-4817-9ADF-197306E7479D}"/>
    <cellStyle name="Normal 169" xfId="2337" xr:uid="{BC866A5B-D6B7-4C1F-9AB7-7EB4EFD26864}"/>
    <cellStyle name="Normal 169 2" xfId="4122" xr:uid="{06E9C619-54DB-46E9-BAF1-B3D93630D5E9}"/>
    <cellStyle name="Normal 169 2 2" xfId="28532" xr:uid="{CE3E5060-64AB-400F-964C-509CABE1ED5B}"/>
    <cellStyle name="Normal 169 3" xfId="27108" xr:uid="{A99649C5-AF66-440A-A033-EF05326EA85B}"/>
    <cellStyle name="Normal 17" xfId="2338" xr:uid="{53482AA7-809A-4395-BFD4-E896A105F6BC}"/>
    <cellStyle name="Normal 17 2" xfId="2339" xr:uid="{E221CA5E-7BD2-40C6-9B13-EDD9E1DF1E11}"/>
    <cellStyle name="Normal 17 2 2" xfId="4124" xr:uid="{EEF4DD49-7021-4749-B589-82EB1A2D5CC8}"/>
    <cellStyle name="Normal 17 2 2 2" xfId="28534" xr:uid="{FFE23D69-51A4-41BE-9A09-7816937D9789}"/>
    <cellStyle name="Normal 17 2 3" xfId="27110" xr:uid="{FAFACE02-8F0C-4028-9104-65C76A56136D}"/>
    <cellStyle name="Normal 17 3" xfId="2340" xr:uid="{0D369D14-C67E-4BF6-BA8E-B87684370950}"/>
    <cellStyle name="Normal 17 3 2" xfId="4125" xr:uid="{B48104EE-8C25-416F-B21B-8DEE57F0F105}"/>
    <cellStyle name="Normal 17 3 2 2" xfId="28535" xr:uid="{0B98DC44-404A-4DEA-9385-B8C8CEBDCFD1}"/>
    <cellStyle name="Normal 17 3 3" xfId="27111" xr:uid="{6AF77917-E1BE-4B62-89D3-0B186188307F}"/>
    <cellStyle name="Normal 17 4" xfId="4123" xr:uid="{6003543A-2323-468C-A0EE-92ED93380656}"/>
    <cellStyle name="Normal 17 4 2" xfId="28533" xr:uid="{BFF89E4B-CBD0-40EE-86B6-F4C410BCC3AA}"/>
    <cellStyle name="Normal 17 5" xfId="27109" xr:uid="{CBE625BE-3ABB-408F-980B-A6F196F4CDE6}"/>
    <cellStyle name="Normal 17_10th Aug pl update" xfId="16062" xr:uid="{9C8402C1-3FE0-4E8B-A9A3-D21BA5D87281}"/>
    <cellStyle name="Normal 170" xfId="2341" xr:uid="{5B3F1A17-9872-476C-8CF8-A26CC775AAF0}"/>
    <cellStyle name="Normal 170 2" xfId="4126" xr:uid="{4108F355-866A-4F38-A154-1E5B4EE3EFAD}"/>
    <cellStyle name="Normal 170 2 2" xfId="4982" xr:uid="{B4137B75-72BF-4BFE-927F-E238C0AF1320}"/>
    <cellStyle name="Normal 170 2 2 2" xfId="5374" xr:uid="{61774BF0-8342-4285-9281-76DF69394D1C}"/>
    <cellStyle name="Normal 170 2 2 2 2" xfId="6074" xr:uid="{2CE623C3-BD73-4466-A249-6C937AC4CBFD}"/>
    <cellStyle name="Normal 170 2 2 2 2 2" xfId="7353" xr:uid="{2BEA42C2-66E0-4E2C-B886-8A7CBEEF555B}"/>
    <cellStyle name="Normal 170 2 2 2 2 2 2" xfId="10103" xr:uid="{5584AFCB-8608-4B98-93E8-418D59C0FA5C}"/>
    <cellStyle name="Normal 170 2 2 2 2 2 2 2" xfId="22300" xr:uid="{4D379AF7-51D8-4E26-9784-98343133E127}"/>
    <cellStyle name="Normal 170 2 2 2 2 2 3" xfId="19731" xr:uid="{D052AD54-468E-488D-8060-033ADFDF4A53}"/>
    <cellStyle name="Normal 170 2 2 2 2 3" xfId="8843" xr:uid="{F1F75860-F191-49F6-ADCF-F9C2B69D7C68}"/>
    <cellStyle name="Normal 170 2 2 2 2 3 2" xfId="21040" xr:uid="{E840C9E6-93D2-4688-8332-C7605AC4917B}"/>
    <cellStyle name="Normal 170 2 2 2 2 4" xfId="18471" xr:uid="{3C7FC5A7-0EE1-484E-8252-EFA2694E6E1D}"/>
    <cellStyle name="Normal 170 2 2 2 3" xfId="6723" xr:uid="{7B32B1F4-3D5E-4BEC-ADAF-D4D3AC025329}"/>
    <cellStyle name="Normal 170 2 2 2 3 2" xfId="9473" xr:uid="{4960F793-06A4-4C7F-B6ED-C810BEE6EC99}"/>
    <cellStyle name="Normal 170 2 2 2 3 2 2" xfId="21670" xr:uid="{47818BC6-4048-4240-8163-15D08AE22F36}"/>
    <cellStyle name="Normal 170 2 2 2 3 3" xfId="19101" xr:uid="{8C3FBD55-16E9-46A3-B64D-C887A65C1373}"/>
    <cellStyle name="Normal 170 2 2 2 4" xfId="8210" xr:uid="{3244948A-765C-4DC7-8A25-3218B876D10C}"/>
    <cellStyle name="Normal 170 2 2 2 4 2" xfId="20409" xr:uid="{50B011AA-FA2F-403D-9312-40DF7B86789D}"/>
    <cellStyle name="Normal 170 2 2 2 5" xfId="17841" xr:uid="{199DD5D7-7FBC-4145-ABB4-51EBFB33E668}"/>
    <cellStyle name="Normal 170 2 2 3" xfId="5757" xr:uid="{FAC3BF88-2A96-4328-86CE-9307688A4DAA}"/>
    <cellStyle name="Normal 170 2 2 3 2" xfId="7038" xr:uid="{9DB23B4E-4D0D-4C46-A171-DFEA851C3A9F}"/>
    <cellStyle name="Normal 170 2 2 3 2 2" xfId="9788" xr:uid="{84B57E36-6C42-4C59-8B1B-C17EDCC90F7F}"/>
    <cellStyle name="Normal 170 2 2 3 2 2 2" xfId="21985" xr:uid="{3A02D17C-B1D2-4C4C-BE1A-050ED603F350}"/>
    <cellStyle name="Normal 170 2 2 3 2 3" xfId="19416" xr:uid="{A38C65EA-6FF3-483C-991B-8093179C0082}"/>
    <cellStyle name="Normal 170 2 2 3 3" xfId="8527" xr:uid="{0D06FD81-6DE2-4BA5-A37C-0B391FC6526C}"/>
    <cellStyle name="Normal 170 2 2 3 3 2" xfId="20725" xr:uid="{49901332-141B-420C-ADC5-DE5AA303B0C9}"/>
    <cellStyle name="Normal 170 2 2 3 4" xfId="18156" xr:uid="{B7A6DD5A-B9F6-4816-88DF-60AA244ADA30}"/>
    <cellStyle name="Normal 170 2 2 4" xfId="6408" xr:uid="{E1E6C74A-13FB-47CA-934D-7864F88D6093}"/>
    <cellStyle name="Normal 170 2 2 4 2" xfId="9158" xr:uid="{DA5355E2-D0A5-433C-942D-BFA8902112E3}"/>
    <cellStyle name="Normal 170 2 2 4 2 2" xfId="21355" xr:uid="{53A5F23A-DF2D-4368-8B70-3980CD5FED00}"/>
    <cellStyle name="Normal 170 2 2 4 3" xfId="18786" xr:uid="{3151BD07-3B81-4C11-9329-D23CAE67DB2A}"/>
    <cellStyle name="Normal 170 2 2 5" xfId="7895" xr:uid="{D27B24D7-AD2D-448C-955E-8721C0287A93}"/>
    <cellStyle name="Normal 170 2 2 5 2" xfId="20094" xr:uid="{5DD2D410-1AA6-4AAF-8A38-4C93F97D069F}"/>
    <cellStyle name="Normal 170 2 2 6" xfId="17526" xr:uid="{37106712-1289-4521-B8F9-72DE2D35D164}"/>
    <cellStyle name="Normal 170 2 3" xfId="5175" xr:uid="{491DE9B6-9850-4B81-B531-C602697FB8DC}"/>
    <cellStyle name="Normal 170 2 3 2" xfId="5884" xr:uid="{6579AAD0-F33E-42D8-B9C8-D57DED27439E}"/>
    <cellStyle name="Normal 170 2 3 2 2" xfId="7164" xr:uid="{CFA8EC89-A1AD-4205-8771-5244C055727E}"/>
    <cellStyle name="Normal 170 2 3 2 2 2" xfId="9914" xr:uid="{113EC2E9-506D-4902-BE6D-4C9E150EFFB1}"/>
    <cellStyle name="Normal 170 2 3 2 2 2 2" xfId="22111" xr:uid="{9DA119DA-34AD-48AC-855F-2EBFF1C2ED0D}"/>
    <cellStyle name="Normal 170 2 3 2 2 3" xfId="19542" xr:uid="{241B1493-7D89-4AE3-9F39-D4632C5BFD71}"/>
    <cellStyle name="Normal 170 2 3 2 3" xfId="8654" xr:uid="{BE7EA97E-86D2-46BE-9FB5-612C576BBD2A}"/>
    <cellStyle name="Normal 170 2 3 2 3 2" xfId="20851" xr:uid="{462F54B7-B859-4084-A865-B011C8BC9EB4}"/>
    <cellStyle name="Normal 170 2 3 2 4" xfId="18282" xr:uid="{C4D30D41-9F7D-414A-97A8-B0BB27EBE492}"/>
    <cellStyle name="Normal 170 2 3 3" xfId="6534" xr:uid="{57793D5B-9AA3-42F3-9F6C-1C544BE70210}"/>
    <cellStyle name="Normal 170 2 3 3 2" xfId="9284" xr:uid="{BFF939EF-A86B-4AD5-88C7-007ECB75F735}"/>
    <cellStyle name="Normal 170 2 3 3 2 2" xfId="21481" xr:uid="{368DBA15-33FF-4370-8363-5C458481E0D0}"/>
    <cellStyle name="Normal 170 2 3 3 3" xfId="18912" xr:uid="{C8786B0A-D54F-4020-A2D0-455443CEC577}"/>
    <cellStyle name="Normal 170 2 3 4" xfId="8021" xr:uid="{3B304A95-66A3-4EC8-89D8-28BE3DDF619C}"/>
    <cellStyle name="Normal 170 2 3 4 2" xfId="20220" xr:uid="{3039FE56-A105-4D0E-85EB-8406E9CD7338}"/>
    <cellStyle name="Normal 170 2 3 5" xfId="17652" xr:uid="{866606AF-1CAB-49B9-B920-6C8485F253E2}"/>
    <cellStyle name="Normal 170 2 4" xfId="5557" xr:uid="{511A35F5-DB03-49AF-B1F6-E8EED7D2C76F}"/>
    <cellStyle name="Normal 170 2 4 2" xfId="6849" xr:uid="{EFDBF933-5469-4AED-A399-6852541E51C6}"/>
    <cellStyle name="Normal 170 2 4 2 2" xfId="9599" xr:uid="{717473FD-072B-40F2-81BB-6373DD7FB3C2}"/>
    <cellStyle name="Normal 170 2 4 2 2 2" xfId="21796" xr:uid="{3C865B0A-FAFE-436E-B26D-633DE20EBE54}"/>
    <cellStyle name="Normal 170 2 4 2 3" xfId="19227" xr:uid="{A19FA749-EDEB-4975-8333-11905EF30968}"/>
    <cellStyle name="Normal 170 2 4 3" xfId="8338" xr:uid="{C8139706-BEBF-46C5-9CCF-65C2CEA8D3E7}"/>
    <cellStyle name="Normal 170 2 4 3 2" xfId="20536" xr:uid="{C84E3553-59B3-46AD-9C1D-060EFB609F36}"/>
    <cellStyle name="Normal 170 2 4 4" xfId="17967" xr:uid="{144E7B22-9C3C-4430-9767-03F18A7ED1BE}"/>
    <cellStyle name="Normal 170 2 5" xfId="6218" xr:uid="{C6746DAB-4CE9-443F-B28C-06AC4A046844}"/>
    <cellStyle name="Normal 170 2 5 2" xfId="8969" xr:uid="{F8025B70-D992-4746-BB32-324154172052}"/>
    <cellStyle name="Normal 170 2 5 2 2" xfId="21166" xr:uid="{92E640F5-EA3A-4C92-AF78-6BE173D8C90B}"/>
    <cellStyle name="Normal 170 2 5 3" xfId="18597" xr:uid="{AC75D2D8-9707-4C3C-91A8-4D295942C87F}"/>
    <cellStyle name="Normal 170 2 6" xfId="7704" xr:uid="{6F22E2B3-E460-4D26-AF00-046605A0D9AB}"/>
    <cellStyle name="Normal 170 2 6 2" xfId="19905" xr:uid="{7423C774-34CF-4EB8-8195-3DCE12F8F607}"/>
    <cellStyle name="Normal 170 2 7" xfId="10470" xr:uid="{B514FB16-51F3-4DF8-9489-F22BC2B01EEC}"/>
    <cellStyle name="Normal 170 2 7 2" xfId="29420" xr:uid="{6C819E21-8EAB-4D72-80CC-3A14C58D2F46}"/>
    <cellStyle name="Normal 170 2 8" xfId="17337" xr:uid="{EA74B68D-F5F4-43A4-A5B5-3E6326351D23}"/>
    <cellStyle name="Normal 170 3" xfId="4892" xr:uid="{63059EFC-675D-4A01-9A29-9E3240DF693A}"/>
    <cellStyle name="Normal 170 3 2" xfId="5314" xr:uid="{14D8F02E-E542-4F70-A664-9FFE79505FE7}"/>
    <cellStyle name="Normal 170 3 2 2" xfId="6015" xr:uid="{14324E8C-1EC9-4095-8AC7-57FD6EBC13AE}"/>
    <cellStyle name="Normal 170 3 2 2 2" xfId="7295" xr:uid="{25EB73B9-46CD-42A7-87F4-DFA9178AA4E2}"/>
    <cellStyle name="Normal 170 3 2 2 2 2" xfId="10045" xr:uid="{40ABDF34-2FDA-4474-A189-FB2E785F7BAF}"/>
    <cellStyle name="Normal 170 3 2 2 2 2 2" xfId="22242" xr:uid="{B2362076-A784-4AAD-85F5-5A4D97E81504}"/>
    <cellStyle name="Normal 170 3 2 2 2 3" xfId="19673" xr:uid="{600A1619-AECE-4700-9C29-CE6318443E53}"/>
    <cellStyle name="Normal 170 3 2 2 3" xfId="8785" xr:uid="{F067EA95-4AD3-4C1E-A590-B18DF2E0D35F}"/>
    <cellStyle name="Normal 170 3 2 2 3 2" xfId="20982" xr:uid="{1AABE95E-167F-4189-BA82-623D51B63480}"/>
    <cellStyle name="Normal 170 3 2 2 4" xfId="18413" xr:uid="{8CF43D3C-C091-4DCE-A9D6-72F61AB6316D}"/>
    <cellStyle name="Normal 170 3 2 3" xfId="6665" xr:uid="{7E883130-4217-4710-9C84-395ACE96DF41}"/>
    <cellStyle name="Normal 170 3 2 3 2" xfId="9415" xr:uid="{6D9C26E1-5C8E-42F0-A6D9-52F4BC85B8E1}"/>
    <cellStyle name="Normal 170 3 2 3 2 2" xfId="21612" xr:uid="{383028CA-8E59-4E09-AF44-721D25048064}"/>
    <cellStyle name="Normal 170 3 2 3 3" xfId="19043" xr:uid="{309771B1-6FA8-4F63-9D91-B509DC80CA15}"/>
    <cellStyle name="Normal 170 3 2 4" xfId="8152" xr:uid="{CD80BB70-4613-4D63-B074-0B47279E0D7C}"/>
    <cellStyle name="Normal 170 3 2 4 2" xfId="20351" xr:uid="{288314CF-08C0-4B69-999A-3A7CEA6812DC}"/>
    <cellStyle name="Normal 170 3 2 5" xfId="17783" xr:uid="{07CC2474-9A75-4189-A4A3-2FFF3299A554}"/>
    <cellStyle name="Normal 170 3 3" xfId="5699" xr:uid="{697A52CB-D236-40FC-9373-4B4C47BAD514}"/>
    <cellStyle name="Normal 170 3 3 2" xfId="6980" xr:uid="{1A0F939D-2E8B-4853-8582-0481D40439F4}"/>
    <cellStyle name="Normal 170 3 3 2 2" xfId="9730" xr:uid="{F755CC3D-0D7A-4982-B623-445EE5ADBC4A}"/>
    <cellStyle name="Normal 170 3 3 2 2 2" xfId="21927" xr:uid="{B16F554F-CB18-4348-8048-B764314F68E0}"/>
    <cellStyle name="Normal 170 3 3 2 3" xfId="19358" xr:uid="{AE0AF36C-ADBA-44B3-B083-64455E5671CD}"/>
    <cellStyle name="Normal 170 3 3 3" xfId="8469" xr:uid="{5C572F25-DEAE-4277-98D5-770EFB368A1F}"/>
    <cellStyle name="Normal 170 3 3 3 2" xfId="20667" xr:uid="{8248382B-213E-4CE1-AEBF-B5A6DFFA4B8C}"/>
    <cellStyle name="Normal 170 3 3 4" xfId="18098" xr:uid="{23E44818-DDA5-40EA-AC44-AA902CB16E58}"/>
    <cellStyle name="Normal 170 3 4" xfId="6350" xr:uid="{31367097-024D-4745-89CC-8CFE98E3D648}"/>
    <cellStyle name="Normal 170 3 4 2" xfId="9100" xr:uid="{9A28C1F0-FFF4-4EEE-8A05-A44D770BA7F2}"/>
    <cellStyle name="Normal 170 3 4 2 2" xfId="21297" xr:uid="{18C475A5-D7E1-4C44-A5E8-7CA03B40A6C5}"/>
    <cellStyle name="Normal 170 3 4 3" xfId="18728" xr:uid="{1CE9A0E1-1F5C-4D4B-8CD5-88261C427BCA}"/>
    <cellStyle name="Normal 170 3 5" xfId="7837" xr:uid="{C550F92D-A565-4C72-90AE-9AE6A9A118AF}"/>
    <cellStyle name="Normal 170 3 5 2" xfId="20036" xr:uid="{196C0504-5B5D-44AD-9AD4-7785C196E921}"/>
    <cellStyle name="Normal 170 3 6" xfId="17468" xr:uid="{A3462DC8-6903-435D-B0B1-718C258A1342}"/>
    <cellStyle name="Normal 170 4" xfId="5106" xr:uid="{8E177F2E-ADE1-4E5B-964F-59C92C6EDDCA}"/>
    <cellStyle name="Normal 170 4 2" xfId="5838" xr:uid="{0AE381AF-B52C-4DD4-82F8-76F396B47B80}"/>
    <cellStyle name="Normal 170 4 2 2" xfId="7118" xr:uid="{6B47BD6E-4180-497E-B19B-08B85463348F}"/>
    <cellStyle name="Normal 170 4 2 2 2" xfId="9868" xr:uid="{96112424-9720-47A9-9C04-17C6A04D1CC4}"/>
    <cellStyle name="Normal 170 4 2 2 2 2" xfId="22065" xr:uid="{0E103D78-C266-41E4-A595-6B56D0ECF6A0}"/>
    <cellStyle name="Normal 170 4 2 2 3" xfId="19496" xr:uid="{B4C7B40D-1113-49B6-BF3C-086D8A4C8E98}"/>
    <cellStyle name="Normal 170 4 2 3" xfId="8608" xr:uid="{59026355-66E9-4BD3-8189-4285EA79E2CF}"/>
    <cellStyle name="Normal 170 4 2 3 2" xfId="20805" xr:uid="{A17957F0-6C5B-4EB4-97D8-6D6C09B53B82}"/>
    <cellStyle name="Normal 170 4 2 4" xfId="18236" xr:uid="{0C2612DE-AEF5-44BB-A652-3D9E64B4BA47}"/>
    <cellStyle name="Normal 170 4 3" xfId="6488" xr:uid="{265BDFA9-6150-40F2-A1E0-45A93D1060A4}"/>
    <cellStyle name="Normal 170 4 3 2" xfId="9238" xr:uid="{A86144C9-D501-4022-B3B1-744759D8D858}"/>
    <cellStyle name="Normal 170 4 3 2 2" xfId="21435" xr:uid="{7FDE5D38-731B-4A2B-8A10-ECFDD4BBA2C1}"/>
    <cellStyle name="Normal 170 4 3 3" xfId="18866" xr:uid="{55506F19-C928-4E3C-8B15-23E78BCBB33B}"/>
    <cellStyle name="Normal 170 4 4" xfId="7975" xr:uid="{9B226F59-0A56-488E-B6D4-ADA95F4183AF}"/>
    <cellStyle name="Normal 170 4 4 2" xfId="20174" xr:uid="{82CB52DF-CE5E-4A7D-9631-789B48B80787}"/>
    <cellStyle name="Normal 170 4 5" xfId="17606" xr:uid="{C1B2A920-7034-432B-A205-F3CE95851A60}"/>
    <cellStyle name="Normal 170 5" xfId="5482" xr:uid="{8BAA0FC1-A3C4-4F41-A9D9-D6E2065D3C83}"/>
    <cellStyle name="Normal 170 5 2" xfId="6803" xr:uid="{D48486BF-A23E-42A8-8C2E-4D910A3A4AC7}"/>
    <cellStyle name="Normal 170 5 2 2" xfId="9553" xr:uid="{07B3D93F-EA22-469D-B303-195A80F28602}"/>
    <cellStyle name="Normal 170 5 2 2 2" xfId="21750" xr:uid="{C19BAFCF-DA50-4111-9948-75A4441C1A61}"/>
    <cellStyle name="Normal 170 5 2 3" xfId="19181" xr:uid="{86F54367-6D9A-4632-ADD6-1F48A9E57010}"/>
    <cellStyle name="Normal 170 5 3" xfId="8292" xr:uid="{32817E7D-B86A-413C-B21E-2126131E96E4}"/>
    <cellStyle name="Normal 170 5 3 2" xfId="20490" xr:uid="{CC33CD13-AAD3-46BD-ADC4-9B8AB518DD8D}"/>
    <cellStyle name="Normal 170 5 4" xfId="17921" xr:uid="{F33DDABD-371A-4E87-92F6-A89B4B2C9E76}"/>
    <cellStyle name="Normal 170 6" xfId="6168" xr:uid="{50315F55-2DF5-47F8-B9D7-386AA2E71836}"/>
    <cellStyle name="Normal 170 6 2" xfId="8923" xr:uid="{89884032-5777-4565-8706-E3ABF81F0738}"/>
    <cellStyle name="Normal 170 6 2 2" xfId="21120" xr:uid="{35016C6A-6F23-4E3A-BA75-64CE3F5B8D9E}"/>
    <cellStyle name="Normal 170 6 3" xfId="18551" xr:uid="{B57911D5-B16F-4745-8902-2E52B6CE8F73}"/>
    <cellStyle name="Normal 170 7" xfId="7517" xr:uid="{D105BCFF-B217-4E23-B516-874FD4B467D7}"/>
    <cellStyle name="Normal 170 7 2" xfId="19878" xr:uid="{D8D65A87-5A93-4EAD-95C6-9C7DC0C2CF55}"/>
    <cellStyle name="Normal 170 8" xfId="7494" xr:uid="{66602165-4220-4EA3-8611-59F0EAE0D0D0}"/>
    <cellStyle name="Normal 170 8 2" xfId="29301" xr:uid="{574B1F49-ACDE-4BC4-9A57-BCCE271F1AA4}"/>
    <cellStyle name="Normal 170 9" xfId="17286" xr:uid="{2AD661A2-69BF-4867-8E81-A490712F1179}"/>
    <cellStyle name="Normal 171" xfId="2342" xr:uid="{C790C340-D548-4AD1-8411-9C1844D7C5A6}"/>
    <cellStyle name="Normal 171 2" xfId="7" xr:uid="{00000000-0005-0000-0000-00000D000000}"/>
    <cellStyle name="Normal 171 2 2" xfId="28536" xr:uid="{6F27350E-50FF-46FD-AE2E-03BB93442D91}"/>
    <cellStyle name="Normal 171 3" xfId="27112" xr:uid="{AD5E2F70-951D-4BA1-A43D-9587C3289F29}"/>
    <cellStyle name="Normal 172" xfId="2343" xr:uid="{E47A6E11-4D4D-41FD-8125-45D7B4927CC7}"/>
    <cellStyle name="Normal 172 10" xfId="30393" xr:uid="{3DA24D11-B608-49E7-9FBE-8ADB0B82F283}"/>
    <cellStyle name="Normal 172 2" xfId="4127" xr:uid="{96C3DCC1-6CF4-4710-89E3-C5EAEF88B7E4}"/>
    <cellStyle name="Normal 172 2 2" xfId="11497" xr:uid="{BAAA1585-E8BB-460F-99A9-0A199E0C0169}"/>
    <cellStyle name="Normal 172 2 2 2" xfId="13117" xr:uid="{DA3505BD-63AA-4D1D-BCE5-A376C2D30371}"/>
    <cellStyle name="Normal 172 2 2 2 2" xfId="24890" xr:uid="{56888F9C-1260-4AF8-A977-124F8C2A0F69}"/>
    <cellStyle name="Normal 172 2 2 3" xfId="23334" xr:uid="{988C5EC2-6DD8-4038-B2C9-829534FA5865}"/>
    <cellStyle name="Normal 172 2 3" xfId="13118" xr:uid="{FC2B168F-E51E-419F-A625-A54A17590664}"/>
    <cellStyle name="Normal 172 2 3 2" xfId="24891" xr:uid="{2C2DC2B3-63B4-4F3D-94F2-51899DB27EA7}"/>
    <cellStyle name="Normal 172 2 4" xfId="12264" xr:uid="{E47E23FD-3702-4C5C-A54B-D3CE91FD5C81}"/>
    <cellStyle name="Normal 172 2 4 2" xfId="24043" xr:uid="{F2BAFE61-D40F-4FBE-8D87-6F3831D7E7D9}"/>
    <cellStyle name="Normal 172 2 5" xfId="28537" xr:uid="{C3600A29-78E3-48FF-8C56-9CEE0614E311}"/>
    <cellStyle name="Normal 172 3" xfId="10468" xr:uid="{69F7AAA1-F07E-415A-8052-5EE15048ABD5}"/>
    <cellStyle name="Normal 172 3 2" xfId="13119" xr:uid="{97538570-6529-4D93-8991-2FBAA606D64C}"/>
    <cellStyle name="Normal 172 3 2 2" xfId="24892" xr:uid="{02825729-106D-42B8-9412-53DE7B4093E1}"/>
    <cellStyle name="Normal 172 3 3" xfId="22595" xr:uid="{6989F677-6CB0-44F7-9B85-88C0D5684BD5}"/>
    <cellStyle name="Normal 172 4" xfId="10515" xr:uid="{21C969A6-E903-4C08-8DDF-D15164DEB930}"/>
    <cellStyle name="Normal 172 4 2" xfId="13120" xr:uid="{A2CE03EF-3C64-49CA-86EB-A664DFCF59D9}"/>
    <cellStyle name="Normal 172 4 2 2" xfId="24893" xr:uid="{6EAF9C3D-9A53-4998-8FD7-371C0F06EA93}"/>
    <cellStyle name="Normal 172 4 3" xfId="22634" xr:uid="{D1BFD416-85EF-4190-93B9-6C34C0C9FCFA}"/>
    <cellStyle name="Normal 172 5" xfId="10705" xr:uid="{209C7AF6-72B4-41C4-9E20-80CDC5829308}"/>
    <cellStyle name="Normal 172 5 2" xfId="22817" xr:uid="{83E3D5D9-4067-4BBE-8A6E-20A9745CDFD9}"/>
    <cellStyle name="Normal 172 6" xfId="10928" xr:uid="{AABD57F8-3A86-4A7D-A0D6-1984373EAEC3}"/>
    <cellStyle name="Normal 172 6 2" xfId="22977" xr:uid="{004098F6-D751-41D8-BF89-B2EDB44D6857}"/>
    <cellStyle name="Normal 172 7" xfId="11893" xr:uid="{C23A94D1-3452-47B0-A397-8590BF68A084}"/>
    <cellStyle name="Normal 172 7 2" xfId="23686" xr:uid="{D595BF25-586D-464D-B259-658F5A297801}"/>
    <cellStyle name="Normal 172 8" xfId="17231" xr:uid="{3C94D7B9-5675-4EB3-A20C-B6F20DAD716A}"/>
    <cellStyle name="Normal 172 8 2" xfId="26122" xr:uid="{FB700514-A836-4B56-B78C-118E2450C283}"/>
    <cellStyle name="Normal 172 9" xfId="27113" xr:uid="{7743390A-8E4C-4F4F-9C4A-0CA4F633D5DD}"/>
    <cellStyle name="Normal 173" xfId="2344" xr:uid="{5D17A5DA-7820-43C7-95D5-36F2442EC757}"/>
    <cellStyle name="Normal 173 10" xfId="11894" xr:uid="{D9FEFCA4-88E5-4262-A054-646F01BDA48A}"/>
    <cellStyle name="Normal 173 10 2" xfId="23687" xr:uid="{CED13770-7A76-469B-9184-83C9F96ED493}"/>
    <cellStyle name="Normal 173 11" xfId="17287" xr:uid="{A163B391-3648-4528-A6A2-41D306CBBAEA}"/>
    <cellStyle name="Normal 173 2" xfId="4128" xr:uid="{34C33DF0-7BD4-4A7E-B1C6-1DC1E9ADF19E}"/>
    <cellStyle name="Normal 173 2 2" xfId="4983" xr:uid="{A7698409-6FDE-40D4-9F5A-093E20E63663}"/>
    <cellStyle name="Normal 173 2 2 2" xfId="5375" xr:uid="{D7C1D0E7-0BF5-4E9C-90C3-18EDD0A14AEF}"/>
    <cellStyle name="Normal 173 2 2 2 2" xfId="6075" xr:uid="{60241497-7AC5-4C9C-AB17-25A850EA97CE}"/>
    <cellStyle name="Normal 173 2 2 2 2 2" xfId="7354" xr:uid="{8316CE66-2998-407E-B3A7-04CFA626E81A}"/>
    <cellStyle name="Normal 173 2 2 2 2 2 2" xfId="10104" xr:uid="{A0FA0D82-D8E7-4145-987E-8ABE02FC31C0}"/>
    <cellStyle name="Normal 173 2 2 2 2 2 2 2" xfId="22301" xr:uid="{B0E97F8B-538F-46CC-8411-5832BD74D800}"/>
    <cellStyle name="Normal 173 2 2 2 2 2 3" xfId="19732" xr:uid="{43E3CA0E-DBFF-42BC-8BB6-555956ECD09A}"/>
    <cellStyle name="Normal 173 2 2 2 2 3" xfId="8844" xr:uid="{26335996-F0C6-43FE-A5E2-D9F02878F2E4}"/>
    <cellStyle name="Normal 173 2 2 2 2 3 2" xfId="21041" xr:uid="{8BD4BB52-7F22-4005-A683-25630FA8EB3E}"/>
    <cellStyle name="Normal 173 2 2 2 2 4" xfId="18472" xr:uid="{DC75CDC6-FFCF-45B0-AF88-A2AB001D13E0}"/>
    <cellStyle name="Normal 173 2 2 2 3" xfId="6724" xr:uid="{23F73A04-5AEA-4A1F-9105-3BE189E4FA6B}"/>
    <cellStyle name="Normal 173 2 2 2 3 2" xfId="9474" xr:uid="{9885C4E9-6D7D-4A39-87F4-A2AB74EF6043}"/>
    <cellStyle name="Normal 173 2 2 2 3 2 2" xfId="21671" xr:uid="{6FAA2D4D-A42E-44B3-B143-D83E12FCF3D1}"/>
    <cellStyle name="Normal 173 2 2 2 3 3" xfId="19102" xr:uid="{785EEDDD-F27B-4E8B-BAE3-3180E177C647}"/>
    <cellStyle name="Normal 173 2 2 2 4" xfId="8211" xr:uid="{3121D26E-BCB7-40BC-9D2B-9E6849959AB7}"/>
    <cellStyle name="Normal 173 2 2 2 4 2" xfId="20410" xr:uid="{F1FF4B62-C6C5-4545-83C8-986AAAFABEF6}"/>
    <cellStyle name="Normal 173 2 2 2 5" xfId="17842" xr:uid="{19DB8529-0E29-4A3C-A796-D625A55AA54F}"/>
    <cellStyle name="Normal 173 2 2 3" xfId="5758" xr:uid="{75D894A9-716A-4CF6-988D-E56D2A115121}"/>
    <cellStyle name="Normal 173 2 2 3 2" xfId="7039" xr:uid="{4CE77FA2-7470-4EF1-AF18-E61604B7866B}"/>
    <cellStyle name="Normal 173 2 2 3 2 2" xfId="9789" xr:uid="{291A143A-12CF-4D73-913A-8E80A01ECDB4}"/>
    <cellStyle name="Normal 173 2 2 3 2 2 2" xfId="21986" xr:uid="{F27C7CE0-DFF5-4850-A627-364E48131CCA}"/>
    <cellStyle name="Normal 173 2 2 3 2 3" xfId="19417" xr:uid="{9CB21343-093B-4F70-8EEE-BD1B17D98C53}"/>
    <cellStyle name="Normal 173 2 2 3 3" xfId="8528" xr:uid="{CA6843BF-51A4-47E8-97E6-2CFF7E5E1E74}"/>
    <cellStyle name="Normal 173 2 2 3 3 2" xfId="20726" xr:uid="{244334D1-B83D-456F-A6C9-D2515EA8CD9C}"/>
    <cellStyle name="Normal 173 2 2 3 4" xfId="18157" xr:uid="{3244A3FC-8E1A-41CB-89AE-C79BBFDCE32D}"/>
    <cellStyle name="Normal 173 2 2 4" xfId="6409" xr:uid="{A30EA334-7B7C-47C5-8702-E60084D6F9F0}"/>
    <cellStyle name="Normal 173 2 2 4 2" xfId="9159" xr:uid="{1D181B72-6C20-4DE8-BA51-2D7AFBA9E93B}"/>
    <cellStyle name="Normal 173 2 2 4 2 2" xfId="21356" xr:uid="{A84CF61B-4A1A-4EDE-8D0D-2A2997975E1D}"/>
    <cellStyle name="Normal 173 2 2 4 3" xfId="18787" xr:uid="{2AA065AB-C092-41C3-88F4-13D46F0FAD89}"/>
    <cellStyle name="Normal 173 2 2 5" xfId="7896" xr:uid="{947E5878-6646-4A72-B427-D8420B202875}"/>
    <cellStyle name="Normal 173 2 2 5 2" xfId="20095" xr:uid="{A5763A63-5EEB-4C74-BFE0-BC634036FA5E}"/>
    <cellStyle name="Normal 173 2 2 6" xfId="13121" xr:uid="{7D189EB8-DF1D-43C1-8F38-F3E735EB4CF1}"/>
    <cellStyle name="Normal 173 2 2 6 2" xfId="24894" xr:uid="{D20DAFD5-AF66-47B8-84CB-2528A34FDBCD}"/>
    <cellStyle name="Normal 173 2 2 7" xfId="17527" xr:uid="{BAD7336F-4A16-491A-95F1-2476077092AF}"/>
    <cellStyle name="Normal 173 2 3" xfId="5176" xr:uid="{3EA2AEBB-DC3D-4490-8E31-F9BCEAEEF7AF}"/>
    <cellStyle name="Normal 173 2 3 2" xfId="5885" xr:uid="{06BB1414-CE07-465F-8D5F-22622BA5377F}"/>
    <cellStyle name="Normal 173 2 3 2 2" xfId="7165" xr:uid="{4905454E-396D-4705-B941-2FF5C7234035}"/>
    <cellStyle name="Normal 173 2 3 2 2 2" xfId="9915" xr:uid="{DC785A80-7EA8-4A04-8BB2-365741C52077}"/>
    <cellStyle name="Normal 173 2 3 2 2 2 2" xfId="22112" xr:uid="{2A3EC2DA-542C-4D2F-97A1-E24301115B1B}"/>
    <cellStyle name="Normal 173 2 3 2 2 3" xfId="19543" xr:uid="{FB434B7E-8C6E-4FF9-8E9B-3E48F2B98EBE}"/>
    <cellStyle name="Normal 173 2 3 2 3" xfId="8655" xr:uid="{B22A0D8E-71F2-4F2C-A7F4-63397B102F8F}"/>
    <cellStyle name="Normal 173 2 3 2 3 2" xfId="20852" xr:uid="{4AAA94D2-14E6-4A22-96C3-9A6D13987325}"/>
    <cellStyle name="Normal 173 2 3 2 4" xfId="18283" xr:uid="{AEEB49CF-2655-4C7D-AC04-07E4E2015E28}"/>
    <cellStyle name="Normal 173 2 3 3" xfId="6535" xr:uid="{0AC4B96D-1190-4785-BB6A-8BAE65A3FF0D}"/>
    <cellStyle name="Normal 173 2 3 3 2" xfId="9285" xr:uid="{5075BB1B-6DFC-410D-810A-D9798FD4F3BC}"/>
    <cellStyle name="Normal 173 2 3 3 2 2" xfId="21482" xr:uid="{25D528F2-8A92-48F7-9254-A3306B6E2AEC}"/>
    <cellStyle name="Normal 173 2 3 3 3" xfId="18913" xr:uid="{65C133D0-82B8-4488-8D3C-AF08DFC70B9D}"/>
    <cellStyle name="Normal 173 2 3 4" xfId="8022" xr:uid="{217D4A76-4C20-4292-B0BE-7A6602BED609}"/>
    <cellStyle name="Normal 173 2 3 4 2" xfId="20221" xr:uid="{E1E0F163-47B6-4CA5-8D1E-25A7E45492C3}"/>
    <cellStyle name="Normal 173 2 3 5" xfId="13122" xr:uid="{30537055-D336-4DA9-A95C-289428A82D6A}"/>
    <cellStyle name="Normal 173 2 3 5 2" xfId="24895" xr:uid="{9D519B89-3A4E-4EBF-9BE2-C319D6E2C71B}"/>
    <cellStyle name="Normal 173 2 3 6" xfId="17653" xr:uid="{D6C30FB0-EF80-406E-830C-8422BD21D564}"/>
    <cellStyle name="Normal 173 2 4" xfId="5558" xr:uid="{B402A204-3732-448A-9848-CEC424596E4E}"/>
    <cellStyle name="Normal 173 2 4 2" xfId="6850" xr:uid="{40001708-826A-4324-8B65-E461D76924C6}"/>
    <cellStyle name="Normal 173 2 4 2 2" xfId="9600" xr:uid="{57C2F189-8549-4436-BD5C-6412F2350BBE}"/>
    <cellStyle name="Normal 173 2 4 2 2 2" xfId="21797" xr:uid="{359C012E-677A-4DF3-8CC4-47A7A271FD58}"/>
    <cellStyle name="Normal 173 2 4 2 3" xfId="19228" xr:uid="{51226091-686A-4C12-9D70-D9C334F9D1E3}"/>
    <cellStyle name="Normal 173 2 4 3" xfId="8339" xr:uid="{39BBF9A1-635D-487E-80F2-D89E9C424028}"/>
    <cellStyle name="Normal 173 2 4 3 2" xfId="20537" xr:uid="{7987CE90-B388-455B-8C2C-F788E610306E}"/>
    <cellStyle name="Normal 173 2 4 4" xfId="17968" xr:uid="{FDFFA663-0348-4481-9326-39A743F960A1}"/>
    <cellStyle name="Normal 173 2 5" xfId="6219" xr:uid="{28943A49-ACCF-472E-9EBC-DB433A93E554}"/>
    <cellStyle name="Normal 173 2 5 2" xfId="8970" xr:uid="{89255EB4-F21D-48DC-AB5D-61DB1804FE53}"/>
    <cellStyle name="Normal 173 2 5 2 2" xfId="21167" xr:uid="{BFE4C35A-A45C-4A95-B010-B800EE148150}"/>
    <cellStyle name="Normal 173 2 5 3" xfId="18598" xr:uid="{B6D285B3-C960-46B4-A04C-2872CB686745}"/>
    <cellStyle name="Normal 173 2 6" xfId="7705" xr:uid="{90F0B29B-F83E-454D-9CF2-435ED24BD919}"/>
    <cellStyle name="Normal 173 2 6 2" xfId="19906" xr:uid="{3BA39A17-1294-434D-8B1E-AC93C1CBE712}"/>
    <cellStyle name="Normal 173 2 7" xfId="11498" xr:uid="{B31BC0E8-F990-41B3-96E8-5E473794ABAA}"/>
    <cellStyle name="Normal 173 2 7 2" xfId="23335" xr:uid="{07CD1199-3790-4841-97D4-79AA27514FAF}"/>
    <cellStyle name="Normal 173 2 8" xfId="12265" xr:uid="{67471248-466A-48B7-B521-E8CB7E2CD141}"/>
    <cellStyle name="Normal 173 2 8 2" xfId="24044" xr:uid="{FF569C21-F6F4-4F61-B33C-8FF0A0256748}"/>
    <cellStyle name="Normal 173 2 9" xfId="17338" xr:uid="{6BA35539-44F5-48C7-851E-A23C60B01776}"/>
    <cellStyle name="Normal 173 3" xfId="4893" xr:uid="{18AAB361-2417-4BD3-9C04-3352E904355D}"/>
    <cellStyle name="Normal 173 3 2" xfId="5315" xr:uid="{23FCC04B-B688-4D65-A310-42ACC7C01B56}"/>
    <cellStyle name="Normal 173 3 2 2" xfId="6016" xr:uid="{7119A6FE-DEE3-4B13-823D-A9921D3715F0}"/>
    <cellStyle name="Normal 173 3 2 2 2" xfId="7296" xr:uid="{D7A70370-6254-478D-B90A-A849039C0902}"/>
    <cellStyle name="Normal 173 3 2 2 2 2" xfId="10046" xr:uid="{E8D4BA8D-DD47-4248-875F-542AABBC285A}"/>
    <cellStyle name="Normal 173 3 2 2 2 2 2" xfId="22243" xr:uid="{1B062769-DDDA-40AD-9981-4A7954751F97}"/>
    <cellStyle name="Normal 173 3 2 2 2 3" xfId="19674" xr:uid="{FE8D4E5A-9E5A-4FAA-A076-28602974F2CD}"/>
    <cellStyle name="Normal 173 3 2 2 3" xfId="8786" xr:uid="{413BADFB-A639-4A1A-9CBC-1A83F7EA9869}"/>
    <cellStyle name="Normal 173 3 2 2 3 2" xfId="20983" xr:uid="{EF472352-59EB-49CA-9FDB-50F6B5BC0CCE}"/>
    <cellStyle name="Normal 173 3 2 2 4" xfId="18414" xr:uid="{FA59D8D8-8188-4C60-B0AD-989846DB8479}"/>
    <cellStyle name="Normal 173 3 2 3" xfId="6666" xr:uid="{6EEC53C4-0121-4BDB-9323-EEF526CC265E}"/>
    <cellStyle name="Normal 173 3 2 3 2" xfId="9416" xr:uid="{92831C27-CB8E-41FC-A2C8-B29DE86B61B9}"/>
    <cellStyle name="Normal 173 3 2 3 2 2" xfId="21613" xr:uid="{9E708CA9-3781-449C-B1C7-AA4AE562608F}"/>
    <cellStyle name="Normal 173 3 2 3 3" xfId="19044" xr:uid="{79AAA92B-D1BE-4B42-AC5A-9F699ADDD16F}"/>
    <cellStyle name="Normal 173 3 2 4" xfId="8153" xr:uid="{9DB6501B-ED0D-4192-B5E0-5F493745C615}"/>
    <cellStyle name="Normal 173 3 2 4 2" xfId="20352" xr:uid="{ED04BC87-AD69-4590-8A63-FFB3603CDE3D}"/>
    <cellStyle name="Normal 173 3 2 5" xfId="17784" xr:uid="{02FE2411-1C7F-4218-8B53-4F76318D4FF9}"/>
    <cellStyle name="Normal 173 3 3" xfId="5700" xr:uid="{CB838A06-D74D-43E9-8A77-8FC1E200EF66}"/>
    <cellStyle name="Normal 173 3 3 2" xfId="6981" xr:uid="{929E84C6-A169-4E1F-B289-E4191D259C5A}"/>
    <cellStyle name="Normal 173 3 3 2 2" xfId="9731" xr:uid="{1AA71A20-906B-49B7-91F1-C88D3E76DF39}"/>
    <cellStyle name="Normal 173 3 3 2 2 2" xfId="21928" xr:uid="{4041D8B7-DE0E-4D87-BD84-1A186340C03E}"/>
    <cellStyle name="Normal 173 3 3 2 3" xfId="19359" xr:uid="{E36C2D59-B33E-482E-8835-54323D8A5FEA}"/>
    <cellStyle name="Normal 173 3 3 3" xfId="8470" xr:uid="{B221EA09-4F5E-4F75-AE6A-BAF538A20C82}"/>
    <cellStyle name="Normal 173 3 3 3 2" xfId="20668" xr:uid="{85D726DC-DDB1-49DE-98E2-3EE42578ADF8}"/>
    <cellStyle name="Normal 173 3 3 4" xfId="18099" xr:uid="{367C856F-F6EA-4534-893B-8EB6771C4105}"/>
    <cellStyle name="Normal 173 3 4" xfId="6351" xr:uid="{FABBBB2C-6122-4796-8C6E-62D0B2EE234A}"/>
    <cellStyle name="Normal 173 3 4 2" xfId="9101" xr:uid="{83BD9B75-D1B6-431C-A394-52493E053A87}"/>
    <cellStyle name="Normal 173 3 4 2 2" xfId="21298" xr:uid="{6549192C-CC34-4812-99F5-024095371D21}"/>
    <cellStyle name="Normal 173 3 4 3" xfId="18729" xr:uid="{B743924D-4A2C-49BB-AFC0-FA02121E827B}"/>
    <cellStyle name="Normal 173 3 5" xfId="7838" xr:uid="{D07AAAB4-3DBF-4F34-B16C-24948E46C210}"/>
    <cellStyle name="Normal 173 3 5 2" xfId="20037" xr:uid="{2F5E15F9-EEF6-4F3F-A41C-CDADB0CAF871}"/>
    <cellStyle name="Normal 173 3 6" xfId="13123" xr:uid="{C2E16490-3858-4BC8-B202-48AE182A5448}"/>
    <cellStyle name="Normal 173 3 6 2" xfId="24896" xr:uid="{049A773D-1383-4CBE-8EEB-4F55FFF38F12}"/>
    <cellStyle name="Normal 173 3 7" xfId="17469" xr:uid="{BEEDE96C-B499-4657-8A9D-81ADD6C29868}"/>
    <cellStyle name="Normal 173 4" xfId="5107" xr:uid="{7D37B690-7588-4D9B-9FF1-77F5D82A3F4A}"/>
    <cellStyle name="Normal 173 4 2" xfId="5839" xr:uid="{24CD2479-C6D6-4109-A21A-2497BCB396B8}"/>
    <cellStyle name="Normal 173 4 2 2" xfId="7119" xr:uid="{A1840B77-9713-4888-8313-F517617A5593}"/>
    <cellStyle name="Normal 173 4 2 2 2" xfId="9869" xr:uid="{CA35D39F-D6A1-45C2-A93E-DAB4BB00F845}"/>
    <cellStyle name="Normal 173 4 2 2 2 2" xfId="22066" xr:uid="{D0ED85C4-84B9-4ADB-A9CA-79DA742677EF}"/>
    <cellStyle name="Normal 173 4 2 2 3" xfId="19497" xr:uid="{FC26B376-F348-4154-B4BE-4C3922C96C5D}"/>
    <cellStyle name="Normal 173 4 2 3" xfId="8609" xr:uid="{9CC92D4F-EA77-4326-91B7-191932C0DEC0}"/>
    <cellStyle name="Normal 173 4 2 3 2" xfId="20806" xr:uid="{D57D428C-B36A-4577-901B-F0C364197FF3}"/>
    <cellStyle name="Normal 173 4 2 4" xfId="18237" xr:uid="{39A6AF4C-B9EF-4875-BB9F-3934AB6CE063}"/>
    <cellStyle name="Normal 173 4 3" xfId="6489" xr:uid="{CE309A55-D724-44BF-863B-30E0780688A7}"/>
    <cellStyle name="Normal 173 4 3 2" xfId="9239" xr:uid="{F09C499A-439D-40EF-9EE5-B2C963B80568}"/>
    <cellStyle name="Normal 173 4 3 2 2" xfId="21436" xr:uid="{833A84D6-DCA1-41C9-B383-0243396A353E}"/>
    <cellStyle name="Normal 173 4 3 3" xfId="18867" xr:uid="{BDFD4620-628D-4A1C-89BF-8A0554782A30}"/>
    <cellStyle name="Normal 173 4 4" xfId="7976" xr:uid="{B09E6709-A822-4A90-A23B-D1B56C68FAEF}"/>
    <cellStyle name="Normal 173 4 4 2" xfId="20175" xr:uid="{890BE987-8BEB-4400-9159-403949C2B5FE}"/>
    <cellStyle name="Normal 173 4 5" xfId="13124" xr:uid="{260F6986-B69A-4A4D-8FFB-CFF7BF8BDE68}"/>
    <cellStyle name="Normal 173 4 5 2" xfId="24897" xr:uid="{76086BC0-68AA-42EC-A37F-16739D9E5B07}"/>
    <cellStyle name="Normal 173 4 6" xfId="17607" xr:uid="{9A43C635-BE9A-49CE-858D-EFC4F54E929C}"/>
    <cellStyle name="Normal 173 5" xfId="5483" xr:uid="{971943FF-AAA4-4E3F-BB7E-E0C91440C4CE}"/>
    <cellStyle name="Normal 173 5 2" xfId="6804" xr:uid="{F3B54642-B687-4A1A-9449-788B20FF10DF}"/>
    <cellStyle name="Normal 173 5 2 2" xfId="9554" xr:uid="{73007FE8-D0FC-4BE2-A6C8-4AC0D15D410F}"/>
    <cellStyle name="Normal 173 5 2 2 2" xfId="21751" xr:uid="{DDEF4CEA-9E32-48AE-A3C1-26A109F0976E}"/>
    <cellStyle name="Normal 173 5 2 3" xfId="19182" xr:uid="{28B6E3D7-B01F-4C5A-9997-C09F79BF8ACC}"/>
    <cellStyle name="Normal 173 5 3" xfId="8293" xr:uid="{D52B1670-268B-48A2-8055-5BF1742CA0AF}"/>
    <cellStyle name="Normal 173 5 3 2" xfId="20491" xr:uid="{A8AD7984-31B5-43B2-A5C8-C64571EC75B9}"/>
    <cellStyle name="Normal 173 5 4" xfId="17922" xr:uid="{55C8E1E2-F1CF-4ED2-9F0C-DD0298D765CA}"/>
    <cellStyle name="Normal 173 6" xfId="6169" xr:uid="{1E8DEEA6-DC85-43BF-88D9-8D3A8D29687D}"/>
    <cellStyle name="Normal 173 6 2" xfId="8924" xr:uid="{1BF5A018-8150-44D2-9817-81709F5D80BF}"/>
    <cellStyle name="Normal 173 6 2 2" xfId="21121" xr:uid="{9AB1D53C-8B5C-43EB-A48C-37AFB69B61AC}"/>
    <cellStyle name="Normal 173 6 3" xfId="18552" xr:uid="{82B42360-D46A-4978-9D44-D6E7A47F5AAB}"/>
    <cellStyle name="Normal 173 7" xfId="7518" xr:uid="{7E5193D8-7A3E-4E95-8D67-A7C18327CD19}"/>
    <cellStyle name="Normal 173 7 2" xfId="19879" xr:uid="{31207D74-3E0C-44A7-BCCA-BE3D322FFC99}"/>
    <cellStyle name="Normal 173 8" xfId="10467" xr:uid="{EBE91005-8D0F-41BE-BD5D-65C02F62D257}"/>
    <cellStyle name="Normal 173 9" xfId="10929" xr:uid="{C279DFFB-1062-4D11-91FB-6E3BE2FDA511}"/>
    <cellStyle name="Normal 173 9 2" xfId="22978" xr:uid="{B0191EC1-D68F-40BD-A120-9AE3BE9B7645}"/>
    <cellStyle name="Normal 174" xfId="2345" xr:uid="{24B13E91-B65E-44C1-A1BB-E5A6B520FD4D}"/>
    <cellStyle name="Normal 174 10" xfId="17288" xr:uid="{8B469324-D75F-4CAF-BD88-D99B59C654DA}"/>
    <cellStyle name="Normal 174 2" xfId="4129" xr:uid="{E0135263-FF1C-4B30-A23E-599AC9DCE1A2}"/>
    <cellStyle name="Normal 174 2 2" xfId="4984" xr:uid="{E0838942-23DF-4FCF-953B-0C33041C68E4}"/>
    <cellStyle name="Normal 174 2 2 2" xfId="5376" xr:uid="{3D5B0FD5-C57C-4F4B-B8A9-2287992EE801}"/>
    <cellStyle name="Normal 174 2 2 2 2" xfId="6076" xr:uid="{95DA706B-B611-4344-BE89-DBC222B06A0A}"/>
    <cellStyle name="Normal 174 2 2 2 2 2" xfId="7355" xr:uid="{F806D7D6-5179-41C1-A737-C51339287521}"/>
    <cellStyle name="Normal 174 2 2 2 2 2 2" xfId="10105" xr:uid="{6D8A6361-8807-4586-BB2D-EE3C23E633EF}"/>
    <cellStyle name="Normal 174 2 2 2 2 2 2 2" xfId="22302" xr:uid="{7759CF04-C80E-4231-84CF-30595E289C17}"/>
    <cellStyle name="Normal 174 2 2 2 2 2 3" xfId="19733" xr:uid="{8A32DC02-9F0C-4981-B1DF-55F05389598A}"/>
    <cellStyle name="Normal 174 2 2 2 2 3" xfId="8845" xr:uid="{66A62ADD-85EA-4C15-BC00-612F8AF037D6}"/>
    <cellStyle name="Normal 174 2 2 2 2 3 2" xfId="21042" xr:uid="{B1F9A444-1BAC-49C3-9973-DDE519BC35D6}"/>
    <cellStyle name="Normal 174 2 2 2 2 4" xfId="18473" xr:uid="{8B34356D-4AE7-4EAF-8215-DF36AC01B646}"/>
    <cellStyle name="Normal 174 2 2 2 3" xfId="6725" xr:uid="{C2158B71-EFF9-404B-8F07-496B83D21CAC}"/>
    <cellStyle name="Normal 174 2 2 2 3 2" xfId="9475" xr:uid="{21DF3120-A437-4A53-A139-BC37233AA4CD}"/>
    <cellStyle name="Normal 174 2 2 2 3 2 2" xfId="21672" xr:uid="{64C43413-7799-419E-9013-E74DE3243E5E}"/>
    <cellStyle name="Normal 174 2 2 2 3 3" xfId="19103" xr:uid="{D43A9533-2D3E-4574-83A8-CFB700E103B2}"/>
    <cellStyle name="Normal 174 2 2 2 4" xfId="8212" xr:uid="{F6150C0C-5003-41F0-B7A8-53BEB3A6BABA}"/>
    <cellStyle name="Normal 174 2 2 2 4 2" xfId="20411" xr:uid="{A2FB80B9-BB24-4BE1-BD2E-1F2518FBEE21}"/>
    <cellStyle name="Normal 174 2 2 2 5" xfId="17843" xr:uid="{67C1CAC3-2734-4697-9053-0935C478843F}"/>
    <cellStyle name="Normal 174 2 2 3" xfId="5759" xr:uid="{2DDA7E5A-AD76-484E-800E-8793249B321E}"/>
    <cellStyle name="Normal 174 2 2 3 2" xfId="7040" xr:uid="{1F0C3DA8-1553-43D4-A810-B80075682921}"/>
    <cellStyle name="Normal 174 2 2 3 2 2" xfId="9790" xr:uid="{8DA6C972-1CAD-452C-9E5A-BA9FC98B2F99}"/>
    <cellStyle name="Normal 174 2 2 3 2 2 2" xfId="21987" xr:uid="{0BC21178-240A-4606-B818-154E94E0F70D}"/>
    <cellStyle name="Normal 174 2 2 3 2 3" xfId="19418" xr:uid="{7D891856-4A87-4258-8846-7E23EB8D33B4}"/>
    <cellStyle name="Normal 174 2 2 3 3" xfId="8529" xr:uid="{BFEDDBCA-A5AE-40BD-B5E0-50C2A4A5055B}"/>
    <cellStyle name="Normal 174 2 2 3 3 2" xfId="20727" xr:uid="{15FE91B6-F7CE-40FE-80AF-27A18F194E44}"/>
    <cellStyle name="Normal 174 2 2 3 4" xfId="18158" xr:uid="{4D9EF21E-5A79-4683-87E2-4CCD62C13263}"/>
    <cellStyle name="Normal 174 2 2 4" xfId="6410" xr:uid="{9744DC4F-BBB3-4A3F-9B84-4D1D0DD1C96E}"/>
    <cellStyle name="Normal 174 2 2 4 2" xfId="9160" xr:uid="{FE842E8C-42E5-4677-B7F2-7AD078212D08}"/>
    <cellStyle name="Normal 174 2 2 4 2 2" xfId="21357" xr:uid="{389785AF-1637-442B-8137-8B15EBA7F6AA}"/>
    <cellStyle name="Normal 174 2 2 4 3" xfId="18788" xr:uid="{341B72CD-CEF8-432F-BCF9-EB2F81EBAE01}"/>
    <cellStyle name="Normal 174 2 2 5" xfId="7897" xr:uid="{D288BCD8-6ADD-420F-AE70-9AD034F50FD3}"/>
    <cellStyle name="Normal 174 2 2 5 2" xfId="20096" xr:uid="{31BE3D31-60E5-467A-8EAE-F5B450795071}"/>
    <cellStyle name="Normal 174 2 2 6" xfId="13125" xr:uid="{B25221B8-9C09-49CF-9AF4-55E778C86E88}"/>
    <cellStyle name="Normal 174 2 2 6 2" xfId="24898" xr:uid="{34BFA50B-14D9-4C5B-954C-6E8568E5017C}"/>
    <cellStyle name="Normal 174 2 2 7" xfId="17528" xr:uid="{A908C2A8-22E5-4824-AEE3-50E81BFA8272}"/>
    <cellStyle name="Normal 174 2 3" xfId="5177" xr:uid="{F1E2CCAA-042B-48C1-8735-44535B3DE328}"/>
    <cellStyle name="Normal 174 2 3 2" xfId="5886" xr:uid="{E376BCD9-4241-4F04-A021-6BE5E3A86CEC}"/>
    <cellStyle name="Normal 174 2 3 2 2" xfId="7166" xr:uid="{F04737DA-03E3-4108-88C0-8E2F3A1CDA6C}"/>
    <cellStyle name="Normal 174 2 3 2 2 2" xfId="9916" xr:uid="{821AE90C-5F11-4C19-A3EF-2EA0D9FD4C81}"/>
    <cellStyle name="Normal 174 2 3 2 2 2 2" xfId="22113" xr:uid="{A328CD66-E669-4AA1-9F60-82A7E502ECC9}"/>
    <cellStyle name="Normal 174 2 3 2 2 3" xfId="19544" xr:uid="{E424C714-7996-4817-80AF-8A47CB6B5E58}"/>
    <cellStyle name="Normal 174 2 3 2 3" xfId="8656" xr:uid="{E05CECED-5E5F-48B3-AD5D-DA6454F6573B}"/>
    <cellStyle name="Normal 174 2 3 2 3 2" xfId="20853" xr:uid="{E8B1B1FE-4DFA-47B0-9BE1-10AD3D239A12}"/>
    <cellStyle name="Normal 174 2 3 2 4" xfId="18284" xr:uid="{942E1F2A-570E-44F9-BDB5-F84F84310663}"/>
    <cellStyle name="Normal 174 2 3 3" xfId="6536" xr:uid="{05E39AB5-5306-4062-A75D-4A17EA2BE792}"/>
    <cellStyle name="Normal 174 2 3 3 2" xfId="9286" xr:uid="{D8362A28-B257-4735-BB13-22A649B24482}"/>
    <cellStyle name="Normal 174 2 3 3 2 2" xfId="21483" xr:uid="{09EDEEFC-108C-4653-A6F6-1BAC1118AA12}"/>
    <cellStyle name="Normal 174 2 3 3 3" xfId="18914" xr:uid="{EB544159-48FE-43EA-B3C7-18514DFE41D4}"/>
    <cellStyle name="Normal 174 2 3 4" xfId="8023" xr:uid="{BFCE2505-6E0A-424E-9915-3D3BFAF88AB2}"/>
    <cellStyle name="Normal 174 2 3 4 2" xfId="20222" xr:uid="{F0AC3422-FD5C-4452-9ACB-FBC448A37500}"/>
    <cellStyle name="Normal 174 2 3 5" xfId="13126" xr:uid="{5E7F5083-8C80-4DEA-8AEF-4D7FA114A8D4}"/>
    <cellStyle name="Normal 174 2 3 5 2" xfId="24899" xr:uid="{F9EA98D9-608C-4438-A616-01552F856F89}"/>
    <cellStyle name="Normal 174 2 3 6" xfId="17654" xr:uid="{45B71E41-F0F1-4949-B38A-C06A7D23097E}"/>
    <cellStyle name="Normal 174 2 4" xfId="5559" xr:uid="{5D468FE7-42D9-4BD6-8AC6-827E36873A15}"/>
    <cellStyle name="Normal 174 2 4 2" xfId="6851" xr:uid="{306241C4-E70F-4FC9-ADA3-BFA318646167}"/>
    <cellStyle name="Normal 174 2 4 2 2" xfId="9601" xr:uid="{5FAB8B67-A5C7-4FB8-8342-008B53F41801}"/>
    <cellStyle name="Normal 174 2 4 2 2 2" xfId="21798" xr:uid="{D9269180-89E5-4E8A-A048-B9003B922B0A}"/>
    <cellStyle name="Normal 174 2 4 2 3" xfId="19229" xr:uid="{DA3F1C3C-B931-4873-BD6D-69267CC46C17}"/>
    <cellStyle name="Normal 174 2 4 3" xfId="8340" xr:uid="{70B363FC-99D3-42E8-9850-EEDD16B0D4B4}"/>
    <cellStyle name="Normal 174 2 4 3 2" xfId="20538" xr:uid="{76D281D6-A5F1-4CA6-A181-BFA533192F7A}"/>
    <cellStyle name="Normal 174 2 4 4" xfId="17969" xr:uid="{00C068FB-B300-4F9B-B00B-A9A2D8105FAA}"/>
    <cellStyle name="Normal 174 2 5" xfId="6220" xr:uid="{3E700CCA-30B6-464E-9A51-1FA0B7071354}"/>
    <cellStyle name="Normal 174 2 5 2" xfId="8971" xr:uid="{4052EDC9-646A-4C74-8430-C3A1084E877E}"/>
    <cellStyle name="Normal 174 2 5 2 2" xfId="21168" xr:uid="{201F502D-7377-4F86-A056-0C521B556B94}"/>
    <cellStyle name="Normal 174 2 5 3" xfId="18599" xr:uid="{0FE91BC7-C03C-437B-A661-8AC420E641C1}"/>
    <cellStyle name="Normal 174 2 6" xfId="7706" xr:uid="{CC16A8D4-D6CA-4EE5-BDB5-41FF4BED20C4}"/>
    <cellStyle name="Normal 174 2 6 2" xfId="19907" xr:uid="{C55CBA95-82FC-4ACB-97FF-65EF78FC360D}"/>
    <cellStyle name="Normal 174 2 7" xfId="11499" xr:uid="{2B6CE6D7-5984-4D49-BD8D-F30EECE7AAC2}"/>
    <cellStyle name="Normal 174 2 7 2" xfId="23336" xr:uid="{61A53165-2ADC-40DA-97D0-4B10E40897DF}"/>
    <cellStyle name="Normal 174 2 8" xfId="12266" xr:uid="{D8E8F6FC-7EA0-4AEF-96C9-7199115C9FAC}"/>
    <cellStyle name="Normal 174 2 8 2" xfId="24045" xr:uid="{7E672BE5-B0EE-4080-A006-115337A50AE1}"/>
    <cellStyle name="Normal 174 2 9" xfId="17339" xr:uid="{2BA0AD00-07C9-4BC5-A388-FED42B81D72C}"/>
    <cellStyle name="Normal 174 3" xfId="4894" xr:uid="{F746A288-9AA9-4E84-8C13-ED3B34C2ED5C}"/>
    <cellStyle name="Normal 174 3 2" xfId="5316" xr:uid="{7E86273D-7B74-4D1B-BFCA-FF27195F5C4F}"/>
    <cellStyle name="Normal 174 3 2 2" xfId="6017" xr:uid="{F4DDC428-13E2-42C3-BE88-8B317E25E597}"/>
    <cellStyle name="Normal 174 3 2 2 2" xfId="7297" xr:uid="{B900557D-CE38-4833-9A9D-E758216CAC59}"/>
    <cellStyle name="Normal 174 3 2 2 2 2" xfId="10047" xr:uid="{A20F735C-3D8A-4BE8-87A4-E7FDB9AB5125}"/>
    <cellStyle name="Normal 174 3 2 2 2 2 2" xfId="22244" xr:uid="{F804A090-68B0-4677-9BAA-240EF387A232}"/>
    <cellStyle name="Normal 174 3 2 2 2 3" xfId="19675" xr:uid="{05DE9CC6-83B1-419E-82F5-99A7CE0BA347}"/>
    <cellStyle name="Normal 174 3 2 2 3" xfId="8787" xr:uid="{365DEF16-D836-459C-B948-D19FF33CC71F}"/>
    <cellStyle name="Normal 174 3 2 2 3 2" xfId="20984" xr:uid="{1585696B-654B-4F22-95B1-1CEA85C68F51}"/>
    <cellStyle name="Normal 174 3 2 2 4" xfId="18415" xr:uid="{9435EB56-7CF7-4BF1-BE80-926FF22F8168}"/>
    <cellStyle name="Normal 174 3 2 3" xfId="6667" xr:uid="{744EEEC3-A1B3-40B7-BCA5-28E7DB99997B}"/>
    <cellStyle name="Normal 174 3 2 3 2" xfId="9417" xr:uid="{1710AF83-D679-4132-AF52-DD2EC255C99E}"/>
    <cellStyle name="Normal 174 3 2 3 2 2" xfId="21614" xr:uid="{BC0C9487-F02F-4DF1-9AD5-9696BCD422B4}"/>
    <cellStyle name="Normal 174 3 2 3 3" xfId="19045" xr:uid="{60EA8DFE-AD46-448B-9B95-F76BFE81E784}"/>
    <cellStyle name="Normal 174 3 2 4" xfId="8154" xr:uid="{85CF6285-8E7E-49FD-BEFB-84964F044133}"/>
    <cellStyle name="Normal 174 3 2 4 2" xfId="20353" xr:uid="{D55F0ABF-3537-49AD-8FF1-230F7D3286F1}"/>
    <cellStyle name="Normal 174 3 2 5" xfId="17785" xr:uid="{6F2FB8A7-36D4-44C1-9C64-B29FF2DCA604}"/>
    <cellStyle name="Normal 174 3 3" xfId="5701" xr:uid="{9D46FAE2-0026-4638-9EE7-BB0905055DA3}"/>
    <cellStyle name="Normal 174 3 3 2" xfId="6982" xr:uid="{76C74513-9324-4DA1-B167-8AB1D9AB9B66}"/>
    <cellStyle name="Normal 174 3 3 2 2" xfId="9732" xr:uid="{CECE1103-2CC3-4A83-91BF-8F39B65EA287}"/>
    <cellStyle name="Normal 174 3 3 2 2 2" xfId="21929" xr:uid="{AFCC6A7E-8171-4BED-8EB7-A0C3AF336006}"/>
    <cellStyle name="Normal 174 3 3 2 3" xfId="19360" xr:uid="{191839A8-9BF3-492A-9323-61B294B6D811}"/>
    <cellStyle name="Normal 174 3 3 3" xfId="8471" xr:uid="{24595A98-7F24-4C53-8123-395AB472E587}"/>
    <cellStyle name="Normal 174 3 3 3 2" xfId="20669" xr:uid="{95BBB564-07A7-490C-8BD2-B78F9E3040DB}"/>
    <cellStyle name="Normal 174 3 3 4" xfId="18100" xr:uid="{658D32EC-70E2-49AD-A847-CC9BEFABFA31}"/>
    <cellStyle name="Normal 174 3 4" xfId="6352" xr:uid="{8E7C217C-B9B5-49EF-B12E-C61DE1CE998E}"/>
    <cellStyle name="Normal 174 3 4 2" xfId="9102" xr:uid="{1B18E37F-D972-49F6-A9DE-312F8325F3E5}"/>
    <cellStyle name="Normal 174 3 4 2 2" xfId="21299" xr:uid="{98D7CD20-116F-41E0-AA5A-B2F959EEFD15}"/>
    <cellStyle name="Normal 174 3 4 3" xfId="18730" xr:uid="{7B3F160D-B21C-4765-BCC7-505C54688899}"/>
    <cellStyle name="Normal 174 3 5" xfId="7839" xr:uid="{F2DDDBF2-021D-4298-81A8-4B6C50FEDF43}"/>
    <cellStyle name="Normal 174 3 5 2" xfId="20038" xr:uid="{861C5818-D47B-4513-9A16-5FA141A548CF}"/>
    <cellStyle name="Normal 174 3 6" xfId="13127" xr:uid="{7F51F7A9-2258-4EC7-B9A9-BFDFF8FCB93E}"/>
    <cellStyle name="Normal 174 3 6 2" xfId="24900" xr:uid="{0DB8E12A-3412-433C-9A6E-224227F81EFF}"/>
    <cellStyle name="Normal 174 3 7" xfId="17470" xr:uid="{A7836109-B8E8-43EB-8989-27AED859CB70}"/>
    <cellStyle name="Normal 174 4" xfId="5108" xr:uid="{209C46BF-6EFF-4020-813A-C3E851ED8D5B}"/>
    <cellStyle name="Normal 174 4 2" xfId="5840" xr:uid="{9198697C-D1B2-467B-8F96-F56CDA829027}"/>
    <cellStyle name="Normal 174 4 2 2" xfId="7120" xr:uid="{A139B1F6-8FD8-440D-B1F8-559FD3219AA3}"/>
    <cellStyle name="Normal 174 4 2 2 2" xfId="9870" xr:uid="{6117601F-0BAB-4DF9-A310-558165961D59}"/>
    <cellStyle name="Normal 174 4 2 2 2 2" xfId="22067" xr:uid="{8427CA23-198F-45B1-9905-6603DF741DD4}"/>
    <cellStyle name="Normal 174 4 2 2 3" xfId="19498" xr:uid="{507C9538-63F9-4D8D-B76C-406A944C50DF}"/>
    <cellStyle name="Normal 174 4 2 3" xfId="8610" xr:uid="{4D1290CD-7552-4418-9644-1370A7FE1168}"/>
    <cellStyle name="Normal 174 4 2 3 2" xfId="20807" xr:uid="{C8E580E5-75EE-4015-BB3E-71875EC55468}"/>
    <cellStyle name="Normal 174 4 2 4" xfId="18238" xr:uid="{22F49874-5695-4ADD-9163-9772A096815C}"/>
    <cellStyle name="Normal 174 4 3" xfId="6490" xr:uid="{B98A3FA7-45C2-4F6E-9439-86F7447D085A}"/>
    <cellStyle name="Normal 174 4 3 2" xfId="9240" xr:uid="{10FA06DD-0934-4EF6-B0FB-B3C6842C56BB}"/>
    <cellStyle name="Normal 174 4 3 2 2" xfId="21437" xr:uid="{020EF13C-B514-49F8-AEAA-85BB36BB7B31}"/>
    <cellStyle name="Normal 174 4 3 3" xfId="18868" xr:uid="{4C9C666B-7519-4B17-94FA-AA3853841DA0}"/>
    <cellStyle name="Normal 174 4 4" xfId="7977" xr:uid="{10CC4500-B5DA-4D27-BCBE-DE93D43DBA5D}"/>
    <cellStyle name="Normal 174 4 4 2" xfId="20176" xr:uid="{5D67E6C9-BCF7-4B4A-A9F1-78255F0F1D74}"/>
    <cellStyle name="Normal 174 4 5" xfId="13128" xr:uid="{14C26F49-81CE-4D94-8591-A932CFF844BC}"/>
    <cellStyle name="Normal 174 4 5 2" xfId="24901" xr:uid="{5C47005C-4B46-49F5-A19F-CA0A19265594}"/>
    <cellStyle name="Normal 174 4 6" xfId="17608" xr:uid="{60CCEC55-4AAB-4F12-994A-6C952A9EC385}"/>
    <cellStyle name="Normal 174 5" xfId="5484" xr:uid="{25A5EC0D-5B75-4F33-ACBB-188DC1E40EDA}"/>
    <cellStyle name="Normal 174 5 2" xfId="6805" xr:uid="{3819BAF5-4C79-496C-889D-E2D5F31219BA}"/>
    <cellStyle name="Normal 174 5 2 2" xfId="9555" xr:uid="{5ACC7519-FC93-4763-989F-C6EE2C130929}"/>
    <cellStyle name="Normal 174 5 2 2 2" xfId="21752" xr:uid="{A00E0DE4-4CD6-46B1-A20C-44A122369352}"/>
    <cellStyle name="Normal 174 5 2 3" xfId="19183" xr:uid="{CF8AF522-094D-4751-B9B7-29B38A090F11}"/>
    <cellStyle name="Normal 174 5 3" xfId="8294" xr:uid="{5CDFBCD0-4BCC-4C4C-AC83-6DCA4C254F7A}"/>
    <cellStyle name="Normal 174 5 3 2" xfId="20492" xr:uid="{90F26E3F-7331-44CC-BCE0-8BC21D59E246}"/>
    <cellStyle name="Normal 174 5 4" xfId="17923" xr:uid="{7A175DF0-92C7-4574-9104-40396BDA58FF}"/>
    <cellStyle name="Normal 174 6" xfId="6170" xr:uid="{3FFF5867-4488-4A19-9EEC-28EB307BC954}"/>
    <cellStyle name="Normal 174 6 2" xfId="8925" xr:uid="{D6D688C9-7068-42E8-83FC-3E49E772AA92}"/>
    <cellStyle name="Normal 174 6 2 2" xfId="21122" xr:uid="{D5C5F6BD-8CB2-4371-BACD-BD36B6E735AC}"/>
    <cellStyle name="Normal 174 6 3" xfId="18553" xr:uid="{942AC165-22F0-414A-A850-817771461CD6}"/>
    <cellStyle name="Normal 174 7" xfId="7519" xr:uid="{AFC29851-BA1E-4124-8538-5A3EFA108DF3}"/>
    <cellStyle name="Normal 174 7 2" xfId="19880" xr:uid="{FB036895-73AA-41F2-AF90-955F6DA30334}"/>
    <cellStyle name="Normal 174 8" xfId="10930" xr:uid="{DEAA10A8-A8AA-4DE3-ACCF-E0B4A3B544AB}"/>
    <cellStyle name="Normal 174 8 2" xfId="22979" xr:uid="{E7D3A16A-E360-439F-8E4F-F3B23B2711B2}"/>
    <cellStyle name="Normal 174 9" xfId="11895" xr:uid="{CEF8DA9D-21B9-4250-A86B-0BEAE9BA2E72}"/>
    <cellStyle name="Normal 174 9 2" xfId="23688" xr:uid="{9E1967AE-EFB0-44B0-B62B-98775D009A02}"/>
    <cellStyle name="Normal 175" xfId="2346" xr:uid="{67016E1F-41A7-4069-9F77-87C37B031DF7}"/>
    <cellStyle name="Normal 175 10" xfId="17289" xr:uid="{DC44DEA7-9981-4024-ACDB-FADEF1734732}"/>
    <cellStyle name="Normal 175 2" xfId="4130" xr:uid="{58C3151C-86F0-4011-8F0A-616AA6D201D1}"/>
    <cellStyle name="Normal 175 2 2" xfId="4985" xr:uid="{26FEF52A-A62D-449D-B0A8-64C8D92B0D27}"/>
    <cellStyle name="Normal 175 2 2 2" xfId="5377" xr:uid="{6449C6F1-DD67-4461-A03C-2E5BC1E82616}"/>
    <cellStyle name="Normal 175 2 2 2 2" xfId="6077" xr:uid="{EDBD7E6D-81EC-4BE7-873C-C4D003925CFD}"/>
    <cellStyle name="Normal 175 2 2 2 2 2" xfId="7356" xr:uid="{E9906952-0EC6-4B45-94FE-BD96575E47D1}"/>
    <cellStyle name="Normal 175 2 2 2 2 2 2" xfId="10106" xr:uid="{1F712002-BBB1-41C9-935F-B4AE56D9E170}"/>
    <cellStyle name="Normal 175 2 2 2 2 2 2 2" xfId="22303" xr:uid="{18C67A21-450F-4CCD-9AD3-417BD31F818A}"/>
    <cellStyle name="Normal 175 2 2 2 2 2 3" xfId="19734" xr:uid="{E213F0BC-4828-4FAB-A688-8535F0D46041}"/>
    <cellStyle name="Normal 175 2 2 2 2 3" xfId="8846" xr:uid="{CEF007EF-A542-42A9-BC8D-4C6F4EEF38B2}"/>
    <cellStyle name="Normal 175 2 2 2 2 3 2" xfId="21043" xr:uid="{5E7DBC5F-298A-4E88-8C8E-18DAEB63AC17}"/>
    <cellStyle name="Normal 175 2 2 2 2 4" xfId="18474" xr:uid="{05668EF5-EB78-4150-816A-C7866AC025B4}"/>
    <cellStyle name="Normal 175 2 2 2 3" xfId="6726" xr:uid="{31C43C57-53B3-4F71-AE83-1901E67BB855}"/>
    <cellStyle name="Normal 175 2 2 2 3 2" xfId="9476" xr:uid="{480A95D6-DF02-4195-913D-981BEF0B6BBD}"/>
    <cellStyle name="Normal 175 2 2 2 3 2 2" xfId="21673" xr:uid="{9ED53FA4-8D55-4AC9-857E-A917831BF6CA}"/>
    <cellStyle name="Normal 175 2 2 2 3 3" xfId="19104" xr:uid="{612236BC-BCAD-49DE-AFF1-5D17FFE6C72D}"/>
    <cellStyle name="Normal 175 2 2 2 4" xfId="8213" xr:uid="{1BBA08D2-90BD-467C-B539-BCB1FE6EED1A}"/>
    <cellStyle name="Normal 175 2 2 2 4 2" xfId="20412" xr:uid="{953E59BE-9B17-4F6C-AFE4-9F1AB2332743}"/>
    <cellStyle name="Normal 175 2 2 2 5" xfId="17844" xr:uid="{D1C86097-4EAA-4209-9D7E-75BEC35CBEBC}"/>
    <cellStyle name="Normal 175 2 2 3" xfId="5760" xr:uid="{6A70B8FF-6DA8-4D32-BC80-AD34FF337ABE}"/>
    <cellStyle name="Normal 175 2 2 3 2" xfId="7041" xr:uid="{2DAC6249-0866-4F01-9D8C-9F54DE0D99AB}"/>
    <cellStyle name="Normal 175 2 2 3 2 2" xfId="9791" xr:uid="{C2F346C8-1F7D-489F-A9C9-994436933536}"/>
    <cellStyle name="Normal 175 2 2 3 2 2 2" xfId="21988" xr:uid="{1DC0D30A-F071-4C5F-A78C-540F623F6572}"/>
    <cellStyle name="Normal 175 2 2 3 2 3" xfId="19419" xr:uid="{11C7B790-119D-4F82-9063-2100A5E6EAF0}"/>
    <cellStyle name="Normal 175 2 2 3 3" xfId="8530" xr:uid="{7BE0C34A-EBD7-4F85-AB7F-0E075ED30AE8}"/>
    <cellStyle name="Normal 175 2 2 3 3 2" xfId="20728" xr:uid="{1E5F2715-32D4-46D5-AFB2-B0F01FBBC353}"/>
    <cellStyle name="Normal 175 2 2 3 4" xfId="18159" xr:uid="{0DA1C5D2-A10E-4D8B-A124-ECA3F65D8174}"/>
    <cellStyle name="Normal 175 2 2 4" xfId="6411" xr:uid="{5097DC7B-B1C6-4C71-A619-11DEB20C70FA}"/>
    <cellStyle name="Normal 175 2 2 4 2" xfId="9161" xr:uid="{909CAD51-F93E-42B1-A23B-52AE76232AB3}"/>
    <cellStyle name="Normal 175 2 2 4 2 2" xfId="21358" xr:uid="{12BDECF2-94BB-4FD8-9418-4FDA809B36B2}"/>
    <cellStyle name="Normal 175 2 2 4 3" xfId="18789" xr:uid="{9CEB4892-AB3A-4D70-AB02-D02689B7EBB0}"/>
    <cellStyle name="Normal 175 2 2 5" xfId="7898" xr:uid="{9FB0AB95-1631-4327-9BBB-A3A6CA032A68}"/>
    <cellStyle name="Normal 175 2 2 5 2" xfId="20097" xr:uid="{BA538A56-1DFB-4F41-B111-79F41DC28966}"/>
    <cellStyle name="Normal 175 2 2 6" xfId="13129" xr:uid="{C98F2610-D654-4831-978F-40804054016A}"/>
    <cellStyle name="Normal 175 2 2 6 2" xfId="24902" xr:uid="{645A5909-EA2E-4278-B6BF-93424FA25B96}"/>
    <cellStyle name="Normal 175 2 2 7" xfId="17529" xr:uid="{DE620AEA-58F8-4ED6-88E5-0D64DA160363}"/>
    <cellStyle name="Normal 175 2 3" xfId="5178" xr:uid="{AA21E958-276A-47CF-AE7A-8EF965B4B8B6}"/>
    <cellStyle name="Normal 175 2 3 2" xfId="5887" xr:uid="{056F64C6-5E10-4791-AEF2-1C380A059BC6}"/>
    <cellStyle name="Normal 175 2 3 2 2" xfId="7167" xr:uid="{11813267-8FE6-4DFA-B1AD-3EAD38D0C0F7}"/>
    <cellStyle name="Normal 175 2 3 2 2 2" xfId="9917" xr:uid="{F1EE807B-7FEE-4F1C-BB4A-FBFFBFA77766}"/>
    <cellStyle name="Normal 175 2 3 2 2 2 2" xfId="22114" xr:uid="{3B1E4397-8BF5-4E73-951C-2D9F5FEB2145}"/>
    <cellStyle name="Normal 175 2 3 2 2 3" xfId="19545" xr:uid="{37D456F7-615D-438C-A43B-84057DB7ABF9}"/>
    <cellStyle name="Normal 175 2 3 2 3" xfId="8657" xr:uid="{5E2BCCB0-AC19-4E3B-81CB-B9D981574EB0}"/>
    <cellStyle name="Normal 175 2 3 2 3 2" xfId="20854" xr:uid="{26995C47-F113-425C-A607-7525CBD6BAB6}"/>
    <cellStyle name="Normal 175 2 3 2 4" xfId="18285" xr:uid="{2471B9F3-A4A9-4460-B39D-F3C1A6C2304B}"/>
    <cellStyle name="Normal 175 2 3 3" xfId="6537" xr:uid="{64C1F79D-3411-46C9-9AAE-5AEC198E30FA}"/>
    <cellStyle name="Normal 175 2 3 3 2" xfId="9287" xr:uid="{63E1FC43-610D-4C1A-98A3-DE68F0D5FABA}"/>
    <cellStyle name="Normal 175 2 3 3 2 2" xfId="21484" xr:uid="{D477210C-32DF-4E25-B31A-FF9E2163A1BF}"/>
    <cellStyle name="Normal 175 2 3 3 3" xfId="18915" xr:uid="{F6EE2435-20EB-4E20-A3C1-AB70417AB16F}"/>
    <cellStyle name="Normal 175 2 3 4" xfId="8024" xr:uid="{42A856D3-A851-4AA0-A2C2-88E88BA5C112}"/>
    <cellStyle name="Normal 175 2 3 4 2" xfId="20223" xr:uid="{DAC85164-24E7-4E73-802D-7DD993038FAF}"/>
    <cellStyle name="Normal 175 2 3 5" xfId="13130" xr:uid="{3A22F039-5BC2-476B-B475-A013E0D60B2F}"/>
    <cellStyle name="Normal 175 2 3 5 2" xfId="24903" xr:uid="{25D01000-D459-4036-96B2-ED17C3B9A50B}"/>
    <cellStyle name="Normal 175 2 3 6" xfId="17655" xr:uid="{5281BA10-BBDF-4DE7-A4A7-E6D832583DFC}"/>
    <cellStyle name="Normal 175 2 4" xfId="5560" xr:uid="{7ACB2A28-2536-4E6B-B7FD-4F15E6C0E21D}"/>
    <cellStyle name="Normal 175 2 4 2" xfId="6852" xr:uid="{02615428-CDBD-473D-8667-6003AC927C2A}"/>
    <cellStyle name="Normal 175 2 4 2 2" xfId="9602" xr:uid="{BBC4A05A-0D64-4D81-A3A7-8521B0CF393B}"/>
    <cellStyle name="Normal 175 2 4 2 2 2" xfId="21799" xr:uid="{03ABAA3C-AE9B-46B1-B2FD-EE7EF7AFB8EE}"/>
    <cellStyle name="Normal 175 2 4 2 3" xfId="19230" xr:uid="{FB27F8F9-A3E2-4B89-960E-0124405DBFFB}"/>
    <cellStyle name="Normal 175 2 4 3" xfId="8341" xr:uid="{B7CAB04C-E9BD-41E1-9112-586FE83599E2}"/>
    <cellStyle name="Normal 175 2 4 3 2" xfId="20539" xr:uid="{4AD01C01-16E7-4C8B-AD71-0CC87940A855}"/>
    <cellStyle name="Normal 175 2 4 4" xfId="17970" xr:uid="{B25E4AA7-9228-4F86-ACA6-565AFFA09C58}"/>
    <cellStyle name="Normal 175 2 5" xfId="6221" xr:uid="{12BC7A7D-A514-48E0-BE8D-35322474E2E7}"/>
    <cellStyle name="Normal 175 2 5 2" xfId="8972" xr:uid="{A5D173F3-8B06-4682-8ADF-01B6D68393E3}"/>
    <cellStyle name="Normal 175 2 5 2 2" xfId="21169" xr:uid="{2A441E40-5EF0-48E9-95DC-2A6ABD9F9648}"/>
    <cellStyle name="Normal 175 2 5 3" xfId="18600" xr:uid="{AE58672A-F14C-4153-ADDF-5CF583BF5FEE}"/>
    <cellStyle name="Normal 175 2 6" xfId="7707" xr:uid="{8D6A3DA0-9F04-4C41-B240-B5806B7B437E}"/>
    <cellStyle name="Normal 175 2 6 2" xfId="19908" xr:uid="{2ED746E2-79C2-4B10-ABF0-BFD154B7AFA8}"/>
    <cellStyle name="Normal 175 2 7" xfId="11500" xr:uid="{57FABE81-49FF-4CF2-8C78-33DE5AA67EF0}"/>
    <cellStyle name="Normal 175 2 7 2" xfId="23337" xr:uid="{94DA1E4C-F01F-4CC9-9F01-530B2828ED1B}"/>
    <cellStyle name="Normal 175 2 8" xfId="12267" xr:uid="{15271D78-BA83-40E5-91B0-EC3B2AAFBCEB}"/>
    <cellStyle name="Normal 175 2 8 2" xfId="24046" xr:uid="{DF09B397-508A-4686-B184-4F404FF1CE06}"/>
    <cellStyle name="Normal 175 2 9" xfId="17340" xr:uid="{35D0FDF7-D3BD-42F5-9702-960C001DBD4B}"/>
    <cellStyle name="Normal 175 3" xfId="4895" xr:uid="{359E1EC0-4034-42D0-B15C-307BD39DE301}"/>
    <cellStyle name="Normal 175 3 2" xfId="5317" xr:uid="{CC5B6D66-2A5D-4641-98FB-FF5D359C9B22}"/>
    <cellStyle name="Normal 175 3 2 2" xfId="6018" xr:uid="{6F6241F3-39B1-4F33-9353-509A8AD0D176}"/>
    <cellStyle name="Normal 175 3 2 2 2" xfId="7298" xr:uid="{F9DCD6A9-8EA4-4E31-A298-BF47BE0A33F4}"/>
    <cellStyle name="Normal 175 3 2 2 2 2" xfId="10048" xr:uid="{0F0AF7A9-567D-47A5-A8ED-A23F61C0C471}"/>
    <cellStyle name="Normal 175 3 2 2 2 2 2" xfId="22245" xr:uid="{BA0EAE97-67A2-4A6B-938D-AC2D44F7C3B7}"/>
    <cellStyle name="Normal 175 3 2 2 2 3" xfId="19676" xr:uid="{0B54E8F8-EBB6-4B29-A947-39B6447CE23C}"/>
    <cellStyle name="Normal 175 3 2 2 3" xfId="8788" xr:uid="{B03BC32D-C575-4920-8A17-E9CF5C9B29FE}"/>
    <cellStyle name="Normal 175 3 2 2 3 2" xfId="20985" xr:uid="{4EAAA41B-C431-4A7C-A923-F4C0FD3761C3}"/>
    <cellStyle name="Normal 175 3 2 2 4" xfId="18416" xr:uid="{3504CE48-ECAE-4BDF-AE05-C2E810259681}"/>
    <cellStyle name="Normal 175 3 2 3" xfId="6668" xr:uid="{9C445864-988B-4405-B89F-A016B1B5D85A}"/>
    <cellStyle name="Normal 175 3 2 3 2" xfId="9418" xr:uid="{B0A6F2F1-332D-489E-A2AD-9855C841B7C5}"/>
    <cellStyle name="Normal 175 3 2 3 2 2" xfId="21615" xr:uid="{C727B4B3-6CCA-4524-9848-434A6E44D9DE}"/>
    <cellStyle name="Normal 175 3 2 3 3" xfId="19046" xr:uid="{C2649908-5BD6-46CB-B286-C659B63CCAA2}"/>
    <cellStyle name="Normal 175 3 2 4" xfId="8155" xr:uid="{1864BB9D-2601-4D01-8422-1CFE24B510DD}"/>
    <cellStyle name="Normal 175 3 2 4 2" xfId="20354" xr:uid="{D2742E80-DB4E-4DFE-AB96-3583A9C2567A}"/>
    <cellStyle name="Normal 175 3 2 5" xfId="17786" xr:uid="{566E4F1A-41C8-407F-95FF-8D17145A6F5E}"/>
    <cellStyle name="Normal 175 3 3" xfId="5702" xr:uid="{1DF4C266-B4EF-4FA3-A513-BC26E8224BA2}"/>
    <cellStyle name="Normal 175 3 3 2" xfId="6983" xr:uid="{F14F9237-77EA-43B2-A8FF-9777ECE0ABF6}"/>
    <cellStyle name="Normal 175 3 3 2 2" xfId="9733" xr:uid="{FFE189D0-4733-4883-B77F-282ADAA6FB68}"/>
    <cellStyle name="Normal 175 3 3 2 2 2" xfId="21930" xr:uid="{3E05A2D0-7FA5-4E70-BED6-37B7F0E0C292}"/>
    <cellStyle name="Normal 175 3 3 2 3" xfId="19361" xr:uid="{20E41C74-42AF-46E2-BC5F-7D13B4D1F8B8}"/>
    <cellStyle name="Normal 175 3 3 3" xfId="8472" xr:uid="{FC14AA39-7A46-4E4A-A76B-7AD25F71635F}"/>
    <cellStyle name="Normal 175 3 3 3 2" xfId="20670" xr:uid="{709A144B-097B-4176-A770-BAECCB303248}"/>
    <cellStyle name="Normal 175 3 3 4" xfId="18101" xr:uid="{9F6C07E0-C293-4415-A142-6CB0107C75A8}"/>
    <cellStyle name="Normal 175 3 4" xfId="6353" xr:uid="{5DD6A4F5-E49F-4691-BD33-CDF18F3E5CA6}"/>
    <cellStyle name="Normal 175 3 4 2" xfId="9103" xr:uid="{B8073AF3-F05B-44DC-BC29-51FB94FD8B9F}"/>
    <cellStyle name="Normal 175 3 4 2 2" xfId="21300" xr:uid="{50BBC217-99FE-49FD-8A37-8536B6416C06}"/>
    <cellStyle name="Normal 175 3 4 3" xfId="18731" xr:uid="{CA11B7A9-F1ED-4618-8214-90C993631584}"/>
    <cellStyle name="Normal 175 3 5" xfId="7840" xr:uid="{5D054229-D5C6-4E37-921C-B42D594B5564}"/>
    <cellStyle name="Normal 175 3 5 2" xfId="20039" xr:uid="{420A6DB6-1382-4886-A24E-A3CFE405B94B}"/>
    <cellStyle name="Normal 175 3 6" xfId="13131" xr:uid="{0EF43BE7-DD0B-467C-BCEB-076E2A083428}"/>
    <cellStyle name="Normal 175 3 6 2" xfId="24904" xr:uid="{916072BF-0553-4AE2-A9E9-ED083940DE3E}"/>
    <cellStyle name="Normal 175 3 7" xfId="17471" xr:uid="{88C3E412-E22E-49D8-881A-91F1E32263E5}"/>
    <cellStyle name="Normal 175 4" xfId="5109" xr:uid="{E64D900E-436B-4905-9CBC-F83025466268}"/>
    <cellStyle name="Normal 175 4 2" xfId="5841" xr:uid="{AA12D0D0-0EE7-4342-813C-DE8FAB7FE948}"/>
    <cellStyle name="Normal 175 4 2 2" xfId="7121" xr:uid="{A3A2BBA1-F181-4DB2-8C5B-28479E2395C5}"/>
    <cellStyle name="Normal 175 4 2 2 2" xfId="9871" xr:uid="{DDDBE049-F2DA-4021-81A2-3D110F499615}"/>
    <cellStyle name="Normal 175 4 2 2 2 2" xfId="22068" xr:uid="{038EBEEF-1DEB-4142-BE04-D62729890B10}"/>
    <cellStyle name="Normal 175 4 2 2 3" xfId="19499" xr:uid="{C0A75E8C-89C5-45C1-A92B-664CC8C0B45B}"/>
    <cellStyle name="Normal 175 4 2 3" xfId="8611" xr:uid="{5BAC0831-4675-4BBE-818A-510267B374B6}"/>
    <cellStyle name="Normal 175 4 2 3 2" xfId="20808" xr:uid="{FFEDEECE-60BF-4A1C-8F4B-FCF8292E49F9}"/>
    <cellStyle name="Normal 175 4 2 4" xfId="18239" xr:uid="{75611DD1-0D9F-4DAA-AA6F-589DCA7C612C}"/>
    <cellStyle name="Normal 175 4 3" xfId="6491" xr:uid="{053D8A09-4BEF-461C-AECA-01FDA538A5B8}"/>
    <cellStyle name="Normal 175 4 3 2" xfId="9241" xr:uid="{1129C6C5-A928-44F0-8841-9877DD227359}"/>
    <cellStyle name="Normal 175 4 3 2 2" xfId="21438" xr:uid="{6EB9BE15-0DFB-4A66-A745-9D8984E079EC}"/>
    <cellStyle name="Normal 175 4 3 3" xfId="18869" xr:uid="{60765E7C-713B-4436-B5ED-ED2F3D6E03DE}"/>
    <cellStyle name="Normal 175 4 4" xfId="7978" xr:uid="{ABAF9A40-10D4-4A42-A9C7-B4692DA3D07B}"/>
    <cellStyle name="Normal 175 4 4 2" xfId="20177" xr:uid="{C9F1691B-9B0D-4EB9-B9F1-615D3268F20B}"/>
    <cellStyle name="Normal 175 4 5" xfId="13132" xr:uid="{B4A710DE-79F1-4928-A214-350B693FA182}"/>
    <cellStyle name="Normal 175 4 5 2" xfId="24905" xr:uid="{3667F864-9A87-497C-A423-062870DD28B4}"/>
    <cellStyle name="Normal 175 4 6" xfId="17609" xr:uid="{39A86F99-677E-4548-8FBF-E4BD92D2CF56}"/>
    <cellStyle name="Normal 175 5" xfId="5485" xr:uid="{D0122E55-DACB-440F-A2CF-AC752B54FA69}"/>
    <cellStyle name="Normal 175 5 2" xfId="6806" xr:uid="{BA835D35-4670-4451-B19B-1BAD60B2617F}"/>
    <cellStyle name="Normal 175 5 2 2" xfId="9556" xr:uid="{3966A961-F595-4B08-AA74-29D896F038F2}"/>
    <cellStyle name="Normal 175 5 2 2 2" xfId="21753" xr:uid="{33B07DDE-CBE2-41F3-97FC-97F09446BCF6}"/>
    <cellStyle name="Normal 175 5 2 3" xfId="19184" xr:uid="{3E34385B-1503-4116-85E6-19EF73DDF7D0}"/>
    <cellStyle name="Normal 175 5 3" xfId="8295" xr:uid="{DDCE2BBE-513C-42C2-95F7-EA69E2BE79C4}"/>
    <cellStyle name="Normal 175 5 3 2" xfId="20493" xr:uid="{DAE8B56F-28FD-4FC5-9A6D-7B2A64CD2F11}"/>
    <cellStyle name="Normal 175 5 4" xfId="17924" xr:uid="{5867857B-DAC9-4345-9E31-FC91193C2D8C}"/>
    <cellStyle name="Normal 175 6" xfId="6171" xr:uid="{3B2BBBB8-9721-4F57-86B9-96D32DEFE96D}"/>
    <cellStyle name="Normal 175 6 2" xfId="8926" xr:uid="{5553A48B-BBEA-41A6-BB9E-1047FDCD5FD3}"/>
    <cellStyle name="Normal 175 6 2 2" xfId="21123" xr:uid="{3805DEBC-41E8-49F2-9629-E8D1FF5716FA}"/>
    <cellStyle name="Normal 175 6 3" xfId="18554" xr:uid="{0025834E-FA1D-4775-83C2-7A30E8809B73}"/>
    <cellStyle name="Normal 175 7" xfId="7655" xr:uid="{0F39C1FC-892F-44C1-A91E-40CF3A726F94}"/>
    <cellStyle name="Normal 175 7 2" xfId="19891" xr:uid="{38BF2A4D-D688-46B3-AB88-4018EA0889A4}"/>
    <cellStyle name="Normal 175 8" xfId="10931" xr:uid="{AEDF2663-62BB-4C53-8304-D38DAF9917E7}"/>
    <cellStyle name="Normal 175 8 2" xfId="22980" xr:uid="{FEED263A-8D8C-480F-BB3D-8019B94C518E}"/>
    <cellStyle name="Normal 175 9" xfId="11896" xr:uid="{66E3FA5D-665B-4B2C-9028-DA694BB1D691}"/>
    <cellStyle name="Normal 175 9 2" xfId="23689" xr:uid="{B008A8A7-B92D-47F4-A313-504D17535B3A}"/>
    <cellStyle name="Normal 176" xfId="2347" xr:uid="{C6F00612-79DB-4A12-BA71-BBAE1CB26409}"/>
    <cellStyle name="Normal 176 10" xfId="17290" xr:uid="{ED44B4B0-C394-4538-B46C-87847298128F}"/>
    <cellStyle name="Normal 176 2" xfId="4131" xr:uid="{688354D4-851C-47CD-9783-F8271A0FA799}"/>
    <cellStyle name="Normal 176 2 2" xfId="4986" xr:uid="{CF83D47D-74A2-4690-BEF0-B61C5E63A274}"/>
    <cellStyle name="Normal 176 2 2 2" xfId="5378" xr:uid="{331C1D27-D2D5-4ED2-BF7C-B3E051701F9D}"/>
    <cellStyle name="Normal 176 2 2 2 2" xfId="6078" xr:uid="{157C0655-6A80-4963-AA0C-D53B0EE99F90}"/>
    <cellStyle name="Normal 176 2 2 2 2 2" xfId="7357" xr:uid="{B185C303-77C5-46A8-8304-C6DD8A56F944}"/>
    <cellStyle name="Normal 176 2 2 2 2 2 2" xfId="10107" xr:uid="{2E66BAC0-B982-4A35-BAAE-DB9D2B86E92B}"/>
    <cellStyle name="Normal 176 2 2 2 2 2 2 2" xfId="22304" xr:uid="{3BBA244D-D3B8-4C13-BF09-EF1DC47FEC41}"/>
    <cellStyle name="Normal 176 2 2 2 2 2 3" xfId="19735" xr:uid="{C32F5579-5814-4F87-AFF2-E457D7AC437A}"/>
    <cellStyle name="Normal 176 2 2 2 2 3" xfId="8847" xr:uid="{2C03D896-492C-49DE-8387-5FA5C3A81653}"/>
    <cellStyle name="Normal 176 2 2 2 2 3 2" xfId="21044" xr:uid="{047926DE-6230-441B-B600-DDDDE7907EF7}"/>
    <cellStyle name="Normal 176 2 2 2 2 4" xfId="18475" xr:uid="{4ECF3092-0023-4CCC-B94F-2E76663746E2}"/>
    <cellStyle name="Normal 176 2 2 2 3" xfId="6727" xr:uid="{94AA795D-6A50-4930-92D2-7FCBE40BF07A}"/>
    <cellStyle name="Normal 176 2 2 2 3 2" xfId="9477" xr:uid="{ED0737AA-85B6-4BAA-9767-FFD3F8422656}"/>
    <cellStyle name="Normal 176 2 2 2 3 2 2" xfId="21674" xr:uid="{BDBFEFFD-7E15-49EB-A0AF-1BA577E58543}"/>
    <cellStyle name="Normal 176 2 2 2 3 3" xfId="19105" xr:uid="{4E79BBE9-6B96-4948-9DDE-8FB53DF3AE79}"/>
    <cellStyle name="Normal 176 2 2 2 4" xfId="8214" xr:uid="{96F1CBE8-DC7D-4A7B-8D87-34A8B81F94EA}"/>
    <cellStyle name="Normal 176 2 2 2 4 2" xfId="20413" xr:uid="{59AB83E8-D622-4E5B-AC00-C30563E83B0B}"/>
    <cellStyle name="Normal 176 2 2 2 5" xfId="17845" xr:uid="{1F5ACC8E-E16A-4669-B1E7-8B9CBDAC3721}"/>
    <cellStyle name="Normal 176 2 2 3" xfId="5761" xr:uid="{5BF84C7A-B8A7-4FE9-9FA3-AD58B74E9511}"/>
    <cellStyle name="Normal 176 2 2 3 2" xfId="7042" xr:uid="{6970C153-64DA-4B9D-A52F-C8C90BA49E35}"/>
    <cellStyle name="Normal 176 2 2 3 2 2" xfId="9792" xr:uid="{6EC652EE-447F-4AD4-B8DC-3E34636575A5}"/>
    <cellStyle name="Normal 176 2 2 3 2 2 2" xfId="21989" xr:uid="{8D35AEBD-00DA-486B-8523-8CAC028F1D57}"/>
    <cellStyle name="Normal 176 2 2 3 2 3" xfId="19420" xr:uid="{E1E38A67-95AB-41F1-AA3E-DD60FCDB7722}"/>
    <cellStyle name="Normal 176 2 2 3 3" xfId="8531" xr:uid="{64CF7A5D-22A3-4826-A683-4F53E901219C}"/>
    <cellStyle name="Normal 176 2 2 3 3 2" xfId="20729" xr:uid="{D8C5093B-B739-4774-B49D-3122351C7A78}"/>
    <cellStyle name="Normal 176 2 2 3 4" xfId="18160" xr:uid="{12928053-003B-4853-B363-C7DEBD628B93}"/>
    <cellStyle name="Normal 176 2 2 4" xfId="6412" xr:uid="{871A08B6-17A7-4876-A06A-BF9FA174AA2D}"/>
    <cellStyle name="Normal 176 2 2 4 2" xfId="9162" xr:uid="{0CE8F6B5-4795-4E5C-8161-DB9AC3A4F13D}"/>
    <cellStyle name="Normal 176 2 2 4 2 2" xfId="21359" xr:uid="{A67BA3D0-2B2C-4021-AFEE-835E7090ECF4}"/>
    <cellStyle name="Normal 176 2 2 4 3" xfId="18790" xr:uid="{27E42100-6F0C-4D6B-8330-FFA23531E609}"/>
    <cellStyle name="Normal 176 2 2 5" xfId="7899" xr:uid="{E0A01976-1B40-4F4D-969C-6EE294E06F32}"/>
    <cellStyle name="Normal 176 2 2 5 2" xfId="20098" xr:uid="{C8A59D0E-E7A5-4EB4-98C2-E8E98AF2CBFF}"/>
    <cellStyle name="Normal 176 2 2 6" xfId="13133" xr:uid="{E0B3CBA4-EC4F-428A-8E91-B58872BC9262}"/>
    <cellStyle name="Normal 176 2 2 6 2" xfId="24906" xr:uid="{BA8D2D33-8E47-4AA3-BF78-F305A0312B7F}"/>
    <cellStyle name="Normal 176 2 2 7" xfId="17530" xr:uid="{518C2CC6-07CE-4E6E-B615-5A1C92C240E9}"/>
    <cellStyle name="Normal 176 2 3" xfId="5179" xr:uid="{0ABA1E12-36C2-4474-BC2C-692E4F9A7237}"/>
    <cellStyle name="Normal 176 2 3 2" xfId="5888" xr:uid="{361160C3-8876-42D5-AC8F-BFF2B4471D49}"/>
    <cellStyle name="Normal 176 2 3 2 2" xfId="7168" xr:uid="{2CAF0332-0C99-4565-9CFF-044ADE2C792D}"/>
    <cellStyle name="Normal 176 2 3 2 2 2" xfId="9918" xr:uid="{34D4BD61-1CFD-42BE-8EB9-9081D60D3F5B}"/>
    <cellStyle name="Normal 176 2 3 2 2 2 2" xfId="22115" xr:uid="{821BE6DD-36B0-45DE-B8BD-BCC3EF3EF6A1}"/>
    <cellStyle name="Normal 176 2 3 2 2 3" xfId="19546" xr:uid="{8196264B-F927-4691-ABA8-04B30D5F1F2A}"/>
    <cellStyle name="Normal 176 2 3 2 3" xfId="8658" xr:uid="{6B0905DD-A181-4267-B713-1D6F99DC0619}"/>
    <cellStyle name="Normal 176 2 3 2 3 2" xfId="20855" xr:uid="{7AC00F21-A0AA-4FD0-8A85-31BDE23C5B14}"/>
    <cellStyle name="Normal 176 2 3 2 4" xfId="18286" xr:uid="{5E0B8C8C-7DF1-416B-BCC5-25F2DEEEDA91}"/>
    <cellStyle name="Normal 176 2 3 3" xfId="6538" xr:uid="{031C77A6-1985-4B42-956C-8C953D3438C8}"/>
    <cellStyle name="Normal 176 2 3 3 2" xfId="9288" xr:uid="{38EAC200-F6D4-4CD3-8A61-19BB49B4BACD}"/>
    <cellStyle name="Normal 176 2 3 3 2 2" xfId="21485" xr:uid="{86A8DDA5-BA0A-4625-816A-B7D0BA919CB0}"/>
    <cellStyle name="Normal 176 2 3 3 3" xfId="18916" xr:uid="{6535482B-051E-40D8-B212-3AF3D5B83FCE}"/>
    <cellStyle name="Normal 176 2 3 4" xfId="8025" xr:uid="{EA503F90-3533-4038-B87C-674A4A3513AD}"/>
    <cellStyle name="Normal 176 2 3 4 2" xfId="20224" xr:uid="{4BD4363A-5ADE-4110-80AF-C0586C0D35FE}"/>
    <cellStyle name="Normal 176 2 3 5" xfId="13134" xr:uid="{04EBB1CB-B521-4C49-A385-8B30C4FE2BD5}"/>
    <cellStyle name="Normal 176 2 3 5 2" xfId="24907" xr:uid="{8C843B14-C16B-4FFC-94F6-D63E1CCB561C}"/>
    <cellStyle name="Normal 176 2 3 6" xfId="17656" xr:uid="{8D7A32C6-423A-4AC5-8159-95AC371E2D87}"/>
    <cellStyle name="Normal 176 2 4" xfId="5561" xr:uid="{6FA82546-E224-4A9C-A922-ACB9C73F4FF7}"/>
    <cellStyle name="Normal 176 2 4 2" xfId="6853" xr:uid="{AB63AE90-A9EC-48D3-B46F-CA395AE14F97}"/>
    <cellStyle name="Normal 176 2 4 2 2" xfId="9603" xr:uid="{F8514B5F-B9F3-474D-9204-9B95EE882382}"/>
    <cellStyle name="Normal 176 2 4 2 2 2" xfId="21800" xr:uid="{27DA6E66-9BF4-4259-8628-D8A9D4ECF6D7}"/>
    <cellStyle name="Normal 176 2 4 2 3" xfId="19231" xr:uid="{5E2EFF6F-AF02-4958-8A76-E57B8EA45756}"/>
    <cellStyle name="Normal 176 2 4 3" xfId="8342" xr:uid="{2C75EEBF-486F-486E-B5B0-7525E8543882}"/>
    <cellStyle name="Normal 176 2 4 3 2" xfId="20540" xr:uid="{B0309923-C285-4E91-BBDC-4583EF678795}"/>
    <cellStyle name="Normal 176 2 4 4" xfId="17971" xr:uid="{8ED20980-333E-4755-A2D5-452C66363A89}"/>
    <cellStyle name="Normal 176 2 5" xfId="6222" xr:uid="{FEB5C146-D10B-43DE-BDBA-C3611027CA74}"/>
    <cellStyle name="Normal 176 2 5 2" xfId="8973" xr:uid="{03F5644C-9E26-4110-BA43-C8878B22B1B5}"/>
    <cellStyle name="Normal 176 2 5 2 2" xfId="21170" xr:uid="{6A9A722E-1618-4467-A501-F8E6EB8B7E1F}"/>
    <cellStyle name="Normal 176 2 5 3" xfId="18601" xr:uid="{77460F4D-7ACF-405D-82DB-7914E16C4131}"/>
    <cellStyle name="Normal 176 2 6" xfId="7708" xr:uid="{BBB7175F-9398-4B9A-8010-7E388414BEEC}"/>
    <cellStyle name="Normal 176 2 6 2" xfId="19909" xr:uid="{899285FE-ECEE-42B5-8FBB-9AD7A74437B4}"/>
    <cellStyle name="Normal 176 2 7" xfId="11501" xr:uid="{225FC538-AE11-4D7A-A310-CC897CAE02B2}"/>
    <cellStyle name="Normal 176 2 7 2" xfId="23338" xr:uid="{14BFD93D-B250-45E6-ABE8-69BCF8ED58D7}"/>
    <cellStyle name="Normal 176 2 8" xfId="12268" xr:uid="{17F0BB74-8D72-4E95-8BF9-6CA378239AC3}"/>
    <cellStyle name="Normal 176 2 8 2" xfId="24047" xr:uid="{3B848D27-48FF-437B-913B-B8D806D88822}"/>
    <cellStyle name="Normal 176 2 9" xfId="17341" xr:uid="{ED9F87AF-FA13-4032-BDE0-11AD3BE8354E}"/>
    <cellStyle name="Normal 176 3" xfId="4896" xr:uid="{1F559D05-1DEF-4424-8F1C-B1C4CA950450}"/>
    <cellStyle name="Normal 176 3 2" xfId="5318" xr:uid="{213F7EB1-6513-4787-85A8-A5E5A1FA149A}"/>
    <cellStyle name="Normal 176 3 2 2" xfId="6019" xr:uid="{C5625895-C3C0-4ED4-9D1D-11C72CA31165}"/>
    <cellStyle name="Normal 176 3 2 2 2" xfId="7299" xr:uid="{B81874A6-6277-4235-A372-ECF52FF86B23}"/>
    <cellStyle name="Normal 176 3 2 2 2 2" xfId="10049" xr:uid="{FC8BECE0-A4B0-4C3E-BAD9-4F4BC060AD7A}"/>
    <cellStyle name="Normal 176 3 2 2 2 2 2" xfId="22246" xr:uid="{D500C228-9070-4444-ACF5-238050B6AE7A}"/>
    <cellStyle name="Normal 176 3 2 2 2 3" xfId="19677" xr:uid="{22391B74-80B9-4DDB-8DFC-5A6487B20619}"/>
    <cellStyle name="Normal 176 3 2 2 3" xfId="8789" xr:uid="{50D7C806-1D3E-4693-BA37-B9904BAC2035}"/>
    <cellStyle name="Normal 176 3 2 2 3 2" xfId="20986" xr:uid="{F7EAC55B-D174-43C6-8974-7FE16FD3A503}"/>
    <cellStyle name="Normal 176 3 2 2 4" xfId="18417" xr:uid="{6E9DDC8B-5D11-4D77-AC4D-9AD98D2B0ACC}"/>
    <cellStyle name="Normal 176 3 2 3" xfId="6669" xr:uid="{FB47C0D0-46B9-43DA-9148-F8E3ABA90AC5}"/>
    <cellStyle name="Normal 176 3 2 3 2" xfId="9419" xr:uid="{5B8E1299-6822-4DFC-B7E3-BAAFF949F685}"/>
    <cellStyle name="Normal 176 3 2 3 2 2" xfId="21616" xr:uid="{C36002D5-CF1A-4B1E-BF74-D5A66F4D4E80}"/>
    <cellStyle name="Normal 176 3 2 3 3" xfId="19047" xr:uid="{E566C71F-1687-49E4-9DCC-1825F965DE34}"/>
    <cellStyle name="Normal 176 3 2 4" xfId="8156" xr:uid="{787B387B-4C45-481E-8540-928F6981A229}"/>
    <cellStyle name="Normal 176 3 2 4 2" xfId="20355" xr:uid="{EB23F24D-E843-4EFB-9692-6DFB62B28A18}"/>
    <cellStyle name="Normal 176 3 2 5" xfId="17787" xr:uid="{5CC1B36B-110F-425A-B72B-B73771B1D1A9}"/>
    <cellStyle name="Normal 176 3 3" xfId="5703" xr:uid="{91DE7A22-EC0B-4FA9-9AAF-43A6240467FD}"/>
    <cellStyle name="Normal 176 3 3 2" xfId="6984" xr:uid="{B1F79040-4EFD-4B56-8509-1425171D2897}"/>
    <cellStyle name="Normal 176 3 3 2 2" xfId="9734" xr:uid="{CCC3607B-C867-47B4-B5FB-61502487052E}"/>
    <cellStyle name="Normal 176 3 3 2 2 2" xfId="21931" xr:uid="{B434B8ED-9704-40C3-93E7-3995F9839044}"/>
    <cellStyle name="Normal 176 3 3 2 3" xfId="19362" xr:uid="{DAC230C2-300A-4AE6-9B86-BE21F0E4696F}"/>
    <cellStyle name="Normal 176 3 3 3" xfId="8473" xr:uid="{C1656EE7-2C89-4533-B0CE-8C53A8683D93}"/>
    <cellStyle name="Normal 176 3 3 3 2" xfId="20671" xr:uid="{6896BBA7-7418-4678-A0F7-BED9AB2AF2A9}"/>
    <cellStyle name="Normal 176 3 3 4" xfId="18102" xr:uid="{CC12AF45-8B64-42BA-B502-B8FAC9AAD0DF}"/>
    <cellStyle name="Normal 176 3 4" xfId="6354" xr:uid="{58A2A8B8-3B48-489D-BE26-1065CD7F5FEE}"/>
    <cellStyle name="Normal 176 3 4 2" xfId="9104" xr:uid="{5FBDBC57-7B9B-4A3B-A026-E5341936A573}"/>
    <cellStyle name="Normal 176 3 4 2 2" xfId="21301" xr:uid="{5D6BF526-317D-4F47-B787-BE78E09AC494}"/>
    <cellStyle name="Normal 176 3 4 3" xfId="18732" xr:uid="{3F492740-D2CC-4541-887A-B17AF0BD0D1A}"/>
    <cellStyle name="Normal 176 3 5" xfId="7841" xr:uid="{3C032E5E-DC8C-4522-8A8A-80DD4471D853}"/>
    <cellStyle name="Normal 176 3 5 2" xfId="20040" xr:uid="{83826FC3-2BB8-44F4-B865-3D62AFD9F5A8}"/>
    <cellStyle name="Normal 176 3 6" xfId="13135" xr:uid="{450115A1-1AB3-4D84-B1FA-194464CDA8F4}"/>
    <cellStyle name="Normal 176 3 6 2" xfId="24908" xr:uid="{51E5BAB3-DA13-47EE-90F2-9FE3FA2817DB}"/>
    <cellStyle name="Normal 176 3 7" xfId="17472" xr:uid="{02BCB9E7-ABC1-4B47-8DA7-ED52F29D775B}"/>
    <cellStyle name="Normal 176 4" xfId="5110" xr:uid="{D65DACCC-112C-4635-A8C0-AE850BDA77A4}"/>
    <cellStyle name="Normal 176 4 2" xfId="5842" xr:uid="{DC6179EC-D6F1-4910-B300-DA885E1D249E}"/>
    <cellStyle name="Normal 176 4 2 2" xfId="7122" xr:uid="{156755E3-F4A1-439C-90D6-ACB5230349C2}"/>
    <cellStyle name="Normal 176 4 2 2 2" xfId="9872" xr:uid="{80FE0C50-9A99-49D2-AF56-1ED39B79C3C2}"/>
    <cellStyle name="Normal 176 4 2 2 2 2" xfId="22069" xr:uid="{64C1E26E-6AFB-45B3-A305-EFC456FD61A5}"/>
    <cellStyle name="Normal 176 4 2 2 3" xfId="19500" xr:uid="{F66EE720-BFAF-457D-8F18-22AB354E11FD}"/>
    <cellStyle name="Normal 176 4 2 3" xfId="8612" xr:uid="{48E2FCC2-6918-437B-8750-5B6F2896BE53}"/>
    <cellStyle name="Normal 176 4 2 3 2" xfId="20809" xr:uid="{8E7C3C6C-D8CC-43B6-AB4C-80C22B6C279B}"/>
    <cellStyle name="Normal 176 4 2 4" xfId="18240" xr:uid="{C605BE3B-88D7-43AC-BF96-E6683EA866EC}"/>
    <cellStyle name="Normal 176 4 3" xfId="6492" xr:uid="{111CB5B4-7817-4F9F-A15F-E5AC3AC76E92}"/>
    <cellStyle name="Normal 176 4 3 2" xfId="9242" xr:uid="{A080E562-6607-42F6-85ED-25D8F334E713}"/>
    <cellStyle name="Normal 176 4 3 2 2" xfId="21439" xr:uid="{B1CCA6FD-5AC9-4604-B40A-20F318BBA798}"/>
    <cellStyle name="Normal 176 4 3 3" xfId="18870" xr:uid="{8509149B-C9D9-4EA0-83F9-C5DB52BFBCF8}"/>
    <cellStyle name="Normal 176 4 4" xfId="7979" xr:uid="{A2836940-01FA-46ED-96E3-BD733FF6AA48}"/>
    <cellStyle name="Normal 176 4 4 2" xfId="20178" xr:uid="{D0929FF1-7A80-40F0-88E9-2B260D30BEBD}"/>
    <cellStyle name="Normal 176 4 5" xfId="13136" xr:uid="{63686556-287C-4213-9EBA-6A808B070B1F}"/>
    <cellStyle name="Normal 176 4 5 2" xfId="24909" xr:uid="{9C2F96B5-6327-4E1A-BC3E-765E68A05977}"/>
    <cellStyle name="Normal 176 4 6" xfId="17610" xr:uid="{5C52FBFC-E79F-465E-A014-A7A7A11C4C5E}"/>
    <cellStyle name="Normal 176 5" xfId="5486" xr:uid="{59362901-F1E7-46BD-82C1-8D61FC84A2D4}"/>
    <cellStyle name="Normal 176 5 2" xfId="6807" xr:uid="{5BFD1089-93D9-4DAD-AD65-8CC2714FEF80}"/>
    <cellStyle name="Normal 176 5 2 2" xfId="9557" xr:uid="{5B80F29A-4B87-46F8-B718-F2503E89D81D}"/>
    <cellStyle name="Normal 176 5 2 2 2" xfId="21754" xr:uid="{E7C8293C-13CD-4187-B429-53A425F5F13C}"/>
    <cellStyle name="Normal 176 5 2 3" xfId="19185" xr:uid="{83A922F0-286D-4227-B14D-C51B28683C49}"/>
    <cellStyle name="Normal 176 5 3" xfId="8296" xr:uid="{EB64EB93-936A-4722-95D9-2E3883235E3D}"/>
    <cellStyle name="Normal 176 5 3 2" xfId="20494" xr:uid="{5FC5F045-77E0-4BA4-B07E-76B6AD649E9E}"/>
    <cellStyle name="Normal 176 5 4" xfId="17925" xr:uid="{608CF472-20DF-4DD8-B5C0-6747A4FEF4F5}"/>
    <cellStyle name="Normal 176 6" xfId="6172" xr:uid="{83F98911-9678-4F5D-AD88-97D89CC35AA6}"/>
    <cellStyle name="Normal 176 6 2" xfId="8927" xr:uid="{093D7E92-DD4E-4E6D-8319-9B357EEC38C0}"/>
    <cellStyle name="Normal 176 6 2 2" xfId="21124" xr:uid="{8BB711FD-0798-4366-B724-CA17DEC93042}"/>
    <cellStyle name="Normal 176 6 3" xfId="18555" xr:uid="{BCFD4ACB-275F-4BE2-AC00-90D2069FD06E}"/>
    <cellStyle name="Normal 176 7" xfId="7520" xr:uid="{BB89C2AA-ED9B-42BA-ABBC-E666C9502F76}"/>
    <cellStyle name="Normal 176 7 2" xfId="19881" xr:uid="{D0AC2480-7CB6-4C84-9968-1065AA358A00}"/>
    <cellStyle name="Normal 176 8" xfId="10932" xr:uid="{4DC4E7C7-363E-451E-9CDE-A74C81DB64A4}"/>
    <cellStyle name="Normal 176 8 2" xfId="22981" xr:uid="{9E923BFD-BF53-4B2D-A82B-8A19DFA19219}"/>
    <cellStyle name="Normal 176 9" xfId="11897" xr:uid="{4C3364BA-663A-46AD-B783-05E32DE09B09}"/>
    <cellStyle name="Normal 176 9 2" xfId="23690" xr:uid="{17BA32D8-4A94-4682-8DB3-2F2CC0999ADE}"/>
    <cellStyle name="Normal 177" xfId="2348" xr:uid="{EDD2E381-DECD-409E-A412-1ED74E9C1013}"/>
    <cellStyle name="Normal 177 10" xfId="17291" xr:uid="{64480752-8129-43F2-87DA-1D19752568E0}"/>
    <cellStyle name="Normal 177 2" xfId="4132" xr:uid="{BCFCE47A-280A-48C9-A940-6DA44BBFF2BB}"/>
    <cellStyle name="Normal 177 2 2" xfId="4987" xr:uid="{0D544FDD-11F4-44B4-BF94-7E62D711A1CF}"/>
    <cellStyle name="Normal 177 2 2 2" xfId="5379" xr:uid="{B0EBB523-5EA4-4C16-A454-D4E56F98726A}"/>
    <cellStyle name="Normal 177 2 2 2 2" xfId="6079" xr:uid="{40F9A82B-3A9A-4597-8D57-956A4C192A46}"/>
    <cellStyle name="Normal 177 2 2 2 2 2" xfId="7358" xr:uid="{3195A090-FD86-4A01-AD27-C58F1F880E0D}"/>
    <cellStyle name="Normal 177 2 2 2 2 2 2" xfId="10108" xr:uid="{E031E77B-268B-4A3D-A98E-5D38D91E702F}"/>
    <cellStyle name="Normal 177 2 2 2 2 2 2 2" xfId="22305" xr:uid="{BD8AC64D-8190-49B6-9A42-CC6CBC1D5DF5}"/>
    <cellStyle name="Normal 177 2 2 2 2 2 3" xfId="19736" xr:uid="{AEF3AC0C-4474-4EB6-B8C4-C6D85F0CBA86}"/>
    <cellStyle name="Normal 177 2 2 2 2 3" xfId="8848" xr:uid="{F92EEAA5-26D5-4E4B-BD8B-7A80A1FB821E}"/>
    <cellStyle name="Normal 177 2 2 2 2 3 2" xfId="21045" xr:uid="{51912B59-4038-4F7E-BF89-11A2137C11C2}"/>
    <cellStyle name="Normal 177 2 2 2 2 4" xfId="18476" xr:uid="{B852EBBB-8A17-4A14-859A-D7D7E2FF1882}"/>
    <cellStyle name="Normal 177 2 2 2 3" xfId="6728" xr:uid="{CFF703E2-CF40-4E4C-AC39-0241AE6A6821}"/>
    <cellStyle name="Normal 177 2 2 2 3 2" xfId="9478" xr:uid="{A80E0EA9-1729-4434-8C87-5589DF8473B6}"/>
    <cellStyle name="Normal 177 2 2 2 3 2 2" xfId="21675" xr:uid="{7543147B-4B0D-48FC-8CE5-0FC11004B126}"/>
    <cellStyle name="Normal 177 2 2 2 3 3" xfId="19106" xr:uid="{51ACA423-5D6E-4293-B291-71B803A65667}"/>
    <cellStyle name="Normal 177 2 2 2 4" xfId="8215" xr:uid="{82322D31-6B84-49B4-9D3D-43F1788EBE2C}"/>
    <cellStyle name="Normal 177 2 2 2 4 2" xfId="20414" xr:uid="{36F6D63F-C9EC-4650-970C-FCA5DB931768}"/>
    <cellStyle name="Normal 177 2 2 2 5" xfId="17846" xr:uid="{53334C94-6912-4F14-80AA-7E748B47C5B8}"/>
    <cellStyle name="Normal 177 2 2 3" xfId="5762" xr:uid="{BBF17D62-858E-4FCE-B20C-3B6E67A8254E}"/>
    <cellStyle name="Normal 177 2 2 3 2" xfId="7043" xr:uid="{A1A2F0B3-3996-48E8-8A32-6CD5063152A9}"/>
    <cellStyle name="Normal 177 2 2 3 2 2" xfId="9793" xr:uid="{83AE3D19-6955-4979-BFC2-2E4B5E7009A4}"/>
    <cellStyle name="Normal 177 2 2 3 2 2 2" xfId="21990" xr:uid="{F7513627-40B0-456F-A9EB-266AC18D4C12}"/>
    <cellStyle name="Normal 177 2 2 3 2 3" xfId="19421" xr:uid="{6720242B-3217-44DF-AAC9-064391859CA5}"/>
    <cellStyle name="Normal 177 2 2 3 3" xfId="8532" xr:uid="{679CEA9B-BF6D-433C-8E32-FE1AA2828CA3}"/>
    <cellStyle name="Normal 177 2 2 3 3 2" xfId="20730" xr:uid="{08452EEA-AA72-4DE4-9E1D-409934A550B8}"/>
    <cellStyle name="Normal 177 2 2 3 4" xfId="18161" xr:uid="{2374D765-90A6-4496-BA9F-A8CFFF2EDDE9}"/>
    <cellStyle name="Normal 177 2 2 4" xfId="6413" xr:uid="{56DE374A-3EA2-4C60-9F79-01DE736BAA63}"/>
    <cellStyle name="Normal 177 2 2 4 2" xfId="9163" xr:uid="{9FCFACAC-3C66-47E4-90AF-BE44434EB1FA}"/>
    <cellStyle name="Normal 177 2 2 4 2 2" xfId="21360" xr:uid="{9090DB1D-2DEB-4035-B084-B385CD890672}"/>
    <cellStyle name="Normal 177 2 2 4 3" xfId="18791" xr:uid="{7EFD368C-0B84-4C95-8EFD-299D302110A8}"/>
    <cellStyle name="Normal 177 2 2 5" xfId="7900" xr:uid="{C707D38D-4783-476F-A097-463C27BFEB09}"/>
    <cellStyle name="Normal 177 2 2 5 2" xfId="20099" xr:uid="{0D4EABE3-4937-4081-AC86-4A9F3DAF3040}"/>
    <cellStyle name="Normal 177 2 2 6" xfId="13137" xr:uid="{95A48686-45DF-44CE-8D63-073DD55611B5}"/>
    <cellStyle name="Normal 177 2 2 6 2" xfId="24910" xr:uid="{02999C03-34AE-4107-9456-7F22E0602E1D}"/>
    <cellStyle name="Normal 177 2 2 7" xfId="17531" xr:uid="{EF75F5C5-DD8B-44F2-B117-8D82858C9781}"/>
    <cellStyle name="Normal 177 2 3" xfId="5180" xr:uid="{0B7B2566-3375-4255-AEAA-E68F98CDB439}"/>
    <cellStyle name="Normal 177 2 3 2" xfId="5889" xr:uid="{FCA083F7-E8C3-4F0D-90E6-C7566274BB8A}"/>
    <cellStyle name="Normal 177 2 3 2 2" xfId="7169" xr:uid="{21C411A8-66F0-4574-8ABA-4C50F40473D4}"/>
    <cellStyle name="Normal 177 2 3 2 2 2" xfId="9919" xr:uid="{720B97FB-0F38-4625-8337-C53254CCA231}"/>
    <cellStyle name="Normal 177 2 3 2 2 2 2" xfId="22116" xr:uid="{E5A191A7-3534-4B04-B1A6-FACC581E85C1}"/>
    <cellStyle name="Normal 177 2 3 2 2 3" xfId="19547" xr:uid="{415F0395-D435-4EF7-9432-1CC0E1F82139}"/>
    <cellStyle name="Normal 177 2 3 2 3" xfId="8659" xr:uid="{558D2BBC-ADC8-4738-8FDF-71029EF5AB05}"/>
    <cellStyle name="Normal 177 2 3 2 3 2" xfId="20856" xr:uid="{ED59D604-D494-4B17-BF6B-D9059A872318}"/>
    <cellStyle name="Normal 177 2 3 2 4" xfId="18287" xr:uid="{F599D5B3-B4C7-4B59-8F56-E6825A63D16F}"/>
    <cellStyle name="Normal 177 2 3 3" xfId="6539" xr:uid="{D8EB0570-933E-471C-B218-7631E9782FC8}"/>
    <cellStyle name="Normal 177 2 3 3 2" xfId="9289" xr:uid="{BA5EEFD8-7BE1-43F3-B100-84FC1323DDC7}"/>
    <cellStyle name="Normal 177 2 3 3 2 2" xfId="21486" xr:uid="{41F54CFD-CCCC-4307-AB84-E55034A0D326}"/>
    <cellStyle name="Normal 177 2 3 3 3" xfId="18917" xr:uid="{3ED62EDC-B387-4C4E-9E0D-B1DF5559D474}"/>
    <cellStyle name="Normal 177 2 3 4" xfId="8026" xr:uid="{50394B79-C7C8-4C1D-87F8-79C4EC4C5E26}"/>
    <cellStyle name="Normal 177 2 3 4 2" xfId="20225" xr:uid="{4E2A9142-DF19-4CD0-9B37-702C8714E179}"/>
    <cellStyle name="Normal 177 2 3 5" xfId="13138" xr:uid="{E648803B-83CB-498F-85F5-346F89DDE8A4}"/>
    <cellStyle name="Normal 177 2 3 5 2" xfId="24911" xr:uid="{96F005BC-B5DD-4C15-B0CA-76126D2F79AC}"/>
    <cellStyle name="Normal 177 2 3 6" xfId="17657" xr:uid="{588606A0-C9DA-465D-964F-85AFDB2E222F}"/>
    <cellStyle name="Normal 177 2 4" xfId="5562" xr:uid="{C0717C08-39DA-4838-9142-1FD7753BB006}"/>
    <cellStyle name="Normal 177 2 4 2" xfId="6854" xr:uid="{B9F1F601-B8EA-4576-8FDF-2D3E3C0F69BD}"/>
    <cellStyle name="Normal 177 2 4 2 2" xfId="9604" xr:uid="{21F39914-8725-47A5-9A1C-95F17E9EADF5}"/>
    <cellStyle name="Normal 177 2 4 2 2 2" xfId="21801" xr:uid="{9DE0C1D4-AD22-4EE0-8E31-93A7A87E3D24}"/>
    <cellStyle name="Normal 177 2 4 2 3" xfId="19232" xr:uid="{98321594-23D1-4A0A-9012-EF320DCD2033}"/>
    <cellStyle name="Normal 177 2 4 3" xfId="8343" xr:uid="{8DA65F59-D7C0-47B1-BCFC-54C4089F4686}"/>
    <cellStyle name="Normal 177 2 4 3 2" xfId="20541" xr:uid="{2CD9C74E-6F6C-4896-A630-C54AD722BBF4}"/>
    <cellStyle name="Normal 177 2 4 4" xfId="17972" xr:uid="{DF68EFDC-789D-49AA-8172-4B894447188B}"/>
    <cellStyle name="Normal 177 2 5" xfId="6223" xr:uid="{A91D4796-73CB-43EF-A3DB-92714633E393}"/>
    <cellStyle name="Normal 177 2 5 2" xfId="8974" xr:uid="{98F4347E-5B2D-4901-9AEC-AADDB0E7FDD3}"/>
    <cellStyle name="Normal 177 2 5 2 2" xfId="21171" xr:uid="{6B12A9D9-0468-48E6-B586-6B5F236F1E4F}"/>
    <cellStyle name="Normal 177 2 5 3" xfId="18602" xr:uid="{2A6C0457-2641-4523-A6B5-827EC3DCA0F6}"/>
    <cellStyle name="Normal 177 2 6" xfId="7709" xr:uid="{0F1C6EBE-C7E1-49A6-8A56-1657A05A13CE}"/>
    <cellStyle name="Normal 177 2 6 2" xfId="19910" xr:uid="{A8734A4F-DC92-4C3C-ACF9-8204E48853A6}"/>
    <cellStyle name="Normal 177 2 7" xfId="11502" xr:uid="{309C8AAA-005A-42A4-82CE-4F0786AA5E9C}"/>
    <cellStyle name="Normal 177 2 7 2" xfId="23339" xr:uid="{094D6C81-2593-479B-8D55-5ECE51586F4E}"/>
    <cellStyle name="Normal 177 2 8" xfId="12269" xr:uid="{460F435F-DECD-43B1-A1EE-84B40A2063F7}"/>
    <cellStyle name="Normal 177 2 8 2" xfId="24048" xr:uid="{D2764FF2-3BAF-426B-B765-D0D8A33FA7F0}"/>
    <cellStyle name="Normal 177 2 9" xfId="17342" xr:uid="{7ED6AB2D-3013-4BC8-B840-DEDC8415E574}"/>
    <cellStyle name="Normal 177 3" xfId="4897" xr:uid="{2D641164-E6C6-4861-B9EA-5A379CCC5325}"/>
    <cellStyle name="Normal 177 3 2" xfId="5319" xr:uid="{884CD989-3A83-43D4-8CA4-DB84468267FA}"/>
    <cellStyle name="Normal 177 3 2 2" xfId="6020" xr:uid="{C28C4E70-93D7-43E8-AFC2-4B73F000FCF7}"/>
    <cellStyle name="Normal 177 3 2 2 2" xfId="7300" xr:uid="{F896E43D-03A9-42EA-8E7F-990141BF1F91}"/>
    <cellStyle name="Normal 177 3 2 2 2 2" xfId="10050" xr:uid="{8F369B7B-E45D-4A5F-8F78-8E78E9CA26A0}"/>
    <cellStyle name="Normal 177 3 2 2 2 2 2" xfId="22247" xr:uid="{A3E92F4D-86CE-4952-AA44-858A5F3960C0}"/>
    <cellStyle name="Normal 177 3 2 2 2 3" xfId="19678" xr:uid="{C96CDE72-9956-46D2-A20A-066DD5DF5AC9}"/>
    <cellStyle name="Normal 177 3 2 2 3" xfId="8790" xr:uid="{F0A80E5B-8E70-4CFA-BB98-D052839E1E24}"/>
    <cellStyle name="Normal 177 3 2 2 3 2" xfId="20987" xr:uid="{7F7317E1-BE84-4A5E-9645-B73A93B63684}"/>
    <cellStyle name="Normal 177 3 2 2 4" xfId="18418" xr:uid="{DFAB6720-28CE-44D7-9E39-6F8B708E5F97}"/>
    <cellStyle name="Normal 177 3 2 3" xfId="6670" xr:uid="{4020C378-1B0E-495B-BB1C-B76C35071353}"/>
    <cellStyle name="Normal 177 3 2 3 2" xfId="9420" xr:uid="{E2855A9C-3BC8-45D3-BEBA-12491E286AD7}"/>
    <cellStyle name="Normal 177 3 2 3 2 2" xfId="21617" xr:uid="{0F243533-1627-4E62-BF5F-493516DA2A46}"/>
    <cellStyle name="Normal 177 3 2 3 3" xfId="19048" xr:uid="{D079195F-4B30-44E0-B779-1D57512AF558}"/>
    <cellStyle name="Normal 177 3 2 4" xfId="8157" xr:uid="{39D16A63-C8AE-4D03-8177-68F6D19B1BF2}"/>
    <cellStyle name="Normal 177 3 2 4 2" xfId="20356" xr:uid="{E83596B1-0C0B-4406-B3E1-72B83F9AD5C5}"/>
    <cellStyle name="Normal 177 3 2 5" xfId="17788" xr:uid="{90463D18-E405-4D52-9B39-0FD1ECF2E103}"/>
    <cellStyle name="Normal 177 3 3" xfId="5704" xr:uid="{667C991C-2DF5-4143-8FD9-3C49677AFD8F}"/>
    <cellStyle name="Normal 177 3 3 2" xfId="6985" xr:uid="{6BE04820-497A-4DAE-8E64-B89B9236D726}"/>
    <cellStyle name="Normal 177 3 3 2 2" xfId="9735" xr:uid="{22C964D6-DD75-4409-BBFE-0EAE3217754C}"/>
    <cellStyle name="Normal 177 3 3 2 2 2" xfId="21932" xr:uid="{91FE6C69-BECE-4D08-B693-5F356AD7DA14}"/>
    <cellStyle name="Normal 177 3 3 2 3" xfId="19363" xr:uid="{68BEBBA1-953A-4DBC-8940-037DA361DA8B}"/>
    <cellStyle name="Normal 177 3 3 3" xfId="8474" xr:uid="{1AAF2DE1-1900-4A0C-B27D-0862E2052134}"/>
    <cellStyle name="Normal 177 3 3 3 2" xfId="20672" xr:uid="{08EFF68F-EC92-4CB0-9F5E-74238D6C724B}"/>
    <cellStyle name="Normal 177 3 3 4" xfId="18103" xr:uid="{EB7F987F-EE0F-4486-BBAA-975D06D4AFD6}"/>
    <cellStyle name="Normal 177 3 4" xfId="6355" xr:uid="{3604428E-7AC0-4FE6-8B78-44F536E0DD68}"/>
    <cellStyle name="Normal 177 3 4 2" xfId="9105" xr:uid="{3C5BE1CD-ADA4-4B42-950C-D4258E374B95}"/>
    <cellStyle name="Normal 177 3 4 2 2" xfId="21302" xr:uid="{1F7DBD37-667B-44FE-976D-5305C2814D1D}"/>
    <cellStyle name="Normal 177 3 4 3" xfId="18733" xr:uid="{74EF6A45-B64A-4EBE-AAB9-DEC027AA16FD}"/>
    <cellStyle name="Normal 177 3 5" xfId="7842" xr:uid="{2C269DF0-6AB0-42D7-A890-AC2B01BCF3E9}"/>
    <cellStyle name="Normal 177 3 5 2" xfId="20041" xr:uid="{A2BDE944-00B9-443E-9A40-5337F52890F3}"/>
    <cellStyle name="Normal 177 3 6" xfId="13139" xr:uid="{EC37A0B8-4F66-491D-A52F-EB41A34EB8AE}"/>
    <cellStyle name="Normal 177 3 6 2" xfId="24912" xr:uid="{115DEF3A-2ACB-4C3A-B51B-4EA0888148B9}"/>
    <cellStyle name="Normal 177 3 7" xfId="17473" xr:uid="{C6EB64EE-94A5-485E-8AEE-276AB42C95FF}"/>
    <cellStyle name="Normal 177 4" xfId="5111" xr:uid="{3870FD75-9F3F-4E10-9399-DFAA1FD43E34}"/>
    <cellStyle name="Normal 177 4 2" xfId="5843" xr:uid="{8CD1F97B-DCE9-4846-AB7C-72ACAF16AD21}"/>
    <cellStyle name="Normal 177 4 2 2" xfId="7123" xr:uid="{9134CD15-5CF9-4C5A-B219-EED2D89116E3}"/>
    <cellStyle name="Normal 177 4 2 2 2" xfId="9873" xr:uid="{C629C1A3-EF0D-44D0-9837-93A3ED4D4971}"/>
    <cellStyle name="Normal 177 4 2 2 2 2" xfId="22070" xr:uid="{9F3039A7-6685-413A-AF2C-911CD7CE5497}"/>
    <cellStyle name="Normal 177 4 2 2 3" xfId="19501" xr:uid="{B1332783-5244-4EA9-9F68-600DA082C740}"/>
    <cellStyle name="Normal 177 4 2 3" xfId="8613" xr:uid="{95985576-C683-4231-A17A-43A41EE33DF7}"/>
    <cellStyle name="Normal 177 4 2 3 2" xfId="20810" xr:uid="{C1198433-4E91-4253-B3F3-6F704E1A5FF8}"/>
    <cellStyle name="Normal 177 4 2 4" xfId="18241" xr:uid="{B4800AB1-8A38-4C38-B1A3-0DABA7603719}"/>
    <cellStyle name="Normal 177 4 3" xfId="6493" xr:uid="{7AA288A1-4FE8-4910-8F76-5580B97CD783}"/>
    <cellStyle name="Normal 177 4 3 2" xfId="9243" xr:uid="{FCB95D59-545E-44BA-A118-44358162DC5A}"/>
    <cellStyle name="Normal 177 4 3 2 2" xfId="21440" xr:uid="{E7640B5E-ECC0-43E4-AE96-BB8650ADBA27}"/>
    <cellStyle name="Normal 177 4 3 3" xfId="18871" xr:uid="{38A6761D-62B6-44D4-B59F-F61DE726232F}"/>
    <cellStyle name="Normal 177 4 4" xfId="7980" xr:uid="{0114C018-E985-4145-8F67-9C894FF205A2}"/>
    <cellStyle name="Normal 177 4 4 2" xfId="20179" xr:uid="{96F35E3E-44A2-41F7-AB2E-A18EFB7166A4}"/>
    <cellStyle name="Normal 177 4 5" xfId="13140" xr:uid="{2B3C4D8C-D6D1-47ED-8292-F1370B15AD96}"/>
    <cellStyle name="Normal 177 4 5 2" xfId="24913" xr:uid="{4E00AB79-2FC9-4F65-81DC-F7092F515264}"/>
    <cellStyle name="Normal 177 4 6" xfId="17611" xr:uid="{0FBFFFB1-5B13-4FCA-BA23-0CBCD3F1DE35}"/>
    <cellStyle name="Normal 177 5" xfId="5487" xr:uid="{CB5117BE-A020-4FA1-882E-4DE6BEAFCADE}"/>
    <cellStyle name="Normal 177 5 2" xfId="6808" xr:uid="{07DE08B7-D4C7-4BC4-BD8C-B6CC94DA38B4}"/>
    <cellStyle name="Normal 177 5 2 2" xfId="9558" xr:uid="{60330451-E1CC-49C1-968D-7017F7B775DF}"/>
    <cellStyle name="Normal 177 5 2 2 2" xfId="21755" xr:uid="{AF7FFE65-82FE-4A88-874E-6172DE9BC1AB}"/>
    <cellStyle name="Normal 177 5 2 3" xfId="19186" xr:uid="{7195BACC-6DEA-409B-B93B-E80AD3186DDD}"/>
    <cellStyle name="Normal 177 5 3" xfId="8297" xr:uid="{7A0AD43D-7EE0-49AF-867C-E3C632FD3D06}"/>
    <cellStyle name="Normal 177 5 3 2" xfId="20495" xr:uid="{731D327F-02F3-4BDE-8882-EC2C3D6EBA19}"/>
    <cellStyle name="Normal 177 5 4" xfId="17926" xr:uid="{A273AC54-47B4-4128-A056-D2C25BF64056}"/>
    <cellStyle name="Normal 177 6" xfId="6173" xr:uid="{FC3EFAB4-B9AD-490B-A02C-FE631D438E58}"/>
    <cellStyle name="Normal 177 6 2" xfId="8928" xr:uid="{F71FCDDF-7B70-42D0-B747-FE947800940B}"/>
    <cellStyle name="Normal 177 6 2 2" xfId="21125" xr:uid="{73A144D8-E038-4BAF-912B-482B69ACF88D}"/>
    <cellStyle name="Normal 177 6 3" xfId="18556" xr:uid="{85F9C4A5-9ECB-4C41-BA0F-DCDF16B57FF0}"/>
    <cellStyle name="Normal 177 7" xfId="7656" xr:uid="{C04EFC23-54F8-4B0C-A2CC-092A45FDA95A}"/>
    <cellStyle name="Normal 177 7 2" xfId="19892" xr:uid="{A50E3470-350F-4B08-9418-89385B1AF1DF}"/>
    <cellStyle name="Normal 177 8" xfId="10933" xr:uid="{ABB5AD53-16E8-43CE-BB2F-4F621572D4CD}"/>
    <cellStyle name="Normal 177 8 2" xfId="22982" xr:uid="{080F9AA2-E208-47E9-A85F-35EF6D19B07E}"/>
    <cellStyle name="Normal 177 9" xfId="11898" xr:uid="{2FFBB570-CD08-445C-8A70-9667800F8972}"/>
    <cellStyle name="Normal 177 9 2" xfId="23691" xr:uid="{E62606A8-B8C1-40EB-B961-2A0A0B29E0C2}"/>
    <cellStyle name="Normal 178" xfId="2349" xr:uid="{90C80710-2E37-4D97-9B90-774950BEE352}"/>
    <cellStyle name="Normal 178 2" xfId="4898" xr:uid="{30F1FDD0-F515-4914-906C-5958D51D20D9}"/>
    <cellStyle name="Normal 178 2 2" xfId="11503" xr:uid="{D6D1B7B1-AE7C-4178-A73C-C9FA1330B6F5}"/>
    <cellStyle name="Normal 178 2 2 2" xfId="13141" xr:uid="{355013AE-6623-49B6-8425-256A347A622E}"/>
    <cellStyle name="Normal 178 2 2 2 2" xfId="24914" xr:uid="{8C3659A8-B589-4818-9DA1-79835BF00A45}"/>
    <cellStyle name="Normal 178 2 2 3" xfId="23340" xr:uid="{79B6BC8D-97AE-4BCB-ABAF-66BD485FD89A}"/>
    <cellStyle name="Normal 178 2 3" xfId="13142" xr:uid="{68C19E01-AB14-43B0-BFDE-31BE5E40BA15}"/>
    <cellStyle name="Normal 178 2 3 2" xfId="24915" xr:uid="{FD7D3F7B-2A33-4027-8D13-CFFCCFE2771C}"/>
    <cellStyle name="Normal 178 2 4" xfId="12270" xr:uid="{C1223D93-5D68-4B78-BEE8-778674F6FF02}"/>
    <cellStyle name="Normal 178 2 4 2" xfId="24049" xr:uid="{72AB9F95-11E5-4828-9687-1AC0227934DE}"/>
    <cellStyle name="Normal 178 2 5" xfId="29106" xr:uid="{7F0A5935-B428-440A-83C6-CA7BEDC9A463}"/>
    <cellStyle name="Normal 178 3" xfId="10934" xr:uid="{15351B3E-7967-422F-87CF-CC219A6D5412}"/>
    <cellStyle name="Normal 178 3 2" xfId="13143" xr:uid="{520008F3-6C47-4536-83D5-F7225A5211BF}"/>
    <cellStyle name="Normal 178 3 2 2" xfId="24916" xr:uid="{3B1CC01A-1450-4DE3-A81E-620D0ACE93E2}"/>
    <cellStyle name="Normal 178 3 3" xfId="22983" xr:uid="{DBA4D5CD-12BA-4F88-9DE8-9C8A6B53BA0D}"/>
    <cellStyle name="Normal 178 4" xfId="13144" xr:uid="{EC9B4505-2692-4EA2-ACAC-C38CA71A2C4C}"/>
    <cellStyle name="Normal 178 4 2" xfId="24917" xr:uid="{2A6A7C10-8AE3-4773-98F8-E3021D0FB44A}"/>
    <cellStyle name="Normal 178 5" xfId="11899" xr:uid="{DE6F06D8-B8CC-4D44-B6C0-B0EB8DC1A3AE}"/>
    <cellStyle name="Normal 178 5 2" xfId="23692" xr:uid="{AAC2FABD-447A-48F7-A631-2A15606E70D3}"/>
    <cellStyle name="Normal 178 6" xfId="27114" xr:uid="{08387492-95B3-4859-89E4-8A988DFBECDC}"/>
    <cellStyle name="Normal 179" xfId="2350" xr:uid="{6DB3571F-2D8D-4EB6-9951-C3AF42024654}"/>
    <cellStyle name="Normal 179 2" xfId="4899" xr:uid="{ACFE1CF4-03E9-4A1F-9C40-E0B941D436BF}"/>
    <cellStyle name="Normal 179 2 2" xfId="11504" xr:uid="{77C93B3C-5748-48A9-B8F1-B15536A96A86}"/>
    <cellStyle name="Normal 179 2 2 2" xfId="13145" xr:uid="{D4231919-5511-404E-A606-01B8ED17D568}"/>
    <cellStyle name="Normal 179 2 2 2 2" xfId="24918" xr:uid="{A32F2C6D-3A61-4593-A936-E66B8F6F344C}"/>
    <cellStyle name="Normal 179 2 2 3" xfId="23341" xr:uid="{6EF4C014-2D1E-438C-B06C-A02764166248}"/>
    <cellStyle name="Normal 179 2 3" xfId="13146" xr:uid="{7212FDB5-D944-42F8-9DE7-8FA3BCC7D611}"/>
    <cellStyle name="Normal 179 2 3 2" xfId="24919" xr:uid="{9B08D6F2-3865-4744-9E20-10C2FA3ADD13}"/>
    <cellStyle name="Normal 179 2 4" xfId="12271" xr:uid="{27271FC7-2DC9-463A-B924-C2F2522E4752}"/>
    <cellStyle name="Normal 179 2 4 2" xfId="24050" xr:uid="{B5DDE338-9EB1-4433-B980-D55FA3325C7D}"/>
    <cellStyle name="Normal 179 2 5" xfId="29107" xr:uid="{C78A74F3-D5C8-4AE5-999A-5DA18BCAF3E1}"/>
    <cellStyle name="Normal 179 3" xfId="10935" xr:uid="{2F5441AF-1060-4887-9E3A-4E5B9D3F3474}"/>
    <cellStyle name="Normal 179 3 2" xfId="13147" xr:uid="{62C7E537-A3E7-4E33-AB14-1EFBD63BFA92}"/>
    <cellStyle name="Normal 179 3 2 2" xfId="24920" xr:uid="{2B15032F-D053-4A79-AF59-442082AFA4CE}"/>
    <cellStyle name="Normal 179 3 3" xfId="22984" xr:uid="{B2C48851-3728-4260-B162-13CAA4592196}"/>
    <cellStyle name="Normal 179 4" xfId="13148" xr:uid="{FF19766F-3E90-4AF8-9B64-B680F17DB3D1}"/>
    <cellStyle name="Normal 179 4 2" xfId="24921" xr:uid="{EDDDB3C4-5627-4007-9D2C-86689BC1AAAD}"/>
    <cellStyle name="Normal 179 5" xfId="11900" xr:uid="{CE707CC2-2C09-4136-8E36-B5D44915BDEC}"/>
    <cellStyle name="Normal 179 5 2" xfId="23693" xr:uid="{EBA2F4B1-2126-4CA9-8F7A-7252D31D5859}"/>
    <cellStyle name="Normal 179 6" xfId="27115" xr:uid="{D163F8B8-7A7B-4190-B089-5982D5008374}"/>
    <cellStyle name="Normal 18" xfId="2351" xr:uid="{D636AA35-8F2E-4321-81AC-0A264EC47E7C}"/>
    <cellStyle name="Normal 18 2" xfId="2352" xr:uid="{3932B893-04F9-4444-988C-396FBA7131D8}"/>
    <cellStyle name="Normal 18 2 2" xfId="4134" xr:uid="{2E02C5D0-A01A-41C1-9423-13B037C7FC3D}"/>
    <cellStyle name="Normal 18 2 2 2" xfId="28539" xr:uid="{9B1DDD63-ACFE-4EB5-8166-7C918B358215}"/>
    <cellStyle name="Normal 18 2 3" xfId="27117" xr:uid="{736A38E9-4FEE-48BC-9FFA-745F223077AA}"/>
    <cellStyle name="Normal 18 3" xfId="2353" xr:uid="{7049F03D-B5B3-410C-8F5A-C90E3B3F256F}"/>
    <cellStyle name="Normal 18 3 2" xfId="4135" xr:uid="{C3A1A389-DECF-4021-B72A-77B74BDCB59B}"/>
    <cellStyle name="Normal 18 3 2 2" xfId="28540" xr:uid="{E64CA2C3-621F-47C3-80F3-C983684278E9}"/>
    <cellStyle name="Normal 18 3 3" xfId="27118" xr:uid="{85947F81-D2BB-4779-B814-19D7E4E4611D}"/>
    <cellStyle name="Normal 18 4" xfId="4133" xr:uid="{8CDEF236-A11E-4302-A88C-DC6D74272D8A}"/>
    <cellStyle name="Normal 18 4 2" xfId="28538" xr:uid="{CB9406A8-B97F-4CC4-9ADB-8B063C302E83}"/>
    <cellStyle name="Normal 18 5" xfId="27116" xr:uid="{28D37DED-9810-471F-9D92-0BE4F090C121}"/>
    <cellStyle name="Normal 180" xfId="2354" xr:uid="{77843AF1-2500-4250-BD47-D3353854004F}"/>
    <cellStyle name="Normal 180 2" xfId="4900" xr:uid="{122BC67D-487C-4618-ABBD-319E4AFBDF18}"/>
    <cellStyle name="Normal 180 2 2" xfId="11505" xr:uid="{B3E281F9-870F-4705-9D2E-5B38A396821F}"/>
    <cellStyle name="Normal 180 2 2 2" xfId="13149" xr:uid="{3154BF08-B912-40FF-9F66-2D3F1904AA05}"/>
    <cellStyle name="Normal 180 2 2 2 2" xfId="24922" xr:uid="{9EFA2EB1-8BFE-4FAE-AA99-3F59BFD25BF9}"/>
    <cellStyle name="Normal 180 2 2 3" xfId="23342" xr:uid="{1D2AB401-CE9B-4E4D-A80D-9C2C226C47F5}"/>
    <cellStyle name="Normal 180 2 3" xfId="13150" xr:uid="{0622CCAD-5E20-4C2F-91F3-8DBAA5C98545}"/>
    <cellStyle name="Normal 180 2 3 2" xfId="24923" xr:uid="{F2BFCD05-3AF4-446F-B638-29C483853FB5}"/>
    <cellStyle name="Normal 180 2 4" xfId="12272" xr:uid="{833AB641-4C7E-4864-8121-9CAC8A07DD1F}"/>
    <cellStyle name="Normal 180 2 4 2" xfId="24051" xr:uid="{FC4FF599-68C8-478E-BE24-A1D22C46F919}"/>
    <cellStyle name="Normal 180 2 5" xfId="29108" xr:uid="{4224361F-1421-4EC6-9779-B883B3BA8112}"/>
    <cellStyle name="Normal 180 3" xfId="10936" xr:uid="{5675419F-5D3E-48C3-A313-DE4566F49BFA}"/>
    <cellStyle name="Normal 180 3 2" xfId="13151" xr:uid="{EEBFC317-2C0B-450C-82F6-AD8619AD799D}"/>
    <cellStyle name="Normal 180 3 2 2" xfId="24924" xr:uid="{3FD75453-22F6-4543-B8C5-330231881925}"/>
    <cellStyle name="Normal 180 3 3" xfId="22985" xr:uid="{1357565E-D1B5-4045-9412-A3BADC1E3EA4}"/>
    <cellStyle name="Normal 180 4" xfId="13152" xr:uid="{EF414807-6EBB-4794-88D7-317E05A9259D}"/>
    <cellStyle name="Normal 180 4 2" xfId="24925" xr:uid="{D3979A9B-1992-49A8-8017-911067D8E325}"/>
    <cellStyle name="Normal 180 5" xfId="11901" xr:uid="{027353F9-25A4-49CE-91BE-0EF43D48F9A2}"/>
    <cellStyle name="Normal 180 5 2" xfId="23694" xr:uid="{8FC30BF2-2D76-4515-B95D-29C3EE1C3BC8}"/>
    <cellStyle name="Normal 180 6" xfId="27119" xr:uid="{4422D770-2C85-4B56-B421-CF063621AAAB}"/>
    <cellStyle name="Normal 181" xfId="3226" xr:uid="{642BF221-DECE-4C6D-8CF0-C3335448437A}"/>
    <cellStyle name="Normal 181 2" xfId="11506" xr:uid="{421B62B8-2F60-480C-9CDC-BB94EE59AD62}"/>
    <cellStyle name="Normal 181 2 2" xfId="13153" xr:uid="{88E61545-6A10-4542-BA56-7D716F1B613E}"/>
    <cellStyle name="Normal 181 2 2 2" xfId="24926" xr:uid="{7B5BE0E2-8A9A-4EEE-BBDB-A309B8FC6870}"/>
    <cellStyle name="Normal 181 2 3" xfId="13154" xr:uid="{275BBBC5-E635-43F2-A32B-9EB14D374965}"/>
    <cellStyle name="Normal 181 2 3 2" xfId="24927" xr:uid="{8DE6819C-99FF-407B-9A2C-3659929F9A7F}"/>
    <cellStyle name="Normal 181 2 4" xfId="12273" xr:uid="{AB8A14EE-20F3-493D-A459-2AD1FBB592C6}"/>
    <cellStyle name="Normal 181 2 4 2" xfId="24052" xr:uid="{0CAAB440-B310-487A-BCCD-474FC053E936}"/>
    <cellStyle name="Normal 181 2 5" xfId="23343" xr:uid="{FF1E9FBC-E372-4179-AC1A-35A9DDCC4E63}"/>
    <cellStyle name="Normal 181 3" xfId="10937" xr:uid="{FC76293D-FF0E-4968-8858-E59DC63AE90E}"/>
    <cellStyle name="Normal 181 3 2" xfId="13155" xr:uid="{C6A933B0-4CA2-469F-879D-67E09E716F22}"/>
    <cellStyle name="Normal 181 3 2 2" xfId="24928" xr:uid="{095D17B6-BB9C-4FFB-889F-0677EC9FFA5F}"/>
    <cellStyle name="Normal 181 3 3" xfId="22986" xr:uid="{553B18BC-593F-49AC-B7A3-C38DF18F3344}"/>
    <cellStyle name="Normal 181 4" xfId="13156" xr:uid="{9BBD3F9B-56BB-49B1-94BA-2FEF70647C1C}"/>
    <cellStyle name="Normal 181 4 2" xfId="24929" xr:uid="{88213061-558D-4FF9-806C-44C06104B2C6}"/>
    <cellStyle name="Normal 181 5" xfId="11902" xr:uid="{A4000A69-CC61-48C7-9D46-185623B1DB76}"/>
    <cellStyle name="Normal 181 5 2" xfId="23695" xr:uid="{D7EDCE2B-0505-44FA-90DD-751386A35A51}"/>
    <cellStyle name="Normal 181 6" xfId="27658" xr:uid="{913E8EF1-BBDD-474F-9FE2-D08E1150668C}"/>
    <cellStyle name="Normal 182" xfId="4738" xr:uid="{BC0D6513-7BD0-4740-A3DE-BE1BF420B9DE}"/>
    <cellStyle name="Normal 182 2" xfId="11507" xr:uid="{287C9E9F-A6A6-45D4-99EE-AA4EFBAA95BB}"/>
    <cellStyle name="Normal 182 2 2" xfId="13157" xr:uid="{C7C9A475-98B4-4304-AC9E-2F0E686BA73F}"/>
    <cellStyle name="Normal 182 2 2 2" xfId="24930" xr:uid="{7AAB634C-ECD6-42D2-8365-63A73C69BE5A}"/>
    <cellStyle name="Normal 182 2 3" xfId="13158" xr:uid="{32194389-9957-4DD1-B1F9-0FFCCB02E64E}"/>
    <cellStyle name="Normal 182 2 3 2" xfId="24931" xr:uid="{BB1B1FC4-5F23-4F19-9D75-FEF565379C51}"/>
    <cellStyle name="Normal 182 2 4" xfId="12274" xr:uid="{7A6F267A-B96A-4185-B65A-660CA2FDEBA5}"/>
    <cellStyle name="Normal 182 2 4 2" xfId="24053" xr:uid="{D8D5094A-E315-4712-95B2-44B3E81FAD46}"/>
    <cellStyle name="Normal 182 2 5" xfId="23344" xr:uid="{3112C3E4-D473-4C3D-8179-52C92B96C95F}"/>
    <cellStyle name="Normal 182 3" xfId="10938" xr:uid="{A484C63B-9A40-4C22-8659-6F91E5BD52C8}"/>
    <cellStyle name="Normal 182 3 2" xfId="13159" xr:uid="{D16CC6D9-F506-4A2E-9C8E-8E26FC0731C9}"/>
    <cellStyle name="Normal 182 3 2 2" xfId="24932" xr:uid="{FE26091D-548A-4512-82E6-882029CEBB92}"/>
    <cellStyle name="Normal 182 3 3" xfId="22987" xr:uid="{6D8F81FB-23D6-43C2-8DAE-3489FDA785CA}"/>
    <cellStyle name="Normal 182 4" xfId="13160" xr:uid="{DA982629-512B-4F90-899F-50FFCB87D18C}"/>
    <cellStyle name="Normal 182 4 2" xfId="24933" xr:uid="{0105995C-74D0-4F42-A5A2-C7AE2E74D0B2}"/>
    <cellStyle name="Normal 182 5" xfId="11903" xr:uid="{5A5F96E4-6F5C-4C4A-82F5-7D9BEA549579}"/>
    <cellStyle name="Normal 182 5 2" xfId="23696" xr:uid="{DA98EE8F-D335-48EC-9268-A7CF4834748F}"/>
    <cellStyle name="Normal 182 6" xfId="29076" xr:uid="{FF54F695-AA72-443B-9BF9-80386DAD94DB}"/>
    <cellStyle name="Normal 183" xfId="4740" xr:uid="{09FD7673-04D1-44B4-930D-D00B07C1EB04}"/>
    <cellStyle name="Normal 183 2" xfId="11508" xr:uid="{A55465F6-9397-4713-9661-89085CD082F0}"/>
    <cellStyle name="Normal 183 2 2" xfId="13161" xr:uid="{E0D8B4BF-807D-4B52-BDAE-A9F671EB7E6A}"/>
    <cellStyle name="Normal 183 2 2 2" xfId="24934" xr:uid="{EFEAB006-AB90-46C4-81E4-C34D1E46FB51}"/>
    <cellStyle name="Normal 183 2 3" xfId="13162" xr:uid="{4BEE428B-ABE3-40FE-9CAA-A56EFBBAA33A}"/>
    <cellStyle name="Normal 183 2 3 2" xfId="24935" xr:uid="{EB8EB30E-2DDC-49E6-ACD4-D0E9E55D19A3}"/>
    <cellStyle name="Normal 183 2 4" xfId="12275" xr:uid="{CF43C81D-2D9B-45C5-9E9A-F89B63D3EBD0}"/>
    <cellStyle name="Normal 183 2 4 2" xfId="24054" xr:uid="{7490C873-7B65-4655-BA7F-7CEB5779CCF2}"/>
    <cellStyle name="Normal 183 2 5" xfId="23345" xr:uid="{002D35D5-A624-4208-9240-B1E4B0A5E3FE}"/>
    <cellStyle name="Normal 183 3" xfId="10939" xr:uid="{BAB98D49-C21C-478F-9685-76D45E35D4F1}"/>
    <cellStyle name="Normal 183 3 2" xfId="13163" xr:uid="{B58D435D-9184-4FED-A457-7099AE107EF6}"/>
    <cellStyle name="Normal 183 3 2 2" xfId="24936" xr:uid="{A93C153D-CC55-48E3-AE1E-030BD472DE46}"/>
    <cellStyle name="Normal 183 3 3" xfId="22988" xr:uid="{2444B366-7F81-4797-90F5-5AAE43507E9C}"/>
    <cellStyle name="Normal 183 4" xfId="13164" xr:uid="{9AED8095-F61F-40C1-A2F5-73EDA5B045D1}"/>
    <cellStyle name="Normal 183 4 2" xfId="24937" xr:uid="{1165A098-8ECE-4659-85BE-D909D855B76A}"/>
    <cellStyle name="Normal 183 5" xfId="11904" xr:uid="{E0811C56-037E-460D-B25A-1A00D3FF90DA}"/>
    <cellStyle name="Normal 183 5 2" xfId="23697" xr:uid="{1CF1BE32-B66D-4057-B4BF-4299DD84D7EC}"/>
    <cellStyle name="Normal 183 6" xfId="29078" xr:uid="{2E46E702-3D27-4E5F-92AB-C84AEFF321A0}"/>
    <cellStyle name="Normal 184" xfId="4742" xr:uid="{81EEB4EB-F259-4D98-9C39-B70C12288D4B}"/>
    <cellStyle name="Normal 184 2" xfId="11509" xr:uid="{353AC828-B523-42D3-9FAD-9E8F9F372432}"/>
    <cellStyle name="Normal 184 2 2" xfId="13165" xr:uid="{9171F3D2-3848-478C-8C1B-EBFDAD9F16D1}"/>
    <cellStyle name="Normal 184 2 2 2" xfId="24938" xr:uid="{F1F087F1-C70C-4277-AE37-2509BB9DE145}"/>
    <cellStyle name="Normal 184 2 3" xfId="13166" xr:uid="{90C28F25-C365-48A0-9660-86CE253CF714}"/>
    <cellStyle name="Normal 184 2 3 2" xfId="24939" xr:uid="{99BDD42B-A38C-4A4F-B6D5-38373E01574F}"/>
    <cellStyle name="Normal 184 2 4" xfId="12276" xr:uid="{D81F4BC5-74D1-467B-A39B-64BFF6F8E14A}"/>
    <cellStyle name="Normal 184 2 4 2" xfId="24055" xr:uid="{565BE032-8F69-4D55-B253-C5310BE09F3D}"/>
    <cellStyle name="Normal 184 2 5" xfId="23346" xr:uid="{E1618303-49D5-46F3-9AAE-B4AC60181FE0}"/>
    <cellStyle name="Normal 184 3" xfId="10940" xr:uid="{9CFC8900-E204-430F-8A19-77D55B76DCD6}"/>
    <cellStyle name="Normal 184 3 2" xfId="13167" xr:uid="{B4EDD054-7F56-4C31-B197-43041EE839FB}"/>
    <cellStyle name="Normal 184 3 2 2" xfId="24940" xr:uid="{52B3CBC6-811E-4583-B68B-2177DC196E17}"/>
    <cellStyle name="Normal 184 3 3" xfId="22989" xr:uid="{C7A30EAB-04E8-41BB-8FE9-2109791D08B6}"/>
    <cellStyle name="Normal 184 4" xfId="13168" xr:uid="{B73BA8F4-9CFA-443F-8F5E-D882B4D0A65E}"/>
    <cellStyle name="Normal 184 4 2" xfId="24941" xr:uid="{5919D43B-EB47-40BA-BB46-65D40ABEB9EB}"/>
    <cellStyle name="Normal 184 5" xfId="11905" xr:uid="{8A13BD64-9EB7-412B-ACCD-72B55BAD64AF}"/>
    <cellStyle name="Normal 184 5 2" xfId="23698" xr:uid="{935C3F55-1825-44FA-8452-5AE59725906E}"/>
    <cellStyle name="Normal 184 6" xfId="29080" xr:uid="{59BDAD0C-F79F-4B23-BE74-8A80E32597BC}"/>
    <cellStyle name="Normal 185" xfId="4744" xr:uid="{8C5B500A-0B00-4A4C-B110-F4D3388F4E24}"/>
    <cellStyle name="Normal 185 2" xfId="11510" xr:uid="{5C83EBDF-956C-43C1-9590-A858A49E34A5}"/>
    <cellStyle name="Normal 185 2 2" xfId="13169" xr:uid="{57DCA632-CF50-4B61-8ADA-69B2AA5CF91F}"/>
    <cellStyle name="Normal 185 2 2 2" xfId="24942" xr:uid="{63D18C1E-90C9-4E37-9F21-66D652891E18}"/>
    <cellStyle name="Normal 185 2 3" xfId="13170" xr:uid="{E6BC6E9C-3B89-4B8B-BB89-700D6FE6EFBF}"/>
    <cellStyle name="Normal 185 2 3 2" xfId="24943" xr:uid="{B09B4478-F148-4C69-9A03-A326294899E5}"/>
    <cellStyle name="Normal 185 2 4" xfId="12277" xr:uid="{30E259BE-A3D4-4D15-B82F-8C023D29FEF2}"/>
    <cellStyle name="Normal 185 2 4 2" xfId="24056" xr:uid="{F00DCD82-7803-4FC3-822B-E245432005C6}"/>
    <cellStyle name="Normal 185 2 5" xfId="23347" xr:uid="{8499BFD9-AC90-4969-B115-81944764D766}"/>
    <cellStyle name="Normal 185 3" xfId="10941" xr:uid="{B42EFD27-4C36-44E5-AE4D-B886772C2510}"/>
    <cellStyle name="Normal 185 3 2" xfId="13171" xr:uid="{AC1EEA7D-6680-4664-B78D-9B6632970D72}"/>
    <cellStyle name="Normal 185 3 2 2" xfId="24944" xr:uid="{E55B0610-0476-4348-80B8-EA77C2670D3F}"/>
    <cellStyle name="Normal 185 3 3" xfId="22990" xr:uid="{467FDD7F-175B-4B63-8B78-577937F9E32A}"/>
    <cellStyle name="Normal 185 4" xfId="13172" xr:uid="{BC4A9710-4E7F-4E6E-A81C-9BB45BBABFA6}"/>
    <cellStyle name="Normal 185 4 2" xfId="24945" xr:uid="{1CFAFC9F-70DD-4765-A684-D1182AF80A64}"/>
    <cellStyle name="Normal 185 5" xfId="11906" xr:uid="{7E2BE10A-C882-48B4-B8CD-BEC061288A4F}"/>
    <cellStyle name="Normal 185 5 2" xfId="23699" xr:uid="{C892AE56-B4B5-4F13-900D-C718FE840F32}"/>
    <cellStyle name="Normal 185 6" xfId="29082" xr:uid="{85542A79-2602-4B1F-9B28-93082C64A90D}"/>
    <cellStyle name="Normal 186" xfId="4746" xr:uid="{E624BCCB-7457-4A1D-984D-764A59B02DEF}"/>
    <cellStyle name="Normal 186 2" xfId="11511" xr:uid="{563A3B7E-97F7-4D4B-A406-90AF60384107}"/>
    <cellStyle name="Normal 186 2 2" xfId="13173" xr:uid="{3EB594B7-33D5-43B5-A398-8C543296E144}"/>
    <cellStyle name="Normal 186 2 2 2" xfId="24946" xr:uid="{838D4AC8-1E49-437E-A4C6-BB731AAD8B17}"/>
    <cellStyle name="Normal 186 2 3" xfId="13174" xr:uid="{1516B033-B83C-4391-B1D5-97E4001F6FBC}"/>
    <cellStyle name="Normal 186 2 3 2" xfId="24947" xr:uid="{DAB1D3DB-2E57-4432-9E3C-98A17553C06D}"/>
    <cellStyle name="Normal 186 2 4" xfId="12278" xr:uid="{CD059A6B-82FB-4AC0-8DF8-7903A3097A8F}"/>
    <cellStyle name="Normal 186 2 4 2" xfId="24057" xr:uid="{92A1E7D5-8958-4CAA-ADA9-2FF32C8FD3DD}"/>
    <cellStyle name="Normal 186 2 5" xfId="23348" xr:uid="{5CE703A6-DE9A-4BC1-96A8-1BD162949720}"/>
    <cellStyle name="Normal 186 3" xfId="10942" xr:uid="{BB88CDEC-F887-46A4-A254-287643FCAFB2}"/>
    <cellStyle name="Normal 186 3 2" xfId="13175" xr:uid="{9EE12D39-F9AB-4231-BD6F-655D9CFF2865}"/>
    <cellStyle name="Normal 186 3 2 2" xfId="24948" xr:uid="{DD3C7D37-537C-46AD-BEBC-6D46FA6F6DA7}"/>
    <cellStyle name="Normal 186 3 3" xfId="22991" xr:uid="{341FFD8B-F710-4833-87C8-BA5E4F6824C0}"/>
    <cellStyle name="Normal 186 4" xfId="13176" xr:uid="{934BD891-55DB-4BE9-91EC-A6475E04A99F}"/>
    <cellStyle name="Normal 186 4 2" xfId="24949" xr:uid="{29F72F01-D744-44A6-84B2-90BFE816ACA7}"/>
    <cellStyle name="Normal 186 5" xfId="11907" xr:uid="{7268B3C7-EDD6-45DB-A45D-E378F1FC888E}"/>
    <cellStyle name="Normal 186 5 2" xfId="23700" xr:uid="{EEF73E27-E086-4E44-BB28-6D63A59E0438}"/>
    <cellStyle name="Normal 186 6" xfId="29084" xr:uid="{7C3A0288-98F5-4EF6-AF14-BAB01FA205C4}"/>
    <cellStyle name="Normal 187" xfId="4747" xr:uid="{FC8F2DBE-D66F-42BF-A940-FB57B0D03C80}"/>
    <cellStyle name="Normal 187 2" xfId="5033" xr:uid="{9D65DC89-A79A-4750-BBD3-FB322A613FA3}"/>
    <cellStyle name="Normal 187 2 2" xfId="5423" xr:uid="{524FA4BC-D8F6-4F55-917A-1532BC20BB59}"/>
    <cellStyle name="Normal 187 2 2 2" xfId="6123" xr:uid="{6395B652-1EB8-491F-BAEF-4D8FFC4B54B2}"/>
    <cellStyle name="Normal 187 2 2 2 2" xfId="7402" xr:uid="{BF5E6F09-29A2-4FE9-94EB-90477C861859}"/>
    <cellStyle name="Normal 187 2 2 2 2 2" xfId="10152" xr:uid="{01F53388-21F7-471A-A179-B60F8C7841C1}"/>
    <cellStyle name="Normal 187 2 2 2 2 2 2" xfId="22349" xr:uid="{631D9FBD-B3B1-4723-A05B-2C096BA99AF4}"/>
    <cellStyle name="Normal 187 2 2 2 2 3" xfId="19780" xr:uid="{2AD7F47C-81F4-4EDC-9907-581B5707766F}"/>
    <cellStyle name="Normal 187 2 2 2 3" xfId="8892" xr:uid="{DDC2B861-AA15-452C-82A4-DBD7CC846E69}"/>
    <cellStyle name="Normal 187 2 2 2 3 2" xfId="21089" xr:uid="{32FCB732-D48C-48CC-B7BC-72C190826AF5}"/>
    <cellStyle name="Normal 187 2 2 2 4" xfId="18520" xr:uid="{FD232CA1-B8CF-4F8C-9032-C2E1B86F9B5E}"/>
    <cellStyle name="Normal 187 2 2 3" xfId="6772" xr:uid="{8C18458A-B1F3-439E-B856-44A5663A73F9}"/>
    <cellStyle name="Normal 187 2 2 3 2" xfId="9522" xr:uid="{E7366E8F-7919-41DA-B96F-88C07ADD4B98}"/>
    <cellStyle name="Normal 187 2 2 3 2 2" xfId="21719" xr:uid="{D0668275-D901-4075-A1F0-BAEE7E918BB3}"/>
    <cellStyle name="Normal 187 2 2 3 3" xfId="19150" xr:uid="{9A5B26A3-36BF-47C6-A7E6-AD598E4A0169}"/>
    <cellStyle name="Normal 187 2 2 4" xfId="8259" xr:uid="{D3AF2005-ADCE-4B1D-9961-EDF556D06E75}"/>
    <cellStyle name="Normal 187 2 2 4 2" xfId="20458" xr:uid="{09DF37D0-88C9-41C6-8F62-6ED7A3BFC826}"/>
    <cellStyle name="Normal 187 2 2 5" xfId="13177" xr:uid="{DAECD080-F0A8-48F2-B522-995EEBB0F0CB}"/>
    <cellStyle name="Normal 187 2 2 5 2" xfId="24950" xr:uid="{B570DCF6-882C-4213-833B-D6234A4EFBF8}"/>
    <cellStyle name="Normal 187 2 2 6" xfId="17890" xr:uid="{F694B297-0E72-4DC9-949B-44877BFBB870}"/>
    <cellStyle name="Normal 187 2 3" xfId="5806" xr:uid="{B9460C94-F519-472B-B2A2-EBD574FB904B}"/>
    <cellStyle name="Normal 187 2 3 2" xfId="7087" xr:uid="{E1E5B1DC-9DCB-49A6-9621-61A2D9B8ABED}"/>
    <cellStyle name="Normal 187 2 3 2 2" xfId="9837" xr:uid="{20FF6B44-62F5-4323-99A1-E6AF35C768EA}"/>
    <cellStyle name="Normal 187 2 3 2 2 2" xfId="22034" xr:uid="{51A3464D-DBDB-4CBA-92A3-09AB147DA2E2}"/>
    <cellStyle name="Normal 187 2 3 2 3" xfId="19465" xr:uid="{EF7395E4-0353-444B-95D9-C11BEF4D0ADB}"/>
    <cellStyle name="Normal 187 2 3 3" xfId="8576" xr:uid="{9CFCFDEA-5D6A-4A3F-AD2D-DD7002999E7D}"/>
    <cellStyle name="Normal 187 2 3 3 2" xfId="20774" xr:uid="{BF44FCBE-823A-4E9D-855F-9C750D560C6E}"/>
    <cellStyle name="Normal 187 2 3 4" xfId="13178" xr:uid="{09CDC83C-6737-43E0-AE48-B43E46F03F6E}"/>
    <cellStyle name="Normal 187 2 3 4 2" xfId="24951" xr:uid="{D6BED047-49F2-46D3-A1EE-8ADE6F905298}"/>
    <cellStyle name="Normal 187 2 3 5" xfId="18205" xr:uid="{CC8E4C74-C131-4C02-958C-7523CE519B0B}"/>
    <cellStyle name="Normal 187 2 4" xfId="6457" xr:uid="{CE7B9B3B-9EEA-4865-9760-EB30E957573D}"/>
    <cellStyle name="Normal 187 2 4 2" xfId="9207" xr:uid="{55578414-2AC1-465D-9C27-CD9D9F218259}"/>
    <cellStyle name="Normal 187 2 4 2 2" xfId="21404" xr:uid="{B2213645-C51A-4BEB-B1EE-AD1CAB754ACB}"/>
    <cellStyle name="Normal 187 2 4 3" xfId="18835" xr:uid="{209694F6-0F0B-4F7B-BFDD-CB68E70C7DCB}"/>
    <cellStyle name="Normal 187 2 5" xfId="7944" xr:uid="{0FAE78C2-B0AA-44AA-A598-42CB6FFD2CAF}"/>
    <cellStyle name="Normal 187 2 5 2" xfId="20143" xr:uid="{C48CDF65-9992-44F9-8198-9B386932759D}"/>
    <cellStyle name="Normal 187 2 6" xfId="11512" xr:uid="{CE97D1BD-F6AB-4230-A3A8-AD337E1A1A34}"/>
    <cellStyle name="Normal 187 2 6 2" xfId="23349" xr:uid="{1702EB53-8E7D-4F50-99C2-18C27D5E811A}"/>
    <cellStyle name="Normal 187 2 7" xfId="12279" xr:uid="{D35B9F10-85BE-42B3-A8C4-B307F73FAE03}"/>
    <cellStyle name="Normal 187 2 7 2" xfId="24058" xr:uid="{BD33A338-C2C9-4D4D-9BBC-144A22BA5987}"/>
    <cellStyle name="Normal 187 2 8" xfId="17575" xr:uid="{53976026-6657-49B1-871E-092C15167657}"/>
    <cellStyle name="Normal 187 3" xfId="5226" xr:uid="{4E4D1BDB-C624-45F3-908A-8BB647992D89}"/>
    <cellStyle name="Normal 187 3 2" xfId="5929" xr:uid="{1EE02857-9D10-400E-857E-5A8390F7938D}"/>
    <cellStyle name="Normal 187 3 2 2" xfId="7209" xr:uid="{F5742F68-D814-452D-8742-1C1405402374}"/>
    <cellStyle name="Normal 187 3 2 2 2" xfId="9959" xr:uid="{E7084FA6-9B93-4CDA-8096-9BBE6D095CBC}"/>
    <cellStyle name="Normal 187 3 2 2 2 2" xfId="22156" xr:uid="{9A7BFDF1-6484-42A9-8238-621CB581A4E3}"/>
    <cellStyle name="Normal 187 3 2 2 3" xfId="19587" xr:uid="{94204907-12E4-4D83-989B-FD6D2AE1C865}"/>
    <cellStyle name="Normal 187 3 2 3" xfId="8699" xr:uid="{3FBFE724-6845-442A-851F-FCF3B4CFB7D6}"/>
    <cellStyle name="Normal 187 3 2 3 2" xfId="20896" xr:uid="{E177971B-C3C8-40B3-81EB-8C3D07E93D15}"/>
    <cellStyle name="Normal 187 3 2 4" xfId="18327" xr:uid="{0D66F4D3-716D-4D48-A177-6C3A1F1AC079}"/>
    <cellStyle name="Normal 187 3 3" xfId="6579" xr:uid="{863CCE1B-C9AD-4CF2-BDA9-4A777E0C33B5}"/>
    <cellStyle name="Normal 187 3 3 2" xfId="9329" xr:uid="{F425E5F4-6317-43A1-81BF-2B84E1D39AA7}"/>
    <cellStyle name="Normal 187 3 3 2 2" xfId="21526" xr:uid="{E302E14C-2DDF-4502-AAC2-77EDAEEFBABF}"/>
    <cellStyle name="Normal 187 3 3 3" xfId="18957" xr:uid="{2822CE47-4F58-42CE-B83A-070297C08FA2}"/>
    <cellStyle name="Normal 187 3 4" xfId="8066" xr:uid="{0C5A435E-E8B1-45A5-B58D-7316CA13AACA}"/>
    <cellStyle name="Normal 187 3 4 2" xfId="20265" xr:uid="{8AC7896E-D70E-4D9C-BFE9-1771C077B6F0}"/>
    <cellStyle name="Normal 187 3 5" xfId="13179" xr:uid="{7BBDECD7-8C4C-40A2-8416-7E12176F4395}"/>
    <cellStyle name="Normal 187 3 5 2" xfId="24952" xr:uid="{7982B8D7-1495-4D75-8648-382ED9D2E324}"/>
    <cellStyle name="Normal 187 3 6" xfId="17697" xr:uid="{CC00B63B-40EB-4571-9999-2A7509A56295}"/>
    <cellStyle name="Normal 187 4" xfId="5610" xr:uid="{05D965D7-1B84-45A6-B629-61641C99F3B9}"/>
    <cellStyle name="Normal 187 4 2" xfId="6894" xr:uid="{5B795AFC-73CE-4CCD-8D5C-9FB992205EF7}"/>
    <cellStyle name="Normal 187 4 2 2" xfId="9644" xr:uid="{255DA19C-0597-4312-98B0-49C0E7D1BD28}"/>
    <cellStyle name="Normal 187 4 2 2 2" xfId="21841" xr:uid="{63A3F350-6369-49DF-8CE0-AAEFBB8BC8AD}"/>
    <cellStyle name="Normal 187 4 2 3" xfId="19272" xr:uid="{F6E1972B-E780-4620-B1DB-CAF383E8AB01}"/>
    <cellStyle name="Normal 187 4 3" xfId="8383" xr:uid="{36D95400-0BCC-4182-80CB-D584D4A138C3}"/>
    <cellStyle name="Normal 187 4 3 2" xfId="20581" xr:uid="{E5D7C27C-4BA5-4ADB-95BC-408E9714EE63}"/>
    <cellStyle name="Normal 187 4 4" xfId="13180" xr:uid="{972E6BF2-96EE-4C44-A0E8-641E59B7BAAC}"/>
    <cellStyle name="Normal 187 4 4 2" xfId="24953" xr:uid="{D8FE120B-2723-4B8E-B86C-6DB859D73BEC}"/>
    <cellStyle name="Normal 187 4 5" xfId="18012" xr:uid="{84655E0B-5897-4F76-8AAF-48AC49232F23}"/>
    <cellStyle name="Normal 187 5" xfId="6263" xr:uid="{09D0964A-CEB5-44C0-8A4A-938D572ABCCC}"/>
    <cellStyle name="Normal 187 5 2" xfId="9014" xr:uid="{5AC83783-7540-49ED-83A6-F5F256E18FA7}"/>
    <cellStyle name="Normal 187 5 2 2" xfId="21211" xr:uid="{A1546582-EDE4-463A-A898-E7BE8DA9240F}"/>
    <cellStyle name="Normal 187 5 3" xfId="18642" xr:uid="{C5962A7D-88A8-42B9-A6D3-79F4928F2CFA}"/>
    <cellStyle name="Normal 187 6" xfId="7749" xr:uid="{46791F79-04C9-4CC0-B650-7FB8E978A966}"/>
    <cellStyle name="Normal 187 6 2" xfId="19950" xr:uid="{2ADACA88-D5F9-4F48-84D3-B919D7E3CE13}"/>
    <cellStyle name="Normal 187 7" xfId="10943" xr:uid="{E852DF3B-A45F-4B0C-9D86-04F00164A324}"/>
    <cellStyle name="Normal 187 7 2" xfId="22992" xr:uid="{0A2F7DF8-BF82-4F95-BA62-13C591C7A801}"/>
    <cellStyle name="Normal 187 8" xfId="11908" xr:uid="{D2C3C8D7-DC10-4493-84A2-CC9E1DB86226}"/>
    <cellStyle name="Normal 187 8 2" xfId="23701" xr:uid="{EF7BD382-8152-4AAE-8D61-061F821015EF}"/>
    <cellStyle name="Normal 187 9" xfId="17382" xr:uid="{6683458D-E49A-4BF5-A951-5208B1777E6B}"/>
    <cellStyle name="Normal 188" xfId="4778" xr:uid="{A97DEDC3-AF4C-44C0-8F70-69FB600E5AB9}"/>
    <cellStyle name="Normal 188 2" xfId="11513" xr:uid="{6EA88F67-CC3F-4C0E-8BA4-B71038AEF2F0}"/>
    <cellStyle name="Normal 188 2 2" xfId="13181" xr:uid="{161E7DF5-A4A1-4571-BDCA-E2AA07FD7040}"/>
    <cellStyle name="Normal 188 2 2 2" xfId="24954" xr:uid="{4469A0CD-CB28-4907-AACA-344750C1EA52}"/>
    <cellStyle name="Normal 188 2 3" xfId="13182" xr:uid="{56C06A2B-3E36-4444-8295-3E4A9B88C9AB}"/>
    <cellStyle name="Normal 188 2 3 2" xfId="24955" xr:uid="{22466DEF-0B8D-483B-A780-677FEF93F30C}"/>
    <cellStyle name="Normal 188 2 4" xfId="12280" xr:uid="{5C91F784-919F-4E8C-92CA-197347621B2B}"/>
    <cellStyle name="Normal 188 2 4 2" xfId="24059" xr:uid="{D5E1887D-37A9-43D4-A9F9-D35B232B46C2}"/>
    <cellStyle name="Normal 188 2 5" xfId="23350" xr:uid="{4464847B-648E-44FA-A334-4E755735152A}"/>
    <cellStyle name="Normal 188 3" xfId="10944" xr:uid="{F055F3BF-2A5B-4A74-A1A8-2106C1DF943D}"/>
    <cellStyle name="Normal 188 3 2" xfId="13183" xr:uid="{43F64739-BEBB-4964-BF9D-DCF8998DCBAD}"/>
    <cellStyle name="Normal 188 3 2 2" xfId="24956" xr:uid="{7ACE22C9-5F16-4F78-A90A-123F88AE3CF3}"/>
    <cellStyle name="Normal 188 3 3" xfId="22993" xr:uid="{792B4285-8301-4E9E-9BDD-638D2730B5A7}"/>
    <cellStyle name="Normal 188 4" xfId="13184" xr:uid="{8E56D474-2BA0-4A91-AC86-683AC5EBBDE2}"/>
    <cellStyle name="Normal 188 4 2" xfId="24957" xr:uid="{82AAE636-0076-4ACF-8598-6D1324D5CD62}"/>
    <cellStyle name="Normal 188 5" xfId="11909" xr:uid="{1401A105-A018-4EAA-BA3C-03FC72A9F3B3}"/>
    <cellStyle name="Normal 188 5 2" xfId="23702" xr:uid="{BB166522-32C9-4D43-8869-ACFEDC0EE9E6}"/>
    <cellStyle name="Normal 188 6" xfId="29090" xr:uid="{1326A538-375F-494C-9A80-85C70427B1FD}"/>
    <cellStyle name="Normal 189" xfId="4855" xr:uid="{E31991B8-844F-4744-BF44-0C04E489A892}"/>
    <cellStyle name="Normal 189 2" xfId="5293" xr:uid="{C2D12A65-3225-4908-AE44-61C86452EA21}"/>
    <cellStyle name="Normal 189 2 2" xfId="5994" xr:uid="{9F28EAA8-9293-4B9C-8EB5-D2393831CEF0}"/>
    <cellStyle name="Normal 189 2 2 2" xfId="7274" xr:uid="{6F8D8431-BF6A-4F08-818C-7E750077167B}"/>
    <cellStyle name="Normal 189 2 2 2 2" xfId="10024" xr:uid="{942FB7F8-A47D-4DCC-AC93-85E5BE27C94D}"/>
    <cellStyle name="Normal 189 2 2 2 2 2" xfId="22221" xr:uid="{1B820D84-448A-49BA-BE14-E6CE096C3740}"/>
    <cellStyle name="Normal 189 2 2 2 3" xfId="19652" xr:uid="{C999F815-88BB-4630-B92A-4AF0BFD1DF91}"/>
    <cellStyle name="Normal 189 2 2 3" xfId="8764" xr:uid="{DECCBDE2-005D-40C5-9C04-C70FCCD11F1E}"/>
    <cellStyle name="Normal 189 2 2 3 2" xfId="20961" xr:uid="{1F44682F-E8C5-4F4B-931F-233B160B7148}"/>
    <cellStyle name="Normal 189 2 2 4" xfId="13185" xr:uid="{2705B4AF-6FC3-48FB-B8DD-F9C80C26916A}"/>
    <cellStyle name="Normal 189 2 2 4 2" xfId="24958" xr:uid="{CD582E96-1CBF-4D93-A549-71DF2F66769E}"/>
    <cellStyle name="Normal 189 2 2 5" xfId="18392" xr:uid="{62CC8307-B192-4023-B19B-24C81798F1EF}"/>
    <cellStyle name="Normal 189 2 3" xfId="6644" xr:uid="{37FF07BD-7596-4578-9DCD-DFF1394019E6}"/>
    <cellStyle name="Normal 189 2 3 2" xfId="9394" xr:uid="{BBC662E4-74E0-4389-9585-3DAF5E2A4BF7}"/>
    <cellStyle name="Normal 189 2 3 2 2" xfId="21591" xr:uid="{239793DF-EECC-4754-A901-452F88BAF099}"/>
    <cellStyle name="Normal 189 2 3 3" xfId="13186" xr:uid="{70FDBCF8-95E5-4075-ACF0-2C2828B80F07}"/>
    <cellStyle name="Normal 189 2 3 3 2" xfId="24959" xr:uid="{372837ED-C106-45D6-AF98-7A760EDB69AF}"/>
    <cellStyle name="Normal 189 2 3 4" xfId="19022" xr:uid="{3728D6E6-64EE-451C-8D05-06D6057E23B0}"/>
    <cellStyle name="Normal 189 2 4" xfId="8131" xr:uid="{B3269728-D14B-47A4-BD8C-0B3DF3833DE4}"/>
    <cellStyle name="Normal 189 2 4 2" xfId="20330" xr:uid="{B077E8B2-451D-4822-ABAA-2D5B90F62A7A}"/>
    <cellStyle name="Normal 189 2 5" xfId="11514" xr:uid="{5D344D33-3C09-4245-9246-3D4DD5477734}"/>
    <cellStyle name="Normal 189 2 5 2" xfId="23351" xr:uid="{DAFD49A9-B784-496A-8B33-2D975385187B}"/>
    <cellStyle name="Normal 189 2 6" xfId="12281" xr:uid="{A1C71472-DCCD-45D1-82E0-131E42AEA94E}"/>
    <cellStyle name="Normal 189 2 6 2" xfId="24060" xr:uid="{2141344E-E77A-43BC-BCDC-D1043CD85635}"/>
    <cellStyle name="Normal 189 2 7" xfId="17762" xr:uid="{6D45BB12-8B10-483E-8BC3-27B267BFEF08}"/>
    <cellStyle name="Normal 189 3" xfId="5678" xr:uid="{9B0E5B34-5BC9-4786-A102-D86AD2D6154A}"/>
    <cellStyle name="Normal 189 3 2" xfId="6959" xr:uid="{A1290AB3-6E25-428D-9E22-E0E9A9B5B5E7}"/>
    <cellStyle name="Normal 189 3 2 2" xfId="9709" xr:uid="{59704ED3-82A3-4DEA-B651-A6ED19D7E802}"/>
    <cellStyle name="Normal 189 3 2 2 2" xfId="21906" xr:uid="{8B0717E6-42E5-4CAB-87EB-D864BA751530}"/>
    <cellStyle name="Normal 189 3 2 3" xfId="19337" xr:uid="{11074B03-6607-41AD-B75C-C6CB44C9AD5C}"/>
    <cellStyle name="Normal 189 3 3" xfId="8448" xr:uid="{8BE562D9-436A-4CBA-9789-92287B6DAE3A}"/>
    <cellStyle name="Normal 189 3 3 2" xfId="20646" xr:uid="{46C35EA4-72A8-43E4-89ED-EE200093303A}"/>
    <cellStyle name="Normal 189 3 4" xfId="13187" xr:uid="{180C0E6E-9407-4603-9A3C-7ADC5C118771}"/>
    <cellStyle name="Normal 189 3 4 2" xfId="24960" xr:uid="{70E55F1A-C317-455C-ADDE-D159D4141279}"/>
    <cellStyle name="Normal 189 3 5" xfId="18077" xr:uid="{8A5EF0DD-C671-4FE9-9CB5-A713F1A40C92}"/>
    <cellStyle name="Normal 189 4" xfId="6329" xr:uid="{082557F8-8414-4ED6-8E4E-9BFA422029E1}"/>
    <cellStyle name="Normal 189 4 2" xfId="9079" xr:uid="{6E4748B2-0E0A-4434-A6B0-DC16D77B6B4A}"/>
    <cellStyle name="Normal 189 4 2 2" xfId="21276" xr:uid="{99E4227D-D3C9-4AF7-A065-6517AB113FE5}"/>
    <cellStyle name="Normal 189 4 3" xfId="13188" xr:uid="{BE8649C0-73FE-4AE9-BE83-F817AFCEDBDF}"/>
    <cellStyle name="Normal 189 4 3 2" xfId="24961" xr:uid="{87231CF5-D92D-4407-A65D-B4BE97050BA8}"/>
    <cellStyle name="Normal 189 4 4" xfId="18707" xr:uid="{4464C6E0-347A-4553-8582-E5BB6E9FDA41}"/>
    <cellStyle name="Normal 189 5" xfId="7816" xr:uid="{CE56892A-BEFD-454B-B522-97233BF6C2E3}"/>
    <cellStyle name="Normal 189 5 2" xfId="20015" xr:uid="{D59CF0DF-3815-40C5-9302-4A05A430A4F4}"/>
    <cellStyle name="Normal 189 6" xfId="10945" xr:uid="{2CDCE7AA-EC44-47FC-A20F-3AF854C2AE63}"/>
    <cellStyle name="Normal 189 6 2" xfId="22994" xr:uid="{3DD830CF-8BB7-4968-A7D5-093BED9B996C}"/>
    <cellStyle name="Normal 189 7" xfId="11910" xr:uid="{019AD2D9-6B9D-45EE-BF82-AD23B57FBA9D}"/>
    <cellStyle name="Normal 189 7 2" xfId="23703" xr:uid="{1FDF419F-EBBA-4031-89EB-438C66315490}"/>
    <cellStyle name="Normal 189 8" xfId="17447" xr:uid="{14D088A4-CB13-4400-A930-966EE216CDD4}"/>
    <cellStyle name="Normal 19" xfId="2355" xr:uid="{3545F5C0-38E2-4576-85B4-E78C83221CB8}"/>
    <cellStyle name="Normal 19 2" xfId="2356" xr:uid="{227B6F9B-C2AA-4944-8481-9A20CF5B7083}"/>
    <cellStyle name="Normal 19 2 2" xfId="4137" xr:uid="{42264C51-9AFF-436C-B1A4-902D365632E8}"/>
    <cellStyle name="Normal 19 2 2 2" xfId="28542" xr:uid="{D90CE957-542D-4F77-B1A6-451CD30DF10E}"/>
    <cellStyle name="Normal 19 2 3" xfId="27121" xr:uid="{0320CB5B-6CA6-4F73-9FF0-4ED35F22885A}"/>
    <cellStyle name="Normal 19 3" xfId="2357" xr:uid="{EFB503B5-1E28-49B3-994A-529F6C196E20}"/>
    <cellStyle name="Normal 19 3 2" xfId="4138" xr:uid="{8DE875DE-825F-4242-8C2D-316B5083654A}"/>
    <cellStyle name="Normal 19 3 2 2" xfId="28543" xr:uid="{82BA4141-9C36-43C8-BE96-6F267279E61D}"/>
    <cellStyle name="Normal 19 3 3" xfId="27122" xr:uid="{08EF5D28-0E9A-4125-8E05-12932D3B709D}"/>
    <cellStyle name="Normal 19 4" xfId="4136" xr:uid="{3A2F91DE-4A6B-4E6B-8A49-25DC6D4A9C3D}"/>
    <cellStyle name="Normal 19 4 2" xfId="28541" xr:uid="{6C25E49A-D428-4FA4-92A3-A7315734354B}"/>
    <cellStyle name="Normal 19 5" xfId="27120" xr:uid="{61230118-1B96-49C0-A9F4-90F020BC02C9}"/>
    <cellStyle name="Normal 190" xfId="4853" xr:uid="{EB1798AA-4670-43C8-B260-FA0B0FC36584}"/>
    <cellStyle name="Normal 190 2" xfId="5291" xr:uid="{73973F9A-6B01-4137-AC50-D92BED1121AA}"/>
    <cellStyle name="Normal 190 2 2" xfId="5992" xr:uid="{F96A141C-A6E0-46B8-B416-9B3BC7F7EF78}"/>
    <cellStyle name="Normal 190 2 2 2" xfId="7272" xr:uid="{5200893B-EAB6-4B06-8E17-E08509DBA4E3}"/>
    <cellStyle name="Normal 190 2 2 2 2" xfId="10022" xr:uid="{30D0991E-FCE2-466C-AD77-D64A1CF8DD2C}"/>
    <cellStyle name="Normal 190 2 2 2 2 2" xfId="22219" xr:uid="{4105F94F-94CA-4983-B41B-410D601CAB12}"/>
    <cellStyle name="Normal 190 2 2 2 3" xfId="19650" xr:uid="{1D5BEC9A-3E3F-4A81-BC43-A477B34601C8}"/>
    <cellStyle name="Normal 190 2 2 3" xfId="8762" xr:uid="{8FE97E06-3580-45DA-937F-261B21AA35FA}"/>
    <cellStyle name="Normal 190 2 2 3 2" xfId="20959" xr:uid="{DAC729E9-41EF-4124-B327-3F8A14B43F29}"/>
    <cellStyle name="Normal 190 2 2 4" xfId="13189" xr:uid="{F52E03F3-1AA0-4360-BE7B-2CDCB88D8072}"/>
    <cellStyle name="Normal 190 2 2 4 2" xfId="24962" xr:uid="{AFB5D88E-2DF5-4F1F-A8D6-A8CA0802668A}"/>
    <cellStyle name="Normal 190 2 2 5" xfId="18390" xr:uid="{30A5E4D7-D7C5-4BE3-B913-D0CF6C647A78}"/>
    <cellStyle name="Normal 190 2 3" xfId="6642" xr:uid="{4448CF57-80C0-4AEF-8D97-3E6950DCC833}"/>
    <cellStyle name="Normal 190 2 3 2" xfId="9392" xr:uid="{ED192529-16B4-4F30-AC30-86B1EB3C32BB}"/>
    <cellStyle name="Normal 190 2 3 2 2" xfId="21589" xr:uid="{E5BE46BF-436E-44AE-84C4-AEA33804B4A2}"/>
    <cellStyle name="Normal 190 2 3 3" xfId="13190" xr:uid="{3090CBD1-3840-4524-855A-F5B5921F02AC}"/>
    <cellStyle name="Normal 190 2 3 3 2" xfId="24963" xr:uid="{32FCCC35-FD7A-48DA-A125-559159D0B387}"/>
    <cellStyle name="Normal 190 2 3 4" xfId="19020" xr:uid="{FB577445-10AC-4959-9F78-91FEF563064D}"/>
    <cellStyle name="Normal 190 2 4" xfId="8129" xr:uid="{A4530627-7989-4C47-AAC2-E9B77580B27D}"/>
    <cellStyle name="Normal 190 2 4 2" xfId="20328" xr:uid="{A0373BB0-1A62-49A3-9F6B-25D5BDEBF02D}"/>
    <cellStyle name="Normal 190 2 5" xfId="11515" xr:uid="{00A66B34-A4A3-44C2-9C11-71D235B7E82D}"/>
    <cellStyle name="Normal 190 2 5 2" xfId="23352" xr:uid="{9F899F7D-45BF-4194-ABEF-2F4ABE0D6221}"/>
    <cellStyle name="Normal 190 2 6" xfId="12282" xr:uid="{73E3A72A-3030-43E5-A30C-C06086A396A6}"/>
    <cellStyle name="Normal 190 2 6 2" xfId="24061" xr:uid="{945E38B2-AC23-4B25-8EB6-ED59847BE35F}"/>
    <cellStyle name="Normal 190 2 7" xfId="17760" xr:uid="{092B9570-F1B8-4276-AD74-AD26080FBBBD}"/>
    <cellStyle name="Normal 190 3" xfId="5676" xr:uid="{AF1A28A5-EE35-4C70-AD8D-E51F6F70A822}"/>
    <cellStyle name="Normal 190 3 2" xfId="6957" xr:uid="{F641E366-829D-4057-A391-378CAD6C2DCC}"/>
    <cellStyle name="Normal 190 3 2 2" xfId="9707" xr:uid="{729B7DF0-3625-4BA4-8994-E079FDD5183A}"/>
    <cellStyle name="Normal 190 3 2 2 2" xfId="21904" xr:uid="{69D77D27-01A2-4AFD-BA4C-D601AF9F0233}"/>
    <cellStyle name="Normal 190 3 2 3" xfId="19335" xr:uid="{A814D4A7-666D-48C0-BD2C-F2BC3BDC0061}"/>
    <cellStyle name="Normal 190 3 3" xfId="8446" xr:uid="{82C3BAAC-39FC-47B8-8F0C-B21600C7A911}"/>
    <cellStyle name="Normal 190 3 3 2" xfId="20644" xr:uid="{52CF6C94-DC7E-4C2E-ACBC-F77A9F28857D}"/>
    <cellStyle name="Normal 190 3 4" xfId="13191" xr:uid="{0FE56035-D934-4644-A9DB-09025C2065A5}"/>
    <cellStyle name="Normal 190 3 4 2" xfId="24964" xr:uid="{7AF87305-1A77-4708-8E7E-05CAFB0579AB}"/>
    <cellStyle name="Normal 190 3 5" xfId="18075" xr:uid="{7AC56A8A-6C01-4F88-B845-966C912FA74E}"/>
    <cellStyle name="Normal 190 4" xfId="6327" xr:uid="{45A55637-941A-4B8E-86AB-F038EFC3727E}"/>
    <cellStyle name="Normal 190 4 2" xfId="9077" xr:uid="{D4CBB098-4DF0-4AA7-A4EC-AF0BB85E446A}"/>
    <cellStyle name="Normal 190 4 2 2" xfId="21274" xr:uid="{3EEEDF96-2506-49AD-96D7-CB5E6CB957F2}"/>
    <cellStyle name="Normal 190 4 3" xfId="13192" xr:uid="{9ACF2E06-3711-4E51-9709-44DC30F99994}"/>
    <cellStyle name="Normal 190 4 3 2" xfId="24965" xr:uid="{E7048864-522E-40F7-9269-F75391E0A14E}"/>
    <cellStyle name="Normal 190 4 4" xfId="18705" xr:uid="{83F0AB3A-C1FC-4C90-9797-D471FB44314A}"/>
    <cellStyle name="Normal 190 5" xfId="7814" xr:uid="{7743075E-D3D5-41B5-AEBF-4025CB785FA5}"/>
    <cellStyle name="Normal 190 5 2" xfId="20013" xr:uid="{71F8B9F5-9A21-46D6-A6E5-316D2BAA8786}"/>
    <cellStyle name="Normal 190 6" xfId="10946" xr:uid="{13C3670D-ACE5-435C-BA67-F8729FFE203D}"/>
    <cellStyle name="Normal 190 6 2" xfId="22995" xr:uid="{95FDB69B-BFED-47D4-8AAC-DD77165D8377}"/>
    <cellStyle name="Normal 190 7" xfId="11911" xr:uid="{456CBF30-FE20-4DE2-B38B-D17493741491}"/>
    <cellStyle name="Normal 190 7 2" xfId="23704" xr:uid="{7D88E34E-6B6C-4475-A999-5467876DD0CD}"/>
    <cellStyle name="Normal 190 8" xfId="17445" xr:uid="{3C34BB5C-2EB9-455D-9550-EA2A3FFDF32D}"/>
    <cellStyle name="Normal 191" xfId="4850" xr:uid="{496CF397-CCEE-4937-97DA-E32DAE17598A}"/>
    <cellStyle name="Normal 191 2" xfId="5288" xr:uid="{309BDD94-5AEC-484D-BCD8-9D712803F4A7}"/>
    <cellStyle name="Normal 191 2 2" xfId="5989" xr:uid="{20133DD9-F5AF-47F3-B0B5-B568A0977D08}"/>
    <cellStyle name="Normal 191 2 2 2" xfId="7269" xr:uid="{BE23D75F-7E8C-4A43-B9EA-2D7442C37723}"/>
    <cellStyle name="Normal 191 2 2 2 2" xfId="10019" xr:uid="{6B6F00A1-E1C8-46ED-9545-DD2B9B7A1E3E}"/>
    <cellStyle name="Normal 191 2 2 2 2 2" xfId="22216" xr:uid="{BC106637-9E64-43A5-858A-93B320F15549}"/>
    <cellStyle name="Normal 191 2 2 2 3" xfId="19647" xr:uid="{7275B644-19C1-4DA5-A3B3-194817DAD01D}"/>
    <cellStyle name="Normal 191 2 2 3" xfId="8759" xr:uid="{862F9346-1F80-4743-9AF8-97B3A6004DB4}"/>
    <cellStyle name="Normal 191 2 2 3 2" xfId="20956" xr:uid="{EE309232-A761-4A8F-B447-2F6FDFCD6762}"/>
    <cellStyle name="Normal 191 2 2 4" xfId="13193" xr:uid="{C2732A49-A744-4E9C-A4A9-9D668E784241}"/>
    <cellStyle name="Normal 191 2 2 4 2" xfId="24966" xr:uid="{B9A7461E-4F6D-4EDC-A2C8-30EDEB21E38B}"/>
    <cellStyle name="Normal 191 2 2 5" xfId="18387" xr:uid="{73AD22BF-9926-4C68-831E-1569B6A237F3}"/>
    <cellStyle name="Normal 191 2 3" xfId="6639" xr:uid="{9A016F76-3C6E-4F74-964A-AAC10EA35965}"/>
    <cellStyle name="Normal 191 2 3 2" xfId="9389" xr:uid="{544A8317-5288-4D8B-8CFF-4C1A6EFECE9C}"/>
    <cellStyle name="Normal 191 2 3 2 2" xfId="21586" xr:uid="{1EC295AB-5887-462B-B5E2-F7514D6A7CC7}"/>
    <cellStyle name="Normal 191 2 3 3" xfId="13194" xr:uid="{4CC9B622-3EF4-4274-85D6-AB5EDDB68262}"/>
    <cellStyle name="Normal 191 2 3 3 2" xfId="24967" xr:uid="{826873B5-AC22-4D14-B596-D2524319D002}"/>
    <cellStyle name="Normal 191 2 3 4" xfId="19017" xr:uid="{A09BC1F4-FF71-4563-B132-9CFF65956DDB}"/>
    <cellStyle name="Normal 191 2 4" xfId="8126" xr:uid="{B207AD01-3C05-4981-8E9E-1D7A34678D6C}"/>
    <cellStyle name="Normal 191 2 4 2" xfId="20325" xr:uid="{5FC03BE4-B49F-4710-935D-663D810AF420}"/>
    <cellStyle name="Normal 191 2 5" xfId="11516" xr:uid="{8960B6FF-F71C-4F3C-865C-66534F28562B}"/>
    <cellStyle name="Normal 191 2 5 2" xfId="23353" xr:uid="{4EFD7086-46FE-4B32-8E6B-83DE57CDA731}"/>
    <cellStyle name="Normal 191 2 6" xfId="12283" xr:uid="{CA95882D-2B0E-4FB3-B42E-E2EB5CAB557F}"/>
    <cellStyle name="Normal 191 2 6 2" xfId="24062" xr:uid="{54123F0E-961A-4994-87ED-D132E65A03A8}"/>
    <cellStyle name="Normal 191 2 7" xfId="17757" xr:uid="{6995E157-AF3E-47B7-B72C-1411277CE9B5}"/>
    <cellStyle name="Normal 191 3" xfId="5673" xr:uid="{7F4A8F88-51E0-4DB5-BD50-C3041E518ECE}"/>
    <cellStyle name="Normal 191 3 2" xfId="6954" xr:uid="{A7AED36F-AA08-42B8-9A9F-17D394C57EC7}"/>
    <cellStyle name="Normal 191 3 2 2" xfId="9704" xr:uid="{FCA0315A-C579-4404-AA6D-5EB809D57DD8}"/>
    <cellStyle name="Normal 191 3 2 2 2" xfId="21901" xr:uid="{F60BFA90-9CAF-4F5F-ABF4-034D391ECDCC}"/>
    <cellStyle name="Normal 191 3 2 3" xfId="19332" xr:uid="{DF85C2D7-A2D0-4498-BB7B-6B47A973D0C1}"/>
    <cellStyle name="Normal 191 3 3" xfId="8443" xr:uid="{689AD823-2A82-431E-BBFF-5042DC20C50D}"/>
    <cellStyle name="Normal 191 3 3 2" xfId="20641" xr:uid="{F4F4BC3A-727E-4184-B4BD-D3D582745A70}"/>
    <cellStyle name="Normal 191 3 4" xfId="13195" xr:uid="{C68AD892-363C-42E0-B447-41FF8995A99E}"/>
    <cellStyle name="Normal 191 3 4 2" xfId="24968" xr:uid="{B08C37BC-7ECB-4461-8338-344815A740B6}"/>
    <cellStyle name="Normal 191 3 5" xfId="18072" xr:uid="{58AAD5D2-393C-4F65-9047-7C1E0230207D}"/>
    <cellStyle name="Normal 191 4" xfId="6324" xr:uid="{825D38C2-8F90-445C-BAEB-7265091FC8E1}"/>
    <cellStyle name="Normal 191 4 2" xfId="9074" xr:uid="{850D258D-65D5-4F40-9A43-5F574D2A81BB}"/>
    <cellStyle name="Normal 191 4 2 2" xfId="21271" xr:uid="{5A942E2E-63C7-467C-8A94-DABEC3010000}"/>
    <cellStyle name="Normal 191 4 3" xfId="13196" xr:uid="{7972C494-9CD6-492F-9BE6-277366579F8A}"/>
    <cellStyle name="Normal 191 4 3 2" xfId="24969" xr:uid="{10621129-6D4D-4816-B194-9157301B8D64}"/>
    <cellStyle name="Normal 191 4 4" xfId="18702" xr:uid="{DDF3CD61-39CD-4FAC-9031-9E22AADB01BA}"/>
    <cellStyle name="Normal 191 5" xfId="7811" xr:uid="{42858462-E645-4942-8371-B6C18C895C8C}"/>
    <cellStyle name="Normal 191 5 2" xfId="20010" xr:uid="{72D19130-0CA4-4999-9594-C966BBA919E7}"/>
    <cellStyle name="Normal 191 6" xfId="10947" xr:uid="{2BDA32C4-EA31-417A-AEA8-2EA36330A1E2}"/>
    <cellStyle name="Normal 191 6 2" xfId="22996" xr:uid="{291EA7B7-3A37-4C7E-9035-402310BE1E8A}"/>
    <cellStyle name="Normal 191 7" xfId="11912" xr:uid="{7A14D9C6-7690-456B-BB46-03648688A6C7}"/>
    <cellStyle name="Normal 191 7 2" xfId="23705" xr:uid="{C557DABD-E169-4EE2-8AE4-AC43FCB3A96C}"/>
    <cellStyle name="Normal 191 8" xfId="17442" xr:uid="{47BC9ACA-278D-439B-933D-0E12018E7A2E}"/>
    <cellStyle name="Normal 192" xfId="4842" xr:uid="{429AD3F8-33B0-49E6-BDD7-1D92AA6CB385}"/>
    <cellStyle name="Normal 192 2" xfId="5063" xr:uid="{57003877-78E2-442C-9169-4A5552B97A79}"/>
    <cellStyle name="Normal 192 2 2" xfId="11517" xr:uid="{A5140654-B5C0-4229-95BB-6D0414A27F6D}"/>
    <cellStyle name="Normal 192 2 2 2" xfId="13197" xr:uid="{7F1BC440-F179-4A78-ABF4-C136A38BB38A}"/>
    <cellStyle name="Normal 192 2 2 2 2" xfId="24970" xr:uid="{CE1DA745-A5F3-4DC4-9B20-96BB8731DEDA}"/>
    <cellStyle name="Normal 192 2 2 3" xfId="23354" xr:uid="{7975A8B7-1D7D-4031-8583-917D640D5DA0}"/>
    <cellStyle name="Normal 192 2 3" xfId="13198" xr:uid="{6D481872-E1DC-446B-9137-C4C840C3DD28}"/>
    <cellStyle name="Normal 192 2 3 2" xfId="24971" xr:uid="{16227436-4B1C-4BB9-924D-DCF63C48F9E6}"/>
    <cellStyle name="Normal 192 2 4" xfId="12284" xr:uid="{AF5B7D9E-E470-4A31-8879-45A9F8719360}"/>
    <cellStyle name="Normal 192 2 4 2" xfId="24063" xr:uid="{25F75CAB-BA39-4D89-9D04-C6E5B710FF5E}"/>
    <cellStyle name="Normal 192 2 5" xfId="29128" xr:uid="{DE0BDA48-6E84-4AC9-8111-2BFA5BEE948B}"/>
    <cellStyle name="Normal 192 3" xfId="10948" xr:uid="{FCDB2B06-9490-45A8-B828-CACE9DCF7970}"/>
    <cellStyle name="Normal 192 3 2" xfId="13199" xr:uid="{3A0A30E5-1970-490F-B9C8-7A4720C344D6}"/>
    <cellStyle name="Normal 192 3 2 2" xfId="24972" xr:uid="{655D0B04-1475-4C0F-AB49-C41A432D562F}"/>
    <cellStyle name="Normal 192 3 3" xfId="22997" xr:uid="{AB469E69-3C5D-4B99-8E7F-E3BCD4414C03}"/>
    <cellStyle name="Normal 192 4" xfId="13200" xr:uid="{94342782-A19F-4DF0-A454-8BF2F2FDF4D6}"/>
    <cellStyle name="Normal 192 4 2" xfId="24973" xr:uid="{077A8F8A-2A3B-48C3-8D18-7486AB6B81BC}"/>
    <cellStyle name="Normal 192 5" xfId="11913" xr:uid="{86EFEBC3-7020-45DD-9DE0-5F20DC5A690D}"/>
    <cellStyle name="Normal 192 5 2" xfId="23706" xr:uid="{9D26158D-30F0-4181-A6B1-3954455275B3}"/>
    <cellStyle name="Normal 192 6" xfId="29101" xr:uid="{AF921DDD-5DDE-470D-A61D-F857686A1493}"/>
    <cellStyle name="Normal 193" xfId="4845" xr:uid="{467D9F28-DF3C-47F2-B2C9-0B35FCB755A3}"/>
    <cellStyle name="Normal 193 2" xfId="5283" xr:uid="{EA165ACF-7817-4AAB-9565-9762D42262AE}"/>
    <cellStyle name="Normal 193 2 2" xfId="5984" xr:uid="{E002552D-B9EE-4E90-A4FD-64CA59778381}"/>
    <cellStyle name="Normal 193 2 2 2" xfId="7264" xr:uid="{4B976432-8425-4D9F-8247-FBB5E29348E8}"/>
    <cellStyle name="Normal 193 2 2 2 2" xfId="10014" xr:uid="{62003321-53F8-431C-99C0-8D785FC66F7E}"/>
    <cellStyle name="Normal 193 2 2 2 2 2" xfId="22211" xr:uid="{B0B0EA07-9868-463D-91C3-4142E3301FE3}"/>
    <cellStyle name="Normal 193 2 2 2 3" xfId="19642" xr:uid="{E297EC0A-F551-4052-90BC-66910DC6BB0A}"/>
    <cellStyle name="Normal 193 2 2 3" xfId="8754" xr:uid="{CC1EF64E-F4ED-4864-BD84-2F66113CCF39}"/>
    <cellStyle name="Normal 193 2 2 3 2" xfId="20951" xr:uid="{BE3E02D1-6AD9-4495-A327-45D8DF237579}"/>
    <cellStyle name="Normal 193 2 2 4" xfId="13201" xr:uid="{23E03C56-82E7-4663-97B6-E89E4B448B54}"/>
    <cellStyle name="Normal 193 2 2 4 2" xfId="24974" xr:uid="{F06F45A2-7ACF-4A30-9578-96AEDD8C5FB3}"/>
    <cellStyle name="Normal 193 2 2 5" xfId="18382" xr:uid="{D4EED571-D0BE-402E-B931-094B03FE09CE}"/>
    <cellStyle name="Normal 193 2 3" xfId="6634" xr:uid="{21EA31A9-5B1D-48AE-9EE1-84B33D023620}"/>
    <cellStyle name="Normal 193 2 3 2" xfId="9384" xr:uid="{C16FD7EF-AEEF-4F0A-85D9-90BC54BF973B}"/>
    <cellStyle name="Normal 193 2 3 2 2" xfId="21581" xr:uid="{2D21786F-46C2-40F7-BE71-4E4F3658BED6}"/>
    <cellStyle name="Normal 193 2 3 3" xfId="13202" xr:uid="{FCE372D7-D2D1-4CFF-B5AC-5BFD5969277D}"/>
    <cellStyle name="Normal 193 2 3 3 2" xfId="24975" xr:uid="{D2102492-CE72-4C3A-A90A-4AD44984045D}"/>
    <cellStyle name="Normal 193 2 3 4" xfId="19012" xr:uid="{69028825-A7AA-402C-A645-E42EDA0C826D}"/>
    <cellStyle name="Normal 193 2 4" xfId="8121" xr:uid="{1BF12CFD-E070-41FF-9703-8631B01F8146}"/>
    <cellStyle name="Normal 193 2 4 2" xfId="20320" xr:uid="{4CDAF258-60FB-4D95-AD23-BACDC863BE17}"/>
    <cellStyle name="Normal 193 2 5" xfId="11518" xr:uid="{BFBAE228-B57B-4159-8B42-5BA6F587321B}"/>
    <cellStyle name="Normal 193 2 5 2" xfId="23355" xr:uid="{6B7CEB9E-CA24-49F1-90D4-FD8BB2D4536B}"/>
    <cellStyle name="Normal 193 2 6" xfId="12285" xr:uid="{DA21FC0E-34C9-44F6-A73C-E195FB07084A}"/>
    <cellStyle name="Normal 193 2 6 2" xfId="24064" xr:uid="{77BF539F-40FF-4EC3-BCBF-9DFB60693507}"/>
    <cellStyle name="Normal 193 2 7" xfId="17752" xr:uid="{1329BBC3-DD1B-4120-9E87-5CBED45DA8C6}"/>
    <cellStyle name="Normal 193 3" xfId="5668" xr:uid="{FE66CF52-45AC-424F-B7B1-84DB7CA1DB1B}"/>
    <cellStyle name="Normal 193 3 2" xfId="6949" xr:uid="{847B4557-20D1-4654-A6F2-0F939592FF36}"/>
    <cellStyle name="Normal 193 3 2 2" xfId="9699" xr:uid="{47CEE9AE-9E24-4E7D-A4CA-F430FD5B4516}"/>
    <cellStyle name="Normal 193 3 2 2 2" xfId="21896" xr:uid="{00696472-52DC-4EE9-A479-00785FF4FE2B}"/>
    <cellStyle name="Normal 193 3 2 3" xfId="19327" xr:uid="{169DF74F-7451-487F-AC45-BB5C294A6699}"/>
    <cellStyle name="Normal 193 3 3" xfId="8438" xr:uid="{2EA6073E-A3DF-45F7-875D-8366D9D261DE}"/>
    <cellStyle name="Normal 193 3 3 2" xfId="20636" xr:uid="{19EDB0BE-96F3-4333-B82D-6BF3D8E54F17}"/>
    <cellStyle name="Normal 193 3 4" xfId="13203" xr:uid="{EA44CE0D-A7E6-4100-9E08-2723B3C04F40}"/>
    <cellStyle name="Normal 193 3 4 2" xfId="24976" xr:uid="{85227D6B-EB45-4F56-A54A-5F3206FBC34A}"/>
    <cellStyle name="Normal 193 3 5" xfId="18067" xr:uid="{50E8596A-F020-42EE-B4A3-E1BE389A96A8}"/>
    <cellStyle name="Normal 193 4" xfId="6319" xr:uid="{69ACFD25-F953-4FB5-8B38-F9A2C936C730}"/>
    <cellStyle name="Normal 193 4 2" xfId="9069" xr:uid="{A1C7F407-B440-409E-8E14-7DF8E5281A22}"/>
    <cellStyle name="Normal 193 4 2 2" xfId="21266" xr:uid="{67DCF1DB-C386-4AA6-A8FB-2006F8D652FB}"/>
    <cellStyle name="Normal 193 4 3" xfId="13204" xr:uid="{F7A80359-E95E-48EE-978D-ECFD04144C1C}"/>
    <cellStyle name="Normal 193 4 3 2" xfId="24977" xr:uid="{49801CF8-BD2B-4267-A118-4487D6F4673C}"/>
    <cellStyle name="Normal 193 4 4" xfId="18697" xr:uid="{FB90493E-7FCF-4703-8D9B-3CD0431C69E3}"/>
    <cellStyle name="Normal 193 5" xfId="7806" xr:uid="{49D162D9-3780-4C2B-A9BF-3546633A8AF7}"/>
    <cellStyle name="Normal 193 5 2" xfId="20005" xr:uid="{8F67CA77-24CE-4758-A6CD-6FA520236FDE}"/>
    <cellStyle name="Normal 193 6" xfId="10949" xr:uid="{7C1EE79A-11E6-48C2-B920-D238F3637763}"/>
    <cellStyle name="Normal 193 6 2" xfId="22998" xr:uid="{57737089-46C1-4FF5-9509-F918EF6ACDC4}"/>
    <cellStyle name="Normal 193 7" xfId="11914" xr:uid="{194BC8D4-495B-4DEB-9C78-3253D1F232C1}"/>
    <cellStyle name="Normal 193 7 2" xfId="23707" xr:uid="{9B63F286-AC98-4732-A8A4-B708598E06DD}"/>
    <cellStyle name="Normal 193 8" xfId="17437" xr:uid="{FD870A11-A5BF-43FD-9DDF-2D4708F7D068}"/>
    <cellStyle name="Normal 194" xfId="4962" xr:uid="{31083154-824F-4551-9C58-CEF7EA43C31F}"/>
    <cellStyle name="Normal 194 2" xfId="5357" xr:uid="{BD50D965-3F84-4295-9280-1BEE72980643}"/>
    <cellStyle name="Normal 194 2 2" xfId="6057" xr:uid="{A5C2144A-8209-4761-A95E-5594C329A6B4}"/>
    <cellStyle name="Normal 194 2 2 2" xfId="7337" xr:uid="{D12B6A58-CA79-4513-8E7A-4A4866B5BF95}"/>
    <cellStyle name="Normal 194 2 2 2 2" xfId="10087" xr:uid="{3AD366DC-970A-449D-AA5B-7486D593CB41}"/>
    <cellStyle name="Normal 194 2 2 2 2 2" xfId="22284" xr:uid="{C6D508A9-4746-4681-B9D7-34F1C2AFD36F}"/>
    <cellStyle name="Normal 194 2 2 2 3" xfId="19715" xr:uid="{683E2803-E6A2-4769-9B30-5E6AA9F6C680}"/>
    <cellStyle name="Normal 194 2 2 3" xfId="8827" xr:uid="{0B6BEBAF-C238-46D1-B74B-9DFAD1463806}"/>
    <cellStyle name="Normal 194 2 2 3 2" xfId="21024" xr:uid="{067CF39E-9379-45EB-AE45-C54E6E7E75EC}"/>
    <cellStyle name="Normal 194 2 2 4" xfId="13205" xr:uid="{190CA80E-EA6D-49BB-84C9-96BC438DD70B}"/>
    <cellStyle name="Normal 194 2 2 4 2" xfId="24978" xr:uid="{0ADE7ED7-3E93-4819-9EE0-280B005D2E96}"/>
    <cellStyle name="Normal 194 2 2 5" xfId="18455" xr:uid="{AC199A09-F768-4A7F-BBC9-32A009FB66EA}"/>
    <cellStyle name="Normal 194 2 3" xfId="6707" xr:uid="{DB1D5317-4FD9-4D21-8114-5A4AC4E50689}"/>
    <cellStyle name="Normal 194 2 3 2" xfId="9457" xr:uid="{7F5400C0-E04E-4B5A-B5C1-DE8F73F3D834}"/>
    <cellStyle name="Normal 194 2 3 2 2" xfId="21654" xr:uid="{560302DA-1F41-45A1-97EE-1D347AE9C5D6}"/>
    <cellStyle name="Normal 194 2 3 3" xfId="13206" xr:uid="{DA9FB99B-3A97-4465-BFAC-B1BE3BC5A29A}"/>
    <cellStyle name="Normal 194 2 3 3 2" xfId="24979" xr:uid="{76B577CF-0125-4AAB-8BFE-8F365990045A}"/>
    <cellStyle name="Normal 194 2 3 4" xfId="19085" xr:uid="{863FD671-A0D7-4F47-916A-C8200CDB50C7}"/>
    <cellStyle name="Normal 194 2 4" xfId="8194" xr:uid="{E028F110-EF2C-4BD2-A0D5-000815C481E7}"/>
    <cellStyle name="Normal 194 2 4 2" xfId="20393" xr:uid="{C5953864-0923-4BE1-9F1A-DA0BF6E6602F}"/>
    <cellStyle name="Normal 194 2 5" xfId="11519" xr:uid="{D007971D-5006-4852-9032-014F9BC9CAF3}"/>
    <cellStyle name="Normal 194 2 5 2" xfId="23356" xr:uid="{DC95098B-2581-4B83-9050-4106F597AC88}"/>
    <cellStyle name="Normal 194 2 6" xfId="12286" xr:uid="{8F9D7EA6-7539-44DE-A665-2F312F52266F}"/>
    <cellStyle name="Normal 194 2 6 2" xfId="24065" xr:uid="{45E0F670-5792-4C92-AABB-D58ABB61EDB2}"/>
    <cellStyle name="Normal 194 2 7" xfId="17825" xr:uid="{A0A0937C-918F-4C15-B3F3-4034137ACE61}"/>
    <cellStyle name="Normal 194 3" xfId="5741" xr:uid="{4A553C7E-8C8C-44D0-88CF-4DF765FC3460}"/>
    <cellStyle name="Normal 194 3 2" xfId="7022" xr:uid="{5B4D71B9-777E-47F0-8009-565D02927D07}"/>
    <cellStyle name="Normal 194 3 2 2" xfId="9772" xr:uid="{21A97FA6-69B1-471C-9C43-A468EC1060D4}"/>
    <cellStyle name="Normal 194 3 2 2 2" xfId="21969" xr:uid="{6F0F2894-4C51-415D-8E81-6A1D443F8581}"/>
    <cellStyle name="Normal 194 3 2 3" xfId="19400" xr:uid="{4E7FC650-66C6-48A3-925F-0371F62EF397}"/>
    <cellStyle name="Normal 194 3 3" xfId="8511" xr:uid="{6AFA58B4-9D95-4454-8449-E558B839C08D}"/>
    <cellStyle name="Normal 194 3 3 2" xfId="20709" xr:uid="{41F995CD-312A-4255-B3BB-E54421480D9D}"/>
    <cellStyle name="Normal 194 3 4" xfId="13207" xr:uid="{C8DBD163-F573-4FA2-A9A3-CD954F23C56A}"/>
    <cellStyle name="Normal 194 3 4 2" xfId="24980" xr:uid="{BCE632A9-748B-4102-AB79-FA37DE75F330}"/>
    <cellStyle name="Normal 194 3 5" xfId="18140" xr:uid="{FB10E441-F074-4A35-975C-71ADE87E2847}"/>
    <cellStyle name="Normal 194 4" xfId="6392" xr:uid="{0AE4CBBD-D33B-4273-9C9E-4844E7448DBB}"/>
    <cellStyle name="Normal 194 4 2" xfId="9142" xr:uid="{02DCBCFD-8D56-460E-871F-121AE2230AF0}"/>
    <cellStyle name="Normal 194 4 2 2" xfId="21339" xr:uid="{C6D6D2DD-7BAC-42F5-8077-E4AC0AC9F995}"/>
    <cellStyle name="Normal 194 4 3" xfId="13208" xr:uid="{39E82EDA-9BE1-480E-BF65-8879C983EF1E}"/>
    <cellStyle name="Normal 194 4 3 2" xfId="24981" xr:uid="{4BC9CE7B-85A0-46C5-968D-07F51620FFD6}"/>
    <cellStyle name="Normal 194 4 4" xfId="18770" xr:uid="{0F44324C-1C14-449E-864B-4F072B486938}"/>
    <cellStyle name="Normal 194 5" xfId="7879" xr:uid="{CAC78AE3-86B7-403C-8CA9-6BD1BFF456BB}"/>
    <cellStyle name="Normal 194 5 2" xfId="20078" xr:uid="{DA30892C-D74E-48BE-B00D-0D529094ED5D}"/>
    <cellStyle name="Normal 194 6" xfId="10950" xr:uid="{C36EC5DD-8642-43EE-AC35-279C3D502E48}"/>
    <cellStyle name="Normal 194 6 2" xfId="22999" xr:uid="{9F2AA7EC-AD52-42CF-B0B9-DF951199E288}"/>
    <cellStyle name="Normal 194 7" xfId="11915" xr:uid="{BD0575DB-47CF-4B1D-B2E9-A3B877E88215}"/>
    <cellStyle name="Normal 194 7 2" xfId="23708" xr:uid="{F469FB14-4925-461C-B4E2-55D70095DFCE}"/>
    <cellStyle name="Normal 194 8" xfId="17510" xr:uid="{8CC5DA10-12DA-45D8-9DFC-38F43163BE74}"/>
    <cellStyle name="Normal 195" xfId="4799" xr:uid="{9703D16D-17DB-4F21-92D9-77DBB407581B}"/>
    <cellStyle name="Normal 195 2" xfId="5268" xr:uid="{6856E109-A098-4E9C-A31D-1A1E7C119F39}"/>
    <cellStyle name="Normal 195 2 2" xfId="5970" xr:uid="{D99A0BD1-F69E-4DDB-826E-6EA89A8364C1}"/>
    <cellStyle name="Normal 195 2 2 2" xfId="7250" xr:uid="{B6A84B9B-AE6F-47F1-9615-7C50CCDBB92C}"/>
    <cellStyle name="Normal 195 2 2 2 2" xfId="10000" xr:uid="{D9B22C95-24B6-443E-B473-2B79B04A774D}"/>
    <cellStyle name="Normal 195 2 2 2 2 2" xfId="22197" xr:uid="{A514944C-434D-4337-8544-96784AAE5368}"/>
    <cellStyle name="Normal 195 2 2 2 3" xfId="19628" xr:uid="{1BAED0FA-73D9-45FD-A77D-3B4720C21FA0}"/>
    <cellStyle name="Normal 195 2 2 3" xfId="8740" xr:uid="{1AF12D73-CE10-4C09-A7EA-748CED19670F}"/>
    <cellStyle name="Normal 195 2 2 3 2" xfId="20937" xr:uid="{F680E9A3-BE22-4B0C-86F0-B05D108E05FA}"/>
    <cellStyle name="Normal 195 2 2 4" xfId="13209" xr:uid="{AC4D0B83-8276-4496-9A71-0333F4F35B22}"/>
    <cellStyle name="Normal 195 2 2 4 2" xfId="24982" xr:uid="{4D1CAEE2-39C7-4375-951F-21D1C9906F0C}"/>
    <cellStyle name="Normal 195 2 2 5" xfId="18368" xr:uid="{ECF231B6-7644-4AF4-8175-E4C65FEABE45}"/>
    <cellStyle name="Normal 195 2 3" xfId="6620" xr:uid="{4D7BDA5C-E227-4BCD-A151-2B7C8ADB48DF}"/>
    <cellStyle name="Normal 195 2 3 2" xfId="9370" xr:uid="{966FD906-3266-4E47-878F-35A76E814B42}"/>
    <cellStyle name="Normal 195 2 3 2 2" xfId="21567" xr:uid="{6C27B2D8-B92E-430B-B0A5-B8BAFF90E530}"/>
    <cellStyle name="Normal 195 2 3 3" xfId="13210" xr:uid="{38E40A14-769C-44BB-BA34-CE2DE7DA0498}"/>
    <cellStyle name="Normal 195 2 3 3 2" xfId="24983" xr:uid="{56BDD376-8B28-402A-A54F-2A218C441AFD}"/>
    <cellStyle name="Normal 195 2 3 4" xfId="18998" xr:uid="{9A28CBD7-6B57-45D3-B23E-7B54B261F46F}"/>
    <cellStyle name="Normal 195 2 4" xfId="8107" xr:uid="{AB449D99-D01D-4AA8-9D86-49D06DD06C96}"/>
    <cellStyle name="Normal 195 2 4 2" xfId="20306" xr:uid="{B2860C65-568A-4EBD-8EF1-2A710AEC54AC}"/>
    <cellStyle name="Normal 195 2 5" xfId="11520" xr:uid="{9FD454F9-549A-436D-B47E-E5A1C5BBF47B}"/>
    <cellStyle name="Normal 195 2 5 2" xfId="23357" xr:uid="{01F8F1B0-74EB-4BCE-A7C1-F2BC4A7D3439}"/>
    <cellStyle name="Normal 195 2 6" xfId="12287" xr:uid="{64E6C5A5-557D-45C8-AF98-29425D31848D}"/>
    <cellStyle name="Normal 195 2 6 2" xfId="24066" xr:uid="{A24A826F-2357-40FB-A9DC-BCB8DD2CAF31}"/>
    <cellStyle name="Normal 195 2 7" xfId="17738" xr:uid="{C6C99FB9-3F4C-4BD7-AB55-11EC861B84EF}"/>
    <cellStyle name="Normal 195 3" xfId="5652" xr:uid="{E5E737C8-7E0F-4022-8EB2-B36DEFEA9C71}"/>
    <cellStyle name="Normal 195 3 2" xfId="6935" xr:uid="{95A8001A-6AFA-4435-B42F-9851D7764791}"/>
    <cellStyle name="Normal 195 3 2 2" xfId="9685" xr:uid="{2DD10065-5C79-4B4C-B3A2-D184C5D2D8DA}"/>
    <cellStyle name="Normal 195 3 2 2 2" xfId="21882" xr:uid="{793C144B-6BD5-4C22-A3F7-9D0E368A7E0A}"/>
    <cellStyle name="Normal 195 3 2 3" xfId="19313" xr:uid="{34FC57B4-8747-41FB-8F5E-7597E7A71A55}"/>
    <cellStyle name="Normal 195 3 3" xfId="8424" xr:uid="{09759CE6-85E1-4354-A13A-650A9728D23D}"/>
    <cellStyle name="Normal 195 3 3 2" xfId="20622" xr:uid="{F07F6F97-71A3-4E74-BA41-755EB63BB2E3}"/>
    <cellStyle name="Normal 195 3 4" xfId="13211" xr:uid="{E4473518-8708-423B-B1AB-0088019F6D0F}"/>
    <cellStyle name="Normal 195 3 4 2" xfId="24984" xr:uid="{584C5845-317F-4B2C-BF51-88407CF93F10}"/>
    <cellStyle name="Normal 195 3 5" xfId="18053" xr:uid="{08687FDD-D8E9-43D7-8B5D-9D3CCD39DCF0}"/>
    <cellStyle name="Normal 195 4" xfId="6305" xr:uid="{A7D2E202-AE5E-4165-BF1F-9AABECB3D8A8}"/>
    <cellStyle name="Normal 195 4 2" xfId="9055" xr:uid="{96E58177-749D-4103-AF30-9EC03E9AD2A2}"/>
    <cellStyle name="Normal 195 4 2 2" xfId="21252" xr:uid="{151685A4-EE2C-475C-9F0A-6FF5ECDEACEB}"/>
    <cellStyle name="Normal 195 4 3" xfId="13212" xr:uid="{6841538D-5B2F-4F7D-B73B-04E748F69DFF}"/>
    <cellStyle name="Normal 195 4 3 2" xfId="24985" xr:uid="{82AB96D0-40BD-4073-8DAC-272D3FCD7D62}"/>
    <cellStyle name="Normal 195 4 4" xfId="18683" xr:uid="{4B25DC09-B86A-4656-BEBC-380C7103E3F3}"/>
    <cellStyle name="Normal 195 5" xfId="7792" xr:uid="{CB80474C-6FC3-4D5E-9CE4-800CBF363D3F}"/>
    <cellStyle name="Normal 195 5 2" xfId="19991" xr:uid="{0C913401-C358-41A3-AA6C-7264068F10BF}"/>
    <cellStyle name="Normal 195 6" xfId="10951" xr:uid="{5FCAEFDE-42CB-44C7-840B-91B849C532ED}"/>
    <cellStyle name="Normal 195 6 2" xfId="23000" xr:uid="{480EB9F0-F658-4980-9315-8829756E4691}"/>
    <cellStyle name="Normal 195 7" xfId="11916" xr:uid="{32E06B6F-F65E-443C-B4A7-2FE2B521C659}"/>
    <cellStyle name="Normal 195 7 2" xfId="23709" xr:uid="{0A0C77D9-830F-4448-9826-B5EB157F9FAF}"/>
    <cellStyle name="Normal 195 8" xfId="17423" xr:uid="{F31826BA-73D1-4C52-A2C7-4C365E3D8944}"/>
    <cellStyle name="Normal 196" xfId="4819" xr:uid="{7326B8FB-599B-4DBA-BAAF-900B2956CA53}"/>
    <cellStyle name="Normal 196 2" xfId="5269" xr:uid="{352422B1-789F-495A-8C91-F70ED24FEC50}"/>
    <cellStyle name="Normal 196 2 2" xfId="5971" xr:uid="{8A5E821D-DD69-4917-99CC-175B30417029}"/>
    <cellStyle name="Normal 196 2 2 2" xfId="7251" xr:uid="{FA6046A3-8A43-4653-B3F4-24F9866F80F9}"/>
    <cellStyle name="Normal 196 2 2 2 2" xfId="10001" xr:uid="{51D49E45-37FF-4069-B87D-42C12ACCE33B}"/>
    <cellStyle name="Normal 196 2 2 2 2 2" xfId="22198" xr:uid="{51781E19-9A3B-4B88-9E69-06CA37392F03}"/>
    <cellStyle name="Normal 196 2 2 2 3" xfId="19629" xr:uid="{CF1156DA-5EDB-44EA-92E9-8488E47E0B90}"/>
    <cellStyle name="Normal 196 2 2 3" xfId="8741" xr:uid="{72ED31AB-6D6A-4BAD-B647-4F581981CD0B}"/>
    <cellStyle name="Normal 196 2 2 3 2" xfId="20938" xr:uid="{78F6084B-111C-401D-BC49-5D99A719B1A5}"/>
    <cellStyle name="Normal 196 2 2 4" xfId="13213" xr:uid="{FE220713-859F-4164-8BED-2066BF88E67D}"/>
    <cellStyle name="Normal 196 2 2 4 2" xfId="24986" xr:uid="{DFE0C6CD-360A-43BE-9F21-1EE1CCE2094C}"/>
    <cellStyle name="Normal 196 2 2 5" xfId="18369" xr:uid="{84548B03-F253-4816-80BD-4F69F151CB14}"/>
    <cellStyle name="Normal 196 2 3" xfId="6621" xr:uid="{41FE9F93-7B9D-4A99-BDC2-C24F4721A072}"/>
    <cellStyle name="Normal 196 2 3 2" xfId="9371" xr:uid="{CA6FCC64-C2EA-4069-A996-F431D78C7AF4}"/>
    <cellStyle name="Normal 196 2 3 2 2" xfId="21568" xr:uid="{45C950C6-E9F1-4C43-BC38-3E3316059CB6}"/>
    <cellStyle name="Normal 196 2 3 3" xfId="13214" xr:uid="{C1D3B2D9-0838-4EE8-BAD1-2E80F0246D2A}"/>
    <cellStyle name="Normal 196 2 3 3 2" xfId="24987" xr:uid="{B336F769-030D-4D9A-BB72-2170954CE8EE}"/>
    <cellStyle name="Normal 196 2 3 4" xfId="18999" xr:uid="{CFDFBF26-1CF6-42EC-BF6F-C6068CEE49A5}"/>
    <cellStyle name="Normal 196 2 4" xfId="8108" xr:uid="{4315E937-BE6B-4548-90BF-3F06350CA85F}"/>
    <cellStyle name="Normal 196 2 4 2" xfId="20307" xr:uid="{1B8DD905-E3B6-461C-91FD-3422625C0EF8}"/>
    <cellStyle name="Normal 196 2 5" xfId="11521" xr:uid="{3F424D85-5EF5-4999-AFF6-0682EBED12C0}"/>
    <cellStyle name="Normal 196 2 5 2" xfId="23358" xr:uid="{F48252F9-9EEF-4670-BA0F-78D3D1D9576C}"/>
    <cellStyle name="Normal 196 2 6" xfId="12288" xr:uid="{DFF38FA0-BD90-4B9A-85F2-0D36BCAA6E4B}"/>
    <cellStyle name="Normal 196 2 6 2" xfId="24067" xr:uid="{E0EA7AD1-D368-4076-B9C0-8F436C137429}"/>
    <cellStyle name="Normal 196 2 7" xfId="17739" xr:uid="{7AD6A569-9C3E-425A-B8E1-9C4DA664056C}"/>
    <cellStyle name="Normal 196 3" xfId="5655" xr:uid="{279C801C-25E8-4B1C-AA37-8B804E9D0A5D}"/>
    <cellStyle name="Normal 196 3 2" xfId="6936" xr:uid="{10533B0B-A006-4ADD-B703-BF95440FFF0D}"/>
    <cellStyle name="Normal 196 3 2 2" xfId="9686" xr:uid="{8CF50030-7956-412D-ACFE-4934D656624F}"/>
    <cellStyle name="Normal 196 3 2 2 2" xfId="21883" xr:uid="{1D345BB8-B091-42E5-9F43-46E166BE811E}"/>
    <cellStyle name="Normal 196 3 2 3" xfId="19314" xr:uid="{785DE7F8-CDE6-40DA-8DEB-8547D37FDE3A}"/>
    <cellStyle name="Normal 196 3 3" xfId="8425" xr:uid="{641FF456-DE1E-434C-90CF-27F520159E16}"/>
    <cellStyle name="Normal 196 3 3 2" xfId="20623" xr:uid="{48317AF4-FA43-4CEC-8995-7ECA4ED5C4B7}"/>
    <cellStyle name="Normal 196 3 4" xfId="13215" xr:uid="{BA984F26-7B0B-434D-928C-F95E753EA7D1}"/>
    <cellStyle name="Normal 196 3 4 2" xfId="24988" xr:uid="{D18C3E0E-DF18-44E5-AF3D-DDF96C83417C}"/>
    <cellStyle name="Normal 196 3 5" xfId="18054" xr:uid="{789B9DD0-512A-42EA-8A45-F19905611CB7}"/>
    <cellStyle name="Normal 196 4" xfId="6306" xr:uid="{0E22DA96-A413-4CBD-B7A4-BEBB8494EE85}"/>
    <cellStyle name="Normal 196 4 2" xfId="9056" xr:uid="{FF342819-D3AA-4282-A09F-4C56AE4179C6}"/>
    <cellStyle name="Normal 196 4 2 2" xfId="21253" xr:uid="{5B86711F-410C-4836-AFE8-E5EB0F7BACC5}"/>
    <cellStyle name="Normal 196 4 3" xfId="13216" xr:uid="{01D50F7B-53E8-4453-808E-6547FC9056DA}"/>
    <cellStyle name="Normal 196 4 3 2" xfId="24989" xr:uid="{9FEEECE0-9F46-4521-8EC7-860E062E11C8}"/>
    <cellStyle name="Normal 196 4 4" xfId="18684" xr:uid="{333B5CB7-7408-43C3-89E3-6F1B8F3198AE}"/>
    <cellStyle name="Normal 196 5" xfId="7793" xr:uid="{8A7E39A0-340A-47B3-80F8-675C38C790E2}"/>
    <cellStyle name="Normal 196 5 2" xfId="19992" xr:uid="{81059825-758D-4FFD-BEB3-1C15BBA575C1}"/>
    <cellStyle name="Normal 196 6" xfId="10952" xr:uid="{B58577EE-7839-4E43-AD2A-CE761B481C48}"/>
    <cellStyle name="Normal 196 6 2" xfId="23001" xr:uid="{640045D6-D17B-4CFE-AD35-9374ED017161}"/>
    <cellStyle name="Normal 196 7" xfId="11917" xr:uid="{F06A1718-59D3-4697-A4FF-61E755C1C8E6}"/>
    <cellStyle name="Normal 196 7 2" xfId="23710" xr:uid="{43DA2F5D-B29D-4636-AA9F-686B8440C770}"/>
    <cellStyle name="Normal 196 8" xfId="17424" xr:uid="{39232844-7F00-48D1-8A90-3B048AAAA672}"/>
    <cellStyle name="Normal 197" xfId="5059" xr:uid="{7FE80F3F-5E46-42A0-BEE8-A04DC8C6486B}"/>
    <cellStyle name="Normal 197 2" xfId="5065" xr:uid="{73F168E8-482D-48B3-B186-5EC9CA3F5918}"/>
    <cellStyle name="Normal 197 2 2" xfId="11522" xr:uid="{B6A82F96-C2CA-4589-AE5C-081DA750C232}"/>
    <cellStyle name="Normal 197 2 2 2" xfId="13217" xr:uid="{64466E06-3039-44F1-80F3-893269EB8A1E}"/>
    <cellStyle name="Normal 197 2 2 2 2" xfId="24990" xr:uid="{8849624B-A0B4-4652-8412-7A3F288D49A5}"/>
    <cellStyle name="Normal 197 2 2 3" xfId="23359" xr:uid="{1F7B7BD1-6AB0-4859-9810-61743D24BF53}"/>
    <cellStyle name="Normal 197 2 3" xfId="13218" xr:uid="{2FA6E66F-9A92-4F68-8158-1443067735E6}"/>
    <cellStyle name="Normal 197 2 3 2" xfId="24991" xr:uid="{10F8119A-1C10-45C0-A944-E4154AAD1CF7}"/>
    <cellStyle name="Normal 197 2 4" xfId="12289" xr:uid="{8FA290AA-FADA-496F-ADD2-0C43E8221A44}"/>
    <cellStyle name="Normal 197 2 4 2" xfId="24068" xr:uid="{985D0A1D-A28F-44DE-AEA4-9ACD09F33E63}"/>
    <cellStyle name="Normal 197 2 5" xfId="29129" xr:uid="{DA783502-1DF2-436D-BCC2-BB7332442677}"/>
    <cellStyle name="Normal 197 3" xfId="10953" xr:uid="{961315DB-8175-4B4A-BBE9-2FD7C28E95FE}"/>
    <cellStyle name="Normal 197 3 2" xfId="13219" xr:uid="{44449771-7AED-4A82-88CE-2E33EBF53533}"/>
    <cellStyle name="Normal 197 3 2 2" xfId="24992" xr:uid="{680423AD-964A-41F6-BD1F-A2016A186977}"/>
    <cellStyle name="Normal 197 3 3" xfId="23002" xr:uid="{80CB5483-C2AA-4232-9E18-8F9A3D9512E5}"/>
    <cellStyle name="Normal 197 4" xfId="13220" xr:uid="{1F5EA620-A56E-4CCB-BC6F-2841209D928D}"/>
    <cellStyle name="Normal 197 4 2" xfId="24993" xr:uid="{2E82A11F-1A5B-4645-AF27-855E9A2E4EAE}"/>
    <cellStyle name="Normal 197 5" xfId="11918" xr:uid="{FCBD6433-ED9C-466C-9F28-CA37DD306B35}"/>
    <cellStyle name="Normal 197 5 2" xfId="23711" xr:uid="{8C50F34D-B911-4BC7-A078-556F1DBD4359}"/>
    <cellStyle name="Normal 197 6" xfId="29125" xr:uid="{A06109B4-BC40-42C9-BA32-0C1C0A9FC94B}"/>
    <cellStyle name="Normal 198" xfId="5004" xr:uid="{98D661FD-8572-469A-8329-87B81102CD05}"/>
    <cellStyle name="Normal 198 2" xfId="5395" xr:uid="{44E7129C-D76F-4617-86E0-31228B42F9C3}"/>
    <cellStyle name="Normal 198 2 2" xfId="6095" xr:uid="{0470528C-39E1-41C8-9770-1D008198EF61}"/>
    <cellStyle name="Normal 198 2 2 2" xfId="7374" xr:uid="{FC776AB9-8393-4802-B292-AADD791BB3F5}"/>
    <cellStyle name="Normal 198 2 2 2 2" xfId="10124" xr:uid="{FD6B5090-8C11-4922-8560-02629D77FAB4}"/>
    <cellStyle name="Normal 198 2 2 2 2 2" xfId="22321" xr:uid="{1C428D44-B48B-4C31-B94A-97C4FF751D5E}"/>
    <cellStyle name="Normal 198 2 2 2 3" xfId="19752" xr:uid="{0E3DCCDF-08B9-4AF7-B223-5128160CB6B6}"/>
    <cellStyle name="Normal 198 2 2 3" xfId="8864" xr:uid="{6960FBF6-7557-430A-A590-36569CADEA5E}"/>
    <cellStyle name="Normal 198 2 2 3 2" xfId="21061" xr:uid="{E9D285FF-79CE-4C90-AC54-4FD64328B50D}"/>
    <cellStyle name="Normal 198 2 2 4" xfId="13221" xr:uid="{E4DA8A43-954C-4A5C-8D1E-0476E8841383}"/>
    <cellStyle name="Normal 198 2 2 4 2" xfId="24994" xr:uid="{4BB02B53-353D-48E9-8BBF-5C8366B20243}"/>
    <cellStyle name="Normal 198 2 2 5" xfId="18492" xr:uid="{CE9BC0F2-B103-4777-A799-8D49719C1350}"/>
    <cellStyle name="Normal 198 2 3" xfId="6744" xr:uid="{016530DF-5DEC-4BB0-B72F-F14CED994B61}"/>
    <cellStyle name="Normal 198 2 3 2" xfId="9494" xr:uid="{106B04E5-384F-4432-9232-F040DE59EBC7}"/>
    <cellStyle name="Normal 198 2 3 2 2" xfId="21691" xr:uid="{A7B45EBF-D950-41D7-A463-6D243BB35E68}"/>
    <cellStyle name="Normal 198 2 3 3" xfId="13222" xr:uid="{E72380E6-C43B-41D3-92F4-FDCF4E5E32CE}"/>
    <cellStyle name="Normal 198 2 3 3 2" xfId="24995" xr:uid="{1D350CDB-7752-4031-AFD9-E88D38490B8A}"/>
    <cellStyle name="Normal 198 2 3 4" xfId="19122" xr:uid="{9222F6F4-AF6C-467E-98CD-EF0161EF0612}"/>
    <cellStyle name="Normal 198 2 4" xfId="8231" xr:uid="{90B025D4-0F30-4000-AB2C-B21029B8443A}"/>
    <cellStyle name="Normal 198 2 4 2" xfId="20430" xr:uid="{33D26DA8-C2EB-41C6-8579-8B283A4619C6}"/>
    <cellStyle name="Normal 198 2 5" xfId="11523" xr:uid="{1C40E9D1-20E6-4348-8DD4-1D49649255F7}"/>
    <cellStyle name="Normal 198 2 5 2" xfId="23360" xr:uid="{9C1D053D-EC5F-45C9-996C-FEF7B7371F64}"/>
    <cellStyle name="Normal 198 2 6" xfId="12290" xr:uid="{DEB6368A-8C9D-4AA6-ACE1-E0EA565318FF}"/>
    <cellStyle name="Normal 198 2 6 2" xfId="24069" xr:uid="{BD004FD0-0830-40E7-8BE9-48FFEAE556BD}"/>
    <cellStyle name="Normal 198 2 7" xfId="17862" xr:uid="{D3536C4E-F967-4700-9860-C320C0BCDD75}"/>
    <cellStyle name="Normal 198 3" xfId="5778" xr:uid="{866539A9-253F-4038-BA1A-53488FFC3420}"/>
    <cellStyle name="Normal 198 3 2" xfId="7059" xr:uid="{1100B0E2-BDDE-4A93-9677-EFEEC6CC7BBA}"/>
    <cellStyle name="Normal 198 3 2 2" xfId="9809" xr:uid="{5A8FB9A8-45A8-49DA-974A-80C8F3844F0A}"/>
    <cellStyle name="Normal 198 3 2 2 2" xfId="22006" xr:uid="{4E826BE9-B1A2-4B66-A072-243E47857FFD}"/>
    <cellStyle name="Normal 198 3 2 3" xfId="19437" xr:uid="{0CD1235A-AD2A-43E1-96A2-8FEE8601C0EB}"/>
    <cellStyle name="Normal 198 3 3" xfId="8548" xr:uid="{33B7C84D-E347-4CF2-89C0-6B8B740CCD6A}"/>
    <cellStyle name="Normal 198 3 3 2" xfId="20746" xr:uid="{257C1ED8-BDC6-481D-8DBC-83CC2EA5214F}"/>
    <cellStyle name="Normal 198 3 4" xfId="13223" xr:uid="{B12C8741-67DA-46AA-AE7B-078B7CA3E5EB}"/>
    <cellStyle name="Normal 198 3 4 2" xfId="24996" xr:uid="{40844FD6-5F77-40EE-ADBD-E8797AF3767B}"/>
    <cellStyle name="Normal 198 3 5" xfId="18177" xr:uid="{05A3230F-F65F-45E6-9CD9-B556E4359556}"/>
    <cellStyle name="Normal 198 4" xfId="6429" xr:uid="{7CACFD6D-F2D9-492D-8838-DABCEA59B77A}"/>
    <cellStyle name="Normal 198 4 2" xfId="9179" xr:uid="{19139CBB-DCBF-4924-B5B2-1C1E0DF9BA31}"/>
    <cellStyle name="Normal 198 4 2 2" xfId="21376" xr:uid="{0A9BE6C0-0C3E-4731-8299-F4E096963BAF}"/>
    <cellStyle name="Normal 198 4 3" xfId="13224" xr:uid="{CFBDBB60-1EC8-420D-8EEF-6792CB9EBEBF}"/>
    <cellStyle name="Normal 198 4 3 2" xfId="24997" xr:uid="{0BDAC505-3C36-4B7D-8499-80CD21B8C380}"/>
    <cellStyle name="Normal 198 4 4" xfId="18807" xr:uid="{63791ECB-5EE3-47B3-86A6-85668B735F85}"/>
    <cellStyle name="Normal 198 5" xfId="7916" xr:uid="{E794F6DB-2CB2-48B6-85AD-706D0BB39519}"/>
    <cellStyle name="Normal 198 5 2" xfId="20115" xr:uid="{80BBFDD0-ED77-415F-B89F-6F4D13C17584}"/>
    <cellStyle name="Normal 198 6" xfId="10954" xr:uid="{3E75B27C-4066-41B6-BEC9-625EAB3AD12E}"/>
    <cellStyle name="Normal 198 6 2" xfId="23003" xr:uid="{BD43D3CE-CA8D-44F8-9569-AB4422BFC81D}"/>
    <cellStyle name="Normal 198 7" xfId="11919" xr:uid="{06CADEB3-BB29-48A7-8A52-4C7005E7ABB9}"/>
    <cellStyle name="Normal 198 7 2" xfId="23712" xr:uid="{CB1B445A-C251-4E34-B86F-CC03D354B1CB}"/>
    <cellStyle name="Normal 198 8" xfId="17547" xr:uid="{48B0694A-C57F-4643-81DA-2F158AE7995B}"/>
    <cellStyle name="Normal 199" xfId="4867" xr:uid="{73F43CF7-A623-40E3-BD4E-C3D57312759A}"/>
    <cellStyle name="Normal 199 2" xfId="5305" xr:uid="{ACB8F8DA-8F4F-47B0-8096-F17F4B2DC621}"/>
    <cellStyle name="Normal 199 2 2" xfId="6006" xr:uid="{7E4121A7-8C50-41C9-A9D9-117EC31ED302}"/>
    <cellStyle name="Normal 199 2 2 2" xfId="7286" xr:uid="{AB672E02-064F-4A2B-B473-373B08596024}"/>
    <cellStyle name="Normal 199 2 2 2 2" xfId="10036" xr:uid="{BD67490F-3825-477E-A881-7E3118630A6F}"/>
    <cellStyle name="Normal 199 2 2 2 2 2" xfId="22233" xr:uid="{A5EA5331-62F4-4F38-9A93-31E735B39033}"/>
    <cellStyle name="Normal 199 2 2 2 3" xfId="19664" xr:uid="{B1EF33AE-0431-45A7-80C5-69E8162EBF74}"/>
    <cellStyle name="Normal 199 2 2 3" xfId="8776" xr:uid="{B8CCCE27-B88C-4AB4-B3DA-024FEEC3374E}"/>
    <cellStyle name="Normal 199 2 2 3 2" xfId="20973" xr:uid="{2C9AF155-7F4E-4DA1-9D89-F2DC6FE22BC5}"/>
    <cellStyle name="Normal 199 2 2 4" xfId="13225" xr:uid="{32E0B9DB-7739-4A4A-AB73-376F844C0BCB}"/>
    <cellStyle name="Normal 199 2 2 4 2" xfId="24998" xr:uid="{8966367C-0133-46A0-8594-6A699F0A17DE}"/>
    <cellStyle name="Normal 199 2 2 5" xfId="18404" xr:uid="{8A3B3EFF-F639-4421-88F1-34B54CF854E5}"/>
    <cellStyle name="Normal 199 2 3" xfId="6656" xr:uid="{47885484-998F-4135-9DCD-E5BDA29A049F}"/>
    <cellStyle name="Normal 199 2 3 2" xfId="9406" xr:uid="{085FA98D-D2DF-4788-8FDC-E1AE2416D5A2}"/>
    <cellStyle name="Normal 199 2 3 2 2" xfId="21603" xr:uid="{1A1EB940-AD37-453A-B79C-29B98CFA69E6}"/>
    <cellStyle name="Normal 199 2 3 3" xfId="13226" xr:uid="{9348F05E-A56B-4056-95BE-91172851B725}"/>
    <cellStyle name="Normal 199 2 3 3 2" xfId="24999" xr:uid="{12B2B547-0389-428D-B2BA-9ED8BF9A58A8}"/>
    <cellStyle name="Normal 199 2 3 4" xfId="19034" xr:uid="{61EA17A1-E462-4B1C-B60B-FF62ACFACAD7}"/>
    <cellStyle name="Normal 199 2 4" xfId="8143" xr:uid="{6BBBB7C8-53E7-4A1C-9C3D-4DD7D4712C04}"/>
    <cellStyle name="Normal 199 2 4 2" xfId="20342" xr:uid="{F09ABC34-5413-4AE3-B1F1-F4EAF7C53A14}"/>
    <cellStyle name="Normal 199 2 5" xfId="11524" xr:uid="{6A48C787-6E51-4C42-BFE5-6FEDE3D0AEB4}"/>
    <cellStyle name="Normal 199 2 5 2" xfId="23361" xr:uid="{9B0F32F9-4253-46A1-AB40-99354DE2E78E}"/>
    <cellStyle name="Normal 199 2 6" xfId="12291" xr:uid="{257D0A7C-D090-406B-8FCF-C4313EBDF4B6}"/>
    <cellStyle name="Normal 199 2 6 2" xfId="24070" xr:uid="{54BE1D18-D61E-4AE0-8BD6-4EE927365263}"/>
    <cellStyle name="Normal 199 2 7" xfId="17774" xr:uid="{4F54943C-885E-42E7-B02F-DD587830472C}"/>
    <cellStyle name="Normal 199 3" xfId="5690" xr:uid="{2974C55A-A82E-4B68-A73D-A5B60BA4C1A1}"/>
    <cellStyle name="Normal 199 3 2" xfId="6971" xr:uid="{F6C00DBC-BAFD-4299-99A7-89FD455C194E}"/>
    <cellStyle name="Normal 199 3 2 2" xfId="9721" xr:uid="{AE953E6F-8910-405C-A575-F406EACAA988}"/>
    <cellStyle name="Normal 199 3 2 2 2" xfId="21918" xr:uid="{41D25EB4-D874-49FA-984B-2517DEC69AF0}"/>
    <cellStyle name="Normal 199 3 2 3" xfId="19349" xr:uid="{69ECFA2B-30FA-4F22-A310-0396F5A8E66F}"/>
    <cellStyle name="Normal 199 3 3" xfId="8460" xr:uid="{4DE083F5-9CF8-4A7D-9CEC-FC6CC269AAAE}"/>
    <cellStyle name="Normal 199 3 3 2" xfId="20658" xr:uid="{62FBC5D8-EE42-401B-B69F-7BC4F7D029F2}"/>
    <cellStyle name="Normal 199 3 4" xfId="13227" xr:uid="{2B86188F-9D04-4FC4-9750-D6481DCC3D62}"/>
    <cellStyle name="Normal 199 3 4 2" xfId="25000" xr:uid="{033DB8A3-477F-418D-86B5-E86A73CA2631}"/>
    <cellStyle name="Normal 199 3 5" xfId="18089" xr:uid="{5EBB891B-D997-4FDF-A84E-E9BE0129019D}"/>
    <cellStyle name="Normal 199 4" xfId="6341" xr:uid="{4459D00A-E26A-4B91-A6FF-331CC1D917DC}"/>
    <cellStyle name="Normal 199 4 2" xfId="9091" xr:uid="{6C8AE24A-AAC3-4CD8-93A3-D52348A50223}"/>
    <cellStyle name="Normal 199 4 2 2" xfId="21288" xr:uid="{D4BF1A8F-7924-4664-8DAA-857C4AB0FA10}"/>
    <cellStyle name="Normal 199 4 3" xfId="13228" xr:uid="{00635B7C-F34A-4B9F-8419-C7D3C1A8D3D1}"/>
    <cellStyle name="Normal 199 4 3 2" xfId="25001" xr:uid="{EDBB4E8D-465C-4B06-B7C7-8F40766304FB}"/>
    <cellStyle name="Normal 199 4 4" xfId="18719" xr:uid="{88CAC44C-1507-4028-BE94-D69B261D401F}"/>
    <cellStyle name="Normal 199 5" xfId="7828" xr:uid="{81AAB7DC-267C-43CA-B0AF-9557466CE01B}"/>
    <cellStyle name="Normal 199 5 2" xfId="20027" xr:uid="{27873025-7E65-4068-B53C-F5B886962496}"/>
    <cellStyle name="Normal 199 6" xfId="10955" xr:uid="{A9229CC5-8928-4650-BB9B-AEDD0DEB79DF}"/>
    <cellStyle name="Normal 199 6 2" xfId="23004" xr:uid="{6A8BD2BC-4F2E-458A-A41D-79F183BB2DF5}"/>
    <cellStyle name="Normal 199 7" xfId="11920" xr:uid="{A13DD911-3AE0-4028-8F5E-C2F4E62CD139}"/>
    <cellStyle name="Normal 199 7 2" xfId="23713" xr:uid="{81EB824B-CA19-4CD8-B28E-CCC52DBBEF4A}"/>
    <cellStyle name="Normal 199 8" xfId="17459" xr:uid="{431C4D59-E11C-45A6-8672-3688A0350708}"/>
    <cellStyle name="Normal 2" xfId="2358" xr:uid="{E0F52691-C432-4E79-90E5-F4C7B469FA78}"/>
    <cellStyle name="Normal 2 10" xfId="2359" xr:uid="{1002D3EB-252F-4A0C-82DF-E20DD14F0C8B}"/>
    <cellStyle name="Normal 2 10 2" xfId="23" xr:uid="{D73AE028-C546-41BB-B621-3D922BCA0927}"/>
    <cellStyle name="Normal 2 10 2 2" xfId="16063" xr:uid="{D87F24EE-86A8-4238-AB76-29501457BB54}"/>
    <cellStyle name="Normal 2 10 2 2 2" xfId="29980" xr:uid="{E7A5CD61-6867-408E-867F-BE9AC321CD9E}"/>
    <cellStyle name="Normal 2 10 2 3" xfId="28545" xr:uid="{04332D4F-41E5-4C7D-81AD-EAF55D77853F}"/>
    <cellStyle name="Normal 2 10 3" xfId="27124" xr:uid="{6A8B74B5-C7F3-41C3-9F09-F49284806D6D}"/>
    <cellStyle name="Normal 2 11" xfId="2360" xr:uid="{76DB3DCA-3D49-4F62-8695-CD0001400382}"/>
    <cellStyle name="Normal 2 11 2" xfId="4140" xr:uid="{2550FABE-6798-4749-A014-AA64175327F4}"/>
    <cellStyle name="Normal 2 11 2 2" xfId="28546" xr:uid="{1AC3A427-5F63-41B9-877E-4B51BC4A9733}"/>
    <cellStyle name="Normal 2 11 3" xfId="27125" xr:uid="{FED1FF3C-F0E9-47CD-B597-515A61BD55B0}"/>
    <cellStyle name="Normal 2 12" xfId="2361" xr:uid="{3200D2D7-30A3-4975-814F-0FE2CF7FD773}"/>
    <cellStyle name="Normal 2 12 2" xfId="4141" xr:uid="{097CDA04-4F42-48C4-B228-E02B61C7E86A}"/>
    <cellStyle name="Normal 2 12 2 2" xfId="28547" xr:uid="{FF960F8A-588C-4549-A5D4-FFC732918CD5}"/>
    <cellStyle name="Normal 2 12 3" xfId="27126" xr:uid="{C99077E8-2B6F-4CA3-9DF0-6C86ACB8307F}"/>
    <cellStyle name="Normal 2 13" xfId="2362" xr:uid="{41485C39-B2DF-464D-98D2-3C308808FB68}"/>
    <cellStyle name="Normal 2 13 2" xfId="4142" xr:uid="{603C78FF-A963-4D69-A9B3-435895735769}"/>
    <cellStyle name="Normal 2 13 2 2" xfId="28548" xr:uid="{D7175A86-094B-4F1D-8811-362520A31C23}"/>
    <cellStyle name="Normal 2 13 3" xfId="27127" xr:uid="{95DB7017-C223-4D1A-88D5-CE8E54814B13}"/>
    <cellStyle name="Normal 2 14" xfId="2363" xr:uid="{E4EE1C6D-ACEF-4D97-8042-D3976DA5CF4B}"/>
    <cellStyle name="Normal 2 14 2" xfId="4143" xr:uid="{1DB9B409-0BEE-480D-9E19-A00A55D139F5}"/>
    <cellStyle name="Normal 2 14 2 2" xfId="28549" xr:uid="{69AAD053-17A3-44DD-A496-7DB3E6E56357}"/>
    <cellStyle name="Normal 2 14 3" xfId="27128" xr:uid="{F28D5EE9-6CA1-4CF4-AE7F-6A412A36F7EC}"/>
    <cellStyle name="Normal 2 15" xfId="2364" xr:uid="{2D87F23D-EA11-4012-B862-CBCE512249C9}"/>
    <cellStyle name="Normal 2 15 2" xfId="4144" xr:uid="{02E7159A-5E9E-4D97-A73D-79B124BEBAFF}"/>
    <cellStyle name="Normal 2 15 2 2" xfId="28550" xr:uid="{608A1F9F-C4E7-4531-B303-5874864B9EAB}"/>
    <cellStyle name="Normal 2 15 3" xfId="27129" xr:uid="{3F5E670C-3DE5-4B0A-A356-69C5E360F7DD}"/>
    <cellStyle name="Normal 2 16" xfId="2365" xr:uid="{F0771C4D-2245-4BD0-94F9-025954DE07EE}"/>
    <cellStyle name="Normal 2 16 2" xfId="4145" xr:uid="{F550C4BB-C903-4128-92FD-9956819F4A0D}"/>
    <cellStyle name="Normal 2 16 2 2" xfId="28551" xr:uid="{763387D1-1B2D-494D-A6A3-663772D7F8C7}"/>
    <cellStyle name="Normal 2 16 3" xfId="27130" xr:uid="{E5B159D9-A11D-46EC-89B9-B346B04890E3}"/>
    <cellStyle name="Normal 2 17" xfId="4139" xr:uid="{61164BDC-3E71-4A42-B4AF-115AE1F1B3CC}"/>
    <cellStyle name="Normal 2 17 2" xfId="28544" xr:uid="{4E39342D-981F-4725-A3D2-A68EE97B9ED0}"/>
    <cellStyle name="Normal 2 18" xfId="11259" xr:uid="{9F59768B-A245-472B-B42C-C917C31B2D5D}"/>
    <cellStyle name="Normal 2 18 2" xfId="11260" xr:uid="{14E9E999-DF30-4316-88CC-8BEF8CE82449}"/>
    <cellStyle name="Normal 2 18 2 2" xfId="29507" xr:uid="{355CA606-86EE-4E86-9E2C-815363ED0825}"/>
    <cellStyle name="Normal 2 18 3" xfId="11261" xr:uid="{66B039F9-DE6E-406D-98A1-B16956B7D9AE}"/>
    <cellStyle name="Normal 2 18 3 2" xfId="29508" xr:uid="{373F6119-6C0E-4F77-AA57-6AACE201A29F}"/>
    <cellStyle name="Normal 2 18 4" xfId="29506" xr:uid="{766CFD91-B284-4B49-8E58-8A8A7B69FE27}"/>
    <cellStyle name="Normal 2 19" xfId="27123" xr:uid="{FEB91E4E-8326-43DE-A225-596B24BD1BD0}"/>
    <cellStyle name="Normal 2 2" xfId="2366" xr:uid="{FD3E474E-2201-413D-B216-9649B3752DCB}"/>
    <cellStyle name="Normal 2 2 10" xfId="27131" xr:uid="{3F83E14E-1915-43DD-97EF-6D9439978A1D}"/>
    <cellStyle name="Normal 2 2 2" xfId="2367" xr:uid="{79935DAA-98DD-402A-9368-D9692C08ACFE}"/>
    <cellStyle name="Normal 2 2 2 2" xfId="2368" xr:uid="{224BC4D9-BEB7-4570-99E6-EA796B997D65}"/>
    <cellStyle name="Normal 2 2 2 2 2" xfId="4148" xr:uid="{30B1A3B9-97C7-4A9D-B164-86F8D5F186D3}"/>
    <cellStyle name="Normal 2 2 2 2 2 2" xfId="28554" xr:uid="{2D18F4B0-6510-452F-89CF-E83F186732A6}"/>
    <cellStyle name="Normal 2 2 2 2 3" xfId="27133" xr:uid="{B68CA90E-CD51-40BE-B266-683D15E80CCD}"/>
    <cellStyle name="Normal 2 2 2 3" xfId="2369" xr:uid="{3A1DE29E-7F78-4908-A52A-F0421EEC1412}"/>
    <cellStyle name="Normal 2 2 2 3 2" xfId="4149" xr:uid="{C7D509A9-0C27-49DF-B2C8-2A9458B3968A}"/>
    <cellStyle name="Normal 2 2 2 3 2 2" xfId="28555" xr:uid="{52BF93D1-9070-4619-9727-A8DBEEA609E6}"/>
    <cellStyle name="Normal 2 2 2 3 3" xfId="27134" xr:uid="{FD733CDF-5E2A-4A53-8AC3-55898A7396D9}"/>
    <cellStyle name="Normal 2 2 2 4" xfId="4147" xr:uid="{42A840B2-EC42-4C93-B15E-B473AAFB2E25}"/>
    <cellStyle name="Normal 2 2 2 4 2" xfId="28553" xr:uid="{FB3537B0-7E87-4413-8E6C-875F9FAAE09B}"/>
    <cellStyle name="Normal 2 2 2 5" xfId="16065" xr:uid="{E05C5F12-F318-467D-9532-8E20799FD3E4}"/>
    <cellStyle name="Normal 2 2 2 6" xfId="27132" xr:uid="{F32C5D76-EAD3-46BB-A2C9-F5A57C4B74A2}"/>
    <cellStyle name="Normal 2 2 3" xfId="2370" xr:uid="{93D9589D-D747-486B-84B0-36E9F284D709}"/>
    <cellStyle name="Normal 2 2 3 2" xfId="2371" xr:uid="{B05F1929-08C6-4CD8-BA79-0C452D7097F5}"/>
    <cellStyle name="Normal 2 2 3 2 2" xfId="4151" xr:uid="{5E8E7312-C985-4828-829A-26FA6E55DAA5}"/>
    <cellStyle name="Normal 2 2 3 2 2 2" xfId="28557" xr:uid="{54ECCDE2-AF7A-4473-8B68-4C80438BEEE4}"/>
    <cellStyle name="Normal 2 2 3 2 3" xfId="27136" xr:uid="{5D76FFBE-773D-4B69-8549-D7ACC117051A}"/>
    <cellStyle name="Normal 2 2 3 3" xfId="2372" xr:uid="{9EF1B899-8E6A-47F6-BF8B-77238F3B0ABA}"/>
    <cellStyle name="Normal 2 2 3 3 2" xfId="4152" xr:uid="{66C1A118-09BE-4527-9FB5-592DB02512A6}"/>
    <cellStyle name="Normal 2 2 3 3 2 2" xfId="28558" xr:uid="{B9DFA07D-AFED-4C33-B063-6E22CD163A23}"/>
    <cellStyle name="Normal 2 2 3 3 3" xfId="27137" xr:uid="{F8F0AF03-613D-48FB-B493-ED554CC95549}"/>
    <cellStyle name="Normal 2 2 3 4" xfId="4150" xr:uid="{C446060C-3250-48A5-8CDF-9E9BF29DBA46}"/>
    <cellStyle name="Normal 2 2 3 4 2" xfId="28556" xr:uid="{E53293BC-FBB8-427A-A36C-77A0E07A0DC9}"/>
    <cellStyle name="Normal 2 2 3 5" xfId="16066" xr:uid="{AB0404B9-B37F-43C4-957B-7D278292A49B}"/>
    <cellStyle name="Normal 2 2 3 5 2" xfId="29982" xr:uid="{18D352BB-E6FB-4D4A-B53C-028B05815305}"/>
    <cellStyle name="Normal 2 2 3 6" xfId="27135" xr:uid="{39199FD5-4009-4C07-A7CD-CE5F20A2C5CE}"/>
    <cellStyle name="Normal 2 2 4" xfId="2373" xr:uid="{F8A831C1-6729-4E56-BEFE-0428F0762DD7}"/>
    <cellStyle name="Normal 2 2 4 2" xfId="4153" xr:uid="{2BEC5932-5CD9-4A54-9A10-B1E589E6240B}"/>
    <cellStyle name="Normal 2 2 4 2 2" xfId="28559" xr:uid="{9B51C6AE-81FC-4631-AAC3-63617004F227}"/>
    <cellStyle name="Normal 2 2 4 3" xfId="27138" xr:uid="{4E4AE2A9-503D-475D-AB77-C3B85D746F51}"/>
    <cellStyle name="Normal 2 2 5" xfId="2374" xr:uid="{7DF181C0-C72A-48B3-B26A-04B1B92B3462}"/>
    <cellStyle name="Normal 2 2 5 2" xfId="4154" xr:uid="{9F77EE3B-36A7-4CBD-BFAC-466B3DE8AA1A}"/>
    <cellStyle name="Normal 2 2 5 2 2" xfId="28560" xr:uid="{917F2AB0-E0A1-4FB2-993C-C84CB25E6B95}"/>
    <cellStyle name="Normal 2 2 5 3" xfId="27139" xr:uid="{3F9B988A-CD4C-431E-A3B9-0A20C5AD2BA5}"/>
    <cellStyle name="Normal 2 2 6" xfId="2375" xr:uid="{C16C97F4-4423-4C57-AB33-B7D65D75578D}"/>
    <cellStyle name="Normal 2 2 7" xfId="4146" xr:uid="{E1AD4474-DD65-4A4D-8195-D9CBD41B1495}"/>
    <cellStyle name="Normal 2 2 7 2" xfId="28552" xr:uid="{D277349B-94EB-46A9-BBD5-8EB631575507}"/>
    <cellStyle name="Normal 2 2 8" xfId="16064" xr:uid="{EC210972-622D-4D20-B09D-5321852599EC}"/>
    <cellStyle name="Normal 2 2 8 2" xfId="29981" xr:uid="{28388E01-FF5B-4AFA-B4B1-EE37E2D7FC6F}"/>
    <cellStyle name="Normal 2 2 9" xfId="25" xr:uid="{37F69B80-DA4E-4616-B3E6-C5361A734709}"/>
    <cellStyle name="Normal 2 2 9 2" xfId="25708" xr:uid="{F92E6E3F-24AC-42A2-975B-B3355F73C9E8}"/>
    <cellStyle name="Normal 2 20" xfId="30277" xr:uid="{5AB55D78-7C31-4145-9584-5DF42638F5C2}"/>
    <cellStyle name="Normal 2 21" xfId="30408" xr:uid="{02297F2A-17F1-47C6-AB5E-94161A66B7DF}"/>
    <cellStyle name="Normal 2 27 3" xfId="16" xr:uid="{00000000-0005-0000-0000-00000E000000}"/>
    <cellStyle name="Normal 2 27 3 2" xfId="29424" xr:uid="{2569BABE-A417-463D-A4C2-26C6BFD2E4EE}"/>
    <cellStyle name="Normal 2 27 3 3" xfId="31" xr:uid="{B117A3F2-13D6-4BD6-8854-B8A82AE2F94C}"/>
    <cellStyle name="Normal 2 3" xfId="2376" xr:uid="{074427F0-D80F-4C95-87A2-FDC0A56F3357}"/>
    <cellStyle name="Normal 2 3 2" xfId="2377" xr:uid="{66B9913F-2DDE-4614-8FF3-F66BE71A0A41}"/>
    <cellStyle name="Normal 2 3 2 2" xfId="4156" xr:uid="{A859B405-C110-4597-8FF7-C8880D5ADF6B}"/>
    <cellStyle name="Normal 2 3 2 2 2" xfId="28562" xr:uid="{66D32124-1481-4E8E-98CE-155BA149EDFF}"/>
    <cellStyle name="Normal 2 3 2 3" xfId="27141" xr:uid="{5103BCB2-CBB9-4BE2-810C-AFD6E43B6DCB}"/>
    <cellStyle name="Normal 2 3 3" xfId="2378" xr:uid="{02079222-9A02-4575-8DD7-21B972B1FA9C}"/>
    <cellStyle name="Normal 2 3 3 2" xfId="4157" xr:uid="{CD14E35E-876F-4CE4-8982-546AA4DF6FAB}"/>
    <cellStyle name="Normal 2 3 3 2 2" xfId="28563" xr:uid="{7B2520B0-4B49-478D-AE9B-D73410A46D23}"/>
    <cellStyle name="Normal 2 3 3 3" xfId="27142" xr:uid="{67CA7C25-4A40-467B-B307-80B82CD638F3}"/>
    <cellStyle name="Normal 2 3 4" xfId="4155" xr:uid="{312C9CF5-82F7-475C-9EF5-CE7492EFE6EB}"/>
    <cellStyle name="Normal 2 3 4 2" xfId="28561" xr:uid="{D071292D-3180-48BE-8192-B792B522C998}"/>
    <cellStyle name="Normal 2 3 5" xfId="27140" xr:uid="{D6C66999-8C33-4B65-93A5-E8D7EAFF457F}"/>
    <cellStyle name="Normal 2 4" xfId="2379" xr:uid="{D1AC4E2B-AF51-4DCA-AB6D-1CF4F722A71B}"/>
    <cellStyle name="Normal 2 4 2" xfId="2380" xr:uid="{9CFD362D-F4C6-48AC-BA1D-76EFF62BFCF2}"/>
    <cellStyle name="Normal 2 4 2 2" xfId="4159" xr:uid="{1C88AB10-E632-438C-AC17-441B94D5483C}"/>
    <cellStyle name="Normal 2 4 2 2 2" xfId="28565" xr:uid="{4F26ACA6-20B4-46E0-95C4-23F85C060CEC}"/>
    <cellStyle name="Normal 2 4 2 3" xfId="27144" xr:uid="{54CE1EF4-1A31-44A5-A063-0DEC8839AF6A}"/>
    <cellStyle name="Normal 2 4 3" xfId="2381" xr:uid="{141E26BD-8B5B-4F5A-B7D5-6243982FE06A}"/>
    <cellStyle name="Normal 2 4 3 2" xfId="4160" xr:uid="{928DFCE4-8F36-4A0B-9660-9884C81C6ADB}"/>
    <cellStyle name="Normal 2 4 3 2 2" xfId="28566" xr:uid="{65A626F3-137B-47E9-A029-382B6668367E}"/>
    <cellStyle name="Normal 2 4 3 3" xfId="27145" xr:uid="{C1A6D147-2290-45F7-B546-F399731F7038}"/>
    <cellStyle name="Normal 2 4 4" xfId="4158" xr:uid="{F13154F9-1805-41BB-A32B-651CB9A3A963}"/>
    <cellStyle name="Normal 2 4 4 2" xfId="28564" xr:uid="{1374273D-BAA6-4B23-8D11-3E43606B3954}"/>
    <cellStyle name="Normal 2 4 5" xfId="16067" xr:uid="{D5AA5F4E-05D5-4CF7-B6C7-A555911BB362}"/>
    <cellStyle name="Normal 2 4 6" xfId="27143" xr:uid="{2AE2212D-B8DE-4968-954E-B6E72A084A04}"/>
    <cellStyle name="Normal 2 5" xfId="2382" xr:uid="{7AD6A5F2-7EC1-4249-8978-0ACE7E2D08A5}"/>
    <cellStyle name="Normal 2 5 2" xfId="2383" xr:uid="{72C66FDE-4E09-40AC-A21B-5E6CF789D419}"/>
    <cellStyle name="Normal 2 5 2 2" xfId="4162" xr:uid="{A6434BB3-E8A8-4194-B405-9A072D38EC95}"/>
    <cellStyle name="Normal 2 5 2 2 2" xfId="28568" xr:uid="{6213BF88-B8DC-4744-B0D0-F096347361C8}"/>
    <cellStyle name="Normal 2 5 2 3" xfId="27147" xr:uid="{10653B99-AAFD-480E-A5E2-8212AFDFDF2D}"/>
    <cellStyle name="Normal 2 5 3" xfId="2384" xr:uid="{AF042879-972C-482C-8C4B-E76789B8E88B}"/>
    <cellStyle name="Normal 2 5 4" xfId="4161" xr:uid="{F3D08A46-B476-4EEA-A591-F21AF39AF087}"/>
    <cellStyle name="Normal 2 5 4 2" xfId="28567" xr:uid="{CF568688-083D-4CA0-BA0E-5CE69E0684E5}"/>
    <cellStyle name="Normal 2 5 5" xfId="16068" xr:uid="{130C7CAA-9D6D-4344-A7CC-599B70ADE8C0}"/>
    <cellStyle name="Normal 2 5 5 2" xfId="29983" xr:uid="{247E9D74-A19B-465F-9B86-B67485FD95B6}"/>
    <cellStyle name="Normal 2 5 6" xfId="27146" xr:uid="{90012283-2E98-471A-9FC8-7FE85B5B9ED7}"/>
    <cellStyle name="Normal 2 5_Accessories" xfId="11262" xr:uid="{F8DCB626-2443-4AD3-991C-405DD766E828}"/>
    <cellStyle name="Normal 2 6" xfId="2385" xr:uid="{BF352F57-916A-49BF-99FF-04427BED730D}"/>
    <cellStyle name="Normal 2 6 2" xfId="2386" xr:uid="{4265DDB7-B675-491A-B439-63A0F1682BEA}"/>
    <cellStyle name="Normal 2 6 2 2" xfId="4164" xr:uid="{4C067836-D5CD-4DB8-833A-868A32096CFF}"/>
    <cellStyle name="Normal 2 6 2 2 2" xfId="28570" xr:uid="{564692E2-12F1-4BDE-BD37-C689F59D249E}"/>
    <cellStyle name="Normal 2 6 2 3" xfId="27149" xr:uid="{26C8F07B-A57E-4794-9281-EB1ACA1D1382}"/>
    <cellStyle name="Normal 2 6 3" xfId="2387" xr:uid="{B1A3DA50-AB8C-45DE-8115-3FF02BC4D843}"/>
    <cellStyle name="Normal 2 6 3 2" xfId="4165" xr:uid="{027A3C21-C414-44CD-A75D-60E1EACD08B1}"/>
    <cellStyle name="Normal 2 6 3 2 2" xfId="28571" xr:uid="{140E66FB-C567-46B5-B008-FEDE5F196A32}"/>
    <cellStyle name="Normal 2 6 3 3" xfId="27150" xr:uid="{DD48D144-B9AC-47F2-9859-8F1BDAB65E41}"/>
    <cellStyle name="Normal 2 6 4" xfId="4163" xr:uid="{16666CED-28F9-403F-BF0A-1A39237F493F}"/>
    <cellStyle name="Normal 2 6 4 2" xfId="28569" xr:uid="{9D5BDFC1-AB81-4A18-BEA9-B4CDC037B02D}"/>
    <cellStyle name="Normal 2 6 5" xfId="27148" xr:uid="{2B2B9769-2AA4-42B4-9D0D-1CC8570CE9BA}"/>
    <cellStyle name="Normal 2 7" xfId="2388" xr:uid="{A44BD366-A7D1-4606-AB9D-D5852009356C}"/>
    <cellStyle name="Normal 2 7 2" xfId="2389" xr:uid="{7A8B4F8D-FB23-4CC9-B2EB-F55BFDE23506}"/>
    <cellStyle name="Normal 2 7 2 2" xfId="4167" xr:uid="{A5C8DB51-E56C-4AA6-B40C-4272BF2D58D0}"/>
    <cellStyle name="Normal 2 7 2 2 2" xfId="28573" xr:uid="{D9855E30-09A0-48CB-A18C-65632460DB83}"/>
    <cellStyle name="Normal 2 7 2 3" xfId="27152" xr:uid="{9CBC31CA-105E-49C3-88B5-36E98395DF1D}"/>
    <cellStyle name="Normal 2 7 3" xfId="4166" xr:uid="{0266576C-6D60-4468-ACF0-7C3C969B62DC}"/>
    <cellStyle name="Normal 2 7 3 2" xfId="28572" xr:uid="{E8B725DB-F094-4EFD-836B-5F6F9EC8C427}"/>
    <cellStyle name="Normal 2 7 4" xfId="27151" xr:uid="{060D79C8-1FEA-4F8E-97D2-88D2FDEF989D}"/>
    <cellStyle name="Normal 2 8" xfId="2390" xr:uid="{2D116696-664E-4DC4-86FE-715B218AB8E3}"/>
    <cellStyle name="Normal 2 8 2" xfId="2391" xr:uid="{CAB15272-BF63-4864-BB55-77FBEB034D24}"/>
    <cellStyle name="Normal 2 8 2 2" xfId="4169" xr:uid="{CA650872-D859-45E2-9310-6CF4615A1010}"/>
    <cellStyle name="Normal 2 8 2 2 2" xfId="28575" xr:uid="{9ECC834E-B163-4CEB-8010-7FD6060EA449}"/>
    <cellStyle name="Normal 2 8 2 3" xfId="27154" xr:uid="{29C03637-885B-4FFF-B264-71F412FAFC1A}"/>
    <cellStyle name="Normal 2 8 3" xfId="4168" xr:uid="{6151BBE1-84B1-4D03-B78B-79A772698F92}"/>
    <cellStyle name="Normal 2 8 3 2" xfId="28574" xr:uid="{0D5AD5BD-4276-4764-9FC0-B60B7A774ED8}"/>
    <cellStyle name="Normal 2 8 4" xfId="7521" xr:uid="{DA48CD23-1430-4DC4-980C-D42F9A44B16E}"/>
    <cellStyle name="Normal 2 8 4 2" xfId="29311" xr:uid="{5800DF05-ABB7-49E4-9B0D-49AA4AFD7D7D}"/>
    <cellStyle name="Normal 2 8 5" xfId="27153" xr:uid="{0B0AD9AC-1E06-446E-B6EB-FBF9FF39F90E}"/>
    <cellStyle name="Normal 2 8_Accessories" xfId="11263" xr:uid="{8D58CDB6-8705-48E8-8A89-50C6ECD8CE74}"/>
    <cellStyle name="Normal 2 9" xfId="2392" xr:uid="{8EDC1C09-1885-4C32-9A75-47E9B02B23F0}"/>
    <cellStyle name="Normal 2 9 2" xfId="4170" xr:uid="{C34CD503-CA7D-4633-A025-3ACAA6A6D612}"/>
    <cellStyle name="Normal 2 9 2 2" xfId="28576" xr:uid="{960C5481-0EF3-42BD-B2B7-501A8F354010}"/>
    <cellStyle name="Normal 2 9 3" xfId="27155" xr:uid="{A86E2125-4713-4FA8-8693-F8B6DC0BA260}"/>
    <cellStyle name="Normal 2_Axiz" xfId="16069" xr:uid="{8356F841-2436-48D7-A125-F42C40C3162C}"/>
    <cellStyle name="Normal 20" xfId="2393" xr:uid="{93030705-FE3F-4D9B-A305-A1EE8D179AB8}"/>
    <cellStyle name="Normal 20 2" xfId="2394" xr:uid="{A5498FDD-A432-42FF-8638-CC55356C5F30}"/>
    <cellStyle name="Normal 20 2 2" xfId="4172" xr:uid="{CBDEC775-0BBF-4E08-AE21-C63A07EFF831}"/>
    <cellStyle name="Normal 20 2 2 2" xfId="28578" xr:uid="{86F8583B-516D-4354-87E3-BA3D11244B6C}"/>
    <cellStyle name="Normal 20 2 3" xfId="27157" xr:uid="{340A5FF2-C51D-4EE0-BD87-EA5788CF0091}"/>
    <cellStyle name="Normal 20 3" xfId="2395" xr:uid="{A0DD1FF4-25F1-4E06-B489-3428D0B4A4CD}"/>
    <cellStyle name="Normal 20 3 2" xfId="4173" xr:uid="{D1670717-0212-43F0-B5BD-6F5565DB4851}"/>
    <cellStyle name="Normal 20 3 2 2" xfId="28579" xr:uid="{CEE4A5C1-4F37-4A98-AFE4-B41AAF3C3EE5}"/>
    <cellStyle name="Normal 20 3 3" xfId="27158" xr:uid="{ADBA32BF-1D8B-45AD-A35B-CB9321EDB7D5}"/>
    <cellStyle name="Normal 20 4" xfId="4171" xr:uid="{7433D104-BC78-4B9A-8288-59900F8AC0FF}"/>
    <cellStyle name="Normal 20 4 2" xfId="28577" xr:uid="{9A1ECBF8-03DF-4DF5-9D61-AB278C722C1F}"/>
    <cellStyle name="Normal 20 5" xfId="27156" xr:uid="{F96271C2-019E-477F-B555-69B83D7616D7}"/>
    <cellStyle name="Normal 200" xfId="6" xr:uid="{00000000-0005-0000-0000-00000F000000}"/>
    <cellStyle name="Normal 200 2" xfId="4942" xr:uid="{5B61BB8F-AB1F-457E-8BB1-47DEEA15D53F}"/>
    <cellStyle name="Normal 200 2 2" xfId="11525" xr:uid="{CD3709A3-2F5B-45C1-83CC-EBFBD5B9B954}"/>
    <cellStyle name="Normal 200 2 2 2" xfId="13229" xr:uid="{B50F85CF-0003-4B9A-A9C8-69D7DD4BAC79}"/>
    <cellStyle name="Normal 200 2 2 2 2" xfId="25002" xr:uid="{4790191B-90E2-4B8B-9B4C-305814847B24}"/>
    <cellStyle name="Normal 200 2 2 3" xfId="23362" xr:uid="{5CAA9CF6-5CCE-419C-B009-3AFA5ED9D127}"/>
    <cellStyle name="Normal 200 2 3" xfId="13230" xr:uid="{2A6A6A78-8586-4B49-A722-C337DE648460}"/>
    <cellStyle name="Normal 200 2 3 2" xfId="25003" xr:uid="{56DD12AF-2EF5-407E-B62C-A826B62F0ACC}"/>
    <cellStyle name="Normal 200 2 4" xfId="12292" xr:uid="{1F3509AA-1476-4078-BB9A-11629BD3F5CD}"/>
    <cellStyle name="Normal 200 2 4 2" xfId="24071" xr:uid="{2CD037A8-3697-49D5-A987-C982CBBAAF7C}"/>
    <cellStyle name="Normal 200 2 5" xfId="29114" xr:uid="{7320B5DA-A0F8-4E6A-9283-CCF291D2B96C}"/>
    <cellStyle name="Normal 200 3" xfId="10956" xr:uid="{4E9440D2-A0A9-4F0A-83A7-5EB6E2DA8306}"/>
    <cellStyle name="Normal 200 3 2" xfId="13231" xr:uid="{77CE3F0A-27A8-46C0-B4E8-097449648E22}"/>
    <cellStyle name="Normal 200 3 2 2" xfId="25004" xr:uid="{226D2E34-248F-4C6C-AFED-F76F39980DAC}"/>
    <cellStyle name="Normal 200 3 3" xfId="23005" xr:uid="{012E010B-C403-47D1-8804-E09580A6D187}"/>
    <cellStyle name="Normal 200 4" xfId="13232" xr:uid="{9BCE03FF-89CA-418C-902F-8A02B4F0CC97}"/>
    <cellStyle name="Normal 200 4 2" xfId="25005" xr:uid="{018EAA2D-0E58-4DCF-996A-DC7C1179F4B8}"/>
    <cellStyle name="Normal 200 5" xfId="11921" xr:uid="{645FDBC4-F3D1-4D5C-8E5F-791797CDA448}"/>
    <cellStyle name="Normal 200 5 2" xfId="23714" xr:uid="{BFE9903E-6FDE-4D25-962D-17840DE41E43}"/>
    <cellStyle name="Normal 200 6" xfId="29105" xr:uid="{8C5EA353-C2FF-4FF8-B4BE-EB078F0563E3}"/>
    <cellStyle name="Normal 201" xfId="4830" xr:uid="{3F03583F-353A-4BAB-8EB3-8B27456065AB}"/>
    <cellStyle name="Normal 201 2" xfId="5273" xr:uid="{2930DC45-229C-4523-95F1-9519EC443F11}"/>
    <cellStyle name="Normal 201 2 2" xfId="5975" xr:uid="{304A690B-4BB5-4070-AFC7-5779E1EEC0BE}"/>
    <cellStyle name="Normal 201 2 2 2" xfId="7255" xr:uid="{9AB89A10-8913-473F-87D8-B73CF4BA7B68}"/>
    <cellStyle name="Normal 201 2 2 2 2" xfId="10005" xr:uid="{CBFFD452-9C96-4FAF-B2B2-1A3F17AEB931}"/>
    <cellStyle name="Normal 201 2 2 2 2 2" xfId="22202" xr:uid="{C8940535-8C07-4755-B2CA-EBBA1EE97CA2}"/>
    <cellStyle name="Normal 201 2 2 2 3" xfId="19633" xr:uid="{AEF1D963-203B-49E8-A7A6-17A90B4DD895}"/>
    <cellStyle name="Normal 201 2 2 3" xfId="8745" xr:uid="{643E40CB-90F9-4B90-8A5C-D03D02EAF48B}"/>
    <cellStyle name="Normal 201 2 2 3 2" xfId="20942" xr:uid="{729DDD35-A23B-49BD-BDE1-776BE30E55DA}"/>
    <cellStyle name="Normal 201 2 2 4" xfId="13233" xr:uid="{1A81CB89-EDD1-4C16-B173-3FA38B532CD9}"/>
    <cellStyle name="Normal 201 2 2 4 2" xfId="25006" xr:uid="{C6F8529B-665B-4DF8-A580-90040083E5DE}"/>
    <cellStyle name="Normal 201 2 2 5" xfId="18373" xr:uid="{08312B2C-278B-475E-96AF-CC2811A52092}"/>
    <cellStyle name="Normal 201 2 3" xfId="6625" xr:uid="{65E1C281-526C-470F-9C8B-168217C9DB3C}"/>
    <cellStyle name="Normal 201 2 3 2" xfId="9375" xr:uid="{BB17AF4B-DDC4-4BD2-9E97-C03861B847FD}"/>
    <cellStyle name="Normal 201 2 3 2 2" xfId="21572" xr:uid="{1EA1E619-D9BA-450F-AA3D-7412F1FFBCB2}"/>
    <cellStyle name="Normal 201 2 3 3" xfId="13234" xr:uid="{8738358C-46FA-411B-BE7E-8E7ED940D582}"/>
    <cellStyle name="Normal 201 2 3 3 2" xfId="25007" xr:uid="{02275046-46AD-4078-BAFF-68A9C92CE884}"/>
    <cellStyle name="Normal 201 2 3 4" xfId="19003" xr:uid="{119125E0-E8A2-41E8-A48C-DFA7F9FEFC7C}"/>
    <cellStyle name="Normal 201 2 4" xfId="8112" xr:uid="{9F61574E-345B-41F4-AF19-F1CF25326A74}"/>
    <cellStyle name="Normal 201 2 4 2" xfId="20311" xr:uid="{D5F88920-C91C-4ED0-A696-CB48D3CB22A0}"/>
    <cellStyle name="Normal 201 2 5" xfId="11526" xr:uid="{F28E4FC0-8F11-4BAF-8CB8-DAF961EA0689}"/>
    <cellStyle name="Normal 201 2 5 2" xfId="23363" xr:uid="{E3057918-EC7E-41B6-A59F-174C4A56FC58}"/>
    <cellStyle name="Normal 201 2 6" xfId="12293" xr:uid="{12A7F2F5-9CF1-410D-A187-468B056DF7A7}"/>
    <cellStyle name="Normal 201 2 6 2" xfId="24072" xr:uid="{B3B617DC-6EAB-488F-95A8-F310D5A4735A}"/>
    <cellStyle name="Normal 201 2 7" xfId="17743" xr:uid="{536F940F-FA07-46D1-B6A5-F93E3E1C7AF9}"/>
    <cellStyle name="Normal 201 3" xfId="5659" xr:uid="{FD5186ED-4B17-46ED-8105-FE1514793FAF}"/>
    <cellStyle name="Normal 201 3 2" xfId="6940" xr:uid="{AE244A62-985D-49D8-A47E-31976559E440}"/>
    <cellStyle name="Normal 201 3 2 2" xfId="9690" xr:uid="{B59B858B-741E-4992-AEF0-72407096FA90}"/>
    <cellStyle name="Normal 201 3 2 2 2" xfId="21887" xr:uid="{2CE7ED73-3AF3-4E49-8B22-F36EA4C3B59C}"/>
    <cellStyle name="Normal 201 3 2 3" xfId="19318" xr:uid="{29B19165-8AAD-49D9-9993-1B9CF10CA0D3}"/>
    <cellStyle name="Normal 201 3 3" xfId="8429" xr:uid="{AD3DD2A7-B8A1-4CFF-8669-C63A002037CD}"/>
    <cellStyle name="Normal 201 3 3 2" xfId="20627" xr:uid="{08821B5D-6644-42C1-B454-AD81F5194D0C}"/>
    <cellStyle name="Normal 201 3 4" xfId="13235" xr:uid="{B0DD2F57-74B3-409E-BD23-4C0FB6F35096}"/>
    <cellStyle name="Normal 201 3 4 2" xfId="25008" xr:uid="{CABD910A-3335-4EFE-9D67-4A880E6728D1}"/>
    <cellStyle name="Normal 201 3 5" xfId="18058" xr:uid="{6A05E5C4-723C-4D5E-99C1-B596B24FDC41}"/>
    <cellStyle name="Normal 201 4" xfId="6310" xr:uid="{E939960D-B462-4204-955E-28ABF5216639}"/>
    <cellStyle name="Normal 201 4 2" xfId="9060" xr:uid="{DB2C3666-7EE8-4211-8222-53E2773073F0}"/>
    <cellStyle name="Normal 201 4 2 2" xfId="21257" xr:uid="{4891E67C-B966-49AA-9A7B-89B42D7BEBAD}"/>
    <cellStyle name="Normal 201 4 3" xfId="13236" xr:uid="{A4350619-DF64-4A6C-8CE5-5AE4D3FD2021}"/>
    <cellStyle name="Normal 201 4 3 2" xfId="25009" xr:uid="{29ED6F82-B163-4686-A351-024240734BD3}"/>
    <cellStyle name="Normal 201 4 4" xfId="18688" xr:uid="{2561B359-0294-4E57-BE70-18B9995D5BA2}"/>
    <cellStyle name="Normal 201 5" xfId="7797" xr:uid="{8E1F640F-2836-4F17-9DE3-B94029E2491A}"/>
    <cellStyle name="Normal 201 5 2" xfId="19996" xr:uid="{A5AF1341-0DCD-40AA-AABF-8370E57E76DE}"/>
    <cellStyle name="Normal 201 6" xfId="10957" xr:uid="{561A8C57-AA77-42B1-84DD-3EC6DFC66A27}"/>
    <cellStyle name="Normal 201 6 2" xfId="23006" xr:uid="{22FF998B-3ABF-45D9-BDB0-047F15B1374F}"/>
    <cellStyle name="Normal 201 7" xfId="11922" xr:uid="{2F894A8F-3605-4C60-ACD3-3701D351802F}"/>
    <cellStyle name="Normal 201 7 2" xfId="23715" xr:uid="{C9AF4892-CC3B-4B63-B453-654BB7874CE2}"/>
    <cellStyle name="Normal 201 8" xfId="17428" xr:uid="{E4512EE6-6A06-4F82-8B7D-802A849BAE99}"/>
    <cellStyle name="Normal 202" xfId="4828" xr:uid="{D0BCD337-D151-4B5B-BCC7-60F9DC023437}"/>
    <cellStyle name="Normal 202 2" xfId="5271" xr:uid="{F9DDDD3F-9BE7-4F79-B884-B3458C36F1E4}"/>
    <cellStyle name="Normal 202 2 2" xfId="5973" xr:uid="{CAA43815-2EA9-4D9B-90C3-BCD89D34057A}"/>
    <cellStyle name="Normal 202 2 2 2" xfId="7253" xr:uid="{B153E8B6-3C93-4A45-8BDA-D4C530887A3F}"/>
    <cellStyle name="Normal 202 2 2 2 2" xfId="10003" xr:uid="{7EAF35E4-5498-4D8D-8072-0C8F1F4A1C79}"/>
    <cellStyle name="Normal 202 2 2 2 2 2" xfId="22200" xr:uid="{AF2A916C-8BA4-4032-92CA-336B0FCEA066}"/>
    <cellStyle name="Normal 202 2 2 2 3" xfId="19631" xr:uid="{0F565CD6-23C2-423A-A18C-D267D5D72C44}"/>
    <cellStyle name="Normal 202 2 2 3" xfId="8743" xr:uid="{050C83C0-F63F-42CE-8D4D-FD48E7A828AE}"/>
    <cellStyle name="Normal 202 2 2 3 2" xfId="20940" xr:uid="{95462DD6-832F-4CFD-9EB2-4C4EB2A3D71A}"/>
    <cellStyle name="Normal 202 2 2 4" xfId="13237" xr:uid="{69B213BE-5435-452D-9DF9-381A7003D67B}"/>
    <cellStyle name="Normal 202 2 2 4 2" xfId="25010" xr:uid="{A98B65AB-684C-45E2-A7BC-40FA67E9B1A1}"/>
    <cellStyle name="Normal 202 2 2 5" xfId="18371" xr:uid="{E7474D3A-A553-43A3-BC96-A699826EAF02}"/>
    <cellStyle name="Normal 202 2 3" xfId="6623" xr:uid="{07418FE8-E6AC-4F40-ACD4-036D1E7039A7}"/>
    <cellStyle name="Normal 202 2 3 2" xfId="9373" xr:uid="{66018478-9B46-483B-8252-086EA0AB821E}"/>
    <cellStyle name="Normal 202 2 3 2 2" xfId="21570" xr:uid="{D5D8A85B-4A17-4809-BFDE-C6BDB92A2185}"/>
    <cellStyle name="Normal 202 2 3 3" xfId="13238" xr:uid="{B39DB1F8-6A3B-4502-B63D-F1F4BE1B4B7A}"/>
    <cellStyle name="Normal 202 2 3 3 2" xfId="25011" xr:uid="{8018DC27-C271-4DCC-BD1D-78C62E09E631}"/>
    <cellStyle name="Normal 202 2 3 4" xfId="19001" xr:uid="{67FBD9FE-76F0-422B-9834-BC60BD04232A}"/>
    <cellStyle name="Normal 202 2 4" xfId="8110" xr:uid="{6EE7326D-67CC-44B4-803E-ACEF2D773784}"/>
    <cellStyle name="Normal 202 2 4 2" xfId="20309" xr:uid="{0F9ECE5E-1469-4845-BD3F-EE94B5BE7813}"/>
    <cellStyle name="Normal 202 2 5" xfId="11527" xr:uid="{CE6E0274-5A10-445D-BFA5-3E2199A709D9}"/>
    <cellStyle name="Normal 202 2 5 2" xfId="23364" xr:uid="{B94E449E-D0F6-4326-A97D-46C8A8382119}"/>
    <cellStyle name="Normal 202 2 6" xfId="12294" xr:uid="{DF4922A1-00DC-41E0-A9F2-2DC7211ECD9F}"/>
    <cellStyle name="Normal 202 2 6 2" xfId="24073" xr:uid="{6BDF9D6D-1A9F-436F-8D34-C20366624B2E}"/>
    <cellStyle name="Normal 202 2 7" xfId="17741" xr:uid="{200AFE9B-452D-4F7D-A86F-899005F0A8FF}"/>
    <cellStyle name="Normal 202 3" xfId="5657" xr:uid="{CA3666B8-9D85-4969-88AC-1B07110948DB}"/>
    <cellStyle name="Normal 202 3 2" xfId="6938" xr:uid="{6DED6A8D-F628-4DCC-9D9A-7478FA0E1B3A}"/>
    <cellStyle name="Normal 202 3 2 2" xfId="9688" xr:uid="{D7D9912D-8C10-4636-8CE2-A8DA9AD8A429}"/>
    <cellStyle name="Normal 202 3 2 2 2" xfId="21885" xr:uid="{5B55CA2D-C5EE-468B-A60C-FC2378F3457C}"/>
    <cellStyle name="Normal 202 3 2 3" xfId="19316" xr:uid="{D1BF0287-6D6D-420F-B4A5-769E95C2BE25}"/>
    <cellStyle name="Normal 202 3 3" xfId="8427" xr:uid="{9694A7C0-C0AD-44E0-825C-18DCB09F6B4E}"/>
    <cellStyle name="Normal 202 3 3 2" xfId="20625" xr:uid="{735346DC-5EF8-41F8-AD52-A81A4B827A25}"/>
    <cellStyle name="Normal 202 3 4" xfId="13239" xr:uid="{FDFD3A2C-6973-4965-BC21-8664172D5ADB}"/>
    <cellStyle name="Normal 202 3 4 2" xfId="25012" xr:uid="{E867DD63-560F-46D7-BD3D-25645C25EFE6}"/>
    <cellStyle name="Normal 202 3 5" xfId="18056" xr:uid="{FE276478-4D93-4494-9EC5-E8C9588DF88C}"/>
    <cellStyle name="Normal 202 4" xfId="6308" xr:uid="{D72A8184-0BC7-4A51-88B3-20DAD04D445C}"/>
    <cellStyle name="Normal 202 4 2" xfId="9058" xr:uid="{E4566A13-59BB-4079-AFC3-CF2EA7B34CC9}"/>
    <cellStyle name="Normal 202 4 2 2" xfId="21255" xr:uid="{078C4257-8FC2-4997-8D17-D7C6B03FF47C}"/>
    <cellStyle name="Normal 202 4 3" xfId="13240" xr:uid="{A0D69009-9F67-4CFE-B773-3720AD58FDF1}"/>
    <cellStyle name="Normal 202 4 3 2" xfId="25013" xr:uid="{CF9F227E-7F82-48AE-BB19-9D20237520F9}"/>
    <cellStyle name="Normal 202 4 4" xfId="18686" xr:uid="{92E63DBE-9649-44B6-B9F1-28AC6221EF35}"/>
    <cellStyle name="Normal 202 5" xfId="7795" xr:uid="{D5335593-94FF-4FA4-9DCB-79AF8391D9E8}"/>
    <cellStyle name="Normal 202 5 2" xfId="19994" xr:uid="{057F75DA-398B-45F4-A804-47D7007BCF36}"/>
    <cellStyle name="Normal 202 6" xfId="10958" xr:uid="{2A24889F-4031-4DB7-A869-E689DE5375F8}"/>
    <cellStyle name="Normal 202 6 2" xfId="23007" xr:uid="{E9A51ACE-FF0E-44B2-9625-E46D935FB5E5}"/>
    <cellStyle name="Normal 202 7" xfId="11923" xr:uid="{68D13D10-4D1E-4A4D-A32D-9A2E2362D688}"/>
    <cellStyle name="Normal 202 7 2" xfId="23716" xr:uid="{1BFE0942-07B7-43E5-86FC-76E6E1EEE60A}"/>
    <cellStyle name="Normal 202 8" xfId="17426" xr:uid="{213B803A-1B24-458F-9B40-6D1535483E67}"/>
    <cellStyle name="Normal 203" xfId="4821" xr:uid="{70E9724D-E58A-4D34-9D22-970450FC396B}"/>
    <cellStyle name="Normal 203 2" xfId="5270" xr:uid="{44FC7B5D-8919-4DB2-A541-627C3C6D6ECD}"/>
    <cellStyle name="Normal 203 2 2" xfId="5972" xr:uid="{693EB8EC-1884-404F-A0D7-2017F81CC37E}"/>
    <cellStyle name="Normal 203 2 2 2" xfId="7252" xr:uid="{48B8B89C-BB07-44BF-A5FC-C2F23CD7BCC5}"/>
    <cellStyle name="Normal 203 2 2 2 2" xfId="10002" xr:uid="{6D5251A0-D9F3-4746-AB8D-ECD7E1663B96}"/>
    <cellStyle name="Normal 203 2 2 2 2 2" xfId="22199" xr:uid="{4DD0D750-3982-472B-8A75-8499AB119664}"/>
    <cellStyle name="Normal 203 2 2 2 3" xfId="19630" xr:uid="{1B9785D2-E0E9-4F42-91F5-8F3527A9B20B}"/>
    <cellStyle name="Normal 203 2 2 3" xfId="8742" xr:uid="{EEF0A66B-E36C-4DBE-8100-173398F5FC4F}"/>
    <cellStyle name="Normal 203 2 2 3 2" xfId="20939" xr:uid="{C6A43EBE-B54A-492D-8826-ADBE55FE1A7A}"/>
    <cellStyle name="Normal 203 2 2 4" xfId="13241" xr:uid="{BC0B617D-3CE2-4BD4-9457-F34A7349F4FE}"/>
    <cellStyle name="Normal 203 2 2 4 2" xfId="25014" xr:uid="{ED840C64-63A5-4502-9EEA-738AF8F3B29E}"/>
    <cellStyle name="Normal 203 2 2 5" xfId="18370" xr:uid="{369C4777-951F-4957-ABE2-CC229B47288C}"/>
    <cellStyle name="Normal 203 2 3" xfId="6622" xr:uid="{206364C1-7611-41D6-830B-5607A1724116}"/>
    <cellStyle name="Normal 203 2 3 2" xfId="9372" xr:uid="{DE64CA68-4337-4091-A84C-0AFE0A11CF8B}"/>
    <cellStyle name="Normal 203 2 3 2 2" xfId="21569" xr:uid="{23B76F7D-9756-4DB2-B7B6-BD67386FE332}"/>
    <cellStyle name="Normal 203 2 3 3" xfId="13242" xr:uid="{688B9FE8-8EE1-40AA-865D-F9C6098CFB3B}"/>
    <cellStyle name="Normal 203 2 3 3 2" xfId="25015" xr:uid="{659B8F77-883C-4DE4-96FA-88563C6180DC}"/>
    <cellStyle name="Normal 203 2 3 4" xfId="19000" xr:uid="{3CFB919D-F945-42EB-880C-439BC35EF495}"/>
    <cellStyle name="Normal 203 2 4" xfId="8109" xr:uid="{E17D7583-C10B-471A-8E36-2D8A8F2D93CC}"/>
    <cellStyle name="Normal 203 2 4 2" xfId="20308" xr:uid="{F5618109-C0CE-482D-9EC5-45ECD186B1E1}"/>
    <cellStyle name="Normal 203 2 5" xfId="11528" xr:uid="{32CB3F17-32D6-4991-8DD0-17613654545E}"/>
    <cellStyle name="Normal 203 2 5 2" xfId="23365" xr:uid="{AAD1584B-68D7-4A6E-800C-CC28C2EF56B6}"/>
    <cellStyle name="Normal 203 2 6" xfId="12295" xr:uid="{71E8A558-5917-403C-83BA-3C3812A9D599}"/>
    <cellStyle name="Normal 203 2 6 2" xfId="24074" xr:uid="{81A53C93-A81B-4DC7-93BD-71F66B71A7C9}"/>
    <cellStyle name="Normal 203 2 7" xfId="17740" xr:uid="{6ABB4D8F-6FB9-4228-9F07-219B0D0DCA13}"/>
    <cellStyle name="Normal 203 3" xfId="5656" xr:uid="{0C68C6AD-EFA3-4E21-9C70-FEF20596B8D2}"/>
    <cellStyle name="Normal 203 3 2" xfId="6937" xr:uid="{FD6F9C59-7089-4648-87FC-EFC0EEC0CC22}"/>
    <cellStyle name="Normal 203 3 2 2" xfId="9687" xr:uid="{A9215ED7-C160-4236-9BAD-AA60C08778F9}"/>
    <cellStyle name="Normal 203 3 2 2 2" xfId="21884" xr:uid="{76275924-1E8A-4B39-8132-DBEA15E680B4}"/>
    <cellStyle name="Normal 203 3 2 3" xfId="19315" xr:uid="{0FD4C547-1B98-4DF7-AE39-BCE38DF01906}"/>
    <cellStyle name="Normal 203 3 3" xfId="8426" xr:uid="{65FF1628-EDE9-49E7-B82A-846668772B1A}"/>
    <cellStyle name="Normal 203 3 3 2" xfId="20624" xr:uid="{8ED90E60-B3D0-4B32-9E52-897EC177D0B0}"/>
    <cellStyle name="Normal 203 3 4" xfId="13243" xr:uid="{0D07D139-7343-4B4C-8740-13922E7F06D1}"/>
    <cellStyle name="Normal 203 3 4 2" xfId="25016" xr:uid="{DA9FBD2B-8532-43DA-98B3-A002A7305ADC}"/>
    <cellStyle name="Normal 203 3 5" xfId="18055" xr:uid="{53349494-477A-45A6-9E8C-3E86F3C51A39}"/>
    <cellStyle name="Normal 203 4" xfId="6307" xr:uid="{E3F1D7E4-5575-4DEB-9356-8A14A375A4B3}"/>
    <cellStyle name="Normal 203 4 2" xfId="9057" xr:uid="{A15C8A95-C585-4F71-BB84-8A1527305117}"/>
    <cellStyle name="Normal 203 4 2 2" xfId="21254" xr:uid="{DD1EF83C-10B2-44D6-BCC9-AE0367A68946}"/>
    <cellStyle name="Normal 203 4 3" xfId="13244" xr:uid="{6688373A-8DAD-4F37-B3B4-DBFF9A3E90ED}"/>
    <cellStyle name="Normal 203 4 3 2" xfId="25017" xr:uid="{F399C72C-9CF3-495E-A42D-DEC8DB022D62}"/>
    <cellStyle name="Normal 203 4 4" xfId="18685" xr:uid="{273BD0E9-FCBF-4F5E-86A7-3742E3FE78E1}"/>
    <cellStyle name="Normal 203 5" xfId="7794" xr:uid="{41926129-EE57-4136-AA8F-FC49B3BE3F73}"/>
    <cellStyle name="Normal 203 5 2" xfId="19993" xr:uid="{32D5BD2F-27BA-4651-8FFF-A1B763DB7272}"/>
    <cellStyle name="Normal 203 6" xfId="10959" xr:uid="{CF87069B-15AA-489E-9AD8-207EAD34AC01}"/>
    <cellStyle name="Normal 203 6 2" xfId="23008" xr:uid="{0FEE4986-B10B-4954-8076-A562DD943E06}"/>
    <cellStyle name="Normal 203 7" xfId="11924" xr:uid="{CBA6C06C-B474-4B94-82B4-8D61F6818B90}"/>
    <cellStyle name="Normal 203 7 2" xfId="23717" xr:uid="{7838E3A4-2B73-4E5D-87BE-28E7887E9D0C}"/>
    <cellStyle name="Normal 203 8" xfId="17425" xr:uid="{9107A931-12C6-4527-BC73-DFC85FF2770D}"/>
    <cellStyle name="Normal 204" xfId="4901" xr:uid="{78104C3F-6573-4D59-AD24-0FB2CF9589A1}"/>
    <cellStyle name="Normal 204 2" xfId="5320" xr:uid="{10F4B74A-7E43-43E4-8A02-9FDDE53AC27B}"/>
    <cellStyle name="Normal 204 2 2" xfId="6021" xr:uid="{C1CE753C-73EC-4E5B-9232-82697A28F872}"/>
    <cellStyle name="Normal 204 2 2 2" xfId="7301" xr:uid="{4BBB76AF-2161-424F-9BE8-46E5959DB27C}"/>
    <cellStyle name="Normal 204 2 2 2 2" xfId="10051" xr:uid="{09045634-F0DE-4A2E-9389-DA47E5343F7E}"/>
    <cellStyle name="Normal 204 2 2 2 2 2" xfId="22248" xr:uid="{DEF53969-FC7B-49AE-A3C7-651C7FA49CE8}"/>
    <cellStyle name="Normal 204 2 2 2 3" xfId="19679" xr:uid="{B5505745-A035-4CD0-A879-3F2E4A549EB7}"/>
    <cellStyle name="Normal 204 2 2 3" xfId="8791" xr:uid="{8CCB31F1-4F7E-4288-828D-04BF6567C00B}"/>
    <cellStyle name="Normal 204 2 2 3 2" xfId="20988" xr:uid="{2678D4BC-8C98-4F88-88CE-996A6D138F48}"/>
    <cellStyle name="Normal 204 2 2 4" xfId="13245" xr:uid="{9ECA5BB9-C5E3-4746-AA0A-099DAAEEC1AC}"/>
    <cellStyle name="Normal 204 2 2 4 2" xfId="25018" xr:uid="{57D4BFDE-AE7B-41CD-923F-BB5752B2619B}"/>
    <cellStyle name="Normal 204 2 2 5" xfId="18419" xr:uid="{B20F2854-E107-4C62-A835-EC7E5549E4FF}"/>
    <cellStyle name="Normal 204 2 3" xfId="6671" xr:uid="{91B51F4C-AF10-4D0B-8BDF-E0AD53039DC2}"/>
    <cellStyle name="Normal 204 2 3 2" xfId="9421" xr:uid="{3A1D72AC-582E-4A51-9D65-B8BB476E14DA}"/>
    <cellStyle name="Normal 204 2 3 2 2" xfId="21618" xr:uid="{2F0C6AD9-EFAD-4622-B7CF-1D188142D7FB}"/>
    <cellStyle name="Normal 204 2 3 3" xfId="13246" xr:uid="{1BDFD458-4DF5-4405-83AF-068301A47550}"/>
    <cellStyle name="Normal 204 2 3 3 2" xfId="25019" xr:uid="{523055D8-00A3-4805-A021-1D7C89BCB630}"/>
    <cellStyle name="Normal 204 2 3 4" xfId="19049" xr:uid="{A4D78D1E-18D7-4EBE-9373-104E6A4750D2}"/>
    <cellStyle name="Normal 204 2 4" xfId="8158" xr:uid="{EFAF9CB2-B64E-4483-8BFB-8AD5D9E450A9}"/>
    <cellStyle name="Normal 204 2 4 2" xfId="20357" xr:uid="{5BEB16D2-4B74-4F3D-8D87-F6490F074611}"/>
    <cellStyle name="Normal 204 2 5" xfId="11529" xr:uid="{C301076A-8AD2-4038-B21F-4EB283D1A2B0}"/>
    <cellStyle name="Normal 204 2 5 2" xfId="23366" xr:uid="{6C9D0EB7-4868-419C-BE9E-3BED7257BA95}"/>
    <cellStyle name="Normal 204 2 6" xfId="12296" xr:uid="{3900CA3F-32AE-4269-9121-91FBA82C124B}"/>
    <cellStyle name="Normal 204 2 6 2" xfId="24075" xr:uid="{334DFFF6-5ACC-42E9-AF2A-5452EAF57177}"/>
    <cellStyle name="Normal 204 2 7" xfId="17789" xr:uid="{2EC5EDDA-E837-449D-ABF8-062BC4E981BB}"/>
    <cellStyle name="Normal 204 3" xfId="5705" xr:uid="{3A29A2CF-5597-465D-AB62-4043A3A7A565}"/>
    <cellStyle name="Normal 204 3 2" xfId="6986" xr:uid="{C29F2D30-1772-4568-9412-266A72389DBD}"/>
    <cellStyle name="Normal 204 3 2 2" xfId="9736" xr:uid="{8D33BB56-78D3-4B1A-BD09-249FC31700AA}"/>
    <cellStyle name="Normal 204 3 2 2 2" xfId="21933" xr:uid="{F9B6F4F5-0C53-4045-88EF-5E43C8800E09}"/>
    <cellStyle name="Normal 204 3 2 3" xfId="19364" xr:uid="{5F116780-932B-47F9-BC20-567F347C957C}"/>
    <cellStyle name="Normal 204 3 3" xfId="8475" xr:uid="{46D66236-08C6-48F0-A8B9-06DA00811347}"/>
    <cellStyle name="Normal 204 3 3 2" xfId="20673" xr:uid="{34EDB72E-06C2-448D-949D-115768DF3958}"/>
    <cellStyle name="Normal 204 3 4" xfId="13247" xr:uid="{34891073-1ACF-40D1-9A1A-2D461B21825A}"/>
    <cellStyle name="Normal 204 3 4 2" xfId="25020" xr:uid="{5C2B3497-8866-48E9-A2C1-C7711CEFA308}"/>
    <cellStyle name="Normal 204 3 5" xfId="18104" xr:uid="{F16B84BA-AD06-423E-BD19-BD562A5D9826}"/>
    <cellStyle name="Normal 204 4" xfId="6356" xr:uid="{947C77F0-6253-4879-8112-2A4C54282DBD}"/>
    <cellStyle name="Normal 204 4 2" xfId="9106" xr:uid="{A4060A9A-F741-4A0A-BB0F-504C391DEF73}"/>
    <cellStyle name="Normal 204 4 2 2" xfId="21303" xr:uid="{61D459A3-1A8E-4F45-B592-8CC0569D5BFA}"/>
    <cellStyle name="Normal 204 4 3" xfId="13248" xr:uid="{96297524-15BE-47BE-9980-15FEFF4E9DD1}"/>
    <cellStyle name="Normal 204 4 3 2" xfId="25021" xr:uid="{745E7329-FE2C-423D-8E98-214261DE10A2}"/>
    <cellStyle name="Normal 204 4 4" xfId="18734" xr:uid="{20CE07CC-A0A0-40B9-9F02-92F018468EDD}"/>
    <cellStyle name="Normal 204 5" xfId="7843" xr:uid="{15967603-2D01-431F-A7BB-3A81DD8DE621}"/>
    <cellStyle name="Normal 204 5 2" xfId="20042" xr:uid="{95D48368-6209-4B37-89BE-B7C2E12604C2}"/>
    <cellStyle name="Normal 204 6" xfId="10960" xr:uid="{BE21B686-7405-4517-B4D1-177F379E7ACD}"/>
    <cellStyle name="Normal 204 6 2" xfId="23009" xr:uid="{D2F92E60-A8DD-4BFA-8959-74CE4D9C6827}"/>
    <cellStyle name="Normal 204 7" xfId="11925" xr:uid="{FBE479AB-CB15-4472-AD6D-CE1FB63914F5}"/>
    <cellStyle name="Normal 204 7 2" xfId="23718" xr:uid="{1CBF24E6-B59D-46C2-89D2-FD06D28E9A29}"/>
    <cellStyle name="Normal 204 8" xfId="17474" xr:uid="{6C3C2C46-01C0-4432-B416-2AE0CE42D263}"/>
    <cellStyle name="Normal 205" xfId="5003" xr:uid="{E2EC2008-F9ED-4B29-A298-F1EC6193A282}"/>
    <cellStyle name="Normal 205 2" xfId="5394" xr:uid="{00190CDE-8C0B-4FEC-915C-2956C58CBC27}"/>
    <cellStyle name="Normal 205 2 2" xfId="6094" xr:uid="{473D1F2B-60C1-431E-B6EB-71F99C79E53A}"/>
    <cellStyle name="Normal 205 2 2 2" xfId="7373" xr:uid="{4CE04307-CCCC-4CD3-AD1C-83D15E05E220}"/>
    <cellStyle name="Normal 205 2 2 2 2" xfId="10123" xr:uid="{60BC33BC-12F7-4EB1-8CCE-357EA17F039A}"/>
    <cellStyle name="Normal 205 2 2 2 2 2" xfId="22320" xr:uid="{24C4885C-0B8F-4634-8E40-1651B8D9668F}"/>
    <cellStyle name="Normal 205 2 2 2 3" xfId="19751" xr:uid="{9945B74B-C3CE-4909-9E7D-B241EB9AD8DD}"/>
    <cellStyle name="Normal 205 2 2 3" xfId="8863" xr:uid="{64F4CD2F-F263-4D79-959D-3C0E816D6D3C}"/>
    <cellStyle name="Normal 205 2 2 3 2" xfId="21060" xr:uid="{5E0A042A-7547-4266-B1A6-9E7937674F58}"/>
    <cellStyle name="Normal 205 2 2 4" xfId="13249" xr:uid="{14FE56C9-D670-4D38-B9A0-3C3D3B16E3AB}"/>
    <cellStyle name="Normal 205 2 2 4 2" xfId="25022" xr:uid="{A3551205-C19E-4296-9D1E-7102AE8F53BB}"/>
    <cellStyle name="Normal 205 2 2 5" xfId="18491" xr:uid="{2096B6F0-7FF8-4001-8F3C-B7CFB04346BF}"/>
    <cellStyle name="Normal 205 2 3" xfId="6743" xr:uid="{38E86B23-4E36-4086-8772-837D29CED8D7}"/>
    <cellStyle name="Normal 205 2 3 2" xfId="9493" xr:uid="{2D2A2145-87B6-4B0F-A87D-38C311EA1807}"/>
    <cellStyle name="Normal 205 2 3 2 2" xfId="21690" xr:uid="{1625DF68-A819-4A42-A872-70B4554EFDFC}"/>
    <cellStyle name="Normal 205 2 3 3" xfId="13250" xr:uid="{14B53A8D-642F-41DC-A19B-515B58737F0A}"/>
    <cellStyle name="Normal 205 2 3 3 2" xfId="25023" xr:uid="{E8E41C26-4907-4E7C-AF32-60C99BA7C63B}"/>
    <cellStyle name="Normal 205 2 3 4" xfId="19121" xr:uid="{59A8A25E-5A3B-42EA-A3D6-6EDC2C2AE985}"/>
    <cellStyle name="Normal 205 2 4" xfId="8230" xr:uid="{96CC3EB0-CDCF-47E8-9DD0-045A39B9098E}"/>
    <cellStyle name="Normal 205 2 4 2" xfId="20429" xr:uid="{761ACD49-115A-4AA2-A868-D94E75E0C637}"/>
    <cellStyle name="Normal 205 2 5" xfId="11530" xr:uid="{AEFD16CE-37E5-4D35-9AB9-094F0F27020F}"/>
    <cellStyle name="Normal 205 2 5 2" xfId="23367" xr:uid="{5494A838-BFDE-4739-A72C-B338EB740D0F}"/>
    <cellStyle name="Normal 205 2 6" xfId="12297" xr:uid="{3D356606-6D65-4ADB-A7F9-31F4510A4B14}"/>
    <cellStyle name="Normal 205 2 6 2" xfId="24076" xr:uid="{6CC6D902-3855-4142-8C78-DAA191DB3E36}"/>
    <cellStyle name="Normal 205 2 7" xfId="17861" xr:uid="{6B9CE60D-B5D8-4DFB-A636-B595F45C93A9}"/>
    <cellStyle name="Normal 205 3" xfId="5777" xr:uid="{79D0FF3F-34C5-4E87-B4FA-FB502E586D48}"/>
    <cellStyle name="Normal 205 3 2" xfId="7058" xr:uid="{626336F9-DA62-4034-9F4D-4FE4899E9A0F}"/>
    <cellStyle name="Normal 205 3 2 2" xfId="9808" xr:uid="{FF5B3FCA-3E67-4C8D-AC26-FB8D60C43F96}"/>
    <cellStyle name="Normal 205 3 2 2 2" xfId="22005" xr:uid="{94D01E68-126A-46B5-B0CE-7EBA3266F8AD}"/>
    <cellStyle name="Normal 205 3 2 3" xfId="19436" xr:uid="{DCF40532-0B70-4AD4-9DB5-0F236C1C811C}"/>
    <cellStyle name="Normal 205 3 3" xfId="8547" xr:uid="{937905F2-4C0F-4FB2-89F0-7948B9FF66B7}"/>
    <cellStyle name="Normal 205 3 3 2" xfId="20745" xr:uid="{D60CE471-4EDF-456F-88AA-CC0F0D3BB4B6}"/>
    <cellStyle name="Normal 205 3 4" xfId="13251" xr:uid="{AC921931-FA3B-4D0E-800F-530975AE0389}"/>
    <cellStyle name="Normal 205 3 4 2" xfId="25024" xr:uid="{8CA13833-C1BE-49F4-8CFE-2DFAF8554360}"/>
    <cellStyle name="Normal 205 3 5" xfId="18176" xr:uid="{7BA76991-57E7-4FCA-86B1-0644EF78504D}"/>
    <cellStyle name="Normal 205 4" xfId="6428" xr:uid="{B881A211-9DDF-4F43-BFB7-FA982CE07B47}"/>
    <cellStyle name="Normal 205 4 2" xfId="9178" xr:uid="{D6C0828D-324E-4D1B-A534-60B97A81173F}"/>
    <cellStyle name="Normal 205 4 2 2" xfId="21375" xr:uid="{BA3B6AAD-7104-4D3B-BB39-AC8EC0791002}"/>
    <cellStyle name="Normal 205 4 3" xfId="13252" xr:uid="{1B2454C7-F677-40C0-9423-1A6853661B2F}"/>
    <cellStyle name="Normal 205 4 3 2" xfId="25025" xr:uid="{222FA0FB-7A53-4286-88FC-2DE683D09D67}"/>
    <cellStyle name="Normal 205 4 4" xfId="18806" xr:uid="{6E9E4289-3E4B-4853-B0A8-8F45F76F020B}"/>
    <cellStyle name="Normal 205 5" xfId="7915" xr:uid="{5FA2D711-CFB3-4448-96B8-FA113E4AB46B}"/>
    <cellStyle name="Normal 205 5 2" xfId="20114" xr:uid="{E93C5C9B-FCE1-49C3-AB47-E443F1295FF0}"/>
    <cellStyle name="Normal 205 6" xfId="10961" xr:uid="{B8D878EF-1117-4D4F-896C-9D39DDB3B401}"/>
    <cellStyle name="Normal 205 6 2" xfId="23010" xr:uid="{17B550C6-1F41-40D4-97CF-54773D78F15C}"/>
    <cellStyle name="Normal 205 7" xfId="11926" xr:uid="{6D28381F-67F9-4A85-942C-76EE5EA5CE5F}"/>
    <cellStyle name="Normal 205 7 2" xfId="23719" xr:uid="{D6A8CA07-3CF9-428E-B85D-E8737872BA42}"/>
    <cellStyle name="Normal 205 8" xfId="17546" xr:uid="{9129B737-C2FA-426A-A667-D04D02E4F0BC}"/>
    <cellStyle name="Normal 206" xfId="4958" xr:uid="{C2C9CF28-C7A6-428A-A725-4323FD5A5734}"/>
    <cellStyle name="Normal 206 2" xfId="5353" xr:uid="{C7498518-D91F-4D21-AC0F-70DAE6DD00EA}"/>
    <cellStyle name="Normal 206 2 2" xfId="6054" xr:uid="{B856ED49-7B67-4E75-9F4D-A6A4DAAD9107}"/>
    <cellStyle name="Normal 206 2 2 2" xfId="7334" xr:uid="{8FC4BC4C-26A8-457E-B495-95C5633B48E5}"/>
    <cellStyle name="Normal 206 2 2 2 2" xfId="10084" xr:uid="{68D25C82-8381-427D-91DF-88AD71054156}"/>
    <cellStyle name="Normal 206 2 2 2 2 2" xfId="22281" xr:uid="{7DC864EE-4C31-40EC-A23F-163CB0647DCC}"/>
    <cellStyle name="Normal 206 2 2 2 3" xfId="19712" xr:uid="{33C80AB9-9C92-4391-90E7-A36D5FDD9B58}"/>
    <cellStyle name="Normal 206 2 2 3" xfId="8824" xr:uid="{EC857AE0-2A62-4E09-9F05-B02D6426336B}"/>
    <cellStyle name="Normal 206 2 2 3 2" xfId="21021" xr:uid="{0330ACEB-1A9B-4015-89E1-5F53D74AC15B}"/>
    <cellStyle name="Normal 206 2 2 4" xfId="13253" xr:uid="{217111D2-0CC1-47A7-9779-17F86937386C}"/>
    <cellStyle name="Normal 206 2 2 4 2" xfId="25026" xr:uid="{402C9BF7-89B3-41E6-87BC-29C1C1A8A4DC}"/>
    <cellStyle name="Normal 206 2 2 5" xfId="18452" xr:uid="{A4B3FC32-151E-46AD-9A90-E81CA1B74CE2}"/>
    <cellStyle name="Normal 206 2 3" xfId="6704" xr:uid="{0E44DD19-7C46-4B50-B794-896B77BEC640}"/>
    <cellStyle name="Normal 206 2 3 2" xfId="9454" xr:uid="{92E81668-998F-4825-BE48-8D5879C843FA}"/>
    <cellStyle name="Normal 206 2 3 2 2" xfId="21651" xr:uid="{E79E1E93-3F7C-4D9E-A08C-182272C7A9C7}"/>
    <cellStyle name="Normal 206 2 3 3" xfId="13254" xr:uid="{18BB7583-9D8C-4ED6-B4D6-8AA2EBA48110}"/>
    <cellStyle name="Normal 206 2 3 3 2" xfId="25027" xr:uid="{B8D29091-5842-49AC-B2C0-18538827F80E}"/>
    <cellStyle name="Normal 206 2 3 4" xfId="19082" xr:uid="{25EF3422-0AD2-4C43-A533-00AD6CFD214B}"/>
    <cellStyle name="Normal 206 2 4" xfId="8191" xr:uid="{B7CBFB62-D7F7-4972-B061-B6FBE09916EA}"/>
    <cellStyle name="Normal 206 2 4 2" xfId="20390" xr:uid="{C3719D7D-E9A4-4186-A6F3-C16E25B5E973}"/>
    <cellStyle name="Normal 206 2 5" xfId="11531" xr:uid="{B353A71E-F33F-48F4-B549-F5DA3BD91E28}"/>
    <cellStyle name="Normal 206 2 5 2" xfId="23368" xr:uid="{7A09E30C-E0B0-4466-BFC5-EA77B5AA6BC6}"/>
    <cellStyle name="Normal 206 2 6" xfId="12298" xr:uid="{135257A4-66D1-4EB2-8913-83C9EF798CFD}"/>
    <cellStyle name="Normal 206 2 6 2" xfId="24077" xr:uid="{C0316C72-9462-49C9-82E5-56712DB13681}"/>
    <cellStyle name="Normal 206 2 7" xfId="17822" xr:uid="{15A5409D-BF6A-4BD5-8DF4-3AD72FD6C7BB}"/>
    <cellStyle name="Normal 206 3" xfId="5738" xr:uid="{66430C92-A6C9-4932-880D-16FF8701CD92}"/>
    <cellStyle name="Normal 206 3 2" xfId="7019" xr:uid="{303712E8-87A9-40ED-BC2B-7F6883F9D994}"/>
    <cellStyle name="Normal 206 3 2 2" xfId="9769" xr:uid="{B0E81E40-D546-491A-990F-548608B6B5EA}"/>
    <cellStyle name="Normal 206 3 2 2 2" xfId="21966" xr:uid="{6B0D4080-7240-4127-A4E6-F866DCD6AF21}"/>
    <cellStyle name="Normal 206 3 2 3" xfId="19397" xr:uid="{3E867817-966B-4D82-B355-90DF91914093}"/>
    <cellStyle name="Normal 206 3 3" xfId="8508" xr:uid="{AD98C56E-819E-42B3-BD65-02175EC015CC}"/>
    <cellStyle name="Normal 206 3 3 2" xfId="20706" xr:uid="{AF7644EA-1E0B-4E68-9E36-4951FB29BABE}"/>
    <cellStyle name="Normal 206 3 4" xfId="13255" xr:uid="{0EC547E5-93F1-4318-9DBA-B092D19B9844}"/>
    <cellStyle name="Normal 206 3 4 2" xfId="25028" xr:uid="{13CF51A2-173C-4BDF-B331-EF5E97AB23BB}"/>
    <cellStyle name="Normal 206 3 5" xfId="18137" xr:uid="{67DB84EF-D2BF-41E0-9DF4-45E7FB21B084}"/>
    <cellStyle name="Normal 206 4" xfId="6389" xr:uid="{2FE318B4-4FA6-434A-903A-E9E31FD9390F}"/>
    <cellStyle name="Normal 206 4 2" xfId="9139" xr:uid="{1F154D0D-CF7C-42E6-B4DF-46D04A939731}"/>
    <cellStyle name="Normal 206 4 2 2" xfId="21336" xr:uid="{E7586CCE-7052-45C5-94F4-9109B5CD686C}"/>
    <cellStyle name="Normal 206 4 3" xfId="13256" xr:uid="{8998FD39-33E8-4F39-B7F4-E9C0953F8F81}"/>
    <cellStyle name="Normal 206 4 3 2" xfId="25029" xr:uid="{1C4C2CCC-ABCB-47CD-A639-C6146F16182F}"/>
    <cellStyle name="Normal 206 4 4" xfId="18767" xr:uid="{56FA0D55-3A6A-4420-B04B-0F393DD43D18}"/>
    <cellStyle name="Normal 206 5" xfId="7876" xr:uid="{8F0B803C-77B9-469F-A30B-8870CF4F1868}"/>
    <cellStyle name="Normal 206 5 2" xfId="20075" xr:uid="{FD06CB24-E205-4A1D-B4F0-C8FB37F90784}"/>
    <cellStyle name="Normal 206 6" xfId="10962" xr:uid="{1D20E6FF-50CC-4545-8A0D-02756A7C1AFE}"/>
    <cellStyle name="Normal 206 6 2" xfId="23011" xr:uid="{72C1C78A-DE2F-4743-A7AD-A186355C76FF}"/>
    <cellStyle name="Normal 206 7" xfId="11927" xr:uid="{8D2C482C-7FC5-4C98-B137-B284C6CCED27}"/>
    <cellStyle name="Normal 206 7 2" xfId="23720" xr:uid="{6FCDD836-0BB2-4E19-9B39-DB5181992A4C}"/>
    <cellStyle name="Normal 206 8" xfId="17507" xr:uid="{102BA1E7-61E1-4EC6-9A70-7C0A8C2DFE9B}"/>
    <cellStyle name="Normal 207" xfId="5066" xr:uid="{78C850FC-4FA3-4480-8C11-C9CF076F7890}"/>
    <cellStyle name="Normal 207 2" xfId="11532" xr:uid="{6D84360C-389C-42B9-8ED7-4A90E2DAB30B}"/>
    <cellStyle name="Normal 207 2 2" xfId="13257" xr:uid="{C523ADED-31DC-4A09-81A9-F522179F6D96}"/>
    <cellStyle name="Normal 207 2 2 2" xfId="25030" xr:uid="{B6A221C5-7650-4DF5-BB16-56882916A4F0}"/>
    <cellStyle name="Normal 207 2 3" xfId="13258" xr:uid="{43764432-CD25-48D7-B478-4D60C83F188E}"/>
    <cellStyle name="Normal 207 2 3 2" xfId="25031" xr:uid="{7D0C887F-BC2D-44A9-9D9C-F0FB86BD05F1}"/>
    <cellStyle name="Normal 207 2 4" xfId="12299" xr:uid="{E56D0E1D-BD94-4CA1-BE56-48C682B75DA5}"/>
    <cellStyle name="Normal 207 2 4 2" xfId="24078" xr:uid="{D7B70D82-3B7C-465B-84E8-5D5D3C48A4DD}"/>
    <cellStyle name="Normal 207 2 5" xfId="23369" xr:uid="{CAB2D509-7137-42C6-8A57-12833F5748E0}"/>
    <cellStyle name="Normal 207 3" xfId="10963" xr:uid="{B9CC1353-C83F-4F1E-919E-492B78699CDF}"/>
    <cellStyle name="Normal 207 3 2" xfId="13259" xr:uid="{A2BEC707-E577-4836-99A9-2C6E67DD282A}"/>
    <cellStyle name="Normal 207 3 2 2" xfId="25032" xr:uid="{C4658A7A-FF48-4E7B-BD4A-BE6DFEE6A63F}"/>
    <cellStyle name="Normal 207 3 3" xfId="23012" xr:uid="{6B4CD7D5-267A-42F3-B95A-C12945C9C168}"/>
    <cellStyle name="Normal 207 4" xfId="13260" xr:uid="{9353B795-326E-4A64-A960-5BCDBB158C1E}"/>
    <cellStyle name="Normal 207 4 2" xfId="25033" xr:uid="{0BF2B998-1E6E-44DA-A22C-0CBB35A0E18B}"/>
    <cellStyle name="Normal 207 5" xfId="11928" xr:uid="{309B056C-239F-48A7-B47B-A31103484988}"/>
    <cellStyle name="Normal 207 5 2" xfId="23721" xr:uid="{24206CB9-8081-43EE-B0D5-7D9315F0CA29}"/>
    <cellStyle name="Normal 207 6" xfId="29130" xr:uid="{6F5DBB44-6090-426D-8782-7BED0B612A64}"/>
    <cellStyle name="Normal 208" xfId="4969" xr:uid="{96CBA284-C884-4CCC-979E-1A013DF4F76D}"/>
    <cellStyle name="Normal 208 2" xfId="5362" xr:uid="{32954F73-203D-4187-95BC-32B45BDD5B7D}"/>
    <cellStyle name="Normal 208 2 2" xfId="6062" xr:uid="{60EA911D-83F9-4B34-8053-891D9D29E9CD}"/>
    <cellStyle name="Normal 208 2 2 2" xfId="7342" xr:uid="{725CDC3C-C14F-49E2-ABEC-6C6E6027F082}"/>
    <cellStyle name="Normal 208 2 2 2 2" xfId="10092" xr:uid="{A4432E9C-BE12-4BF5-9046-D3033B5CC891}"/>
    <cellStyle name="Normal 208 2 2 2 2 2" xfId="22289" xr:uid="{CEDA7AD4-DF6D-4EEF-B96E-11655A9BE39F}"/>
    <cellStyle name="Normal 208 2 2 2 3" xfId="19720" xr:uid="{45B798F9-024D-4E1A-87A0-957B4F915108}"/>
    <cellStyle name="Normal 208 2 2 3" xfId="8832" xr:uid="{8BEB88D8-B524-4ED4-82DC-ED6DA41D32B3}"/>
    <cellStyle name="Normal 208 2 2 3 2" xfId="21029" xr:uid="{2F292EE5-698A-4767-8A08-C92101B14C0F}"/>
    <cellStyle name="Normal 208 2 2 4" xfId="13261" xr:uid="{CF908D83-362D-40F0-B59D-AB3DE65593D5}"/>
    <cellStyle name="Normal 208 2 2 4 2" xfId="25034" xr:uid="{1F887A3B-8AF5-42C5-A0E5-B12B17CD1816}"/>
    <cellStyle name="Normal 208 2 2 5" xfId="18460" xr:uid="{96B98428-EDE5-4E38-9D5B-EDA2DC345C22}"/>
    <cellStyle name="Normal 208 2 3" xfId="6712" xr:uid="{71465503-D5A6-4642-9267-FFA6FFAB1390}"/>
    <cellStyle name="Normal 208 2 3 2" xfId="9462" xr:uid="{6700BB79-6E0E-4BDE-ACCC-003616BCC529}"/>
    <cellStyle name="Normal 208 2 3 2 2" xfId="21659" xr:uid="{B75FEC00-030E-46A8-9FCE-5C1BD4936DB9}"/>
    <cellStyle name="Normal 208 2 3 3" xfId="13262" xr:uid="{811D0EAA-B471-4A6F-9FCD-D25CBA3464CE}"/>
    <cellStyle name="Normal 208 2 3 3 2" xfId="25035" xr:uid="{9A9A0621-5DFD-45C1-85BA-67A0A6E1262E}"/>
    <cellStyle name="Normal 208 2 3 4" xfId="19090" xr:uid="{8CF9783B-4ADA-4C57-BB38-0451EA873C99}"/>
    <cellStyle name="Normal 208 2 4" xfId="8199" xr:uid="{DAD6C689-270A-4A83-B6BC-A4A6D91D4B15}"/>
    <cellStyle name="Normal 208 2 4 2" xfId="20398" xr:uid="{EFD00EFA-F47A-4CCC-AA6A-0A5D3815E44F}"/>
    <cellStyle name="Normal 208 2 5" xfId="11533" xr:uid="{129C893A-089A-469D-8CA8-F47B31C1B21A}"/>
    <cellStyle name="Normal 208 2 5 2" xfId="23370" xr:uid="{DA897783-D213-4930-8FB0-450EF0B38961}"/>
    <cellStyle name="Normal 208 2 6" xfId="12300" xr:uid="{8E462685-AD00-40DD-8A08-4AE367835EF5}"/>
    <cellStyle name="Normal 208 2 6 2" xfId="24079" xr:uid="{903C4978-FD46-4A84-BA75-AC83C5A18414}"/>
    <cellStyle name="Normal 208 2 7" xfId="17830" xr:uid="{A6F7A9E0-CB07-4759-AD00-B4946AA399A6}"/>
    <cellStyle name="Normal 208 3" xfId="5746" xr:uid="{AC950BC1-B8BD-477F-9E45-B98F57776740}"/>
    <cellStyle name="Normal 208 3 2" xfId="7027" xr:uid="{AE94C6BB-879E-432C-AD91-C8C327FC8BDC}"/>
    <cellStyle name="Normal 208 3 2 2" xfId="9777" xr:uid="{802B1D5C-8053-46D6-B1F6-6B720E209022}"/>
    <cellStyle name="Normal 208 3 2 2 2" xfId="21974" xr:uid="{2BA9E4BA-01B6-4E5C-B8FD-13AB39A8AD58}"/>
    <cellStyle name="Normal 208 3 2 3" xfId="19405" xr:uid="{60484B31-3F53-46BC-A533-13561B2F858E}"/>
    <cellStyle name="Normal 208 3 3" xfId="8516" xr:uid="{C1B95841-7FA2-483F-905A-554FFC9C98A3}"/>
    <cellStyle name="Normal 208 3 3 2" xfId="20714" xr:uid="{0D8665AA-EDE8-4622-9398-27024B27BDCC}"/>
    <cellStyle name="Normal 208 3 4" xfId="13263" xr:uid="{45573FF5-0C21-4C73-93FC-EEB918C3EC59}"/>
    <cellStyle name="Normal 208 3 4 2" xfId="25036" xr:uid="{F6CA8823-372A-475C-93A5-4F485A0F6424}"/>
    <cellStyle name="Normal 208 3 5" xfId="18145" xr:uid="{8F26C82E-BC79-4372-A01D-56143119F0DA}"/>
    <cellStyle name="Normal 208 4" xfId="6397" xr:uid="{7C9EFF3A-8EFC-4B4E-A4FD-3CEF18167C0F}"/>
    <cellStyle name="Normal 208 4 2" xfId="9147" xr:uid="{BE106A37-B5B0-4759-A526-96921883DEEC}"/>
    <cellStyle name="Normal 208 4 2 2" xfId="21344" xr:uid="{B2F9F2EB-C3BB-4EF1-B18E-7E28C2EDF53E}"/>
    <cellStyle name="Normal 208 4 3" xfId="13264" xr:uid="{2BEDD515-F036-4022-A37C-C4EBD089C047}"/>
    <cellStyle name="Normal 208 4 3 2" xfId="25037" xr:uid="{89F32C86-E4E5-4A29-80E9-98D134888F55}"/>
    <cellStyle name="Normal 208 4 4" xfId="18775" xr:uid="{065AD960-1320-475F-AF19-DBE4AEE5A807}"/>
    <cellStyle name="Normal 208 5" xfId="7884" xr:uid="{F55CE610-CB7D-4408-9F5A-67D94E64098C}"/>
    <cellStyle name="Normal 208 5 2" xfId="20083" xr:uid="{1E976E80-5FB8-4605-93FA-F00FC21C2D47}"/>
    <cellStyle name="Normal 208 6" xfId="10964" xr:uid="{1EFCC470-90EB-4340-A53D-DF7545756CEC}"/>
    <cellStyle name="Normal 208 6 2" xfId="23013" xr:uid="{5FEEB8D8-41DD-451A-BFBA-F152E6BCFC5D}"/>
    <cellStyle name="Normal 208 7" xfId="11929" xr:uid="{CF17FD69-790A-470B-A098-12F26C30AA72}"/>
    <cellStyle name="Normal 208 7 2" xfId="23722" xr:uid="{A58BD42B-976A-4A6F-BB90-8AC22653348E}"/>
    <cellStyle name="Normal 208 8" xfId="17515" xr:uid="{2F7116AA-9413-4FDB-94B0-85F0F5654B02}"/>
    <cellStyle name="Normal 209" xfId="5067" xr:uid="{5E7F9B15-0F05-4ACE-AAE5-FF8222BD567A}"/>
    <cellStyle name="Normal 209 2" xfId="11534" xr:uid="{6102860B-B5F2-43C0-8C9A-7C59FF96A832}"/>
    <cellStyle name="Normal 209 2 2" xfId="13265" xr:uid="{B1DA9B07-6217-46C4-A7C5-A4EB8CD7D88E}"/>
    <cellStyle name="Normal 209 2 2 2" xfId="25038" xr:uid="{0DF8595C-E40C-452F-80DB-A4622319388D}"/>
    <cellStyle name="Normal 209 2 3" xfId="13266" xr:uid="{5B7152F6-0597-4BB2-8CF5-CBADF32E6ACB}"/>
    <cellStyle name="Normal 209 2 3 2" xfId="25039" xr:uid="{74A1FB04-325D-49D2-9968-6DDF3FF1ACE3}"/>
    <cellStyle name="Normal 209 2 4" xfId="12301" xr:uid="{E6EAC097-84ED-4F41-B28E-ECBB0F1E41E9}"/>
    <cellStyle name="Normal 209 2 4 2" xfId="24080" xr:uid="{5C2CD1EC-D1AD-43F2-A056-99DD108EEECD}"/>
    <cellStyle name="Normal 209 2 5" xfId="23371" xr:uid="{3A597883-1C19-4B16-98CF-D5D79DDA1B76}"/>
    <cellStyle name="Normal 209 3" xfId="10965" xr:uid="{4B2C6352-50E6-453A-9A4F-09CAC3E865A4}"/>
    <cellStyle name="Normal 209 3 2" xfId="13267" xr:uid="{6DAB4E99-E770-4130-920C-83F2C0FD27EF}"/>
    <cellStyle name="Normal 209 3 2 2" xfId="25040" xr:uid="{CE1E1590-B204-4A58-8052-2E0357ADB398}"/>
    <cellStyle name="Normal 209 3 3" xfId="23014" xr:uid="{B63B36F9-19A5-400A-ABD3-AC87FEB6EA5D}"/>
    <cellStyle name="Normal 209 4" xfId="13268" xr:uid="{9BE9CA1B-BE99-42F5-B0DA-2C8214233BB9}"/>
    <cellStyle name="Normal 209 4 2" xfId="25041" xr:uid="{59AC5526-8F10-42F9-9592-331E44914515}"/>
    <cellStyle name="Normal 209 5" xfId="11930" xr:uid="{06827E45-C161-4E6D-AA84-A332F30DCAAB}"/>
    <cellStyle name="Normal 209 5 2" xfId="23723" xr:uid="{CCA3548B-114B-4B3A-BB6D-A82DCA4335B9}"/>
    <cellStyle name="Normal 209 6" xfId="29131" xr:uid="{214F1AE7-1432-4B68-85EF-F28C3641FD6C}"/>
    <cellStyle name="Normal 21" xfId="2396" xr:uid="{EDC144E6-4E6F-458D-BECC-7B86E34FF678}"/>
    <cellStyle name="Normal 21 2" xfId="2397" xr:uid="{42BF7647-E0BF-45A5-8C78-675622387B11}"/>
    <cellStyle name="Normal 21 2 2" xfId="4175" xr:uid="{3D322A72-75CD-49AE-8875-6E40897B6E6F}"/>
    <cellStyle name="Normal 21 2 2 2" xfId="28581" xr:uid="{AAC72222-4004-42FA-8378-3BC95F6A0BAD}"/>
    <cellStyle name="Normal 21 2 3" xfId="27160" xr:uid="{AD31D686-8C17-4137-A266-D0F7C40DB531}"/>
    <cellStyle name="Normal 21 3" xfId="2398" xr:uid="{87E47936-C4E4-4B27-A948-6F72A19FFF6D}"/>
    <cellStyle name="Normal 21 3 2" xfId="4176" xr:uid="{E3F99792-C4FC-4D0B-BB34-A3849AC65169}"/>
    <cellStyle name="Normal 21 3 2 2" xfId="28582" xr:uid="{10E2CAC6-9138-48C0-A8DA-048480B68584}"/>
    <cellStyle name="Normal 21 3 3" xfId="27161" xr:uid="{990FEE55-9C5D-499F-A137-9E109EFC083E}"/>
    <cellStyle name="Normal 21 4" xfId="4174" xr:uid="{131C0CBB-B8E7-4154-B5CF-090EE662D2EC}"/>
    <cellStyle name="Normal 21 4 2" xfId="28580" xr:uid="{B21A6535-7C27-493F-971B-B7470DEDBF75}"/>
    <cellStyle name="Normal 21 5" xfId="27159" xr:uid="{E4E5CECC-4EFB-4EAD-B2FE-2683E60007AE}"/>
    <cellStyle name="Normal 210" xfId="5157" xr:uid="{E8AAFFFF-9076-4779-88C1-408F58A5C481}"/>
    <cellStyle name="Normal 210 2" xfId="11535" xr:uid="{58C3A3A2-4B46-4C14-B803-98269F80CC9D}"/>
    <cellStyle name="Normal 210 2 2" xfId="13269" xr:uid="{5B335654-5CD0-43C1-8CD7-3ACBEF463FC7}"/>
    <cellStyle name="Normal 210 2 2 2" xfId="25042" xr:uid="{01E12C6D-B60E-437E-A8A6-88F5D4B5CF7A}"/>
    <cellStyle name="Normal 210 2 3" xfId="13270" xr:uid="{BE393C8B-4A04-47CF-9045-FC982EB06E0D}"/>
    <cellStyle name="Normal 210 2 3 2" xfId="25043" xr:uid="{D7BF5EBB-F16C-426D-BD03-42B61F6245C3}"/>
    <cellStyle name="Normal 210 2 4" xfId="12302" xr:uid="{ADD61F53-9C60-4753-B611-1BAFD2F848D2}"/>
    <cellStyle name="Normal 210 2 4 2" xfId="24081" xr:uid="{2D94645B-4AE5-4B7A-9F95-F9541A291510}"/>
    <cellStyle name="Normal 210 2 5" xfId="23372" xr:uid="{A21E33A8-9521-40DF-A241-5B722AC57D5A}"/>
    <cellStyle name="Normal 210 3" xfId="10966" xr:uid="{92A8C1C1-507F-452A-B8C8-1A18C735DEF1}"/>
    <cellStyle name="Normal 210 3 2" xfId="13271" xr:uid="{8290236C-45F8-4D9A-B876-B004609AAD83}"/>
    <cellStyle name="Normal 210 3 2 2" xfId="25044" xr:uid="{57C4954B-D647-4E64-AE31-BC55040F29CB}"/>
    <cellStyle name="Normal 210 3 3" xfId="23015" xr:uid="{73161A0F-9121-4499-80C2-BA2F65BBA0DC}"/>
    <cellStyle name="Normal 210 4" xfId="13272" xr:uid="{B95E3138-8D8E-4060-85F1-D11ADB7AB232}"/>
    <cellStyle name="Normal 210 4 2" xfId="25045" xr:uid="{4D875B8B-2790-439A-A9F6-702270939348}"/>
    <cellStyle name="Normal 210 5" xfId="11931" xr:uid="{291F9566-81A0-4D86-AD7B-E634C79E0F50}"/>
    <cellStyle name="Normal 210 5 2" xfId="23724" xr:uid="{726AE5CC-2519-4671-B160-2F4925F99B5E}"/>
    <cellStyle name="Normal 210 6" xfId="29175" xr:uid="{326C7856-984C-4E8F-A5A0-9B0DFEC9570B}"/>
    <cellStyle name="Normal 211" xfId="5088" xr:uid="{DC5DCBAD-2281-4E95-B697-021AB3A2401A}"/>
    <cellStyle name="Normal 211 2" xfId="11536" xr:uid="{9CBC74E5-3584-4253-81B1-561D75C52BD9}"/>
    <cellStyle name="Normal 211 2 2" xfId="13273" xr:uid="{2A01B0A2-5FAD-4066-B46E-FA5CB93CF99E}"/>
    <cellStyle name="Normal 211 2 2 2" xfId="25046" xr:uid="{70D3255A-2D51-40DD-AF9E-7AD537B1B3FB}"/>
    <cellStyle name="Normal 211 2 3" xfId="13274" xr:uid="{BBA956F4-2486-470C-8ACC-BFAB75EACB0C}"/>
    <cellStyle name="Normal 211 2 3 2" xfId="25047" xr:uid="{E5582D24-5CE1-4EBB-8808-226A360A7695}"/>
    <cellStyle name="Normal 211 2 4" xfId="12303" xr:uid="{720D3B1C-E8A6-4909-9372-6063779BB770}"/>
    <cellStyle name="Normal 211 2 4 2" xfId="24082" xr:uid="{7E5F4CF6-5974-4506-A5CA-C544D6C5E15C}"/>
    <cellStyle name="Normal 211 2 5" xfId="23373" xr:uid="{F29A69FD-15F0-45BB-8461-C90DBFB263FC}"/>
    <cellStyle name="Normal 211 3" xfId="10967" xr:uid="{E51E2AD1-5360-461E-A317-ECC9CF922B29}"/>
    <cellStyle name="Normal 211 3 2" xfId="13275" xr:uid="{294C33AF-D7CE-43B7-9DC1-5AC4F6C183C4}"/>
    <cellStyle name="Normal 211 3 2 2" xfId="25048" xr:uid="{3A309C4D-D7C9-4F32-829B-377F8A630648}"/>
    <cellStyle name="Normal 211 3 3" xfId="23016" xr:uid="{30FCA2C7-A5D4-437F-A0FB-3BD48BCB8B0D}"/>
    <cellStyle name="Normal 211 4" xfId="13276" xr:uid="{FA104F68-B2F3-41FF-97C7-07EEC41AB4D9}"/>
    <cellStyle name="Normal 211 4 2" xfId="25049" xr:uid="{328DC4B9-871D-485A-A14D-3A6CE4AC4A97}"/>
    <cellStyle name="Normal 211 5" xfId="11932" xr:uid="{037750FD-9D7A-46CE-B6E2-3817EA86A48C}"/>
    <cellStyle name="Normal 211 5 2" xfId="23725" xr:uid="{0052F209-B5AD-40A1-9CB9-88E5DE0C22AE}"/>
    <cellStyle name="Normal 211 6" xfId="29152" xr:uid="{76960ED3-83C0-4A15-85BC-2A7E41A9198C}"/>
    <cellStyle name="Normal 212" xfId="5078" xr:uid="{47DD5A27-7A7D-4F29-908C-D5D8D9717B24}"/>
    <cellStyle name="Normal 212 2" xfId="11537" xr:uid="{025CB9C0-3E61-45D0-A1E0-C1BD947C3F31}"/>
    <cellStyle name="Normal 212 2 2" xfId="13277" xr:uid="{61ED9F45-7106-4F6C-ACC8-7904589AEB45}"/>
    <cellStyle name="Normal 212 2 2 2" xfId="25050" xr:uid="{1743E730-D30D-47F9-B73B-72B3072C4529}"/>
    <cellStyle name="Normal 212 2 3" xfId="13278" xr:uid="{1249F910-CF33-4522-BABE-D6C393D20817}"/>
    <cellStyle name="Normal 212 2 3 2" xfId="25051" xr:uid="{4B90A108-2DBE-4791-A521-34ADAE789439}"/>
    <cellStyle name="Normal 212 2 4" xfId="12304" xr:uid="{7B1EBD29-3C74-488F-B7F5-351DF7AE0164}"/>
    <cellStyle name="Normal 212 2 4 2" xfId="24083" xr:uid="{6B3006C1-A9CC-446C-B4FF-8E6C6819A4A0}"/>
    <cellStyle name="Normal 212 2 5" xfId="23374" xr:uid="{8C59D6B7-171F-4399-8C13-648BD217135D}"/>
    <cellStyle name="Normal 212 3" xfId="10968" xr:uid="{9658432F-D75D-4DD1-9ED0-2FC1B7DA115A}"/>
    <cellStyle name="Normal 212 3 2" xfId="13279" xr:uid="{D0541138-3EFA-45D0-BB91-912F8ED4521F}"/>
    <cellStyle name="Normal 212 3 2 2" xfId="25052" xr:uid="{9B31838A-402D-4D96-8F79-0B09945AE92B}"/>
    <cellStyle name="Normal 212 3 3" xfId="23017" xr:uid="{E362B6B1-EECE-4B9D-9321-DF574DEFA4A3}"/>
    <cellStyle name="Normal 212 4" xfId="13280" xr:uid="{5A14FCC2-B692-4535-A765-E8F07927DF56}"/>
    <cellStyle name="Normal 212 4 2" xfId="25053" xr:uid="{0577A13D-9F9C-41B0-88AB-1F4A24AE1541}"/>
    <cellStyle name="Normal 212 5" xfId="11933" xr:uid="{BBA0F2E3-2625-413F-911B-B5EF92BEFC37}"/>
    <cellStyle name="Normal 212 5 2" xfId="23726" xr:uid="{234582CA-769E-4BA8-B194-C5608D67DDC5}"/>
    <cellStyle name="Normal 212 6" xfId="29142" xr:uid="{45935921-068E-4D00-B06F-CA7D70DB7208}"/>
    <cellStyle name="Normal 213" xfId="5121" xr:uid="{1D4E6FC8-79A7-42DC-9DA8-8C61B0EE7AB1}"/>
    <cellStyle name="Normal 213 2" xfId="11538" xr:uid="{9603283D-56BD-4C0C-8B52-886696F770DC}"/>
    <cellStyle name="Normal 213 2 2" xfId="13281" xr:uid="{2875F655-419D-45C2-A328-918AC0D14FB7}"/>
    <cellStyle name="Normal 213 2 2 2" xfId="25054" xr:uid="{13D0EA26-BE45-421B-AB82-1CD182045807}"/>
    <cellStyle name="Normal 213 2 3" xfId="13282" xr:uid="{CE228E1A-1317-4E1C-938C-BE2254C7329D}"/>
    <cellStyle name="Normal 213 2 3 2" xfId="25055" xr:uid="{05625FA9-D157-490C-B1C5-91B5D206F8E2}"/>
    <cellStyle name="Normal 213 2 4" xfId="12305" xr:uid="{A4B1D936-7D75-4AA2-80C5-1776D28F1794}"/>
    <cellStyle name="Normal 213 2 4 2" xfId="24084" xr:uid="{E43A89AA-105F-492B-A996-99DFBEDD3E1A}"/>
    <cellStyle name="Normal 213 2 5" xfId="23375" xr:uid="{F0BDDDFE-6EAA-49A2-955C-B6B52BE1BFF4}"/>
    <cellStyle name="Normal 213 3" xfId="10969" xr:uid="{3BC71E39-66B8-40B7-9798-1070C22BC5D5}"/>
    <cellStyle name="Normal 213 3 2" xfId="13283" xr:uid="{B8E1A974-DA1E-4B48-874C-18C7BB31FD3E}"/>
    <cellStyle name="Normal 213 3 2 2" xfId="25056" xr:uid="{88F57DA0-786B-43A1-95F1-8A3AD37D2DAF}"/>
    <cellStyle name="Normal 213 3 3" xfId="23018" xr:uid="{8C9BA749-6C3B-46AC-A786-8FDA4DBB5568}"/>
    <cellStyle name="Normal 213 4" xfId="13284" xr:uid="{9598B18E-73BD-479F-950C-FA38DA0B7A9C}"/>
    <cellStyle name="Normal 213 4 2" xfId="25057" xr:uid="{B02A8822-FC43-48ED-B398-99E1BAD1E7D5}"/>
    <cellStyle name="Normal 213 5" xfId="11934" xr:uid="{368CFC3A-F49D-480F-8590-3EB6985E0F0C}"/>
    <cellStyle name="Normal 213 5 2" xfId="23727" xr:uid="{CA81E4B4-DF04-41EF-8576-71ADC5F7753B}"/>
    <cellStyle name="Normal 213 6" xfId="29165" xr:uid="{E9654899-935F-4DDD-8BCF-B003A2296E2C}"/>
    <cellStyle name="Normal 214" xfId="8" xr:uid="{00000000-0005-0000-0000-000010000000}"/>
    <cellStyle name="Normal 214 2" xfId="11539" xr:uid="{8B1F9525-91F0-452D-AE50-6B06F3C5E48A}"/>
    <cellStyle name="Normal 214 2 2" xfId="13285" xr:uid="{E89BE418-6C2C-41C7-B00B-B4B1D4B8C9CE}"/>
    <cellStyle name="Normal 214 2 2 2" xfId="25058" xr:uid="{828AE263-4A56-4D6A-BBEA-B5CB052D23F7}"/>
    <cellStyle name="Normal 214 2 3" xfId="13286" xr:uid="{97B01C02-646B-42A7-87DE-03B517097FCF}"/>
    <cellStyle name="Normal 214 2 3 2" xfId="25059" xr:uid="{396A8BD6-3260-4521-B83C-373C507FA050}"/>
    <cellStyle name="Normal 214 2 4" xfId="12306" xr:uid="{638D9BCA-F0D7-40AF-BFCF-D001D7F7DB50}"/>
    <cellStyle name="Normal 214 2 4 2" xfId="24085" xr:uid="{6DAB4441-1782-4D9E-A2D0-D58735FCA010}"/>
    <cellStyle name="Normal 214 2 5" xfId="23376" xr:uid="{C8BB3122-6E6E-464B-8D03-3F4FC4F79596}"/>
    <cellStyle name="Normal 214 3" xfId="10970" xr:uid="{E096652C-3D12-4D7A-BE5B-5320F02E1567}"/>
    <cellStyle name="Normal 214 3 2" xfId="13287" xr:uid="{0CD868B9-D3AD-471A-BA18-E43E39D7DD04}"/>
    <cellStyle name="Normal 214 3 2 2" xfId="25060" xr:uid="{B2947FB5-7EBE-42C6-80F0-D82F4872C367}"/>
    <cellStyle name="Normal 214 3 3" xfId="23019" xr:uid="{E4C4664B-3185-48A4-B2AA-5940C91F5A8D}"/>
    <cellStyle name="Normal 214 4" xfId="13288" xr:uid="{BD59A8AE-DEC4-4CC7-BF6A-27DDB9596D18}"/>
    <cellStyle name="Normal 214 4 2" xfId="25061" xr:uid="{D6851C9E-6AA9-4E4A-B1B3-53C3A4B3D384}"/>
    <cellStyle name="Normal 214 5" xfId="11935" xr:uid="{3308A47A-DC15-46A5-9BE9-ED0B38973ABD}"/>
    <cellStyle name="Normal 214 5 2" xfId="23728" xr:uid="{CAD69456-51BF-4509-8A91-C7B78B6A5997}"/>
    <cellStyle name="Normal 214 6" xfId="29180" xr:uid="{45A534ED-FC6E-4B3D-A421-1D8AC89A01DF}"/>
    <cellStyle name="Normal 215" xfId="5075" xr:uid="{B87FBC17-BA7D-4021-9A45-2011371919D8}"/>
    <cellStyle name="Normal 215 2" xfId="11540" xr:uid="{5A7FE3FC-6F74-4823-9124-8A648BF9DA27}"/>
    <cellStyle name="Normal 215 2 2" xfId="13289" xr:uid="{5B52644C-301D-40F5-B117-CD5344C7054D}"/>
    <cellStyle name="Normal 215 2 2 2" xfId="25062" xr:uid="{02DE1C5D-AF20-4B42-894D-17FA00109B6F}"/>
    <cellStyle name="Normal 215 2 3" xfId="13290" xr:uid="{927E7955-913B-4D17-8B9D-3DDBA059B841}"/>
    <cellStyle name="Normal 215 2 3 2" xfId="25063" xr:uid="{E17EE3FE-5478-4D32-BD92-BE94AC647503}"/>
    <cellStyle name="Normal 215 2 4" xfId="12307" xr:uid="{6FB5A993-5B55-4C39-AC01-432282256E96}"/>
    <cellStyle name="Normal 215 2 4 2" xfId="24086" xr:uid="{368D9EF6-71F9-4091-8116-C5F48A2D0893}"/>
    <cellStyle name="Normal 215 2 5" xfId="23377" xr:uid="{56413EB9-8BEC-45AF-B87C-FCB640CDB228}"/>
    <cellStyle name="Normal 215 3" xfId="10971" xr:uid="{9F7B8C7A-F633-49D4-ACC6-54B8E79589E6}"/>
    <cellStyle name="Normal 215 3 2" xfId="13291" xr:uid="{3C7BB9D0-AF07-408B-AB9A-D31098C69865}"/>
    <cellStyle name="Normal 215 3 2 2" xfId="25064" xr:uid="{4E58B3CE-4186-4C9B-BB89-331EA46F9AD2}"/>
    <cellStyle name="Normal 215 3 3" xfId="23020" xr:uid="{518BCA3C-B294-4830-8A28-4CF4C8C5F33C}"/>
    <cellStyle name="Normal 215 4" xfId="13292" xr:uid="{C53F7A5B-A6C9-4617-83E9-23DBAA55DD32}"/>
    <cellStyle name="Normal 215 4 2" xfId="25065" xr:uid="{87FEAAF8-8BB3-4DAB-93BE-DD9687B33BFD}"/>
    <cellStyle name="Normal 215 5" xfId="11936" xr:uid="{982A43F1-61BB-4122-AD88-744AB308CB79}"/>
    <cellStyle name="Normal 215 5 2" xfId="23729" xr:uid="{DD72D2E5-D6EE-4C7D-BC4E-BF7ADF6AA4C6}"/>
    <cellStyle name="Normal 215 6" xfId="29139" xr:uid="{4100452E-00FC-4EFC-A9E1-1CA98820A3E7}"/>
    <cellStyle name="Normal 216" xfId="5201" xr:uid="{4A12DA3E-9FE9-49C6-8FFB-1FB58E27947A}"/>
    <cellStyle name="Normal 216 2" xfId="11541" xr:uid="{D91C8111-AF2F-43D6-8A68-68A7FEF615B2}"/>
    <cellStyle name="Normal 216 2 2" xfId="13293" xr:uid="{1D6A882C-9116-4814-A12B-130086810731}"/>
    <cellStyle name="Normal 216 2 2 2" xfId="25066" xr:uid="{E9E2A3BC-EB1B-447F-B281-31B850B4B3DB}"/>
    <cellStyle name="Normal 216 2 3" xfId="13294" xr:uid="{A27ACE19-FF55-4B69-8BB6-B6EE75CB2C5D}"/>
    <cellStyle name="Normal 216 2 3 2" xfId="25067" xr:uid="{CC784338-C279-49E5-8D2B-2D6C399ACC7F}"/>
    <cellStyle name="Normal 216 2 4" xfId="12308" xr:uid="{971BAD78-9220-47D8-B7B8-C86D5E05CCEF}"/>
    <cellStyle name="Normal 216 2 4 2" xfId="24087" xr:uid="{09D06ACA-4ECA-4275-8E87-6C78F1A3CB19}"/>
    <cellStyle name="Normal 216 2 5" xfId="23378" xr:uid="{1D91EF1D-D76D-46F3-9F66-0C1ED8DFF822}"/>
    <cellStyle name="Normal 216 3" xfId="10972" xr:uid="{E9A2B4A7-4F4C-4C25-97CE-6EC405098897}"/>
    <cellStyle name="Normal 216 3 2" xfId="13295" xr:uid="{67CC9DD8-91FB-476D-8032-4A074702B9BA}"/>
    <cellStyle name="Normal 216 3 2 2" xfId="25068" xr:uid="{69AC97DD-E303-4549-A24A-A847B743714C}"/>
    <cellStyle name="Normal 216 3 3" xfId="23021" xr:uid="{74F30D16-7A09-4855-8818-BF1518EE6FBF}"/>
    <cellStyle name="Normal 216 4" xfId="13296" xr:uid="{E5387ED9-F0DA-49F6-9420-E914B3C10042}"/>
    <cellStyle name="Normal 216 4 2" xfId="25069" xr:uid="{F827C912-FE0D-4465-9524-A25D0E089BFF}"/>
    <cellStyle name="Normal 216 5" xfId="11937" xr:uid="{B9E0879D-9945-489C-9CDC-0C5284CBA671}"/>
    <cellStyle name="Normal 216 5 2" xfId="23730" xr:uid="{2E074DC6-942F-4C14-8C5B-24039DC635D0}"/>
    <cellStyle name="Normal 216 6" xfId="29190" xr:uid="{F722E27E-4759-4B6B-953F-B75C2FE8CC3A}"/>
    <cellStyle name="Normal 217" xfId="5449" xr:uid="{7EBA9001-B7D1-42B2-B2FF-7641435F1F46}"/>
    <cellStyle name="Normal 217 2" xfId="11542" xr:uid="{B6A0A496-D57E-4C0C-932B-354AB8C3B00B}"/>
    <cellStyle name="Normal 217 2 2" xfId="13297" xr:uid="{C049B81D-D7AB-48C7-9876-F17B26F3A6ED}"/>
    <cellStyle name="Normal 217 2 2 2" xfId="25070" xr:uid="{832C3A64-F17F-4E67-876C-88257BDC0889}"/>
    <cellStyle name="Normal 217 2 3" xfId="13298" xr:uid="{CF45CE3B-EF01-4BF2-BABF-127F7AE41C84}"/>
    <cellStyle name="Normal 217 2 3 2" xfId="25071" xr:uid="{BB7EB3FD-ADB1-4FC5-8B46-45DFFBECE783}"/>
    <cellStyle name="Normal 217 2 4" xfId="12309" xr:uid="{BBF95605-66F8-4422-A51F-F5FE3FDB01C1}"/>
    <cellStyle name="Normal 217 2 4 2" xfId="24088" xr:uid="{404B3517-753C-485E-91C8-020931B6D8F2}"/>
    <cellStyle name="Normal 217 2 5" xfId="23379" xr:uid="{111ED32F-EE7B-4744-9FD3-C12350261682}"/>
    <cellStyle name="Normal 217 3" xfId="10973" xr:uid="{7FA3A923-0467-4E82-80A2-7CD83904A80E}"/>
    <cellStyle name="Normal 217 3 2" xfId="13299" xr:uid="{822A6BC4-ACF2-4DE9-8B75-5FA667A9D455}"/>
    <cellStyle name="Normal 217 3 2 2" xfId="25072" xr:uid="{D4C589A5-55D2-4826-A4F3-FE79A6378B65}"/>
    <cellStyle name="Normal 217 3 3" xfId="23022" xr:uid="{4261D932-9D35-4151-9593-1BAAECDA1D6D}"/>
    <cellStyle name="Normal 217 4" xfId="13300" xr:uid="{3AA6644B-6B1E-4F1D-8B97-34C3F3900B5C}"/>
    <cellStyle name="Normal 217 4 2" xfId="25073" xr:uid="{F205B81F-4A09-41E3-B008-7EEE6B0B922B}"/>
    <cellStyle name="Normal 217 5" xfId="11938" xr:uid="{0B59A251-A8AA-4822-A1ED-8BD6CB9DF895}"/>
    <cellStyle name="Normal 217 5 2" xfId="23731" xr:uid="{EFF94E75-C93A-4757-BB56-3E13A003E2C9}"/>
    <cellStyle name="Normal 217 6" xfId="29201" xr:uid="{963A5EA7-CEDB-41DF-8506-2E68A2FC8FAD}"/>
    <cellStyle name="Normal 218" xfId="5087" xr:uid="{2A13B046-1F1C-4171-AA6E-D76E6DD19EDE}"/>
    <cellStyle name="Normal 218 2" xfId="11543" xr:uid="{C2ED7F6F-1E53-4698-8A8B-E364DE1B3BE4}"/>
    <cellStyle name="Normal 218 2 2" xfId="13301" xr:uid="{01F6C206-5658-4BA5-A7D5-BA2C5F3F7555}"/>
    <cellStyle name="Normal 218 2 2 2" xfId="25074" xr:uid="{4E662241-59D8-4340-BCCB-D11D337C4164}"/>
    <cellStyle name="Normal 218 2 3" xfId="13302" xr:uid="{E035C646-169C-446C-B375-2EA8D0C97A42}"/>
    <cellStyle name="Normal 218 2 3 2" xfId="25075" xr:uid="{C1E28ED3-3A1E-4AAD-9F1B-A37B26E1B089}"/>
    <cellStyle name="Normal 218 2 4" xfId="12310" xr:uid="{04ADF7A0-E050-4D21-B3B7-634C0741ECB1}"/>
    <cellStyle name="Normal 218 2 4 2" xfId="24089" xr:uid="{DFBF7230-692D-4CDC-B7C1-DA12F744E6C2}"/>
    <cellStyle name="Normal 218 2 5" xfId="23380" xr:uid="{2F103215-1062-47F4-8E9F-812BC848F0C1}"/>
    <cellStyle name="Normal 218 3" xfId="10974" xr:uid="{66E53CB1-BCD8-4ABA-9C99-0311BA9EC897}"/>
    <cellStyle name="Normal 218 3 2" xfId="13303" xr:uid="{C0AE382F-C841-4D72-99DC-3529B85B6D88}"/>
    <cellStyle name="Normal 218 3 2 2" xfId="25076" xr:uid="{504005F9-F83B-47F9-B53D-A166019D1184}"/>
    <cellStyle name="Normal 218 3 3" xfId="23023" xr:uid="{B762CC93-7D78-4167-BD81-9175A3F4F125}"/>
    <cellStyle name="Normal 218 4" xfId="13304" xr:uid="{60E315CB-68E3-4FB7-A2E4-0AE926FDC8FC}"/>
    <cellStyle name="Normal 218 4 2" xfId="25077" xr:uid="{642387DD-C25A-47BF-A63C-FD8AB26334BD}"/>
    <cellStyle name="Normal 218 5" xfId="11939" xr:uid="{A6FE4AB3-7B6F-4AE0-8652-ECD1FBD60097}"/>
    <cellStyle name="Normal 218 5 2" xfId="23732" xr:uid="{5F12FD96-9DA2-4469-9147-BE9595A7C8BF}"/>
    <cellStyle name="Normal 218 6" xfId="29151" xr:uid="{941C8F3A-05D5-4A9A-BA0C-537B41705462}"/>
    <cellStyle name="Normal 219" xfId="5080" xr:uid="{9B07596D-4D9E-45B4-A664-9FBEAA739A7E}"/>
    <cellStyle name="Normal 219 2" xfId="11544" xr:uid="{D49A6A55-C00C-4CD1-A75E-F2EE50D9C721}"/>
    <cellStyle name="Normal 219 2 2" xfId="13305" xr:uid="{397CD5ED-1B44-4FD5-9B75-286148E885A9}"/>
    <cellStyle name="Normal 219 2 2 2" xfId="25078" xr:uid="{E21EF89D-2D9C-4F82-BE27-5936513705A7}"/>
    <cellStyle name="Normal 219 2 3" xfId="13306" xr:uid="{8A86DE87-4501-4287-B597-87F9511DFE31}"/>
    <cellStyle name="Normal 219 2 3 2" xfId="25079" xr:uid="{BB50110D-FFE3-41E0-90F6-9D88D28BB1EA}"/>
    <cellStyle name="Normal 219 2 4" xfId="12311" xr:uid="{6441DC71-FF39-47AB-90D9-9ED6CA5C2D8C}"/>
    <cellStyle name="Normal 219 2 4 2" xfId="24090" xr:uid="{69DB80F2-70F4-48B7-9778-B26DCEA37C52}"/>
    <cellStyle name="Normal 219 2 5" xfId="23381" xr:uid="{4B73AFC5-EEB5-4ADC-8A7E-19E301FF584C}"/>
    <cellStyle name="Normal 219 3" xfId="10975" xr:uid="{31CD3080-A955-48A4-AF14-C979FE51B004}"/>
    <cellStyle name="Normal 219 3 2" xfId="13307" xr:uid="{E06A6211-A0F2-48A0-9EB9-E3958E9B4CCD}"/>
    <cellStyle name="Normal 219 3 2 2" xfId="25080" xr:uid="{F6C6575F-A052-4A4C-90C8-469D574BEA3F}"/>
    <cellStyle name="Normal 219 3 3" xfId="23024" xr:uid="{0195A8C2-016E-467C-8126-F5CD16EAD07F}"/>
    <cellStyle name="Normal 219 4" xfId="13308" xr:uid="{47F57F86-1895-419C-AD35-86390DA65D3B}"/>
    <cellStyle name="Normal 219 4 2" xfId="25081" xr:uid="{33D51210-408B-47A7-BAF7-EEDAC4A8E8BD}"/>
    <cellStyle name="Normal 219 5" xfId="11940" xr:uid="{491A2A49-7D5C-45D0-AE71-7ACC0A81C630}"/>
    <cellStyle name="Normal 219 5 2" xfId="23733" xr:uid="{66393358-FC92-4DD6-8672-C1EDFB9474F1}"/>
    <cellStyle name="Normal 219 6" xfId="29144" xr:uid="{A7F6617E-5D82-40FC-A498-AFBE03A09E2E}"/>
    <cellStyle name="Normal 22" xfId="2399" xr:uid="{F10946F0-2EA0-4ED2-A915-BC52DA8BA76D}"/>
    <cellStyle name="Normal 22 2" xfId="2400" xr:uid="{B8575FFA-8E68-481C-BA5E-3A8704B0C9E3}"/>
    <cellStyle name="Normal 22 2 2" xfId="4178" xr:uid="{FE28ED07-7B2E-4A32-8758-F58D91DCE96F}"/>
    <cellStyle name="Normal 22 2 2 2" xfId="28584" xr:uid="{B7794D84-49B9-473A-A5CA-612F3DB0A873}"/>
    <cellStyle name="Normal 22 2 3" xfId="27163" xr:uid="{5E24F03E-5E4F-4035-8B38-4F8B68346CCF}"/>
    <cellStyle name="Normal 22 3" xfId="2401" xr:uid="{B106D51C-5F6C-4DA8-BA6C-AE540CA7171B}"/>
    <cellStyle name="Normal 22 3 2" xfId="4179" xr:uid="{B10A8995-EFE6-4088-A05F-46436EE1A2FB}"/>
    <cellStyle name="Normal 22 3 2 2" xfId="28585" xr:uid="{740B0D86-D623-47AE-B17A-66E8040EE126}"/>
    <cellStyle name="Normal 22 3 3" xfId="27164" xr:uid="{F092D652-C566-4018-AB47-390AF9583A8F}"/>
    <cellStyle name="Normal 22 4" xfId="4177" xr:uid="{A907DF23-6981-42B0-894A-9880C2625264}"/>
    <cellStyle name="Normal 22 4 2" xfId="28583" xr:uid="{ED67409E-5650-4E5F-85BB-8B33FC8DD98B}"/>
    <cellStyle name="Normal 22 5" xfId="27162" xr:uid="{C9AD4D50-E072-4C4A-BED5-88C53162E11F}"/>
    <cellStyle name="Normal 220" xfId="5120" xr:uid="{A1CE7F60-580D-4C81-9799-89C8AA3E6E58}"/>
    <cellStyle name="Normal 220 2" xfId="11545" xr:uid="{E3D73560-40CA-4FAB-AF50-9DDB3936F396}"/>
    <cellStyle name="Normal 220 2 2" xfId="13309" xr:uid="{11652B74-B585-48CA-8505-92EF5C9479CC}"/>
    <cellStyle name="Normal 220 2 2 2" xfId="25082" xr:uid="{97EB91FB-070E-42AF-BAB5-BAAB6E66CE1E}"/>
    <cellStyle name="Normal 220 2 3" xfId="13310" xr:uid="{B74CBF4D-C548-4D35-BBF1-585165A6E5B5}"/>
    <cellStyle name="Normal 220 2 3 2" xfId="25083" xr:uid="{8B564E23-3FCD-44E5-9C1D-33A1C46CD50C}"/>
    <cellStyle name="Normal 220 2 4" xfId="12312" xr:uid="{00DC696A-D226-4475-A8A8-ACA68FF6C41C}"/>
    <cellStyle name="Normal 220 2 4 2" xfId="24091" xr:uid="{9EA155B4-BF60-4F9A-848A-B605053ED7A8}"/>
    <cellStyle name="Normal 220 2 5" xfId="23382" xr:uid="{7BE5F14D-DADB-4417-A7DF-3C8AD17A47B5}"/>
    <cellStyle name="Normal 220 3" xfId="10976" xr:uid="{D2FD1EFF-7DA4-4EEF-93B7-A2AA445ECB8A}"/>
    <cellStyle name="Normal 220 3 2" xfId="13311" xr:uid="{F834C0A9-CED1-4340-AA80-60E2D33A9C8B}"/>
    <cellStyle name="Normal 220 3 2 2" xfId="25084" xr:uid="{693608E7-8E54-4063-AFE0-38BB86B7207B}"/>
    <cellStyle name="Normal 220 3 3" xfId="23025" xr:uid="{D212B14F-528E-46ED-B217-F9D28577D38D}"/>
    <cellStyle name="Normal 220 4" xfId="13312" xr:uid="{BC3EEF1F-84E1-4C41-936A-E63B9631A237}"/>
    <cellStyle name="Normal 220 4 2" xfId="25085" xr:uid="{90FC3403-EF03-457B-9D4D-4F89B038F8E6}"/>
    <cellStyle name="Normal 220 5" xfId="11941" xr:uid="{040AA29D-24D8-4235-BE33-EA3C85E3620F}"/>
    <cellStyle name="Normal 220 5 2" xfId="23734" xr:uid="{3EB4E7F5-7BE8-4A19-BB36-415F11895965}"/>
    <cellStyle name="Normal 220 6" xfId="29164" xr:uid="{50EDBA6E-F12B-435E-BD51-E8EEB3F7F461}"/>
    <cellStyle name="Normal 221" xfId="5161" xr:uid="{B09D0D3A-5B24-466D-95FE-9045995CFA82}"/>
    <cellStyle name="Normal 221 2" xfId="11546" xr:uid="{DBE329E6-9471-4F76-8844-078106045CB3}"/>
    <cellStyle name="Normal 221 2 2" xfId="13313" xr:uid="{680F5D6D-08E9-4719-86F6-CC1C0AF342DF}"/>
    <cellStyle name="Normal 221 2 2 2" xfId="25086" xr:uid="{83248ADE-007C-44D1-AB51-9C4BAEE7FE96}"/>
    <cellStyle name="Normal 221 2 3" xfId="13314" xr:uid="{20E74609-A66C-4A95-B945-4AE35766E51F}"/>
    <cellStyle name="Normal 221 2 3 2" xfId="25087" xr:uid="{AE143F3E-7948-4597-99E8-31A351A9D3E5}"/>
    <cellStyle name="Normal 221 2 4" xfId="12313" xr:uid="{809745C4-88C6-4482-B8D6-CBEB0A7C26FA}"/>
    <cellStyle name="Normal 221 2 4 2" xfId="24092" xr:uid="{A0D3FB70-838D-498D-B26C-662214EA249E}"/>
    <cellStyle name="Normal 221 2 5" xfId="23383" xr:uid="{65A1BA2B-8225-4E00-98C0-03DC0C404F3B}"/>
    <cellStyle name="Normal 221 3" xfId="10977" xr:uid="{51E93A2C-8339-4844-A0F1-9ACA5866F459}"/>
    <cellStyle name="Normal 221 3 2" xfId="13315" xr:uid="{A5BA8C8D-692E-4C5C-BD73-2575EF878D61}"/>
    <cellStyle name="Normal 221 3 2 2" xfId="25088" xr:uid="{A842909C-311A-4466-8A40-4D1959CAF6D3}"/>
    <cellStyle name="Normal 221 3 3" xfId="23026" xr:uid="{67A1910B-3635-4858-935D-BE00FF1FFDF9}"/>
    <cellStyle name="Normal 221 4" xfId="13316" xr:uid="{0A465EC2-41B4-4327-9629-57AEF991B34C}"/>
    <cellStyle name="Normal 221 4 2" xfId="25089" xr:uid="{3C01ACEF-6357-4D0A-98CA-5F5641EF37A6}"/>
    <cellStyle name="Normal 221 5" xfId="11942" xr:uid="{ADE09C07-07A1-4BDD-AFF4-B8EA3963E55A}"/>
    <cellStyle name="Normal 221 5 2" xfId="23735" xr:uid="{F3C0740B-85A7-4BFF-9E4D-4EA1F62E60C1}"/>
    <cellStyle name="Normal 221 6" xfId="29181" xr:uid="{CBD0B56C-239D-4DE4-9BA7-7BA710910B85}"/>
    <cellStyle name="Normal 222" xfId="5165" xr:uid="{171B2C43-2ED0-4A09-AE9E-086E91343EA4}"/>
    <cellStyle name="Normal 222 2" xfId="11547" xr:uid="{F18F1AB6-77E4-4D24-A21B-49A0039D0BE8}"/>
    <cellStyle name="Normal 222 2 2" xfId="13317" xr:uid="{63EDCA3B-9D5A-481C-B8C6-C87FABD5FD9B}"/>
    <cellStyle name="Normal 222 2 2 2" xfId="25090" xr:uid="{039C72F4-D343-4742-8ECF-7139838D285F}"/>
    <cellStyle name="Normal 222 2 3" xfId="13318" xr:uid="{70645104-13AF-40DD-A865-D5EFE79BF204}"/>
    <cellStyle name="Normal 222 2 3 2" xfId="25091" xr:uid="{8D2F938F-96D0-4A7D-9B61-D2F1D6135D76}"/>
    <cellStyle name="Normal 222 2 4" xfId="12314" xr:uid="{5E2FA8B7-922E-4268-AAB7-3174E3738B8F}"/>
    <cellStyle name="Normal 222 2 4 2" xfId="24093" xr:uid="{D50C7C4F-0FAF-4692-AB8F-F0814A9310CF}"/>
    <cellStyle name="Normal 222 2 5" xfId="23384" xr:uid="{FF841C5D-BBC1-4EC7-81DD-DEBF234465D6}"/>
    <cellStyle name="Normal 222 3" xfId="10978" xr:uid="{15971ED9-A51E-4865-A1F6-E0DE42894E21}"/>
    <cellStyle name="Normal 222 3 2" xfId="13319" xr:uid="{2395765C-AD71-4C23-832A-BE01AEC1F417}"/>
    <cellStyle name="Normal 222 3 2 2" xfId="25092" xr:uid="{B2E4FD7D-11F1-4199-BC0E-0B0D68558321}"/>
    <cellStyle name="Normal 222 3 3" xfId="23027" xr:uid="{0DE167E8-C0E1-4731-B044-0C33F753E305}"/>
    <cellStyle name="Normal 222 4" xfId="13320" xr:uid="{32387CA6-14DB-4A99-A7BF-06BAF2E6A5B9}"/>
    <cellStyle name="Normal 222 4 2" xfId="25093" xr:uid="{9D9F543F-AAA5-4D22-AEF7-D648EB7FD7EF}"/>
    <cellStyle name="Normal 222 5" xfId="11943" xr:uid="{83D1625B-BCBC-484F-BE76-B5583F7542B8}"/>
    <cellStyle name="Normal 222 5 2" xfId="23736" xr:uid="{C81D4C03-8920-409F-A4B2-85EDFF55EC74}"/>
    <cellStyle name="Normal 222 6" xfId="29185" xr:uid="{0712E9FC-5034-40FC-AF2A-4CEFC70B2227}"/>
    <cellStyle name="Normal 223" xfId="5073" xr:uid="{87328E28-9566-4F16-9519-33CA3B4B90C5}"/>
    <cellStyle name="Normal 223 2" xfId="11548" xr:uid="{4CBC8F84-6161-468B-AA55-8144128B27F1}"/>
    <cellStyle name="Normal 223 2 2" xfId="13321" xr:uid="{B22CA2E5-4ABC-4C87-95F2-621945265EC6}"/>
    <cellStyle name="Normal 223 2 2 2" xfId="25094" xr:uid="{9F18F9F9-5889-42EE-877F-584EDAB472F0}"/>
    <cellStyle name="Normal 223 2 3" xfId="13322" xr:uid="{152BE434-63B2-4A32-A503-0FE3E91C49B7}"/>
    <cellStyle name="Normal 223 2 3 2" xfId="25095" xr:uid="{3525049E-092E-47A7-96C6-D2768BA3A0AF}"/>
    <cellStyle name="Normal 223 2 4" xfId="12315" xr:uid="{3F07EC22-0132-432E-BF1F-2EF5AEE68149}"/>
    <cellStyle name="Normal 223 2 4 2" xfId="24094" xr:uid="{16944B03-6568-4540-A54B-E2D749BA2D3A}"/>
    <cellStyle name="Normal 223 2 5" xfId="23385" xr:uid="{A1BD2144-26EB-483B-A194-D614D27A7D2F}"/>
    <cellStyle name="Normal 223 3" xfId="10979" xr:uid="{0D9C8C65-313D-44E6-973D-05AB64A6D41E}"/>
    <cellStyle name="Normal 223 3 2" xfId="13323" xr:uid="{2B802656-427B-4E30-9B6E-B939E3890B11}"/>
    <cellStyle name="Normal 223 3 2 2" xfId="25096" xr:uid="{9ABD92B1-0B1B-4822-A9EC-A4FB51AE7E82}"/>
    <cellStyle name="Normal 223 3 3" xfId="23028" xr:uid="{E1A108A9-606C-413E-A8E0-0BA59B8719DB}"/>
    <cellStyle name="Normal 223 4" xfId="13324" xr:uid="{D7181192-09BA-4364-9AA4-91EAD147BC5E}"/>
    <cellStyle name="Normal 223 4 2" xfId="25097" xr:uid="{30F6E469-1437-419E-8A31-116922FC870C}"/>
    <cellStyle name="Normal 223 5" xfId="11944" xr:uid="{5235304F-A92F-4539-8651-F72A3FA50659}"/>
    <cellStyle name="Normal 223 5 2" xfId="23737" xr:uid="{6381F792-5D67-41E3-A6D7-E34E5A4F0B74}"/>
    <cellStyle name="Normal 223 6" xfId="29137" xr:uid="{BFBF77AF-58C9-414F-AA08-82A584231F44}"/>
    <cellStyle name="Normal 224" xfId="5152" xr:uid="{7D821F86-4935-45BC-B945-B7FB2C4F5C77}"/>
    <cellStyle name="Normal 224 2" xfId="11549" xr:uid="{297A746C-FA62-4D6E-82D5-403243755500}"/>
    <cellStyle name="Normal 224 2 2" xfId="13325" xr:uid="{0D9E6498-B929-4841-8801-8F931B22E4B8}"/>
    <cellStyle name="Normal 224 2 2 2" xfId="25098" xr:uid="{711C476F-F164-490F-84E1-EE0B88179B29}"/>
    <cellStyle name="Normal 224 2 3" xfId="13326" xr:uid="{9346C317-D678-4A42-B6CF-3BDF5696BCF7}"/>
    <cellStyle name="Normal 224 2 3 2" xfId="25099" xr:uid="{2455FB96-A59D-49A8-BD54-E69BECF7209B}"/>
    <cellStyle name="Normal 224 2 4" xfId="12316" xr:uid="{2975B51D-6FD9-47B4-83F4-7FAE7EA01817}"/>
    <cellStyle name="Normal 224 2 4 2" xfId="24095" xr:uid="{0D35658C-66AA-4FC3-BFC7-3A9524241E02}"/>
    <cellStyle name="Normal 224 2 5" xfId="23386" xr:uid="{72F51342-B3BB-4286-9DD8-7ED073A9E4B6}"/>
    <cellStyle name="Normal 224 3" xfId="10980" xr:uid="{F744E61A-03B0-4122-8316-7D96F4676E1D}"/>
    <cellStyle name="Normal 224 3 2" xfId="13327" xr:uid="{B24D95E1-520F-4E56-9E85-FA8B59EE6650}"/>
    <cellStyle name="Normal 224 3 2 2" xfId="25100" xr:uid="{A74B11FC-4D38-40F9-9AF6-78EEB8E7FE14}"/>
    <cellStyle name="Normal 224 3 3" xfId="23029" xr:uid="{121A7BB7-E592-4596-B469-C22CC4DFA4D7}"/>
    <cellStyle name="Normal 224 4" xfId="13328" xr:uid="{EC462B93-B828-451E-9D13-BACC468EDC22}"/>
    <cellStyle name="Normal 224 4 2" xfId="25101" xr:uid="{DD724EEA-7EA5-419D-93B5-8ABF1A16FC29}"/>
    <cellStyle name="Normal 224 5" xfId="11945" xr:uid="{7DD11C6A-6EB7-481E-A1CA-AA564F069D3D}"/>
    <cellStyle name="Normal 224 5 2" xfId="23738" xr:uid="{E95E3E10-0461-4CC7-846E-675ED874E12B}"/>
    <cellStyle name="Normal 224 6" xfId="29170" xr:uid="{30396C1C-8C94-44F8-B468-59CDBE5D2416}"/>
    <cellStyle name="Normal 225" xfId="5278" xr:uid="{F7A6DE95-354C-49A6-BBF2-77D4BBA7C362}"/>
    <cellStyle name="Normal 225 2" xfId="11550" xr:uid="{1BB1C17F-C02E-4E42-8EAD-8EE37F190944}"/>
    <cellStyle name="Normal 225 2 2" xfId="13329" xr:uid="{BCBB8226-1530-4880-941D-A7B0DEC2369C}"/>
    <cellStyle name="Normal 225 2 2 2" xfId="25102" xr:uid="{D95764AE-4B56-4083-962D-41E8C8FA2DEC}"/>
    <cellStyle name="Normal 225 2 3" xfId="13330" xr:uid="{B241F208-F814-49DE-A89D-1921DE8F2360}"/>
    <cellStyle name="Normal 225 2 3 2" xfId="25103" xr:uid="{982FBA33-72BD-47BF-B25B-541D6B57E744}"/>
    <cellStyle name="Normal 225 2 4" xfId="12317" xr:uid="{663C1EEE-3443-41B2-8233-D665F67BE74B}"/>
    <cellStyle name="Normal 225 2 4 2" xfId="24096" xr:uid="{9802385D-D93B-42A3-A8F3-C215B9AE8AFC}"/>
    <cellStyle name="Normal 225 2 5" xfId="23387" xr:uid="{0582463E-FD9E-4441-91F1-2BB28BEAF21C}"/>
    <cellStyle name="Normal 225 3" xfId="10981" xr:uid="{AB5478D9-AEF8-4ACC-B61E-D0556BD16187}"/>
    <cellStyle name="Normal 225 3 2" xfId="13331" xr:uid="{925C3B33-A370-4C01-9C6D-693C87DA8328}"/>
    <cellStyle name="Normal 225 3 2 2" xfId="25104" xr:uid="{93B9873D-FFD6-41E4-8E8E-8154FF5C1D46}"/>
    <cellStyle name="Normal 225 3 3" xfId="23030" xr:uid="{3C263872-4712-4388-9368-A6302A788110}"/>
    <cellStyle name="Normal 225 4" xfId="13332" xr:uid="{756A1C8F-557D-4ABA-9827-9DE8D934CC20}"/>
    <cellStyle name="Normal 225 4 2" xfId="25105" xr:uid="{1A8F2086-F63B-436D-B629-40A4F5F06036}"/>
    <cellStyle name="Normal 225 5" xfId="11946" xr:uid="{E1D7C94E-F23F-4BBE-ADF5-8BC2ABE5DA2E}"/>
    <cellStyle name="Normal 225 5 2" xfId="23739" xr:uid="{D4DF09AC-9376-46F5-98EE-DE3487681B39}"/>
    <cellStyle name="Normal 225 6" xfId="29196" xr:uid="{2A51F8A4-FE51-4C23-BA37-05A3008ED711}"/>
    <cellStyle name="Normal 226" xfId="5162" xr:uid="{AB5C06B1-7662-4986-98F4-91E9F28414CF}"/>
    <cellStyle name="Normal 226 2" xfId="11551" xr:uid="{8D91E2C2-0DA0-4659-9D48-3911BFB886AA}"/>
    <cellStyle name="Normal 226 2 2" xfId="13333" xr:uid="{417F0A55-94E0-41C2-8D83-67BBB84FC1A2}"/>
    <cellStyle name="Normal 226 2 2 2" xfId="25106" xr:uid="{D43FC78F-E104-426D-955E-2D5C103D78E3}"/>
    <cellStyle name="Normal 226 2 3" xfId="13334" xr:uid="{2DE37E21-04EE-4B3A-A422-F34B89E7630C}"/>
    <cellStyle name="Normal 226 2 3 2" xfId="25107" xr:uid="{F67FF794-6FDD-419E-8625-927320DC258C}"/>
    <cellStyle name="Normal 226 2 4" xfId="12318" xr:uid="{091796AF-6E6D-432D-B447-7779FA3CDCEC}"/>
    <cellStyle name="Normal 226 2 4 2" xfId="24097" xr:uid="{13CB55E9-08AC-4762-A3DC-F0559C79FBC4}"/>
    <cellStyle name="Normal 226 2 5" xfId="23388" xr:uid="{B4867B55-E88D-4BC8-A0DD-9E818C8DA3C6}"/>
    <cellStyle name="Normal 226 3" xfId="10982" xr:uid="{72D83757-C9BD-43E1-9FF9-0FF7BF59AA64}"/>
    <cellStyle name="Normal 226 3 2" xfId="13335" xr:uid="{633F8055-29EA-4145-83D1-3E176DC69DB7}"/>
    <cellStyle name="Normal 226 3 2 2" xfId="25108" xr:uid="{8D7BE893-B65D-4FDE-8C17-947A98C7530D}"/>
    <cellStyle name="Normal 226 3 3" xfId="23031" xr:uid="{5083701E-C7EB-4982-A350-366B10DC7F03}"/>
    <cellStyle name="Normal 226 4" xfId="13336" xr:uid="{A52D1169-B2AA-48DE-A68B-44354E1818EC}"/>
    <cellStyle name="Normal 226 4 2" xfId="25109" xr:uid="{91B708B2-A739-4204-9157-03B484EF0F17}"/>
    <cellStyle name="Normal 226 5" xfId="11947" xr:uid="{B02BBB17-D043-4955-BB0F-CD130D4134D1}"/>
    <cellStyle name="Normal 226 5 2" xfId="23740" xr:uid="{1288C645-1BE9-4248-B6C8-5C21F21F3DC6}"/>
    <cellStyle name="Normal 226 6" xfId="29182" xr:uid="{A576671F-3951-4BD9-9ABF-297FF6A035C5}"/>
    <cellStyle name="Normal 227" xfId="5155" xr:uid="{90AA9202-C5DC-4ABB-A92A-511F1C402FBD}"/>
    <cellStyle name="Normal 227 2" xfId="11552" xr:uid="{6994699D-FE97-4BFC-82EF-481315457D4C}"/>
    <cellStyle name="Normal 227 2 2" xfId="13337" xr:uid="{C5ABF4BE-10F4-459A-A4C5-F2A6D85D2416}"/>
    <cellStyle name="Normal 227 2 2 2" xfId="25110" xr:uid="{E29FC715-D2A4-49E6-BC3A-962D3BF875C1}"/>
    <cellStyle name="Normal 227 2 3" xfId="13338" xr:uid="{0849CF40-61F2-4966-96C7-DEC374CDA8F3}"/>
    <cellStyle name="Normal 227 2 3 2" xfId="25111" xr:uid="{BF3000B3-1AB9-4578-B85E-A55243FC8D04}"/>
    <cellStyle name="Normal 227 2 4" xfId="12319" xr:uid="{662C22AE-D6E2-4288-A6A4-993D5985F7EE}"/>
    <cellStyle name="Normal 227 2 4 2" xfId="24098" xr:uid="{D1BEA8AB-0EF1-40C1-92B0-8978CE9B4E81}"/>
    <cellStyle name="Normal 227 2 5" xfId="23389" xr:uid="{EC7BA339-E93B-4C86-948B-27AE45B844A6}"/>
    <cellStyle name="Normal 227 3" xfId="10983" xr:uid="{0C61805B-DA2F-48D3-A3C4-D30024490C14}"/>
    <cellStyle name="Normal 227 3 2" xfId="13339" xr:uid="{268F3294-2275-4DC6-B892-9E680DFA6570}"/>
    <cellStyle name="Normal 227 3 2 2" xfId="25112" xr:uid="{C48F0A68-6929-4C36-A485-C727A7971C6E}"/>
    <cellStyle name="Normal 227 3 3" xfId="23032" xr:uid="{83D80367-AF8E-4A3D-A6FE-B53AE09F4FB8}"/>
    <cellStyle name="Normal 227 4" xfId="13340" xr:uid="{A4F080B1-6BB8-40F8-A0F3-55F14386FA09}"/>
    <cellStyle name="Normal 227 4 2" xfId="25113" xr:uid="{D1AA33B9-A040-4730-84F9-1B67AC9389BA}"/>
    <cellStyle name="Normal 227 5" xfId="11948" xr:uid="{14242A99-5745-4B6C-A861-9A02914AAEFD}"/>
    <cellStyle name="Normal 227 5 2" xfId="23741" xr:uid="{79EEB60F-73A2-4965-8C44-E4AF41F52911}"/>
    <cellStyle name="Normal 227 6" xfId="29173" xr:uid="{D1D2CDA9-2E82-48B9-A459-071914B7824A}"/>
    <cellStyle name="Normal 228" xfId="5159" xr:uid="{7F1B4463-088F-4D2A-A8CF-31DE09D9A5D6}"/>
    <cellStyle name="Normal 228 2" xfId="11553" xr:uid="{0DD115F1-233B-4A0C-9EBC-3D0F17683D44}"/>
    <cellStyle name="Normal 228 2 2" xfId="13341" xr:uid="{D6190371-0C9E-49A5-8404-93B8489C0BE7}"/>
    <cellStyle name="Normal 228 2 2 2" xfId="25114" xr:uid="{568F3CF4-3D68-479F-A9D2-5584D762F730}"/>
    <cellStyle name="Normal 228 2 3" xfId="13342" xr:uid="{F14AE547-50C3-41ED-ADB5-72E1C9F0AE1A}"/>
    <cellStyle name="Normal 228 2 3 2" xfId="25115" xr:uid="{0FF746C6-6389-4288-9178-060FE7F68447}"/>
    <cellStyle name="Normal 228 2 4" xfId="12320" xr:uid="{6FAA1DB5-3473-4EBD-8DC6-6524C22E88ED}"/>
    <cellStyle name="Normal 228 2 4 2" xfId="24099" xr:uid="{E5823ACD-BC5F-44CC-A56A-0D877E62DB1F}"/>
    <cellStyle name="Normal 228 2 5" xfId="23390" xr:uid="{AEBDC743-E620-4202-8808-F9DB252720CA}"/>
    <cellStyle name="Normal 228 3" xfId="10984" xr:uid="{DBCAF7B1-B7DD-46E1-A320-323EC59408AA}"/>
    <cellStyle name="Normal 228 3 2" xfId="13343" xr:uid="{18665DD3-1261-4953-AFE5-24D63B55C246}"/>
    <cellStyle name="Normal 228 3 2 2" xfId="25116" xr:uid="{8DCD6B21-18D8-45CD-A37B-CFAD4EA7E89A}"/>
    <cellStyle name="Normal 228 3 3" xfId="23033" xr:uid="{6E4931D3-6F80-4B4A-92F3-F569E530848D}"/>
    <cellStyle name="Normal 228 4" xfId="13344" xr:uid="{2231CC0D-8B3F-4819-8415-B1FDE0BAA875}"/>
    <cellStyle name="Normal 228 4 2" xfId="25117" xr:uid="{676A16D4-F687-498C-88D5-0E597A609BCC}"/>
    <cellStyle name="Normal 228 5" xfId="11949" xr:uid="{1F6539D7-934D-4B0B-94C6-C12587CFA476}"/>
    <cellStyle name="Normal 228 5 2" xfId="23742" xr:uid="{2F3C8968-5854-4B14-A10A-EE9AF1F80720}"/>
    <cellStyle name="Normal 228 6" xfId="29178" xr:uid="{1F861671-485F-4FBE-9AD5-2D7EE9CCC89E}"/>
    <cellStyle name="Normal 229" xfId="33" xr:uid="{01BFFC57-501A-481A-84D2-1C060930D93D}"/>
    <cellStyle name="Normal 229 2" xfId="11554" xr:uid="{16470F96-FB23-4107-83E6-A6D367F3D359}"/>
    <cellStyle name="Normal 229 2 2" xfId="13345" xr:uid="{8E5F49ED-6F12-4866-BF83-0E7CDD299B81}"/>
    <cellStyle name="Normal 229 2 2 2" xfId="25118" xr:uid="{002657EA-8172-4138-844F-E5727B0C7214}"/>
    <cellStyle name="Normal 229 2 3" xfId="13346" xr:uid="{02AC184A-34BC-40AC-B9EC-8A6CCE11DD22}"/>
    <cellStyle name="Normal 229 2 3 2" xfId="25119" xr:uid="{7A402031-B05B-47C2-A575-D876588567CB}"/>
    <cellStyle name="Normal 229 2 4" xfId="12321" xr:uid="{567D9AF9-0701-4850-8BD2-4FE102494E6F}"/>
    <cellStyle name="Normal 229 2 4 2" xfId="24100" xr:uid="{7F5E1163-CD81-45CE-B30B-313906D38F05}"/>
    <cellStyle name="Normal 229 2 5" xfId="23391" xr:uid="{659FF393-0327-47A9-9160-C964EA2E96C3}"/>
    <cellStyle name="Normal 229 3" xfId="10985" xr:uid="{3BF27F40-0B95-45BD-B84F-315ADA269482}"/>
    <cellStyle name="Normal 229 3 2" xfId="13347" xr:uid="{142F2970-B005-4EC5-80D1-E6FFD5557FDE}"/>
    <cellStyle name="Normal 229 3 2 2" xfId="25120" xr:uid="{5C5FCDAC-B793-4AF3-B4A2-84A61B683DDF}"/>
    <cellStyle name="Normal 229 3 3" xfId="23034" xr:uid="{56B37FEE-4D28-4A47-B995-0635D772062D}"/>
    <cellStyle name="Normal 229 4" xfId="13348" xr:uid="{7062DCAD-E9BE-43A0-B00D-17F837C34B8D}"/>
    <cellStyle name="Normal 229 4 2" xfId="25121" xr:uid="{1933BEC3-579C-48E7-AF75-F739C8FBDB55}"/>
    <cellStyle name="Normal 229 5" xfId="11950" xr:uid="{7CFBE855-FDB3-4F0F-85E8-706FB998035D}"/>
    <cellStyle name="Normal 229 5 2" xfId="23743" xr:uid="{2E977580-84C3-463C-AA7B-2CAC7822B282}"/>
    <cellStyle name="Normal 229 6" xfId="29177" xr:uid="{85007213-DD27-48FB-B4B5-CB21EDBE6E62}"/>
    <cellStyle name="Normal 23" xfId="2402" xr:uid="{FCA60B3E-214D-43F2-9056-A2CB7CE4FFE2}"/>
    <cellStyle name="Normal 23 2" xfId="2403" xr:uid="{85DBF3FB-3D9D-4A51-8C52-3C39F489A675}"/>
    <cellStyle name="Normal 23 2 2" xfId="4181" xr:uid="{96CFAAF3-4DC9-4ED5-9ECC-EE793B0A8FB0}"/>
    <cellStyle name="Normal 23 2 2 2" xfId="28587" xr:uid="{AFF836CA-92E3-4BBE-A447-3DE8521889D9}"/>
    <cellStyle name="Normal 23 2 3" xfId="27166" xr:uid="{08932DE4-FD95-4FBC-82BD-A0E0DE53F916}"/>
    <cellStyle name="Normal 23 3" xfId="2404" xr:uid="{AC233681-4172-4580-9173-C758B27CB236}"/>
    <cellStyle name="Normal 23 3 2" xfId="4182" xr:uid="{12ADDBB3-7C71-4A77-B9C9-BC1AADB095C5}"/>
    <cellStyle name="Normal 23 3 2 2" xfId="28588" xr:uid="{D01C0C53-3389-4F30-99EA-D2CE997BF530}"/>
    <cellStyle name="Normal 23 3 3" xfId="27167" xr:uid="{DEE617ED-F59A-40EF-B2A8-F42800A2FB74}"/>
    <cellStyle name="Normal 23 4" xfId="4180" xr:uid="{0714868E-E99D-4715-9480-A6FCE37A929F}"/>
    <cellStyle name="Normal 23 4 2" xfId="28586" xr:uid="{9E8149B6-E9F4-4B64-827E-402E108B623F}"/>
    <cellStyle name="Normal 23 5" xfId="27165" xr:uid="{4D00E127-172C-4D12-BB47-C2E25F2E4BA5}"/>
    <cellStyle name="Normal 230" xfId="5119" xr:uid="{4396169D-4937-4DB3-B2CE-66B7BA341CA2}"/>
    <cellStyle name="Normal 230 2" xfId="11555" xr:uid="{2F46BB6C-0735-4B01-819C-58969773CC95}"/>
    <cellStyle name="Normal 230 2 2" xfId="13349" xr:uid="{8796F88D-9AA7-4CB6-9FE5-C3627BF5699F}"/>
    <cellStyle name="Normal 230 2 2 2" xfId="25122" xr:uid="{E83A2F2F-4B8C-46EC-AF2C-4DC50DAD1FB6}"/>
    <cellStyle name="Normal 230 2 3" xfId="13350" xr:uid="{DC8826BB-4C83-43AD-9EFC-7C4532A8B298}"/>
    <cellStyle name="Normal 230 2 3 2" xfId="25123" xr:uid="{7CE6F262-C29D-4A67-9930-C82D74B5A71D}"/>
    <cellStyle name="Normal 230 2 4" xfId="12322" xr:uid="{1E0ED22B-FAC7-41D3-853D-254122B50D43}"/>
    <cellStyle name="Normal 230 2 4 2" xfId="24101" xr:uid="{C5B03804-C8CE-4A9B-BC4A-F57F9F7432F1}"/>
    <cellStyle name="Normal 230 2 5" xfId="23392" xr:uid="{4A609F4F-E5F1-4A04-AA1B-50B457EEB56A}"/>
    <cellStyle name="Normal 230 3" xfId="10986" xr:uid="{256F8352-C616-46C0-9E0E-202E3B6CC67B}"/>
    <cellStyle name="Normal 230 3 2" xfId="13351" xr:uid="{D72C2AF8-715D-452E-80ED-FE414E05A457}"/>
    <cellStyle name="Normal 230 3 2 2" xfId="25124" xr:uid="{B90A6E24-C8DF-41C4-9BA8-A61B1061FA94}"/>
    <cellStyle name="Normal 230 3 3" xfId="23035" xr:uid="{11484717-2A89-4E0F-BAE5-49CD8E169CCF}"/>
    <cellStyle name="Normal 230 4" xfId="13352" xr:uid="{465E6621-216F-43E1-B86F-03EF3825E679}"/>
    <cellStyle name="Normal 230 4 2" xfId="25125" xr:uid="{14D87798-600C-466F-A933-7C1659C1CD21}"/>
    <cellStyle name="Normal 230 5" xfId="11951" xr:uid="{ED262A03-484D-4E66-8EE0-F8B5C0CC8DD5}"/>
    <cellStyle name="Normal 230 5 2" xfId="23744" xr:uid="{B9045A8B-4B04-44B5-B447-49D700C7B4DE}"/>
    <cellStyle name="Normal 230 6" xfId="29163" xr:uid="{E945C00A-B9B2-4A06-9454-6422873075EB}"/>
    <cellStyle name="Normal 231" xfId="5072" xr:uid="{F524B4CE-2EF7-49E8-8502-A89B4B8CCE6D}"/>
    <cellStyle name="Normal 231 2" xfId="11556" xr:uid="{49B71C8B-F2FF-4B95-8A63-8CE7383E2633}"/>
    <cellStyle name="Normal 231 2 2" xfId="13353" xr:uid="{CDE645D2-0263-4E3D-AB96-34481D256687}"/>
    <cellStyle name="Normal 231 2 2 2" xfId="25126" xr:uid="{1FD0868E-6176-40F6-967A-223B978DEE70}"/>
    <cellStyle name="Normal 231 2 3" xfId="13354" xr:uid="{9B6BBBB6-503D-438B-9111-513252A244C2}"/>
    <cellStyle name="Normal 231 2 3 2" xfId="25127" xr:uid="{9F885ED5-C0C8-4853-9112-FAF0C3F8D70B}"/>
    <cellStyle name="Normal 231 2 4" xfId="12323" xr:uid="{7C6B0D38-1D01-46B6-B09A-0D6A89FD524E}"/>
    <cellStyle name="Normal 231 2 4 2" xfId="24102" xr:uid="{0A2C2EBC-6714-4E04-9DA5-ED158EB5D3CD}"/>
    <cellStyle name="Normal 231 2 5" xfId="23393" xr:uid="{53D1EB0C-E42B-4526-8701-1C11F995F8E9}"/>
    <cellStyle name="Normal 231 3" xfId="11041" xr:uid="{923646FA-F2DD-49FF-BCF8-FCB8855F9A5C}"/>
    <cellStyle name="Normal 231 3 2" xfId="13355" xr:uid="{40412B3D-1E78-46A1-8337-780B6096B423}"/>
    <cellStyle name="Normal 231 3 2 2" xfId="25128" xr:uid="{7CC25497-FA09-457A-935B-C88DFE30CC32}"/>
    <cellStyle name="Normal 231 3 3" xfId="23088" xr:uid="{F846F012-9541-4920-BDFD-5CE99C5BBA18}"/>
    <cellStyle name="Normal 231 4" xfId="13356" xr:uid="{3F2C32D6-808C-4049-8150-F00F2A38C827}"/>
    <cellStyle name="Normal 231 4 2" xfId="25129" xr:uid="{2899AB55-DC12-4423-9778-422284320D8F}"/>
    <cellStyle name="Normal 231 5" xfId="12015" xr:uid="{8B82B0C4-58E1-494D-ADEE-54805463A8C2}"/>
    <cellStyle name="Normal 231 5 2" xfId="23797" xr:uid="{D0D8A191-397E-4E47-9D15-BE8DB023D8FB}"/>
    <cellStyle name="Normal 231 6" xfId="29136" xr:uid="{D83F0120-7A80-4A3E-9475-DDDBA708E94B}"/>
    <cellStyle name="Normal 232" xfId="5448" xr:uid="{556655AF-0180-4F67-8422-3E9F81A438A0}"/>
    <cellStyle name="Normal 232 2" xfId="11557" xr:uid="{C2412B1E-7072-4BF2-A1E3-F1FA2047E51E}"/>
    <cellStyle name="Normal 232 2 2" xfId="13357" xr:uid="{20E49535-6539-4A2D-B67B-2FB9822178A8}"/>
    <cellStyle name="Normal 232 2 2 2" xfId="25130" xr:uid="{6602612B-4BAE-46F7-9A73-05E922E0D060}"/>
    <cellStyle name="Normal 232 2 3" xfId="13358" xr:uid="{2AA21513-2284-4C91-B48B-97341F9BDE3C}"/>
    <cellStyle name="Normal 232 2 3 2" xfId="25131" xr:uid="{33B5B513-5DC3-45DC-A014-61AD46562A0E}"/>
    <cellStyle name="Normal 232 2 4" xfId="12324" xr:uid="{2F6D1A9F-B652-4088-B29B-73F4CA0D3192}"/>
    <cellStyle name="Normal 232 2 4 2" xfId="24103" xr:uid="{CB82AE4C-DB9D-4D9D-95E8-C8903156ACD6}"/>
    <cellStyle name="Normal 232 2 5" xfId="23394" xr:uid="{3726ADC8-8FB5-41DA-8487-D5527C2873DF}"/>
    <cellStyle name="Normal 232 3" xfId="11099" xr:uid="{3850A868-2D00-4E6C-8837-4D627E5DBC9C}"/>
    <cellStyle name="Normal 232 3 2" xfId="13359" xr:uid="{18F604F1-F410-47F4-B942-109C94A4A529}"/>
    <cellStyle name="Normal 232 3 2 2" xfId="25132" xr:uid="{4434AA89-3B96-47F7-9944-853C55D5E644}"/>
    <cellStyle name="Normal 232 3 3" xfId="23143" xr:uid="{EA1E03AC-A03F-4568-A3C1-53EF39A96124}"/>
    <cellStyle name="Normal 232 4" xfId="13360" xr:uid="{F0AF34E6-EEF0-4897-90B7-F5C74840CE2D}"/>
    <cellStyle name="Normal 232 4 2" xfId="25133" xr:uid="{D88FB605-3A40-497E-8EA5-021CCF7E3745}"/>
    <cellStyle name="Normal 232 5" xfId="12070" xr:uid="{B037806B-344C-4379-9EEF-63E62A34C2F9}"/>
    <cellStyle name="Normal 232 5 2" xfId="23852" xr:uid="{F731F589-7832-4986-8111-E29D9802FF4F}"/>
    <cellStyle name="Normal 232 6" xfId="29200" xr:uid="{A31AAA2A-DB96-42FA-88C2-5623E82BD23D}"/>
    <cellStyle name="Normal 233" xfId="5452" xr:uid="{0F90E83E-BF6C-4ED5-8420-C28C07C372FA}"/>
    <cellStyle name="Normal 233 2" xfId="11558" xr:uid="{C73EC6C6-54E4-401A-B019-2D1A8767CF4D}"/>
    <cellStyle name="Normal 233 2 2" xfId="13361" xr:uid="{2A77DDDC-FED8-432A-B335-E2CB2103FE3F}"/>
    <cellStyle name="Normal 233 2 2 2" xfId="25134" xr:uid="{D54C8A4A-22A3-4D09-AAB7-9E34220B444B}"/>
    <cellStyle name="Normal 233 2 3" xfId="23395" xr:uid="{BECE98B8-1D7A-4AD3-8B50-1C06A1BB6CBD}"/>
    <cellStyle name="Normal 233 3" xfId="13362" xr:uid="{DCAC2CB5-B567-428C-A855-EE47C6A42415}"/>
    <cellStyle name="Normal 233 3 2" xfId="25135" xr:uid="{6DB21C13-984E-4B40-8567-3DEDFB91D1A8}"/>
    <cellStyle name="Normal 233 4" xfId="12325" xr:uid="{1EAF8E04-78BF-4AEC-B9A2-C7B4F6ABF5BA}"/>
    <cellStyle name="Normal 233 4 2" xfId="24104" xr:uid="{3A1BF7BB-67AA-4BD6-BB11-D401A8E08460}"/>
    <cellStyle name="Normal 233 5" xfId="29204" xr:uid="{861F16CA-D492-4EA9-B364-73080DB0146E}"/>
    <cellStyle name="Normal 234" xfId="5530" xr:uid="{FC61DF20-576D-4B63-8B35-F1A1FE3E54CE}"/>
    <cellStyle name="Normal 234 2" xfId="11559" xr:uid="{282B91EA-5041-4216-8E74-9A50B2158155}"/>
    <cellStyle name="Normal 234 2 2" xfId="13363" xr:uid="{FC6991D2-CD02-45DA-BE07-81AF103D7F31}"/>
    <cellStyle name="Normal 234 2 2 2" xfId="25136" xr:uid="{6B7F7FE8-BA9A-4E62-A631-5263514CBFAA}"/>
    <cellStyle name="Normal 234 2 3" xfId="23396" xr:uid="{0F6FFC77-2460-410D-A93C-977AAAC95941}"/>
    <cellStyle name="Normal 234 3" xfId="13364" xr:uid="{1EDADEDE-250B-4074-879E-5E0AC7C42EA7}"/>
    <cellStyle name="Normal 234 3 2" xfId="25137" xr:uid="{7484D4B8-E537-4F4E-955C-A36B61B4C52B}"/>
    <cellStyle name="Normal 234 4" xfId="12326" xr:uid="{3F91E564-E8C3-498B-A8AB-E25DD3AE9AD4}"/>
    <cellStyle name="Normal 234 4 2" xfId="24105" xr:uid="{706CFE5F-B17A-4B0C-801F-14FD3999ACB6}"/>
    <cellStyle name="Normal 234 5" xfId="29237" xr:uid="{F2854097-2BD6-420F-801B-5984CB1E943C}"/>
    <cellStyle name="Normal 235" xfId="5535" xr:uid="{40F170D8-C213-41F5-A1B5-D109D916C8C0}"/>
    <cellStyle name="Normal 235 2" xfId="11690" xr:uid="{705C2E29-6519-4521-B10F-CE9C6A918041}"/>
    <cellStyle name="Normal 235 2 2" xfId="13365" xr:uid="{8762CDE0-5728-4F30-9EF9-121B71E19CB1}"/>
    <cellStyle name="Normal 235 2 2 2" xfId="25138" xr:uid="{283B44AF-A12F-4853-9ED4-834A393E2874}"/>
    <cellStyle name="Normal 235 2 3" xfId="23526" xr:uid="{4E83762C-48D9-425D-A754-EE3E2D508C50}"/>
    <cellStyle name="Normal 235 3" xfId="13366" xr:uid="{A2749C08-E0A5-494A-8E1C-5868495E26B9}"/>
    <cellStyle name="Normal 235 3 2" xfId="25139" xr:uid="{B2DFD9B9-3FD3-42A4-B6BC-6C2222E3C061}"/>
    <cellStyle name="Normal 235 4" xfId="12456" xr:uid="{CA24211D-9041-449F-AD2F-89010F09F5AE}"/>
    <cellStyle name="Normal 235 4 2" xfId="24235" xr:uid="{0EB73116-4E77-4284-A33B-6F36D3F19086}"/>
    <cellStyle name="Normal 235 5" xfId="29242" xr:uid="{71DF52DC-FF5A-4445-BE99-2AD2E31BB383}"/>
    <cellStyle name="Normal 236" xfId="5477" xr:uid="{3304E727-7A87-40DB-91DB-980C2F148C59}"/>
    <cellStyle name="Normal 236 2" xfId="29227" xr:uid="{67D0ED4A-C7A5-4B9C-ADC3-9F202F120355}"/>
    <cellStyle name="Normal 237" xfId="5489" xr:uid="{00F1FA07-F631-4E02-B257-F3BA536572A0}"/>
    <cellStyle name="Normal 237 2" xfId="29228" xr:uid="{14A6AEAB-9618-4E06-8F64-FB065621A9F4}"/>
    <cellStyle name="Normal 238" xfId="5544" xr:uid="{5A1E8A14-1B23-47FA-9378-0B363422E980}"/>
    <cellStyle name="Normal 238 2" xfId="29251" xr:uid="{4A7B620C-E303-4B39-9E69-45A07446A821}"/>
    <cellStyle name="Normal 239" xfId="5540" xr:uid="{77508CC3-91A6-437C-A6E7-470FE9166DBD}"/>
    <cellStyle name="Normal 239 2" xfId="29247" xr:uid="{29BCB852-89DC-4D94-8347-164C821A0B64}"/>
    <cellStyle name="Normal 24" xfId="2405" xr:uid="{B3C3CA84-E84E-4216-9DDC-93898A431A0E}"/>
    <cellStyle name="Normal 24 2" xfId="2406" xr:uid="{0267121D-2D3A-4CC3-A610-FA697108EA55}"/>
    <cellStyle name="Normal 24 2 2" xfId="4184" xr:uid="{952E88CE-5666-4E8A-B924-648B34EC071A}"/>
    <cellStyle name="Normal 24 2 2 2" xfId="28590" xr:uid="{D79E904F-37D8-45AF-84A1-B9000EC89602}"/>
    <cellStyle name="Normal 24 2 3" xfId="27169" xr:uid="{08F7DEEA-12B7-4EFC-A16F-290D7179C630}"/>
    <cellStyle name="Normal 24 3" xfId="2407" xr:uid="{0BC3DA54-E904-4228-893A-5C6A2AF19F23}"/>
    <cellStyle name="Normal 24 3 2" xfId="4185" xr:uid="{A91617D5-A5FC-4667-A685-929FA015394E}"/>
    <cellStyle name="Normal 24 3 2 2" xfId="28591" xr:uid="{915C4B7A-0ABA-4BBC-8A41-4A1EE1DFB90F}"/>
    <cellStyle name="Normal 24 3 3" xfId="27170" xr:uid="{C5C2E84D-FAEE-4D76-9E0F-1752794DCEA1}"/>
    <cellStyle name="Normal 24 4" xfId="4183" xr:uid="{8E48E410-63A9-4FF4-B701-504C3772DA98}"/>
    <cellStyle name="Normal 24 4 2" xfId="28589" xr:uid="{6FDC29DE-F5B3-4976-A4CA-67169C38E6F4}"/>
    <cellStyle name="Normal 24 5" xfId="27168" xr:uid="{4EEF25C1-DDDF-438F-B917-8AAF20FF77A6}"/>
    <cellStyle name="Normal 240" xfId="5609" xr:uid="{D34A79D9-4619-46EC-9FE0-11436631C357}"/>
    <cellStyle name="Normal 240 2" xfId="29264" xr:uid="{634DC4B8-8827-4EF8-A712-08CF0CDC9BE8}"/>
    <cellStyle name="Normal 241" xfId="6150" xr:uid="{E9FEFE08-F9DD-4B0F-9733-86F349DEC8DF}"/>
    <cellStyle name="Normal 241 2" xfId="29276" xr:uid="{992D170D-BEDF-49AE-97F4-E769590087AD}"/>
    <cellStyle name="Normal 242" xfId="10" xr:uid="{00000000-0005-0000-0000-000011000000}"/>
    <cellStyle name="Normal 242 2" xfId="29220" xr:uid="{4666E32C-1A95-43F3-8088-A861A5003D63}"/>
    <cellStyle name="Normal 243" xfId="5470" xr:uid="{CD98D80F-7C62-44F4-9A9E-64912C1587E6}"/>
    <cellStyle name="Normal 243 2" xfId="29223" xr:uid="{D2126646-CC50-4F81-AAE9-8AEC3CD0C99D}"/>
    <cellStyle name="Normal 244" xfId="5471" xr:uid="{2D150BC8-5306-4811-8140-F9954BBD2028}"/>
    <cellStyle name="Normal 244 2" xfId="29224" xr:uid="{89DC3B5D-5BDF-4E67-9B76-9C66CF889761}"/>
    <cellStyle name="Normal 245" xfId="5455" xr:uid="{E2C4B95D-3BEE-44AF-A5CA-A7919621D689}"/>
    <cellStyle name="Normal 245 2" xfId="29207" xr:uid="{1E6E7076-CA5A-4E1E-B20B-D4B6BAEC3513}"/>
    <cellStyle name="Normal 246" xfId="5466" xr:uid="{15CFB31E-1786-4019-A3F6-298CC2CF181D}"/>
    <cellStyle name="Normal 246 2" xfId="29218" xr:uid="{B8D6B7C0-103D-4E9E-81D5-A1F08E5E5A6A}"/>
    <cellStyle name="Normal 247" xfId="5548" xr:uid="{A05FBC17-6141-40D6-A890-C932791E274E}"/>
    <cellStyle name="Normal 247 2" xfId="29253" xr:uid="{06B2B28F-D882-4CBB-9A91-D608DBC086DB}"/>
    <cellStyle name="Normal 248" xfId="5608" xr:uid="{65F123E4-A3A8-4BBC-B856-0C31C44B4221}"/>
    <cellStyle name="Normal 248 2" xfId="29263" xr:uid="{67D15569-451B-4ACD-9F0B-ABD0E1F428CE}"/>
    <cellStyle name="Normal 249" xfId="5468" xr:uid="{82DC1FFE-26C1-4729-ABB2-CCD74E87437C}"/>
    <cellStyle name="Normal 249 2" xfId="29221" xr:uid="{9A514A0C-A159-464D-B747-D1E05B819FF9}"/>
    <cellStyle name="Normal 25" xfId="2408" xr:uid="{79110A3E-8CCB-41D6-879C-931E9BC19261}"/>
    <cellStyle name="Normal 25 2" xfId="2409" xr:uid="{A5F0068B-6F88-4C3E-B7DC-C7693740944D}"/>
    <cellStyle name="Normal 25 2 2" xfId="4187" xr:uid="{1A5A37F6-8BDD-4D51-A678-225FD78E82DE}"/>
    <cellStyle name="Normal 25 2 2 2" xfId="28593" xr:uid="{5D87BA26-DA9D-4CBA-85B1-145948AE016D}"/>
    <cellStyle name="Normal 25 2 3" xfId="27172" xr:uid="{5EC52F54-7CD0-46D7-B111-D4C563D5A7C4}"/>
    <cellStyle name="Normal 25 3" xfId="2410" xr:uid="{4E0E0000-8C69-4527-9EE5-E0FFB3E8F0E9}"/>
    <cellStyle name="Normal 25 3 2" xfId="4188" xr:uid="{D5275076-9116-4238-B523-308AF16C4C5E}"/>
    <cellStyle name="Normal 25 3 2 2" xfId="28594" xr:uid="{50F706F7-E75D-4D30-A4E0-AE73F92922E3}"/>
    <cellStyle name="Normal 25 3 3" xfId="27173" xr:uid="{5DF49266-B3EF-4FD5-B489-B0E3648FA751}"/>
    <cellStyle name="Normal 25 4" xfId="4186" xr:uid="{9FDF1F94-0590-453B-A5C9-2F0C8822AE19}"/>
    <cellStyle name="Normal 25 4 2" xfId="28592" xr:uid="{6E12146A-FA1A-4046-8CA0-1801C41CF1F5}"/>
    <cellStyle name="Normal 25 5" xfId="27171" xr:uid="{14C608DD-E926-43E4-B6CD-D7D292BD8F5D}"/>
    <cellStyle name="Normal 250" xfId="5460" xr:uid="{D7FFCA49-B8CC-4C64-B064-2D835E6BF793}"/>
    <cellStyle name="Normal 250 2" xfId="29212" xr:uid="{07D3ABD5-3639-4DD2-9BCB-FCA7D3A2BCFF}"/>
    <cellStyle name="Normal 251" xfId="6148" xr:uid="{297BEE23-1CE5-4E5A-B471-DACE4FF8D571}"/>
    <cellStyle name="Normal 251 2" xfId="29274" xr:uid="{278BBD40-3781-45B3-B6B1-D1D374D87B49}"/>
    <cellStyle name="Normal 252" xfId="5457" xr:uid="{6AAC7B56-B646-474A-A45B-850DC294CC3F}"/>
    <cellStyle name="Normal 252 2" xfId="29209" xr:uid="{D96E8DB3-5641-4DE4-88FC-389EF6EC2368}"/>
    <cellStyle name="Normal 253" xfId="5473" xr:uid="{430C7723-53BD-4E04-A386-6592E1C506BE}"/>
    <cellStyle name="Normal 253 2" xfId="29226" xr:uid="{A9011147-9A1D-41DF-BC21-6D4B101B97B6}"/>
    <cellStyle name="Normal 254" xfId="5527" xr:uid="{4A99A5D2-48C4-4DD7-8080-0ACC93FDC3A0}"/>
    <cellStyle name="Normal 254 2" xfId="29234" xr:uid="{E7F2CD6F-BCD2-4228-8FC6-F97602895233}"/>
    <cellStyle name="Normal 255" xfId="5469" xr:uid="{62653C7F-253B-4D10-9DC9-417F63A9B536}"/>
    <cellStyle name="Normal 255 2" xfId="29222" xr:uid="{4CE91EE5-FC04-4D65-8B0C-BB0101850B1B}"/>
    <cellStyle name="Normal 256" xfId="5605" xr:uid="{E6FD1ED5-F742-4680-9A6B-6089E87F7D14}"/>
    <cellStyle name="Normal 256 2" xfId="29261" xr:uid="{9DBC818A-1772-4CFA-8D47-A82DC4850124}"/>
    <cellStyle name="Normal 257" xfId="5543" xr:uid="{075A48F2-9EA4-41E3-ADCE-EB92AECCF222}"/>
    <cellStyle name="Normal 257 2" xfId="29250" xr:uid="{CE56E9B7-9440-41A1-A1B1-159D28372BFD}"/>
    <cellStyle name="Normal 258" xfId="6156" xr:uid="{EDA6F420-C636-4269-8109-2DCBFC6209B4}"/>
    <cellStyle name="Normal 258 2" xfId="29282" xr:uid="{4740FEE8-37B1-46AD-A6CF-5C92D8913CDC}"/>
    <cellStyle name="Normal 259" xfId="6209" xr:uid="{DA5FF408-CE83-4F36-AC67-1AC8FD818C70}"/>
    <cellStyle name="Normal 259 2" xfId="29289" xr:uid="{C7EB9C9A-84C1-4A35-B47A-915858DAD641}"/>
    <cellStyle name="Normal 26" xfId="2411" xr:uid="{138810C9-DDC9-4296-A73D-D1786F4C7BD9}"/>
    <cellStyle name="Normal 26 2" xfId="2412" xr:uid="{2EC8B7B9-04FB-445D-BC19-5A712F9E2840}"/>
    <cellStyle name="Normal 26 2 2" xfId="2413" xr:uid="{704FCE90-3168-4EF7-8053-7BACEA8427A4}"/>
    <cellStyle name="Normal 26 2 2 2" xfId="4191" xr:uid="{B15D3CE1-9F2A-46E6-B6DB-9480C59C99FD}"/>
    <cellStyle name="Normal 26 2 2 2 2" xfId="28596" xr:uid="{D46E1830-896E-4AFA-B577-EA1CD8B3B4DE}"/>
    <cellStyle name="Normal 26 2 2 3" xfId="27175" xr:uid="{4F043D2C-5C6A-41ED-AEB0-E7DBAEB2764A}"/>
    <cellStyle name="Normal 26 2 3" xfId="4190" xr:uid="{82040D98-38E5-42D6-BB0E-C9E8C8468FAD}"/>
    <cellStyle name="Normal 26 2 3 2" xfId="4988" xr:uid="{E110FDD6-B5D4-406D-8984-E72027BAC48F}"/>
    <cellStyle name="Normal 26 2 3 2 2" xfId="5380" xr:uid="{4B4BFEE9-DCA0-4AF2-879D-122AEE05EA2B}"/>
    <cellStyle name="Normal 26 2 3 2 2 2" xfId="6080" xr:uid="{AB06E857-4AB9-4059-A13B-E2A215488F8B}"/>
    <cellStyle name="Normal 26 2 3 2 2 2 2" xfId="7359" xr:uid="{C00CDA6C-6B81-4F8D-A3A0-2D411FF0F578}"/>
    <cellStyle name="Normal 26 2 3 2 2 2 2 2" xfId="10109" xr:uid="{429B3350-61A6-4410-AA8D-1B042CD6CEE4}"/>
    <cellStyle name="Normal 26 2 3 2 2 2 2 2 2" xfId="22306" xr:uid="{4C87065B-FF0A-464D-962A-7625A7DFAFB5}"/>
    <cellStyle name="Normal 26 2 3 2 2 2 2 3" xfId="19737" xr:uid="{1259AD67-5FB7-4940-871E-E46BCAC600A1}"/>
    <cellStyle name="Normal 26 2 3 2 2 2 3" xfId="8849" xr:uid="{F45104C9-3C57-4ABE-9091-4D88B9C3E071}"/>
    <cellStyle name="Normal 26 2 3 2 2 2 3 2" xfId="21046" xr:uid="{2E736082-32AF-40CD-B839-4F53B6A65AFE}"/>
    <cellStyle name="Normal 26 2 3 2 2 2 4" xfId="18477" xr:uid="{08768F01-880B-4131-8672-181298911C16}"/>
    <cellStyle name="Normal 26 2 3 2 2 3" xfId="6729" xr:uid="{D319ADE4-8FFC-4CFC-AF4A-33B660041181}"/>
    <cellStyle name="Normal 26 2 3 2 2 3 2" xfId="9479" xr:uid="{2705B029-4572-4B7C-ADC5-2F46383A4BB9}"/>
    <cellStyle name="Normal 26 2 3 2 2 3 2 2" xfId="21676" xr:uid="{4BE458FA-2333-4D30-B1DA-AF18B5DFE95A}"/>
    <cellStyle name="Normal 26 2 3 2 2 3 3" xfId="19107" xr:uid="{A6EBB0FE-67D7-49B9-BFCC-515E9EAACFC0}"/>
    <cellStyle name="Normal 26 2 3 2 2 4" xfId="8216" xr:uid="{324A0F5B-6058-4E70-B7F3-5E391424F91D}"/>
    <cellStyle name="Normal 26 2 3 2 2 4 2" xfId="20415" xr:uid="{23539D33-4184-468D-8122-3CB62BE70CAD}"/>
    <cellStyle name="Normal 26 2 3 2 2 5" xfId="17847" xr:uid="{C05CFE6A-4D46-484C-82F2-1F5A139384DC}"/>
    <cellStyle name="Normal 26 2 3 2 3" xfId="5763" xr:uid="{42002317-55BA-4A58-B1DE-ED1C3A60C78A}"/>
    <cellStyle name="Normal 26 2 3 2 3 2" xfId="7044" xr:uid="{FBBDE65C-B6DE-4392-B727-493A6E3588E7}"/>
    <cellStyle name="Normal 26 2 3 2 3 2 2" xfId="9794" xr:uid="{412F3A29-39F8-46B7-8E1B-0FF657D670D2}"/>
    <cellStyle name="Normal 26 2 3 2 3 2 2 2" xfId="21991" xr:uid="{D12BB26A-9A6A-4061-A3C6-0B15AC75DD3D}"/>
    <cellStyle name="Normal 26 2 3 2 3 2 3" xfId="19422" xr:uid="{DA415699-E324-4A24-9AAB-7C644391E7D1}"/>
    <cellStyle name="Normal 26 2 3 2 3 3" xfId="8533" xr:uid="{2014EB75-F440-4250-BE28-2BE79C287CE7}"/>
    <cellStyle name="Normal 26 2 3 2 3 3 2" xfId="20731" xr:uid="{6F036E46-094B-4A60-8D2E-868673722ED2}"/>
    <cellStyle name="Normal 26 2 3 2 3 4" xfId="18162" xr:uid="{BDC7363D-415F-46A0-8B51-E9E9E8427A16}"/>
    <cellStyle name="Normal 26 2 3 2 4" xfId="6414" xr:uid="{D984A861-603E-4D1E-84C3-31F3E410BDE8}"/>
    <cellStyle name="Normal 26 2 3 2 4 2" xfId="9164" xr:uid="{CFC34E15-2596-4B83-8F88-95971625E7D7}"/>
    <cellStyle name="Normal 26 2 3 2 4 2 2" xfId="21361" xr:uid="{87CA6C9E-11BD-4973-A40A-D2B3A41F3AFA}"/>
    <cellStyle name="Normal 26 2 3 2 4 3" xfId="18792" xr:uid="{26D75ADF-1D84-498A-9468-A222E0023B2D}"/>
    <cellStyle name="Normal 26 2 3 2 5" xfId="7901" xr:uid="{1B4A0728-6807-4D7F-B9F7-F2151F813E4D}"/>
    <cellStyle name="Normal 26 2 3 2 5 2" xfId="20100" xr:uid="{510FE8AC-FD3D-4DA4-8867-3700575CF2E5}"/>
    <cellStyle name="Normal 26 2 3 2 6" xfId="17532" xr:uid="{8574FBF3-397C-475E-AA35-68A199E25D0D}"/>
    <cellStyle name="Normal 26 2 3 3" xfId="5181" xr:uid="{0C16D986-BAF7-438D-B33B-036D9856C6F5}"/>
    <cellStyle name="Normal 26 2 3 3 2" xfId="5890" xr:uid="{8ACE223E-E2DF-46D2-9218-A8ABB5BFCC84}"/>
    <cellStyle name="Normal 26 2 3 3 2 2" xfId="7170" xr:uid="{8DE4BA2A-3B40-44D3-A336-BB1160604BD5}"/>
    <cellStyle name="Normal 26 2 3 3 2 2 2" xfId="9920" xr:uid="{4D1B3AD6-1B59-49B9-A5CD-8B0F3670B07D}"/>
    <cellStyle name="Normal 26 2 3 3 2 2 2 2" xfId="22117" xr:uid="{7C3DDE01-B79A-46E9-BC13-90864B71192E}"/>
    <cellStyle name="Normal 26 2 3 3 2 2 3" xfId="19548" xr:uid="{811CD541-79EC-462D-8153-1EC6081C8811}"/>
    <cellStyle name="Normal 26 2 3 3 2 3" xfId="8660" xr:uid="{C8998C5C-00C0-4413-89C1-4E4281F430B3}"/>
    <cellStyle name="Normal 26 2 3 3 2 3 2" xfId="20857" xr:uid="{E4E98C6E-5CC8-4E17-88C5-74DAF2653EBA}"/>
    <cellStyle name="Normal 26 2 3 3 2 4" xfId="18288" xr:uid="{7DC67B5A-172F-4C87-9370-8733DED7D164}"/>
    <cellStyle name="Normal 26 2 3 3 3" xfId="6540" xr:uid="{0F38740E-3ED2-4182-9805-EF032040A469}"/>
    <cellStyle name="Normal 26 2 3 3 3 2" xfId="9290" xr:uid="{D2807006-CF07-4FD9-A96C-C87D9CF60CA8}"/>
    <cellStyle name="Normal 26 2 3 3 3 2 2" xfId="21487" xr:uid="{B33AA660-ED0D-4D83-A9E3-C9E249683B4E}"/>
    <cellStyle name="Normal 26 2 3 3 3 3" xfId="18918" xr:uid="{D4B04642-B430-4BE3-BB18-3FF5EA7502FE}"/>
    <cellStyle name="Normal 26 2 3 3 4" xfId="8027" xr:uid="{4D3B9F92-409C-4F2B-ADB2-F563BC659DA8}"/>
    <cellStyle name="Normal 26 2 3 3 4 2" xfId="20226" xr:uid="{12A1A6F6-AEB6-4A2D-AF02-B03E6530A9E9}"/>
    <cellStyle name="Normal 26 2 3 3 5" xfId="17658" xr:uid="{6045A885-4B4E-4700-8854-C2419A44D718}"/>
    <cellStyle name="Normal 26 2 3 4" xfId="5563" xr:uid="{C37430DD-C7C3-42B4-BD24-FA81663526F6}"/>
    <cellStyle name="Normal 26 2 3 4 2" xfId="6855" xr:uid="{28E94AFA-72E8-47D9-B93A-2F33167FA07E}"/>
    <cellStyle name="Normal 26 2 3 4 2 2" xfId="9605" xr:uid="{9E49D198-6BB4-4CB3-82AD-6B88D425BB73}"/>
    <cellStyle name="Normal 26 2 3 4 2 2 2" xfId="21802" xr:uid="{C3A0911D-9549-49F1-A840-23C428D3E27B}"/>
    <cellStyle name="Normal 26 2 3 4 2 3" xfId="19233" xr:uid="{CD53E38F-37F7-4887-B3DD-9D55ED565D08}"/>
    <cellStyle name="Normal 26 2 3 4 3" xfId="8344" xr:uid="{59B11BC9-6282-4171-8D39-507A09BD8C37}"/>
    <cellStyle name="Normal 26 2 3 4 3 2" xfId="20542" xr:uid="{9F3E4144-CF6B-43E1-9321-F4869FEDACBD}"/>
    <cellStyle name="Normal 26 2 3 4 4" xfId="17973" xr:uid="{A9926185-DB18-4F79-821C-FF3490C27598}"/>
    <cellStyle name="Normal 26 2 3 5" xfId="6224" xr:uid="{09C4B3F5-9B8E-42C5-AAD8-12DAA67E2AAA}"/>
    <cellStyle name="Normal 26 2 3 5 2" xfId="8975" xr:uid="{5AD83AC2-543B-4DD0-9FA9-37C1803AFA5F}"/>
    <cellStyle name="Normal 26 2 3 5 2 2" xfId="21172" xr:uid="{3B784958-0D04-4895-931E-4D1789F150B9}"/>
    <cellStyle name="Normal 26 2 3 5 3" xfId="18603" xr:uid="{9C511D61-39AF-4781-BE65-6F64C5A56992}"/>
    <cellStyle name="Normal 26 2 3 6" xfId="7710" xr:uid="{80056598-FD2B-446C-9417-40E38E8DEEFE}"/>
    <cellStyle name="Normal 26 2 3 6 2" xfId="19911" xr:uid="{E5D360B6-2DDB-4753-8C84-EA1255124789}"/>
    <cellStyle name="Normal 26 2 3 7" xfId="17343" xr:uid="{AFE865D1-2947-4435-B1D6-DD4774EF6589}"/>
    <cellStyle name="Normal 26 2 4" xfId="4902" xr:uid="{C28711B7-D73F-4146-885D-3733C6E7D5DC}"/>
    <cellStyle name="Normal 26 2 4 2" xfId="5321" xr:uid="{18E50F21-4D5F-4978-91B8-FCB73079B7BA}"/>
    <cellStyle name="Normal 26 2 4 2 2" xfId="6022" xr:uid="{7C732426-2403-4328-BEDD-3A3449835406}"/>
    <cellStyle name="Normal 26 2 4 2 2 2" xfId="7302" xr:uid="{DEF02500-5AE0-4B82-B712-DBF0F37F9732}"/>
    <cellStyle name="Normal 26 2 4 2 2 2 2" xfId="10052" xr:uid="{19B1711D-D1EF-40E5-AAEF-27DFBDA645E1}"/>
    <cellStyle name="Normal 26 2 4 2 2 2 2 2" xfId="22249" xr:uid="{29D6285D-F91C-4734-A413-6F614EB91AB8}"/>
    <cellStyle name="Normal 26 2 4 2 2 2 3" xfId="19680" xr:uid="{7CBCFCBD-9EBF-4AE8-A5F5-B08F944FA4C9}"/>
    <cellStyle name="Normal 26 2 4 2 2 3" xfId="8792" xr:uid="{C72C7D8F-5B43-4016-8B1C-CDEC1C990D8A}"/>
    <cellStyle name="Normal 26 2 4 2 2 3 2" xfId="20989" xr:uid="{56A8EB1E-C936-4E12-92C1-38B682DD3936}"/>
    <cellStyle name="Normal 26 2 4 2 2 4" xfId="18420" xr:uid="{9EAB5DE2-0F9C-4B8F-8473-2A9E08E6AD3C}"/>
    <cellStyle name="Normal 26 2 4 2 3" xfId="6672" xr:uid="{C9AF04BA-7D88-4CD8-B2ED-92365A17A9C8}"/>
    <cellStyle name="Normal 26 2 4 2 3 2" xfId="9422" xr:uid="{02CD8D0C-CDD4-45E8-8E70-BDD59FBF59D8}"/>
    <cellStyle name="Normal 26 2 4 2 3 2 2" xfId="21619" xr:uid="{B2901C56-35D6-41D1-A823-A8422BB15F7A}"/>
    <cellStyle name="Normal 26 2 4 2 3 3" xfId="19050" xr:uid="{363C94E2-8EA9-498A-ABE6-1B394B22BB89}"/>
    <cellStyle name="Normal 26 2 4 2 4" xfId="8159" xr:uid="{F43709A3-99EC-46B8-A14E-21D761D25981}"/>
    <cellStyle name="Normal 26 2 4 2 4 2" xfId="20358" xr:uid="{16BD9D2C-37D9-4F1C-BD72-FBFCEDA55F0F}"/>
    <cellStyle name="Normal 26 2 4 2 5" xfId="17790" xr:uid="{D3ACFA24-EC79-420B-B58F-FF26159D622D}"/>
    <cellStyle name="Normal 26 2 4 3" xfId="5706" xr:uid="{7FC07724-2E0C-4225-B743-38C2C53A3B1B}"/>
    <cellStyle name="Normal 26 2 4 3 2" xfId="6987" xr:uid="{D8421359-562A-4E00-8870-761F1126F79F}"/>
    <cellStyle name="Normal 26 2 4 3 2 2" xfId="9737" xr:uid="{6B87D102-C3C2-49E0-B2B3-8AF9EDE867D7}"/>
    <cellStyle name="Normal 26 2 4 3 2 2 2" xfId="21934" xr:uid="{E4A49CBA-C874-4CEE-9530-D83BC9C48E1C}"/>
    <cellStyle name="Normal 26 2 4 3 2 3" xfId="19365" xr:uid="{28A1414B-856F-4523-876A-EFC7E035CABF}"/>
    <cellStyle name="Normal 26 2 4 3 3" xfId="8476" xr:uid="{3281C3B0-B49F-46CF-8614-1E54B2A7E7A7}"/>
    <cellStyle name="Normal 26 2 4 3 3 2" xfId="20674" xr:uid="{EE454912-E375-467E-BB8C-C2F51F31C14A}"/>
    <cellStyle name="Normal 26 2 4 3 4" xfId="18105" xr:uid="{EEEBF647-2771-46EF-9E77-11F72054C6D3}"/>
    <cellStyle name="Normal 26 2 4 4" xfId="6357" xr:uid="{89B80E63-375F-450E-81EB-0316CE817DAE}"/>
    <cellStyle name="Normal 26 2 4 4 2" xfId="9107" xr:uid="{62A78F12-2415-427E-A2A0-32A0312C6861}"/>
    <cellStyle name="Normal 26 2 4 4 2 2" xfId="21304" xr:uid="{E67AF16B-D7D1-4FF7-AF93-4F8F48CB9B6A}"/>
    <cellStyle name="Normal 26 2 4 4 3" xfId="18735" xr:uid="{67834D90-AA84-4984-82C8-56448CB1AC7F}"/>
    <cellStyle name="Normal 26 2 4 5" xfId="7844" xr:uid="{BBA3F874-1A76-4816-A932-2CC2E3AD5625}"/>
    <cellStyle name="Normal 26 2 4 5 2" xfId="20043" xr:uid="{AAFC9E70-178E-498F-84AF-9ABA5746F278}"/>
    <cellStyle name="Normal 26 2 4 6" xfId="17475" xr:uid="{091CC966-5C76-4E89-9497-283EEAFFB1BA}"/>
    <cellStyle name="Normal 26 2 5" xfId="5112" xr:uid="{1208E878-4B21-4FEC-9ED1-4E6D50A91B97}"/>
    <cellStyle name="Normal 26 2 5 2" xfId="5844" xr:uid="{F5F60A8F-DA09-4263-A63B-1D683955FC3E}"/>
    <cellStyle name="Normal 26 2 5 2 2" xfId="7124" xr:uid="{9B8EA6CC-CD40-4418-8B05-A4EAFD99490D}"/>
    <cellStyle name="Normal 26 2 5 2 2 2" xfId="9874" xr:uid="{2C79FF86-99BB-482C-AB77-362909DD2995}"/>
    <cellStyle name="Normal 26 2 5 2 2 2 2" xfId="22071" xr:uid="{0F690D47-6065-4A5A-8C3F-DD6502690ADD}"/>
    <cellStyle name="Normal 26 2 5 2 2 3" xfId="19502" xr:uid="{0DC49378-A414-4E36-89A0-F7307CEBC9B5}"/>
    <cellStyle name="Normal 26 2 5 2 3" xfId="8614" xr:uid="{BB362ADE-87FE-4FF8-96F1-C595D82AC501}"/>
    <cellStyle name="Normal 26 2 5 2 3 2" xfId="20811" xr:uid="{63C482FA-0FE9-40E4-BE63-1D62B256F853}"/>
    <cellStyle name="Normal 26 2 5 2 4" xfId="18242" xr:uid="{4FC46AB6-DCBD-467E-A576-D58BF789775F}"/>
    <cellStyle name="Normal 26 2 5 3" xfId="6494" xr:uid="{4DFA12E2-93E1-4002-8394-75EA0F591F3F}"/>
    <cellStyle name="Normal 26 2 5 3 2" xfId="9244" xr:uid="{2A6C5479-F5E5-4853-BFAB-595714EA4DE9}"/>
    <cellStyle name="Normal 26 2 5 3 2 2" xfId="21441" xr:uid="{B8D49EAE-1DA2-440D-A363-768CEE396FEF}"/>
    <cellStyle name="Normal 26 2 5 3 3" xfId="18872" xr:uid="{6424FDAA-BCCC-4432-826D-750A0CE888AC}"/>
    <cellStyle name="Normal 26 2 5 4" xfId="7981" xr:uid="{69CABE12-1BFD-4DCF-B386-9CD4F3D757F9}"/>
    <cellStyle name="Normal 26 2 5 4 2" xfId="20180" xr:uid="{AF1913FE-C894-4217-A68B-A37834EFDB44}"/>
    <cellStyle name="Normal 26 2 5 5" xfId="17612" xr:uid="{70789816-BD8F-4021-A5D5-0F166C9D48E7}"/>
    <cellStyle name="Normal 26 2 6" xfId="5488" xr:uid="{C59D412F-7589-4C6E-B6A3-C007F05A7B7F}"/>
    <cellStyle name="Normal 26 2 6 2" xfId="6809" xr:uid="{997C2B40-F162-48A1-A545-64F9C2106278}"/>
    <cellStyle name="Normal 26 2 6 2 2" xfId="9559" xr:uid="{EADD70BE-15CF-4098-BDE3-E3C4EA20036A}"/>
    <cellStyle name="Normal 26 2 6 2 2 2" xfId="21756" xr:uid="{A05498D4-F8E8-4E4C-8FBD-719538BF33C7}"/>
    <cellStyle name="Normal 26 2 6 2 3" xfId="19187" xr:uid="{5098D6B8-F8C1-4D4D-874C-622B2266AE27}"/>
    <cellStyle name="Normal 26 2 6 3" xfId="8298" xr:uid="{3D62AE90-0FD7-493A-817D-0B2ABE4A4B79}"/>
    <cellStyle name="Normal 26 2 6 3 2" xfId="20496" xr:uid="{2198E496-45DF-4300-910B-24FF7BE7BD00}"/>
    <cellStyle name="Normal 26 2 6 4" xfId="17927" xr:uid="{4DBF8A8E-897F-496B-AF5D-24EB0B79BD5A}"/>
    <cellStyle name="Normal 26 2 7" xfId="6174" xr:uid="{B389CC5D-36B9-42A3-8C6F-0F48AF6A1CF4}"/>
    <cellStyle name="Normal 26 2 7 2" xfId="8929" xr:uid="{C084AFA3-4B9D-432B-8EC5-8F5336E6366A}"/>
    <cellStyle name="Normal 26 2 7 2 2" xfId="21126" xr:uid="{2EB6AE97-992E-4713-A9FA-52DA8533316F}"/>
    <cellStyle name="Normal 26 2 7 3" xfId="18557" xr:uid="{68B3F96E-FFB0-41BC-9FFC-293384FCF147}"/>
    <cellStyle name="Normal 26 2 8" xfId="7522" xr:uid="{5DFBEFDD-D4C9-4D47-8546-4A11D70E451C}"/>
    <cellStyle name="Normal 26 2 8 2" xfId="19882" xr:uid="{0A706243-539F-40F4-9D35-8ABE65036DFA}"/>
    <cellStyle name="Normal 26 2 9" xfId="17292" xr:uid="{8A11BEC0-3191-4FE5-A27C-2C1725758874}"/>
    <cellStyle name="Normal 26 3" xfId="2414" xr:uid="{274B7648-6E36-4900-B18D-C5604FCFFF45}"/>
    <cellStyle name="Normal 26 3 2" xfId="4192" xr:uid="{713ABC32-F317-4527-A753-0DF0C683CBDD}"/>
    <cellStyle name="Normal 26 3 2 2" xfId="28597" xr:uid="{860FFF55-BD46-4B7B-B850-2D4E444B51EF}"/>
    <cellStyle name="Normal 26 3 3" xfId="27176" xr:uid="{8E12E350-18DF-4D54-B920-CC86CD57DDD0}"/>
    <cellStyle name="Normal 26 4" xfId="4189" xr:uid="{C117CECD-81DD-4A4D-B3B1-A6061BE963A3}"/>
    <cellStyle name="Normal 26 4 2" xfId="28595" xr:uid="{F2D1C0BA-9143-425D-B71E-E4CC0648D18F}"/>
    <cellStyle name="Normal 26 5" xfId="4762" xr:uid="{53391463-3FF5-4887-916C-F83F558DA034}"/>
    <cellStyle name="Normal 26 5 2" xfId="5047" xr:uid="{AF2660B1-28F6-42D8-A96C-CDA5E61B15D6}"/>
    <cellStyle name="Normal 26 5 2 2" xfId="5436" xr:uid="{49473B38-AFB5-4827-8D2E-394DADE9533A}"/>
    <cellStyle name="Normal 26 5 2 2 2" xfId="6136" xr:uid="{70191C61-73C9-4588-A04B-0672AA8190A9}"/>
    <cellStyle name="Normal 26 5 2 2 2 2" xfId="7415" xr:uid="{130791C4-CA12-4C50-9063-28DA48DA39CD}"/>
    <cellStyle name="Normal 26 5 2 2 2 2 2" xfId="10165" xr:uid="{3EF4E8C6-1EB3-44A4-A320-177B83C3549D}"/>
    <cellStyle name="Normal 26 5 2 2 2 2 2 2" xfId="22362" xr:uid="{EE04A66B-A269-41E2-A40B-E63251A47E70}"/>
    <cellStyle name="Normal 26 5 2 2 2 2 3" xfId="19793" xr:uid="{33AE18D4-BE42-402D-99EC-93D65315E782}"/>
    <cellStyle name="Normal 26 5 2 2 2 3" xfId="8905" xr:uid="{87A84F1D-2607-4B49-98AF-702563A7949F}"/>
    <cellStyle name="Normal 26 5 2 2 2 3 2" xfId="21102" xr:uid="{F3C319C4-03C8-4704-8E86-B98EC380A864}"/>
    <cellStyle name="Normal 26 5 2 2 2 4" xfId="18533" xr:uid="{F072C77A-B602-4BBC-AA49-D8210513AB65}"/>
    <cellStyle name="Normal 26 5 2 2 3" xfId="6785" xr:uid="{8E0AC6AE-A6FD-4FDC-89DA-33AB9C37F8F4}"/>
    <cellStyle name="Normal 26 5 2 2 3 2" xfId="9535" xr:uid="{0F860282-CFF6-45EC-9762-3A2A272E9C7A}"/>
    <cellStyle name="Normal 26 5 2 2 3 2 2" xfId="21732" xr:uid="{FDEA7918-7B20-491F-8E4E-16B8E2E39ED2}"/>
    <cellStyle name="Normal 26 5 2 2 3 3" xfId="19163" xr:uid="{A7CA9E93-BE65-4287-B370-C8EE47E44B84}"/>
    <cellStyle name="Normal 26 5 2 2 4" xfId="8272" xr:uid="{D7F3ED35-CF39-4579-BDC9-D50C02E96377}"/>
    <cellStyle name="Normal 26 5 2 2 4 2" xfId="20471" xr:uid="{7396631C-5FF3-46B9-A226-55DEA21662D5}"/>
    <cellStyle name="Normal 26 5 2 2 5" xfId="17903" xr:uid="{8ADE826A-D4C4-417B-8E9D-19044F7CBB0B}"/>
    <cellStyle name="Normal 26 5 2 3" xfId="5819" xr:uid="{3B5749C2-948A-4546-A45D-0E8D1A9881D5}"/>
    <cellStyle name="Normal 26 5 2 3 2" xfId="7100" xr:uid="{D68C2309-0DFD-4F0F-BD8C-3BD1F0674E4F}"/>
    <cellStyle name="Normal 26 5 2 3 2 2" xfId="9850" xr:uid="{17BD16E0-8956-4950-B27D-9B207898D9B7}"/>
    <cellStyle name="Normal 26 5 2 3 2 2 2" xfId="22047" xr:uid="{B8AE7EC7-87DD-4A14-A39A-03EA6CDC6E91}"/>
    <cellStyle name="Normal 26 5 2 3 2 3" xfId="19478" xr:uid="{8796189E-DB30-4D9F-8EE8-2354EF52715A}"/>
    <cellStyle name="Normal 26 5 2 3 3" xfId="8589" xr:uid="{28472EEF-C359-4C76-9EB2-4FC32B0B56FD}"/>
    <cellStyle name="Normal 26 5 2 3 3 2" xfId="20787" xr:uid="{A75EB9EC-E199-43B7-AFFD-6FFB412BBBA0}"/>
    <cellStyle name="Normal 26 5 2 3 4" xfId="18218" xr:uid="{6C6BD862-624B-4D84-8E0F-682921D96B86}"/>
    <cellStyle name="Normal 26 5 2 4" xfId="6470" xr:uid="{0047E045-0454-4474-B1A2-856E9E163384}"/>
    <cellStyle name="Normal 26 5 2 4 2" xfId="9220" xr:uid="{577CC857-43DC-4F94-B299-B6B0EB00FE5F}"/>
    <cellStyle name="Normal 26 5 2 4 2 2" xfId="21417" xr:uid="{E01AB19A-3B54-4308-8CC0-44F5E12D5287}"/>
    <cellStyle name="Normal 26 5 2 4 3" xfId="18848" xr:uid="{371DBBE5-714B-43FC-919B-63A78ACD9842}"/>
    <cellStyle name="Normal 26 5 2 5" xfId="7957" xr:uid="{DD22DD04-5346-4930-A962-EAC6EF0E0697}"/>
    <cellStyle name="Normal 26 5 2 5 2" xfId="20156" xr:uid="{4FCC0081-CF9E-4FD2-89D9-34365280155C}"/>
    <cellStyle name="Normal 26 5 2 6" xfId="17588" xr:uid="{EC4F8B92-E5D3-4E2D-B46D-505499535B03}"/>
    <cellStyle name="Normal 26 5 3" xfId="5240" xr:uid="{B4D4CB2B-087D-4938-B539-F98E351B6A3E}"/>
    <cellStyle name="Normal 26 5 3 2" xfId="5942" xr:uid="{9506F1CF-41B7-4470-90BF-1BCC672186C9}"/>
    <cellStyle name="Normal 26 5 3 2 2" xfId="7222" xr:uid="{B6B6CBFD-E539-476E-9D35-EFB7624FD19D}"/>
    <cellStyle name="Normal 26 5 3 2 2 2" xfId="9972" xr:uid="{65DD4906-DDED-47AD-8773-050412127DCB}"/>
    <cellStyle name="Normal 26 5 3 2 2 2 2" xfId="22169" xr:uid="{E7B0EE2D-0A78-4722-8903-0C8F0320C208}"/>
    <cellStyle name="Normal 26 5 3 2 2 3" xfId="19600" xr:uid="{2A748FDF-C150-4D2E-A908-22A0C6669A6F}"/>
    <cellStyle name="Normal 26 5 3 2 3" xfId="8712" xr:uid="{F6D2ECC3-2441-4E44-A376-B62067C34AC0}"/>
    <cellStyle name="Normal 26 5 3 2 3 2" xfId="20909" xr:uid="{691332A4-13F2-4C96-B880-B9F971F35BAE}"/>
    <cellStyle name="Normal 26 5 3 2 4" xfId="18340" xr:uid="{7F5B91C3-B53D-4C6E-A8F6-BD6861ED648C}"/>
    <cellStyle name="Normal 26 5 3 3" xfId="6592" xr:uid="{56FC478B-A05A-4590-AB7D-A41A933FFADE}"/>
    <cellStyle name="Normal 26 5 3 3 2" xfId="9342" xr:uid="{B783C2B5-F1D5-4DB3-A74B-4D2F123BA61C}"/>
    <cellStyle name="Normal 26 5 3 3 2 2" xfId="21539" xr:uid="{3248DBD2-7D01-4EEE-B462-88D8F4CA91E8}"/>
    <cellStyle name="Normal 26 5 3 3 3" xfId="18970" xr:uid="{C54165F9-9974-404E-BC09-9FA298C8DC51}"/>
    <cellStyle name="Normal 26 5 3 4" xfId="8079" xr:uid="{EA3DE870-D06C-47F3-AC64-90DF939B7E94}"/>
    <cellStyle name="Normal 26 5 3 4 2" xfId="20278" xr:uid="{14F0AC23-89CA-4A7B-BAED-B2338EA5F080}"/>
    <cellStyle name="Normal 26 5 3 5" xfId="17710" xr:uid="{5B7B5EF9-BE65-4603-B89C-FB4A4F8EFAF0}"/>
    <cellStyle name="Normal 26 5 4" xfId="5624" xr:uid="{D153DB03-0654-49B7-9C03-20CFC56187C0}"/>
    <cellStyle name="Normal 26 5 4 2" xfId="6907" xr:uid="{911FAE9C-9986-488A-A9FD-5DA5A3287F05}"/>
    <cellStyle name="Normal 26 5 4 2 2" xfId="9657" xr:uid="{61FD1FED-CC97-4FCE-A6C4-A2D41F8412A1}"/>
    <cellStyle name="Normal 26 5 4 2 2 2" xfId="21854" xr:uid="{CD2E42AE-F335-4211-862B-412AF3EC1518}"/>
    <cellStyle name="Normal 26 5 4 2 3" xfId="19285" xr:uid="{BA76CBB6-CCE5-400B-B39D-232525F0F2F4}"/>
    <cellStyle name="Normal 26 5 4 3" xfId="8396" xr:uid="{66A7DE7D-534C-4E95-AE92-EA47E6E6DC2A}"/>
    <cellStyle name="Normal 26 5 4 3 2" xfId="20594" xr:uid="{C986DF7D-91BD-4021-A1DD-EFF9FC1E2A9F}"/>
    <cellStyle name="Normal 26 5 4 4" xfId="18025" xr:uid="{E3DE03B0-9F8B-496D-9DF9-6A6A826675B8}"/>
    <cellStyle name="Normal 26 5 5" xfId="6277" xr:uid="{318887D7-C999-4050-9D38-674BD5C4295F}"/>
    <cellStyle name="Normal 26 5 5 2" xfId="9027" xr:uid="{447A33C5-2F71-4B74-9A1B-B8112D0A8461}"/>
    <cellStyle name="Normal 26 5 5 2 2" xfId="21224" xr:uid="{9452B8CE-3DD4-465E-953B-22DB26A5BAE6}"/>
    <cellStyle name="Normal 26 5 5 3" xfId="18655" xr:uid="{1ECD3673-B432-4606-B4E7-24A025969756}"/>
    <cellStyle name="Normal 26 5 6" xfId="7763" xr:uid="{5162F91A-5DCA-45E8-A96F-F4122759D10E}"/>
    <cellStyle name="Normal 26 5 6 2" xfId="19963" xr:uid="{D719CF0B-78EA-44FD-AF75-59DBB7C678C0}"/>
    <cellStyle name="Normal 26 5 7" xfId="17395" xr:uid="{701EE727-DB2C-4C1F-94C8-D3EF5B5833B8}"/>
    <cellStyle name="Normal 26 6" xfId="4839" xr:uid="{1B79AE97-B4C1-48C4-B892-6B96E5EA2FD3}"/>
    <cellStyle name="Normal 26 6 2" xfId="5279" xr:uid="{0EAA1087-9769-4A7B-88B3-E31F25EF17EE}"/>
    <cellStyle name="Normal 26 6 2 2" xfId="5980" xr:uid="{4AD188FD-9792-4C96-BBD7-6DAF73567B27}"/>
    <cellStyle name="Normal 26 6 2 2 2" xfId="7260" xr:uid="{47EA8DA7-5489-4259-A3A4-1E632FB8BBCE}"/>
    <cellStyle name="Normal 26 6 2 2 2 2" xfId="10010" xr:uid="{0E4BB781-D686-41FA-AF01-494C342E5790}"/>
    <cellStyle name="Normal 26 6 2 2 2 2 2" xfId="22207" xr:uid="{F76DE587-A5D4-4DC9-AB38-64EF9A9476C8}"/>
    <cellStyle name="Normal 26 6 2 2 2 3" xfId="19638" xr:uid="{9329A226-C3C0-4E39-9DDC-A164F85CB04C}"/>
    <cellStyle name="Normal 26 6 2 2 3" xfId="8750" xr:uid="{0E48F3A7-D340-4AC8-AD16-5DF7FD970FB7}"/>
    <cellStyle name="Normal 26 6 2 2 3 2" xfId="20947" xr:uid="{DAD9797C-0746-4CD7-A93F-4FD3E5F1F048}"/>
    <cellStyle name="Normal 26 6 2 2 4" xfId="18378" xr:uid="{91982DA7-9E28-4567-B37A-353E1E0E20B3}"/>
    <cellStyle name="Normal 26 6 2 3" xfId="6630" xr:uid="{A94BC8DB-FE63-4493-A01E-613F90867B2D}"/>
    <cellStyle name="Normal 26 6 2 3 2" xfId="9380" xr:uid="{00CD1999-9F96-4E12-A1C8-8C4075B9BA8B}"/>
    <cellStyle name="Normal 26 6 2 3 2 2" xfId="21577" xr:uid="{B165C1B9-CCE3-4A09-8F88-05BD6E67DD89}"/>
    <cellStyle name="Normal 26 6 2 3 3" xfId="19008" xr:uid="{74EDF510-0FB0-456A-BE1A-6AC6F8E6301D}"/>
    <cellStyle name="Normal 26 6 2 4" xfId="8117" xr:uid="{4357F2F2-F587-40FA-A412-2770C5DA403F}"/>
    <cellStyle name="Normal 26 6 2 4 2" xfId="20316" xr:uid="{AA311982-EB5B-4048-849C-3AD0F1ED149A}"/>
    <cellStyle name="Normal 26 6 2 5" xfId="17748" xr:uid="{D6F68FA2-2B13-4F8F-8743-DCA33E6CF30C}"/>
    <cellStyle name="Normal 26 6 3" xfId="5664" xr:uid="{5EE99793-74F0-45B1-AD55-4F95FB67FD33}"/>
    <cellStyle name="Normal 26 6 3 2" xfId="6945" xr:uid="{6FED1FA2-945F-41B7-88D9-4AB5F3A6E9BB}"/>
    <cellStyle name="Normal 26 6 3 2 2" xfId="9695" xr:uid="{CADFDDC6-E4E8-4AB6-A857-38BBE0AE82EC}"/>
    <cellStyle name="Normal 26 6 3 2 2 2" xfId="21892" xr:uid="{CF7996E5-275C-4EDD-8CDE-DB7ED0E8008D}"/>
    <cellStyle name="Normal 26 6 3 2 3" xfId="19323" xr:uid="{F1C3306F-18AB-4499-A67C-710B9CCCD4FD}"/>
    <cellStyle name="Normal 26 6 3 3" xfId="8434" xr:uid="{23448492-F913-4F2C-B8F7-F9368FD1A4CE}"/>
    <cellStyle name="Normal 26 6 3 3 2" xfId="20632" xr:uid="{F9A8CEF2-19D3-4637-A9BE-D24529C0832F}"/>
    <cellStyle name="Normal 26 6 3 4" xfId="18063" xr:uid="{917C170E-2147-4C24-B0C1-3306FE91F315}"/>
    <cellStyle name="Normal 26 6 4" xfId="6315" xr:uid="{BC5583CC-7613-459C-B27D-E7EAFCE8027F}"/>
    <cellStyle name="Normal 26 6 4 2" xfId="9065" xr:uid="{CB309E7A-7900-401F-B2BA-6736C2F352B2}"/>
    <cellStyle name="Normal 26 6 4 2 2" xfId="21262" xr:uid="{96277E96-690E-495C-96C7-63BD33D87016}"/>
    <cellStyle name="Normal 26 6 4 3" xfId="18693" xr:uid="{C0226C53-FA81-4522-B62D-B7494E45027F}"/>
    <cellStyle name="Normal 26 6 5" xfId="7802" xr:uid="{6FDBC1E6-02CD-4329-A4B3-48450333959E}"/>
    <cellStyle name="Normal 26 6 5 2" xfId="20001" xr:uid="{FF61445C-6F20-4CE1-B674-A7758F5862DD}"/>
    <cellStyle name="Normal 26 6 6" xfId="17433" xr:uid="{14D8ACA3-0731-49E8-83ED-EAFE0E83AAD1}"/>
    <cellStyle name="Normal 26 7" xfId="27174" xr:uid="{E5D0DE89-17B7-446A-A4B6-A9343361F39E}"/>
    <cellStyle name="Normal 260" xfId="7537" xr:uid="{A8C0A8A9-CA4F-4B62-87D7-E8608CCB00C1}"/>
    <cellStyle name="Normal 260 2" xfId="29319" xr:uid="{F47A4F4F-2BBA-4E18-8E35-11F7D0A5DA13}"/>
    <cellStyle name="Normal 261" xfId="7695" xr:uid="{CB2FDE86-CD82-45A1-98A9-781E5F6CF570}"/>
    <cellStyle name="Normal 261 2" xfId="29370" xr:uid="{D713EA1B-7A61-4E17-947D-CF703275733B}"/>
    <cellStyle name="Normal 262" xfId="10177" xr:uid="{41910654-9487-45F7-9041-52449096CC3F}"/>
    <cellStyle name="Normal 262 2" xfId="29387" xr:uid="{AD2EFE65-D2CA-4249-9B7E-6D2016875660}"/>
    <cellStyle name="Normal 263" xfId="10182" xr:uid="{4CE9C5D6-56B3-40FD-ABCB-C45AC2796403}"/>
    <cellStyle name="Normal 263 2" xfId="29392" xr:uid="{89524F3B-2A12-4F40-9161-D721A6094B28}"/>
    <cellStyle name="Normal 264" xfId="7426" xr:uid="{5F04C54E-0BAF-46F9-AC32-530831716729}"/>
    <cellStyle name="Normal 264 2" xfId="19804" xr:uid="{FC397088-3FC9-41B6-95B4-8A1EA22FDBE7}"/>
    <cellStyle name="Normal 265" xfId="7488" xr:uid="{C84FD219-A341-4590-B0B9-30B31A7C8A48}"/>
    <cellStyle name="Normal 265 2" xfId="19862" xr:uid="{4B6B5797-5B6E-4579-A004-37378448B56F}"/>
    <cellStyle name="Normal 266" xfId="8287" xr:uid="{7303CFE8-50E4-47EE-A91A-54EACA048838}"/>
    <cellStyle name="Normal 266 2" xfId="20485" xr:uid="{D05EC451-7DAE-4DB5-88A8-0277EDF03FF3}"/>
    <cellStyle name="Normal 267" xfId="7497" xr:uid="{AE1B5CB1-33DE-4BB9-87DE-A673FC974294}"/>
    <cellStyle name="Normal 267 2" xfId="19870" xr:uid="{7E642BAF-2DB3-4802-8248-172500D3F446}"/>
    <cellStyle name="Normal 268" xfId="7499" xr:uid="{AADA26B7-58E7-461A-8F62-B5D2CD12D16E}"/>
    <cellStyle name="Normal 268 2" xfId="19871" xr:uid="{62F91C48-C14F-445B-910C-024C78986CA2}"/>
    <cellStyle name="Normal 269" xfId="10186" xr:uid="{02CDA279-DCA9-48CD-8D46-49B6790FA7D2}"/>
    <cellStyle name="Normal 269 2" xfId="22373" xr:uid="{0CFB5171-08D3-4423-A652-FC59647BE666}"/>
    <cellStyle name="Normal 27" xfId="2415" xr:uid="{70298969-1264-4A4A-813D-9DB8883799D2}"/>
    <cellStyle name="Normal 27 2" xfId="2416" xr:uid="{4E56C1FC-0E29-4235-B2C6-28097378513E}"/>
    <cellStyle name="Normal 27 2 2" xfId="4194" xr:uid="{ED8375B9-FE30-4D53-9A6A-1FB7CE89B6B4}"/>
    <cellStyle name="Normal 27 2 2 2" xfId="28599" xr:uid="{1DE01492-3DC8-4176-A952-9000419B0AD7}"/>
    <cellStyle name="Normal 27 2 3" xfId="27178" xr:uid="{10A97B5F-130C-4E55-9F5D-5135999354F1}"/>
    <cellStyle name="Normal 27 3" xfId="2417" xr:uid="{DCCE0FB9-7BD8-4F6C-892F-367ABDC22C5F}"/>
    <cellStyle name="Normal 27 3 2" xfId="4195" xr:uid="{9954DAC6-CDCF-453A-9AF6-A6C97C0EA7FD}"/>
    <cellStyle name="Normal 27 3 2 2" xfId="28600" xr:uid="{CAFB09AB-B7BC-4065-B04A-931EC4FD5FDE}"/>
    <cellStyle name="Normal 27 3 3" xfId="27179" xr:uid="{A97B2BBA-226D-4168-ADBD-490E7B1C0688}"/>
    <cellStyle name="Normal 27 4" xfId="4193" xr:uid="{624A6D0C-710C-4661-AEB1-69060B60062E}"/>
    <cellStyle name="Normal 27 4 2" xfId="28598" xr:uid="{860B305E-7201-49B9-9995-9FF15BCF95D0}"/>
    <cellStyle name="Normal 27 5" xfId="27177" xr:uid="{7E7B28DD-0C5A-462F-8CC2-83395625F1B8}"/>
    <cellStyle name="Normal 270" xfId="7696" xr:uid="{2CBF0083-C50B-4F8C-B9A4-CB068EF41C0C}"/>
    <cellStyle name="Normal 270 2" xfId="19897" xr:uid="{8C201F48-0510-4490-B87C-280111420E18}"/>
    <cellStyle name="Normal 271" xfId="10267" xr:uid="{F6ABA3CB-E427-4A76-A4E6-4252E3F2586A}"/>
    <cellStyle name="Normal 271 2" xfId="22430" xr:uid="{39754B70-0AFE-4556-A2F7-4B20B4386CFC}"/>
    <cellStyle name="Normal 272" xfId="10268" xr:uid="{0DC85A70-9A58-4F18-A6F7-B0C49DC55A74}"/>
    <cellStyle name="Normal 272 2" xfId="22431" xr:uid="{B9C18342-315D-4C3D-83A2-5854C259BF92}"/>
    <cellStyle name="Normal 273" xfId="10269" xr:uid="{64C97FB9-2345-45F4-981E-AC5CBCFAE763}"/>
    <cellStyle name="Normal 273 2" xfId="22432" xr:uid="{8F28477C-0024-4AE9-845A-3D442B9F58B0}"/>
    <cellStyle name="Normal 274" xfId="10270" xr:uid="{D9CE7346-013B-415D-89FD-EA4BF76AD819}"/>
    <cellStyle name="Normal 274 2" xfId="22433" xr:uid="{8EFC65A6-E59C-4ED1-B38F-AA058CFBEA40}"/>
    <cellStyle name="Normal 275" xfId="10271" xr:uid="{3B92CABF-5952-464B-A39F-C5169B195646}"/>
    <cellStyle name="Normal 275 2" xfId="22434" xr:uid="{3A0CE514-CAAF-4DB7-8635-5CDAAB8E8079}"/>
    <cellStyle name="Normal 276" xfId="10272" xr:uid="{10D066A6-5C6D-4109-BEBD-7BC5C24CBFBF}"/>
    <cellStyle name="Normal 276 2" xfId="22435" xr:uid="{9F909E23-1DF1-43C2-BD53-7063B191564E}"/>
    <cellStyle name="Normal 277" xfId="10273" xr:uid="{E8FC15B9-CDAE-4BD2-827D-BDB11B1D724B}"/>
    <cellStyle name="Normal 277 2" xfId="22436" xr:uid="{ACDF5961-C921-46D7-B80F-79AADB37FE91}"/>
    <cellStyle name="Normal 278" xfId="10274" xr:uid="{E4C6CEC0-248A-4496-9B98-ACDBD8C89E50}"/>
    <cellStyle name="Normal 278 2" xfId="22437" xr:uid="{8A2BC16A-06E1-438A-BE17-D664BFFA307D}"/>
    <cellStyle name="Normal 279" xfId="10275" xr:uid="{6845AC56-3FF5-449E-B0F3-735D2EEF9936}"/>
    <cellStyle name="Normal 279 2" xfId="22438" xr:uid="{385FB394-73BB-4302-8276-9C5770C1CB00}"/>
    <cellStyle name="Normal 28" xfId="2418" xr:uid="{F229DAF7-AD78-4FDB-9944-05C3F94D64C9}"/>
    <cellStyle name="Normal 28 2" xfId="2419" xr:uid="{A8F5562E-37EC-4074-9BFB-5337DA8E21AF}"/>
    <cellStyle name="Normal 28 2 2" xfId="4197" xr:uid="{EED0E7A6-CDC2-4945-BEE9-04EE24129213}"/>
    <cellStyle name="Normal 28 2 2 2" xfId="28602" xr:uid="{AA5E21D1-E7B2-40D1-9A93-8A814CDC0854}"/>
    <cellStyle name="Normal 28 2 3" xfId="27181" xr:uid="{592F846B-BA6C-4A6F-B7A6-4AE2A7CA75E0}"/>
    <cellStyle name="Normal 28 3" xfId="2420" xr:uid="{CC7EC57A-1CAA-405F-8019-9615E6BEC5B9}"/>
    <cellStyle name="Normal 28 3 2" xfId="4198" xr:uid="{1FF50508-69FF-4839-BA98-67B3254A1A61}"/>
    <cellStyle name="Normal 28 3 2 2" xfId="28603" xr:uid="{D522DFEA-6903-46A4-B7FE-4EF6C6D9DCD3}"/>
    <cellStyle name="Normal 28 3 3" xfId="27182" xr:uid="{71430360-360C-4153-85A2-2A5436469069}"/>
    <cellStyle name="Normal 28 4" xfId="4196" xr:uid="{E9F19679-F9C6-4DFC-9FCE-B2112B255C90}"/>
    <cellStyle name="Normal 28 4 2" xfId="28601" xr:uid="{D5BD9518-C53B-4D77-AA31-CC6BC633EE85}"/>
    <cellStyle name="Normal 28 5" xfId="27180" xr:uid="{910F5133-D1DE-45CF-84F4-63EB4C1E25AE}"/>
    <cellStyle name="Normal 280" xfId="10276" xr:uid="{7C4D5D3B-2A68-4604-ABBE-2CD8FC174964}"/>
    <cellStyle name="Normal 280 2" xfId="22439" xr:uid="{6A20C233-50F7-4322-907A-582C5C7FE0FF}"/>
    <cellStyle name="Normal 281" xfId="10277" xr:uid="{6B56868E-756D-4DC3-92AA-10C793262CC7}"/>
    <cellStyle name="Normal 281 2" xfId="22440" xr:uid="{2CAFC97D-4D5C-4DEC-BC69-83FB64518F71}"/>
    <cellStyle name="Normal 282" xfId="10278" xr:uid="{93A660E7-D0E9-4E5E-B953-EB7454D9835E}"/>
    <cellStyle name="Normal 282 2" xfId="22441" xr:uid="{9754414E-F5B3-47D3-853C-09195A8A8174}"/>
    <cellStyle name="Normal 283" xfId="10279" xr:uid="{61DC7B2A-111F-4D1C-8F7E-88BA449D000C}"/>
    <cellStyle name="Normal 283 2" xfId="22442" xr:uid="{365D3CBE-4A4F-4CD2-8C93-C6DECADDBFF5}"/>
    <cellStyle name="Normal 284" xfId="10280" xr:uid="{1DEC6B84-09FC-44E5-91DE-5BFF0117CAF4}"/>
    <cellStyle name="Normal 284 2" xfId="22443" xr:uid="{48F38881-7721-47C8-BEFD-84F454B0DA0D}"/>
    <cellStyle name="Normal 285" xfId="10281" xr:uid="{C7A88BC5-D235-47A2-AC04-C9236B7E3D75}"/>
    <cellStyle name="Normal 285 2" xfId="22444" xr:uid="{931F2341-5E03-496F-BBE9-ED6799598B69}"/>
    <cellStyle name="Normal 286" xfId="10282" xr:uid="{B2812501-A36F-4C66-B2CB-38EEB47DC66F}"/>
    <cellStyle name="Normal 286 2" xfId="22445" xr:uid="{FBE63B4B-B88C-4900-989F-BA9A516E9640}"/>
    <cellStyle name="Normal 287" xfId="10283" xr:uid="{81C02423-003C-42C6-BF2C-1AC7F39BB701}"/>
    <cellStyle name="Normal 287 2" xfId="22446" xr:uid="{7A05D203-BC77-422F-9D92-47B20ED21627}"/>
    <cellStyle name="Normal 288" xfId="10284" xr:uid="{854DD1D7-4D74-4141-AF9A-2986908DC0E2}"/>
    <cellStyle name="Normal 288 2" xfId="22447" xr:uid="{67292D15-DDA8-4FF7-82F5-42F243630BA7}"/>
    <cellStyle name="Normal 289" xfId="10285" xr:uid="{0D833D19-B94F-492E-B22B-7E6B76AB4686}"/>
    <cellStyle name="Normal 289 2" xfId="22448" xr:uid="{01148478-19E7-4013-9870-9A654CC06A57}"/>
    <cellStyle name="Normal 29" xfId="2421" xr:uid="{D881A579-55F1-4255-A25E-B15129F6EA68}"/>
    <cellStyle name="Normal 29 2" xfId="2422" xr:uid="{AAAB88C0-E2E2-4F6C-9439-08A38D1EE6B9}"/>
    <cellStyle name="Normal 29 2 2" xfId="4200" xr:uid="{64D54E98-1A0F-4245-9B73-D66C0634A394}"/>
    <cellStyle name="Normal 29 2 2 2" xfId="28605" xr:uid="{81003FD9-5AEC-4761-AA4F-59FC4F8C5AB7}"/>
    <cellStyle name="Normal 29 2 3" xfId="27184" xr:uid="{F8F2842F-176B-4689-A4E0-D46A2CDEDCFF}"/>
    <cellStyle name="Normal 29 3" xfId="2423" xr:uid="{B64BC015-A6AD-4EC9-A572-B71FB2498FC9}"/>
    <cellStyle name="Normal 29 3 2" xfId="4201" xr:uid="{648BED1B-0D58-445D-A29A-0CDBD7176E0F}"/>
    <cellStyle name="Normal 29 3 2 2" xfId="28606" xr:uid="{4C9E735C-CDBF-4E37-8589-A94E34FD2A18}"/>
    <cellStyle name="Normal 29 3 3" xfId="27185" xr:uid="{B62571E3-BF3C-4E30-9916-C8A7A0F07AC1}"/>
    <cellStyle name="Normal 29 4" xfId="4199" xr:uid="{F7BF11FA-7E9D-4F7C-9AD0-1F44FFAE4CD3}"/>
    <cellStyle name="Normal 29 4 2" xfId="28604" xr:uid="{0FAE2E7D-55D6-4855-93FD-619FAE681FD1}"/>
    <cellStyle name="Normal 29 5" xfId="27183" xr:uid="{F3CE2417-365C-43B7-B25E-20F48257209B}"/>
    <cellStyle name="Normal 290" xfId="10335" xr:uid="{37AEC414-97A4-4A85-B999-2A3FF83F2360}"/>
    <cellStyle name="Normal 290 2" xfId="22498" xr:uid="{C4E8BAA2-35D4-4406-97C3-8E5AA50805C6}"/>
    <cellStyle name="Normal 291" xfId="10378" xr:uid="{DBB29673-FBC1-4B1E-A671-05B9EA25F0FC}"/>
    <cellStyle name="Normal 291 2" xfId="22513" xr:uid="{651E1F47-7DD3-4CC7-A6E0-11E5D790A0E7}"/>
    <cellStyle name="Normal 292" xfId="10384" xr:uid="{00736938-E7E6-4D43-BE12-2395D93087B8}"/>
    <cellStyle name="Normal 292 2" xfId="22516" xr:uid="{1230802D-459F-4789-82AB-3DDC2AE28760}"/>
    <cellStyle name="Normal 293" xfId="10390" xr:uid="{9944F29E-F9B3-4209-8F7D-A635DDBF4C97}"/>
    <cellStyle name="Normal 293 2" xfId="22520" xr:uid="{E879CDCF-4E8F-4CDF-B4C6-40AC7645A657}"/>
    <cellStyle name="Normal 294" xfId="10388" xr:uid="{C7B4E049-D4CE-43B7-98E9-22FC0778D9D7}"/>
    <cellStyle name="Normal 294 2" xfId="22519" xr:uid="{AB03ACCA-7D55-474E-A9E2-E1FB78989A9C}"/>
    <cellStyle name="Normal 295" xfId="10380" xr:uid="{0F52BB6B-92A0-4E25-9D85-7D7B9D527C50}"/>
    <cellStyle name="Normal 295 2" xfId="22515" xr:uid="{CE4E4DD6-AF2B-4B74-9DCF-DCB8BBB4739A}"/>
    <cellStyle name="Normal 296" xfId="10386" xr:uid="{2B0F4D55-85CA-480E-9FD1-B981692C33E7}"/>
    <cellStyle name="Normal 296 2" xfId="22517" xr:uid="{944FCF0D-B894-4FF6-8862-4DE7E5134DAA}"/>
    <cellStyle name="Normal 297" xfId="10396" xr:uid="{BA8231C7-F78D-4A17-9011-79E7C340D312}"/>
    <cellStyle name="Normal 297 2" xfId="22525" xr:uid="{EDE7537F-A240-48F6-89EE-3799C85056AB}"/>
    <cellStyle name="Normal 298" xfId="10477" xr:uid="{A52A9747-3276-4026-B1A1-2D534421DB3D}"/>
    <cellStyle name="Normal 298 2" xfId="22598" xr:uid="{E025D52A-3676-4171-9042-C42E6B718125}"/>
    <cellStyle name="Normal 299" xfId="10516" xr:uid="{D63D37B2-1CA4-4315-B4A6-69AF0142C42F}"/>
    <cellStyle name="Normal 299 2" xfId="22635" xr:uid="{0DCBF04B-A791-4E83-9DCF-7C4F144BEE18}"/>
    <cellStyle name="Normal 3" xfId="24" xr:uid="{39596CD2-CAC2-4A54-B450-78B387FA0E5B}"/>
    <cellStyle name="Normal 3 10" xfId="2425" xr:uid="{DBD74891-F315-4CD3-8C90-CB894697DFB8}"/>
    <cellStyle name="Normal 3 10 2" xfId="4203" xr:uid="{67ADC3B1-1AAD-4AC2-B1FE-95AE6AB91C9D}"/>
    <cellStyle name="Normal 3 10 2 2" xfId="28608" xr:uid="{40CA8510-47E2-42AA-B2B2-DBDC3C67B960}"/>
    <cellStyle name="Normal 3 10 3" xfId="27187" xr:uid="{C1370AB9-FBF1-4B1E-856B-E053C5F047A8}"/>
    <cellStyle name="Normal 3 11" xfId="2426" xr:uid="{99EDDDD9-A5E1-4FA0-BB30-607CCEB4FF81}"/>
    <cellStyle name="Normal 3 11 2" xfId="4204" xr:uid="{8001A032-1BEE-4F1F-A879-4E361EE929D0}"/>
    <cellStyle name="Normal 3 11 2 2" xfId="28609" xr:uid="{2F7E914C-2270-48F6-88B3-91DCEB121A13}"/>
    <cellStyle name="Normal 3 11 3" xfId="27188" xr:uid="{B2A4C095-87A5-4E79-A916-8281EAAA0FB9}"/>
    <cellStyle name="Normal 3 12" xfId="2427" xr:uid="{CDB03098-5986-4E3D-85D8-0C89259B5CCC}"/>
    <cellStyle name="Normal 3 12 2" xfId="4205" xr:uid="{DC9CF785-2E59-4116-935E-8E13F6D6420D}"/>
    <cellStyle name="Normal 3 12 2 2" xfId="28610" xr:uid="{D3CAA434-5BB5-4359-B78C-81BA08318EB5}"/>
    <cellStyle name="Normal 3 12 3" xfId="27189" xr:uid="{98E7DE3B-FF0D-49CC-8035-419078DF21F5}"/>
    <cellStyle name="Normal 3 13" xfId="2428" xr:uid="{66E71D6D-88CF-40AD-B736-BC6B5F006C0C}"/>
    <cellStyle name="Normal 3 13 2" xfId="4206" xr:uid="{297FE6CF-920F-4018-A10C-F6DE0ED3A001}"/>
    <cellStyle name="Normal 3 13 2 2" xfId="28611" xr:uid="{EEA987AE-7996-4AC8-BCDB-8F6281E33493}"/>
    <cellStyle name="Normal 3 13 3" xfId="27190" xr:uid="{2D920C76-F00D-4CE7-AC00-81642D427E61}"/>
    <cellStyle name="Normal 3 14" xfId="2429" xr:uid="{DDB95FF7-458C-480F-82CE-449D0AB1E6D0}"/>
    <cellStyle name="Normal 3 14 2" xfId="4207" xr:uid="{8E48F26B-C46D-499C-B08A-F7064750D669}"/>
    <cellStyle name="Normal 3 14 2 2" xfId="28612" xr:uid="{C540F4E1-351E-4229-B451-EE5D31F79BDB}"/>
    <cellStyle name="Normal 3 14 3" xfId="27191" xr:uid="{08D1E1EE-52B7-44E7-9A38-8D5D34F3AAA1}"/>
    <cellStyle name="Normal 3 15" xfId="2430" xr:uid="{DEDDEDD9-83E7-499B-8F00-5F4854CFC5DE}"/>
    <cellStyle name="Normal 3 15 2" xfId="4208" xr:uid="{E803BCFE-F15A-42B6-9A9C-21D0CF9D7397}"/>
    <cellStyle name="Normal 3 15 2 2" xfId="28613" xr:uid="{989FEB45-09AB-46BD-954E-A2B38DC63596}"/>
    <cellStyle name="Normal 3 15 3" xfId="27192" xr:uid="{5F60247D-C06E-4AE1-AA88-5085DB5533D6}"/>
    <cellStyle name="Normal 3 16" xfId="2431" xr:uid="{B294371F-BBBF-4C69-B0C2-2FDF8994F800}"/>
    <cellStyle name="Normal 3 16 2" xfId="4209" xr:uid="{B1838BE9-8FBC-4FF6-A702-83403FDC07C1}"/>
    <cellStyle name="Normal 3 16 2 2" xfId="28614" xr:uid="{16CE4D8E-BAE0-456C-A3B3-51D9166D4C68}"/>
    <cellStyle name="Normal 3 16 3" xfId="27193" xr:uid="{7A85953D-0CAD-4BBE-90FB-A44D443B9B39}"/>
    <cellStyle name="Normal 3 17" xfId="2432" xr:uid="{6D5D94F5-AF0E-48AA-83BC-0D26470F1BFF}"/>
    <cellStyle name="Normal 3 17 2" xfId="4210" xr:uid="{7B6DF9E4-5D2B-4DD2-BA6D-5747F09B50E5}"/>
    <cellStyle name="Normal 3 17 2 2" xfId="28615" xr:uid="{40633B91-7E4B-4B7F-820E-476080B8C980}"/>
    <cellStyle name="Normal 3 17 3" xfId="27194" xr:uid="{73DF9885-02BF-44CC-863F-2D08C3AB360D}"/>
    <cellStyle name="Normal 3 18" xfId="2433" xr:uid="{3060F49B-8AFD-4433-8578-091039FBDBBB}"/>
    <cellStyle name="Normal 3 18 2" xfId="4211" xr:uid="{CD77CDC1-7C7D-4614-8694-6100873DC984}"/>
    <cellStyle name="Normal 3 18 2 2" xfId="28616" xr:uid="{F28D5225-AC8D-4F3C-9F76-06A0CD1F0E72}"/>
    <cellStyle name="Normal 3 18 3" xfId="27195" xr:uid="{C48DBD00-77C9-4DF5-A4E2-ABCE097032E9}"/>
    <cellStyle name="Normal 3 19" xfId="2434" xr:uid="{2C918724-641F-4619-BFDB-107B5823CF01}"/>
    <cellStyle name="Normal 3 19 2" xfId="4212" xr:uid="{B4B25C99-4501-41F9-B2F3-27B586896FD0}"/>
    <cellStyle name="Normal 3 19 2 2" xfId="28617" xr:uid="{F29DD461-8718-4C45-808F-7BF037F32DAE}"/>
    <cellStyle name="Normal 3 19 3" xfId="27196" xr:uid="{D5CE9F9F-6104-449A-9D0F-C77D2F141395}"/>
    <cellStyle name="Normal 3 2" xfId="2435" xr:uid="{3F92D3DC-87FC-4153-8453-63B2C3723EDF}"/>
    <cellStyle name="Normal 3 2 10" xfId="12009" xr:uid="{66779D30-8DF9-4566-9C6D-17DC451ADC74}"/>
    <cellStyle name="Normal 3 2 10 2" xfId="29568" xr:uid="{286EEF6D-4DB5-404A-A520-2674D1434A98}"/>
    <cellStyle name="Normal 3 2 11" xfId="16071" xr:uid="{2CD760FF-1CB6-4B97-8EEB-E0CCEC6D99EA}"/>
    <cellStyle name="Normal 3 2 12" xfId="27197" xr:uid="{4C2EAA9F-4B7A-4D05-9C56-B79692B7D891}"/>
    <cellStyle name="Normal 3 2 2" xfId="2436" xr:uid="{0CDB19B1-15FB-4258-92E4-F15430B50FA5}"/>
    <cellStyle name="Normal 3 2 2 10" xfId="13902" xr:uid="{3FA81BA4-A1C8-41F8-9F07-75632628BF2B}"/>
    <cellStyle name="Normal 3 2 2 10 2" xfId="29603" xr:uid="{D37A0805-E7F7-4D73-8086-294EA8443C17}"/>
    <cellStyle name="Normal 3 2 2 11" xfId="27198" xr:uid="{1D84BB17-745E-46B7-B5C1-C01887F26E0C}"/>
    <cellStyle name="Normal 3 2 2 2" xfId="2437" xr:uid="{BBD71B4D-22A5-4D3F-BD1D-D01DB6B94922}"/>
    <cellStyle name="Normal 3 2 2 2 10" xfId="10517" xr:uid="{EF9F87A1-78ED-4998-B693-B81E6CFD1507}"/>
    <cellStyle name="Normal 3 2 2 2 10 2" xfId="22636" xr:uid="{1796210D-930B-4F6B-ACED-412AAE11DFFC}"/>
    <cellStyle name="Normal 3 2 2 2 11" xfId="10647" xr:uid="{C1B2BF1C-19F5-4CEB-92E9-EAE74A46CCA1}"/>
    <cellStyle name="Normal 3 2 2 2 11 2" xfId="22761" xr:uid="{8C87EC9F-9B04-41A2-B273-FDB8EEF9426F}"/>
    <cellStyle name="Normal 3 2 2 2 12" xfId="10987" xr:uid="{75F67AF4-4003-4E22-9DD8-40D44D7EE9B0}"/>
    <cellStyle name="Normal 3 2 2 2 12 2" xfId="23036" xr:uid="{32340A21-2A66-4E5C-8173-3B1728080002}"/>
    <cellStyle name="Normal 3 2 2 2 13" xfId="11954" xr:uid="{C2DFF791-E930-4FDE-9D46-94E24E5DE47B}"/>
    <cellStyle name="Normal 3 2 2 2 13 2" xfId="23745" xr:uid="{71701A34-CE9F-4EDF-836C-040AA4B4BA31}"/>
    <cellStyle name="Normal 3 2 2 2 14" xfId="17157" xr:uid="{B56B166D-506D-4DDA-86F9-C04FEAADF2EB}"/>
    <cellStyle name="Normal 3 2 2 2 14 2" xfId="26070" xr:uid="{955136AB-1F25-4204-8050-D34DA5F51FA2}"/>
    <cellStyle name="Normal 3 2 2 2 15" xfId="17293" xr:uid="{E6956632-F8B1-496F-9B98-F15866653EA4}"/>
    <cellStyle name="Normal 3 2 2 2 16" xfId="30338" xr:uid="{08177060-E89A-4375-B66B-3F8BBFF7FFCA}"/>
    <cellStyle name="Normal 3 2 2 2 2" xfId="4215" xr:uid="{950CFA8D-C6B5-4EE6-BFE6-9EAE477EDC8F}"/>
    <cellStyle name="Normal 3 2 2 2 2 2" xfId="4992" xr:uid="{4D7788F5-94A6-40EB-8423-7DE90FB09F55}"/>
    <cellStyle name="Normal 3 2 2 2 2 2 2" xfId="5383" xr:uid="{247394EF-B186-4DFD-AB92-C4BF1FDE64C0}"/>
    <cellStyle name="Normal 3 2 2 2 2 2 2 2" xfId="6083" xr:uid="{AB250E96-8490-4669-9F4F-25277F749FAD}"/>
    <cellStyle name="Normal 3 2 2 2 2 2 2 2 2" xfId="7362" xr:uid="{34BA4C54-D8C8-491E-A2C8-085C9CA6BE01}"/>
    <cellStyle name="Normal 3 2 2 2 2 2 2 2 2 2" xfId="10112" xr:uid="{AA370176-4AF6-401F-B0B4-22CC44472801}"/>
    <cellStyle name="Normal 3 2 2 2 2 2 2 2 2 2 2" xfId="22309" xr:uid="{6700D743-280B-48DE-9906-2BC64FF77088}"/>
    <cellStyle name="Normal 3 2 2 2 2 2 2 2 2 3" xfId="19740" xr:uid="{93B7BC80-C5AB-4D41-A40D-A23A86C5C3EA}"/>
    <cellStyle name="Normal 3 2 2 2 2 2 2 2 3" xfId="8852" xr:uid="{8601EEBF-C5AA-46CC-A97D-85FE175A35A4}"/>
    <cellStyle name="Normal 3 2 2 2 2 2 2 2 3 2" xfId="21049" xr:uid="{AF1D86DB-7A8C-4B80-9F81-872EDF02A7D4}"/>
    <cellStyle name="Normal 3 2 2 2 2 2 2 2 4" xfId="18480" xr:uid="{016522FF-AB3B-4D0D-83EA-0A02836F2B1C}"/>
    <cellStyle name="Normal 3 2 2 2 2 2 2 3" xfId="6732" xr:uid="{FEC8BDF8-CE2B-4D2B-8B43-3B27BCCDD4B2}"/>
    <cellStyle name="Normal 3 2 2 2 2 2 2 3 2" xfId="9482" xr:uid="{D321927A-27A5-452F-B763-A8603B4D38B3}"/>
    <cellStyle name="Normal 3 2 2 2 2 2 2 3 2 2" xfId="21679" xr:uid="{53F9E728-9202-452A-893F-F12D833606B8}"/>
    <cellStyle name="Normal 3 2 2 2 2 2 2 3 3" xfId="19110" xr:uid="{691FBA86-C636-4A35-8A47-6BDDC822F8A1}"/>
    <cellStyle name="Normal 3 2 2 2 2 2 2 4" xfId="8219" xr:uid="{137C5A4B-77EE-4CBB-9BF4-E6EFE7D681A6}"/>
    <cellStyle name="Normal 3 2 2 2 2 2 2 4 2" xfId="20418" xr:uid="{12E59F64-5A4D-4075-BBC1-405F22E12B00}"/>
    <cellStyle name="Normal 3 2 2 2 2 2 2 5" xfId="13367" xr:uid="{07BA1555-A728-4F75-8FE6-B0F741CACEEE}"/>
    <cellStyle name="Normal 3 2 2 2 2 2 2 5 2" xfId="25140" xr:uid="{F9650E63-64FA-48A1-A1CA-A2DD1B4FC237}"/>
    <cellStyle name="Normal 3 2 2 2 2 2 2 6" xfId="17850" xr:uid="{618E796A-4AF0-4AF5-B74F-9D2D3ECACBBE}"/>
    <cellStyle name="Normal 3 2 2 2 2 2 3" xfId="5766" xr:uid="{0FC63CF9-0B4A-4793-B759-CB127386018B}"/>
    <cellStyle name="Normal 3 2 2 2 2 2 3 2" xfId="7047" xr:uid="{DB480700-7373-431F-84E1-277A530C17AC}"/>
    <cellStyle name="Normal 3 2 2 2 2 2 3 2 2" xfId="9797" xr:uid="{45796B7A-E82D-4E93-9A44-0AED8F468B42}"/>
    <cellStyle name="Normal 3 2 2 2 2 2 3 2 2 2" xfId="21994" xr:uid="{C9B3794B-903E-4C0D-900C-2A51B64C4646}"/>
    <cellStyle name="Normal 3 2 2 2 2 2 3 2 3" xfId="19425" xr:uid="{CD41C0A2-CA1A-4753-B6EF-AF13DC5F8968}"/>
    <cellStyle name="Normal 3 2 2 2 2 2 3 3" xfId="8536" xr:uid="{7CB9DB95-A4E7-47BF-A6AE-E4C803557B21}"/>
    <cellStyle name="Normal 3 2 2 2 2 2 3 3 2" xfId="20734" xr:uid="{F8C0CCFF-951F-4B5A-A799-5E077A9580B7}"/>
    <cellStyle name="Normal 3 2 2 2 2 2 3 4" xfId="13368" xr:uid="{E773BEF5-CAE9-4436-A104-EF0EAB66441C}"/>
    <cellStyle name="Normal 3 2 2 2 2 2 3 4 2" xfId="25141" xr:uid="{A6FC376B-E196-45E1-ACC9-B19A8623E013}"/>
    <cellStyle name="Normal 3 2 2 2 2 2 3 5" xfId="18165" xr:uid="{322885D2-32E6-4AB9-B820-21D20560C984}"/>
    <cellStyle name="Normal 3 2 2 2 2 2 4" xfId="6417" xr:uid="{AD1249E0-1FB9-4C9E-B257-C39192A771BB}"/>
    <cellStyle name="Normal 3 2 2 2 2 2 4 2" xfId="9167" xr:uid="{7C31A97D-EDDD-4060-A911-1D111C18EEC9}"/>
    <cellStyle name="Normal 3 2 2 2 2 2 4 2 2" xfId="21364" xr:uid="{0B5A2C02-EC48-4281-992C-9EA53F5278A4}"/>
    <cellStyle name="Normal 3 2 2 2 2 2 4 3" xfId="18795" xr:uid="{D7D8635D-8620-4D91-9783-59C740C91DB2}"/>
    <cellStyle name="Normal 3 2 2 2 2 2 5" xfId="7904" xr:uid="{4295ADB6-667E-4A96-8929-AB7793C71039}"/>
    <cellStyle name="Normal 3 2 2 2 2 2 5 2" xfId="20103" xr:uid="{D47ABB5F-AB24-4FC2-946B-F6B85B471798}"/>
    <cellStyle name="Normal 3 2 2 2 2 2 6" xfId="11560" xr:uid="{FFEDF0AC-AB81-4268-94F7-A8020C484E80}"/>
    <cellStyle name="Normal 3 2 2 2 2 2 6 2" xfId="23397" xr:uid="{1186C0CD-B0FE-405B-8AF8-74FEC5FB7279}"/>
    <cellStyle name="Normal 3 2 2 2 2 2 7" xfId="12327" xr:uid="{0E345D45-5737-4C39-A55C-C490679D6099}"/>
    <cellStyle name="Normal 3 2 2 2 2 2 7 2" xfId="24106" xr:uid="{BAB4E139-1422-4F29-ADDE-A73DAB6D818A}"/>
    <cellStyle name="Normal 3 2 2 2 2 2 8" xfId="17535" xr:uid="{C0F7EA37-CA9C-4249-87F6-17044CEC4930}"/>
    <cellStyle name="Normal 3 2 2 2 2 3" xfId="5183" xr:uid="{C7E6C149-115B-4B7E-A22A-000704B48E3F}"/>
    <cellStyle name="Normal 3 2 2 2 2 3 2" xfId="5891" xr:uid="{12F78678-6EC0-4D81-934F-6608C9345DEE}"/>
    <cellStyle name="Normal 3 2 2 2 2 3 2 2" xfId="7171" xr:uid="{E83E2977-7968-40AD-A67B-180494A84B5C}"/>
    <cellStyle name="Normal 3 2 2 2 2 3 2 2 2" xfId="9921" xr:uid="{07ECF013-8EE8-4ADB-A270-175DAF9A40F1}"/>
    <cellStyle name="Normal 3 2 2 2 2 3 2 2 2 2" xfId="22118" xr:uid="{3AF638D2-A752-45E4-A17C-DAE86CC23CDC}"/>
    <cellStyle name="Normal 3 2 2 2 2 3 2 2 3" xfId="19549" xr:uid="{8D45AB39-9E9B-4370-A9EF-017E11E756F8}"/>
    <cellStyle name="Normal 3 2 2 2 2 3 2 3" xfId="8661" xr:uid="{631F3803-A495-4C00-BE9C-9E8060AD4FAF}"/>
    <cellStyle name="Normal 3 2 2 2 2 3 2 3 2" xfId="20858" xr:uid="{5A085C40-1631-4809-B4DA-DDF3FDF7C952}"/>
    <cellStyle name="Normal 3 2 2 2 2 3 2 4" xfId="18289" xr:uid="{29CF868D-FEED-42F8-9C3C-5C32B9907FD9}"/>
    <cellStyle name="Normal 3 2 2 2 2 3 3" xfId="6541" xr:uid="{C0E962D8-8776-4CAF-B0B1-2D6D91BF3AB7}"/>
    <cellStyle name="Normal 3 2 2 2 2 3 3 2" xfId="9291" xr:uid="{06E017FD-A441-4A57-BCE2-743C5E02F30E}"/>
    <cellStyle name="Normal 3 2 2 2 2 3 3 2 2" xfId="21488" xr:uid="{F063C8D9-94EA-4A45-ADA4-D787CF81CC03}"/>
    <cellStyle name="Normal 3 2 2 2 2 3 3 3" xfId="18919" xr:uid="{F0DF76ED-5233-40C5-A56A-405CAA92D98E}"/>
    <cellStyle name="Normal 3 2 2 2 2 3 4" xfId="8028" xr:uid="{322A9EF3-1A64-4B9C-88D0-B97E8C9F90A2}"/>
    <cellStyle name="Normal 3 2 2 2 2 3 4 2" xfId="20227" xr:uid="{89D02F0A-3A39-4DD7-BBA7-7C2914DCCED0}"/>
    <cellStyle name="Normal 3 2 2 2 2 3 5" xfId="13369" xr:uid="{3A3E2D0B-0874-43B1-9E69-B2639BA9392A}"/>
    <cellStyle name="Normal 3 2 2 2 2 3 5 2" xfId="25142" xr:uid="{D8A2B090-02A3-41C1-B036-36D9A7CBBE1E}"/>
    <cellStyle name="Normal 3 2 2 2 2 3 6" xfId="17659" xr:uid="{A9B08A3E-B3CE-46A4-86D6-D51CC19D3640}"/>
    <cellStyle name="Normal 3 2 2 2 2 4" xfId="5565" xr:uid="{E67BAD30-9449-4766-B6EF-6744303C4629}"/>
    <cellStyle name="Normal 3 2 2 2 2 4 2" xfId="6856" xr:uid="{4B5FBCBE-1B29-4B70-8629-58928DC3D4FD}"/>
    <cellStyle name="Normal 3 2 2 2 2 4 2 2" xfId="9606" xr:uid="{7ED9E20E-5355-40F3-A681-9E64028263A8}"/>
    <cellStyle name="Normal 3 2 2 2 2 4 2 2 2" xfId="21803" xr:uid="{8214D509-48AC-4DFD-8AC4-B008FAFCA857}"/>
    <cellStyle name="Normal 3 2 2 2 2 4 2 3" xfId="19234" xr:uid="{1145AE7E-8795-402F-B842-0402F7B368C0}"/>
    <cellStyle name="Normal 3 2 2 2 2 4 3" xfId="8345" xr:uid="{38CEEA56-FA17-4847-8368-C8BBEE297C62}"/>
    <cellStyle name="Normal 3 2 2 2 2 4 3 2" xfId="20543" xr:uid="{8A48B860-A8B1-4D78-8EDA-1F270FFF624D}"/>
    <cellStyle name="Normal 3 2 2 2 2 4 4" xfId="13370" xr:uid="{6FB9B596-5986-4654-B49B-CA9592D53DDF}"/>
    <cellStyle name="Normal 3 2 2 2 2 4 4 2" xfId="25143" xr:uid="{80DBFC80-509D-4777-B75E-D29AD7CDD7AF}"/>
    <cellStyle name="Normal 3 2 2 2 2 4 5" xfId="17974" xr:uid="{EC8D1F95-0E6D-4FF0-B4E2-F43D05B0FC69}"/>
    <cellStyle name="Normal 3 2 2 2 2 5" xfId="6225" xr:uid="{FCEB48F2-9B51-4A01-BABE-F043950BE2BB}"/>
    <cellStyle name="Normal 3 2 2 2 2 5 2" xfId="8976" xr:uid="{61DAA041-BFD4-40DA-B89E-69B5F2A98C9A}"/>
    <cellStyle name="Normal 3 2 2 2 2 5 2 2" xfId="21173" xr:uid="{B60A09EF-5304-497E-9328-4ACCDE5D6AC8}"/>
    <cellStyle name="Normal 3 2 2 2 2 5 3" xfId="18604" xr:uid="{29AF37B6-7638-414A-8A4E-0922BA3206CD}"/>
    <cellStyle name="Normal 3 2 2 2 2 6" xfId="7711" xr:uid="{9013FA77-D4ED-44FD-A3E4-B30D0FF65F4B}"/>
    <cellStyle name="Normal 3 2 2 2 2 6 2" xfId="19912" xr:uid="{163C662C-CEC1-4F36-9672-3E0B251A92C4}"/>
    <cellStyle name="Normal 3 2 2 2 2 7" xfId="11065" xr:uid="{9C230869-8801-48AF-B535-2B8D41E88BAA}"/>
    <cellStyle name="Normal 3 2 2 2 2 7 2" xfId="23111" xr:uid="{E9CDE7A4-98A2-4BE0-82E4-0ABC7633FB5B}"/>
    <cellStyle name="Normal 3 2 2 2 2 8" xfId="12038" xr:uid="{723EC63E-C6C3-406D-83CF-2695ED6D3069}"/>
    <cellStyle name="Normal 3 2 2 2 2 8 2" xfId="23820" xr:uid="{87BC1734-D516-49B9-B8D9-291CCEBA65A8}"/>
    <cellStyle name="Normal 3 2 2 2 2 9" xfId="17344" xr:uid="{1B8FFA41-DEFD-418B-870B-9FEB3E292F83}"/>
    <cellStyle name="Normal 3 2 2 2 3" xfId="4903" xr:uid="{6A7D39B6-8C02-473B-9FE4-493BE6532F5D}"/>
    <cellStyle name="Normal 3 2 2 2 3 2" xfId="5322" xr:uid="{8DBD5734-FBB2-4F5C-98DE-74DC26B22B0A}"/>
    <cellStyle name="Normal 3 2 2 2 3 2 2" xfId="6023" xr:uid="{342F614A-C9DE-4BCA-9CF7-DA1A3A4F45A6}"/>
    <cellStyle name="Normal 3 2 2 2 3 2 2 2" xfId="7303" xr:uid="{7A728D2A-21FF-4A2F-92F3-14B34ACCD10D}"/>
    <cellStyle name="Normal 3 2 2 2 3 2 2 2 2" xfId="10053" xr:uid="{46A144E8-6645-4723-BAAA-8AEC83AB2DCB}"/>
    <cellStyle name="Normal 3 2 2 2 3 2 2 2 2 2" xfId="22250" xr:uid="{99225F33-CFC8-44D2-80ED-53F8CC849FF5}"/>
    <cellStyle name="Normal 3 2 2 2 3 2 2 2 3" xfId="19681" xr:uid="{3600F934-F7CA-40D0-B8D2-C6898525EF05}"/>
    <cellStyle name="Normal 3 2 2 2 3 2 2 3" xfId="8793" xr:uid="{8AF8666E-CDC7-4A9F-9C95-3742EC57E939}"/>
    <cellStyle name="Normal 3 2 2 2 3 2 2 3 2" xfId="20990" xr:uid="{76E8665D-62E1-4C22-9038-840B22F53AC3}"/>
    <cellStyle name="Normal 3 2 2 2 3 2 2 4" xfId="18421" xr:uid="{4607D99C-7A7F-473A-911C-3A5EDA84B711}"/>
    <cellStyle name="Normal 3 2 2 2 3 2 3" xfId="6673" xr:uid="{0BAE37D2-AB20-48E0-9597-9DA3797E45F8}"/>
    <cellStyle name="Normal 3 2 2 2 3 2 3 2" xfId="9423" xr:uid="{F1CD3CB7-982B-408C-869E-656E31A8267A}"/>
    <cellStyle name="Normal 3 2 2 2 3 2 3 2 2" xfId="21620" xr:uid="{F04F7BCF-5FDF-4BB8-AA58-FE99D96D7C23}"/>
    <cellStyle name="Normal 3 2 2 2 3 2 3 3" xfId="19051" xr:uid="{9AB0CC18-4FEF-4FC2-BD09-A6BAF7AB2576}"/>
    <cellStyle name="Normal 3 2 2 2 3 2 4" xfId="8160" xr:uid="{DD5E783E-012F-445E-8266-2D0AF8092EBF}"/>
    <cellStyle name="Normal 3 2 2 2 3 2 4 2" xfId="20359" xr:uid="{F0D139AF-78C9-46C2-A33E-7BDD54C7019D}"/>
    <cellStyle name="Normal 3 2 2 2 3 2 5" xfId="13371" xr:uid="{1FBC9034-9354-4509-82C2-7DA5CCF3AC57}"/>
    <cellStyle name="Normal 3 2 2 2 3 2 5 2" xfId="25144" xr:uid="{954D4434-A894-4374-89B4-1705486DE6F7}"/>
    <cellStyle name="Normal 3 2 2 2 3 2 6" xfId="17791" xr:uid="{957E2C19-DAA0-4F27-83FA-4AE07393528A}"/>
    <cellStyle name="Normal 3 2 2 2 3 3" xfId="5707" xr:uid="{758FA596-D98A-47C2-9EAD-88830BB529D9}"/>
    <cellStyle name="Normal 3 2 2 2 3 3 2" xfId="6988" xr:uid="{E35E518D-6382-495C-8CA2-DF899D08290A}"/>
    <cellStyle name="Normal 3 2 2 2 3 3 2 2" xfId="9738" xr:uid="{3869CBF0-DE3D-456F-A3B6-8A9D51C5C99F}"/>
    <cellStyle name="Normal 3 2 2 2 3 3 2 2 2" xfId="21935" xr:uid="{CA34C74E-78F7-4216-8ACA-86C5CB964972}"/>
    <cellStyle name="Normal 3 2 2 2 3 3 2 3" xfId="19366" xr:uid="{2C87C459-9383-4265-9BD3-E4657AC4ABFB}"/>
    <cellStyle name="Normal 3 2 2 2 3 3 3" xfId="8477" xr:uid="{18148E85-2031-4E2E-8745-D767453FDE83}"/>
    <cellStyle name="Normal 3 2 2 2 3 3 3 2" xfId="20675" xr:uid="{133115D3-CA14-4DAE-A6CB-6AFF1EFF8A88}"/>
    <cellStyle name="Normal 3 2 2 2 3 3 4" xfId="13372" xr:uid="{FA157258-DA6A-4E38-801B-13CBBD45AA47}"/>
    <cellStyle name="Normal 3 2 2 2 3 3 4 2" xfId="25145" xr:uid="{F37F9714-13D8-46A0-8B48-187FCD6BF492}"/>
    <cellStyle name="Normal 3 2 2 2 3 3 5" xfId="18106" xr:uid="{3C23C5A7-A694-436A-A605-00168F22632C}"/>
    <cellStyle name="Normal 3 2 2 2 3 4" xfId="6358" xr:uid="{137E2863-F364-480E-AC14-DFA32D824EEB}"/>
    <cellStyle name="Normal 3 2 2 2 3 4 2" xfId="9108" xr:uid="{313DF264-8EB7-446D-ABC4-D893E1096284}"/>
    <cellStyle name="Normal 3 2 2 2 3 4 2 2" xfId="21305" xr:uid="{B1782A35-4AC9-4EC8-A6CD-2F157D9E93DD}"/>
    <cellStyle name="Normal 3 2 2 2 3 4 3" xfId="18736" xr:uid="{027E3206-5926-48D2-B659-D48029EF814E}"/>
    <cellStyle name="Normal 3 2 2 2 3 5" xfId="7845" xr:uid="{A2EDE7A1-8646-4233-925C-584816C347F5}"/>
    <cellStyle name="Normal 3 2 2 2 3 5 2" xfId="20044" xr:uid="{49973FCE-9160-4D16-8C3F-4A8CC7587BA1}"/>
    <cellStyle name="Normal 3 2 2 2 3 6" xfId="11561" xr:uid="{64D76988-354D-450D-944A-D73A874E82EB}"/>
    <cellStyle name="Normal 3 2 2 2 3 6 2" xfId="23398" xr:uid="{5D88810E-59BC-4ADB-9B91-0572C95787E2}"/>
    <cellStyle name="Normal 3 2 2 2 3 7" xfId="12328" xr:uid="{BBA70BBA-1243-4B23-8FA8-4D98F28E31F3}"/>
    <cellStyle name="Normal 3 2 2 2 3 7 2" xfId="24107" xr:uid="{4A771D27-2A8A-4B73-9CC3-110ED8A24523}"/>
    <cellStyle name="Normal 3 2 2 2 3 8" xfId="17476" xr:uid="{2400BA13-1791-4B77-B2FB-187255D269F5}"/>
    <cellStyle name="Normal 3 2 2 2 4" xfId="5113" xr:uid="{EF4EF34F-808B-42BF-9FFA-683A4DFD9342}"/>
    <cellStyle name="Normal 3 2 2 2 4 2" xfId="5845" xr:uid="{88129EFF-C715-41D8-A534-E28E1777D545}"/>
    <cellStyle name="Normal 3 2 2 2 4 2 2" xfId="7125" xr:uid="{62347793-D943-460F-9ABA-2B8D6657B2AF}"/>
    <cellStyle name="Normal 3 2 2 2 4 2 2 2" xfId="9875" xr:uid="{49F69B39-CB53-4BD5-B5FB-3408482FCCD7}"/>
    <cellStyle name="Normal 3 2 2 2 4 2 2 2 2" xfId="22072" xr:uid="{377F6D8D-1308-4E35-9141-C28B4212967D}"/>
    <cellStyle name="Normal 3 2 2 2 4 2 2 3" xfId="19503" xr:uid="{0ED5BBC7-2B99-4D3B-B79A-30959E2DC9D1}"/>
    <cellStyle name="Normal 3 2 2 2 4 2 3" xfId="8615" xr:uid="{6519986B-4B1A-4B23-A903-CB4AABE08D2E}"/>
    <cellStyle name="Normal 3 2 2 2 4 2 3 2" xfId="20812" xr:uid="{A4EDBB9E-80DC-4257-AEF3-BFB9B4D2056B}"/>
    <cellStyle name="Normal 3 2 2 2 4 2 4" xfId="18243" xr:uid="{60F3C535-3931-4654-B7E0-7F39A833A9C3}"/>
    <cellStyle name="Normal 3 2 2 2 4 3" xfId="6495" xr:uid="{5CB38F06-A4D1-4FF6-9889-FB61D63D0B89}"/>
    <cellStyle name="Normal 3 2 2 2 4 3 2" xfId="9245" xr:uid="{CAE57AA5-707E-4E9F-ACD5-12C9514957ED}"/>
    <cellStyle name="Normal 3 2 2 2 4 3 2 2" xfId="21442" xr:uid="{965989B9-4A63-41EC-9C9C-D38A5B42923C}"/>
    <cellStyle name="Normal 3 2 2 2 4 3 3" xfId="18873" xr:uid="{884968AF-02E2-4ABD-9AE9-6BFF72D8F3C2}"/>
    <cellStyle name="Normal 3 2 2 2 4 4" xfId="7982" xr:uid="{F3BF5491-9BFB-48FB-BF0B-CAD829BBD043}"/>
    <cellStyle name="Normal 3 2 2 2 4 4 2" xfId="20181" xr:uid="{1F2A6AD2-5096-4175-93FF-F97AE2055560}"/>
    <cellStyle name="Normal 3 2 2 2 4 5" xfId="13373" xr:uid="{65C452E4-231D-422C-B842-212DA4CDA657}"/>
    <cellStyle name="Normal 3 2 2 2 4 5 2" xfId="25146" xr:uid="{D80F5D21-8C1A-4867-8FB0-8A40C9D0B80D}"/>
    <cellStyle name="Normal 3 2 2 2 4 6" xfId="17613" xr:uid="{C0E57FA7-D48C-47FF-B0CC-C12C1813879E}"/>
    <cellStyle name="Normal 3 2 2 2 5" xfId="5491" xr:uid="{E438B5F3-63AE-4C94-9A6A-50BB504CCF47}"/>
    <cellStyle name="Normal 3 2 2 2 5 2" xfId="6810" xr:uid="{5ED547D0-B984-4BA9-BB5B-36C2BE0C1959}"/>
    <cellStyle name="Normal 3 2 2 2 5 2 2" xfId="9560" xr:uid="{8BDD0C32-B02B-44F5-AD46-E919BFB0C0CC}"/>
    <cellStyle name="Normal 3 2 2 2 5 2 2 2" xfId="21757" xr:uid="{6B69F2EA-EB92-4671-AE14-1EFB5D261E28}"/>
    <cellStyle name="Normal 3 2 2 2 5 2 3" xfId="19188" xr:uid="{A67193F1-8A8C-4CC8-AC83-3AF6A3F546BC}"/>
    <cellStyle name="Normal 3 2 2 2 5 3" xfId="8299" xr:uid="{E9A832BD-0BF1-4B83-BD9B-BCAE71FC9C5C}"/>
    <cellStyle name="Normal 3 2 2 2 5 3 2" xfId="20497" xr:uid="{1C4B2CD1-37E4-487F-A62B-FC2B46BC84E7}"/>
    <cellStyle name="Normal 3 2 2 2 5 4" xfId="13374" xr:uid="{214C7EBE-C362-402A-8645-AFD0E7560137}"/>
    <cellStyle name="Normal 3 2 2 2 5 4 2" xfId="25147" xr:uid="{66921A81-1DD3-4FE8-8A9D-6C075279F223}"/>
    <cellStyle name="Normal 3 2 2 2 5 5" xfId="17928" xr:uid="{E44D5D99-BEFE-465F-82E5-B3FBB53CC4D6}"/>
    <cellStyle name="Normal 3 2 2 2 6" xfId="6175" xr:uid="{C50E793F-5322-4352-8ACB-65D81BB995BD}"/>
    <cellStyle name="Normal 3 2 2 2 6 2" xfId="8930" xr:uid="{09B817B8-FA08-4393-9276-8EBFACED08E0}"/>
    <cellStyle name="Normal 3 2 2 2 6 2 2" xfId="21127" xr:uid="{E9BEB53F-D9A5-48B1-80AA-7BB2DE8ED625}"/>
    <cellStyle name="Normal 3 2 2 2 6 3" xfId="18558" xr:uid="{371055BA-71F5-475E-9362-D6E57C3F5ABA}"/>
    <cellStyle name="Normal 3 2 2 2 7" xfId="7451" xr:uid="{B56CDC3E-86C0-4ABE-B738-743791970A67}"/>
    <cellStyle name="Normal 3 2 2 2 7 2" xfId="19826" xr:uid="{9A30BD5A-2579-4B66-B380-6BBFD7AE147B}"/>
    <cellStyle name="Normal 3 2 2 2 8" xfId="10286" xr:uid="{BFA2FA46-FF12-4AD4-B2A7-FDBBAA1B78EB}"/>
    <cellStyle name="Normal 3 2 2 2 8 2" xfId="22449" xr:uid="{F7968A59-AAA8-4707-A0D0-56BB4F4DBCA6}"/>
    <cellStyle name="Normal 3 2 2 2 9" xfId="10419" xr:uid="{534816A0-06ED-4057-A0B7-F07F174951E9}"/>
    <cellStyle name="Normal 3 2 2 2 9 2" xfId="22547" xr:uid="{222D1C96-C5C6-44FE-B1D6-A75203D0C984}"/>
    <cellStyle name="Normal 3 2 2 2_Accessories" xfId="11264" xr:uid="{F48F761A-D7FD-4B68-BBC7-5CA9807DA2C8}"/>
    <cellStyle name="Normal 3 2 2 3" xfId="4214" xr:uid="{1B5C4ACF-A72C-4A0A-95FC-03A83061C5EB}"/>
    <cellStyle name="Normal 3 2 2 3 2" xfId="28619" xr:uid="{95A7E8C6-BE2D-4A29-8438-DFC35C44021C}"/>
    <cellStyle name="Normal 3 2 2 4" xfId="11953" xr:uid="{5D26CCEA-9D8D-462C-92CE-64D6C9CF765F}"/>
    <cellStyle name="Normal 3 2 2 4 2" xfId="29560" xr:uid="{7E78E715-46C6-47CE-8817-9218C6C76264}"/>
    <cellStyle name="Normal 3 2 2 5" xfId="11712" xr:uid="{FE2951AE-7E4F-422E-88CF-7D533DD2E697}"/>
    <cellStyle name="Normal 3 2 2 5 2" xfId="29522" xr:uid="{150EFE66-0B0A-413D-B64A-A64DF689E09A}"/>
    <cellStyle name="Normal 3 2 2 6" xfId="13904" xr:uid="{41980563-15FB-49F5-B3BA-DAB3E4269AD5}"/>
    <cellStyle name="Normal 3 2 2 6 2" xfId="29605" xr:uid="{2A3DED1F-FDA8-4AEF-BFDF-81433D3F8A33}"/>
    <cellStyle name="Normal 3 2 2 7" xfId="11740" xr:uid="{F1615697-5951-4F1C-9ED9-8F22BB7E643A}"/>
    <cellStyle name="Normal 3 2 2 7 2" xfId="29543" xr:uid="{78D78800-C6EA-4819-BE97-D2EC6D5BD59E}"/>
    <cellStyle name="Normal 3 2 2 8" xfId="12086" xr:uid="{E0FB5436-F768-49A4-85A3-EF6D7677062F}"/>
    <cellStyle name="Normal 3 2 2 8 2" xfId="29573" xr:uid="{A7EFF002-D082-49ED-9BD1-2D5B96230505}"/>
    <cellStyle name="Normal 3 2 2 9" xfId="11801" xr:uid="{15EB4D6B-81FE-4E35-AE6E-07E544F5CDD4}"/>
    <cellStyle name="Normal 3 2 2 9 2" xfId="29547" xr:uid="{4B42C101-A78B-4B1D-9DE2-FE441914CA31}"/>
    <cellStyle name="Normal 3 2 3" xfId="2438" xr:uid="{EFAC382E-9107-4F8B-AFD7-7CB43C4E70CC}"/>
    <cellStyle name="Normal 3 2 3 10" xfId="11714" xr:uid="{541C3EAC-DA81-49A8-A5DD-10C215286AED}"/>
    <cellStyle name="Normal 3 2 3 10 2" xfId="29524" xr:uid="{F581F684-49C4-4181-9CF8-CFE852E95B48}"/>
    <cellStyle name="Normal 3 2 3 11" xfId="27199" xr:uid="{C07CFE8B-CEBE-45C2-8FB3-492DEF2B267A}"/>
    <cellStyle name="Normal 3 2 3 2" xfId="2439" xr:uid="{11810F11-734E-48D2-B8F3-9BD120D522DD}"/>
    <cellStyle name="Normal 3 2 3 2 10" xfId="10518" xr:uid="{37DD12B2-761B-47A0-9699-773E40E3012D}"/>
    <cellStyle name="Normal 3 2 3 2 10 2" xfId="22637" xr:uid="{80F690D1-A7A6-42CE-9483-85BEA479E1DC}"/>
    <cellStyle name="Normal 3 2 3 2 11" xfId="10648" xr:uid="{693F8442-80EF-4E01-80A4-B0463206AA27}"/>
    <cellStyle name="Normal 3 2 3 2 11 2" xfId="22762" xr:uid="{5FFCA27D-C5BA-416B-AA1F-781B03853429}"/>
    <cellStyle name="Normal 3 2 3 2 12" xfId="10988" xr:uid="{77CB44D1-3642-4DE1-99F6-F24117E5804D}"/>
    <cellStyle name="Normal 3 2 3 2 12 2" xfId="23037" xr:uid="{B0970935-E54F-47DD-AB12-029756E58F8E}"/>
    <cellStyle name="Normal 3 2 3 2 13" xfId="11956" xr:uid="{CC0EDD2C-8374-482F-B670-5EC621D01214}"/>
    <cellStyle name="Normal 3 2 3 2 13 2" xfId="23746" xr:uid="{D6461526-CB4C-4102-BFAE-06E5B038A616}"/>
    <cellStyle name="Normal 3 2 3 2 14" xfId="17158" xr:uid="{18D34505-F4D7-46BE-9BB1-C98EADEAF222}"/>
    <cellStyle name="Normal 3 2 3 2 14 2" xfId="26071" xr:uid="{032FAEED-E1ED-410F-93C1-FC2293DD7EBE}"/>
    <cellStyle name="Normal 3 2 3 2 15" xfId="17294" xr:uid="{01C2CC7D-E083-43B7-9523-C09DB79BA762}"/>
    <cellStyle name="Normal 3 2 3 2 16" xfId="30339" xr:uid="{DC78DAE8-E6E4-48F6-97D4-177F2947C82E}"/>
    <cellStyle name="Normal 3 2 3 2 2" xfId="4217" xr:uid="{3784B24F-D80C-43D8-96DE-FDE20CDC8CCC}"/>
    <cellStyle name="Normal 3 2 3 2 2 2" xfId="4993" xr:uid="{57B791EF-FD99-430B-9650-4CA922F6D033}"/>
    <cellStyle name="Normal 3 2 3 2 2 2 2" xfId="5384" xr:uid="{F7913EE7-2373-46CC-9B46-9F6FFAB3BD69}"/>
    <cellStyle name="Normal 3 2 3 2 2 2 2 2" xfId="6084" xr:uid="{27BE601C-B0A3-4528-83D6-E2B52013DE93}"/>
    <cellStyle name="Normal 3 2 3 2 2 2 2 2 2" xfId="7363" xr:uid="{98DC40C2-183B-4ABC-826E-73527837438C}"/>
    <cellStyle name="Normal 3 2 3 2 2 2 2 2 2 2" xfId="10113" xr:uid="{F923F976-4208-4342-B1A0-5207054E34E2}"/>
    <cellStyle name="Normal 3 2 3 2 2 2 2 2 2 2 2" xfId="22310" xr:uid="{B5EF4E12-34AA-4B44-BB4C-F76479D03133}"/>
    <cellStyle name="Normal 3 2 3 2 2 2 2 2 2 3" xfId="19741" xr:uid="{328FF4D2-15C5-4029-A19F-32802C985271}"/>
    <cellStyle name="Normal 3 2 3 2 2 2 2 2 3" xfId="8853" xr:uid="{720523BA-6E7C-4DA6-948A-CC801AE64CB9}"/>
    <cellStyle name="Normal 3 2 3 2 2 2 2 2 3 2" xfId="21050" xr:uid="{073EFA07-C3FA-4CCA-89DB-053DABE7E3D3}"/>
    <cellStyle name="Normal 3 2 3 2 2 2 2 2 4" xfId="18481" xr:uid="{4D36253A-5DBF-4EFE-8DF8-1C32F755493F}"/>
    <cellStyle name="Normal 3 2 3 2 2 2 2 3" xfId="6733" xr:uid="{CF0B961C-C25C-4C07-9784-A8304AB42C43}"/>
    <cellStyle name="Normal 3 2 3 2 2 2 2 3 2" xfId="9483" xr:uid="{26B3E43E-08F1-4A4E-A415-D3952B1E5BB6}"/>
    <cellStyle name="Normal 3 2 3 2 2 2 2 3 2 2" xfId="21680" xr:uid="{814BE3B2-9F6C-4581-88E3-81B3021BA31A}"/>
    <cellStyle name="Normal 3 2 3 2 2 2 2 3 3" xfId="19111" xr:uid="{A3666363-1B73-4D27-8B83-FA76766193D6}"/>
    <cellStyle name="Normal 3 2 3 2 2 2 2 4" xfId="8220" xr:uid="{166C152A-B830-4A7F-8A7E-11C6C018C081}"/>
    <cellStyle name="Normal 3 2 3 2 2 2 2 4 2" xfId="20419" xr:uid="{3B648E09-CA7B-49C2-B5C7-6C9A3F43C054}"/>
    <cellStyle name="Normal 3 2 3 2 2 2 2 5" xfId="13375" xr:uid="{423FCEC7-4E3F-4C60-AD2D-86BCFD914183}"/>
    <cellStyle name="Normal 3 2 3 2 2 2 2 5 2" xfId="25148" xr:uid="{8183EFAF-D40E-4B9C-99D0-170B3FC097D8}"/>
    <cellStyle name="Normal 3 2 3 2 2 2 2 6" xfId="17851" xr:uid="{A2B8D3A2-71E2-43B2-944D-55FB391AAC79}"/>
    <cellStyle name="Normal 3 2 3 2 2 2 3" xfId="5767" xr:uid="{FBD45D51-B6ED-4B63-B8CA-ADABD88C5546}"/>
    <cellStyle name="Normal 3 2 3 2 2 2 3 2" xfId="7048" xr:uid="{A8789F0F-F266-4561-8E14-4A6C72D498C9}"/>
    <cellStyle name="Normal 3 2 3 2 2 2 3 2 2" xfId="9798" xr:uid="{381C1017-F279-4933-ABC6-A8113D189E55}"/>
    <cellStyle name="Normal 3 2 3 2 2 2 3 2 2 2" xfId="21995" xr:uid="{DA298A92-EA2F-4031-B4EF-8615133E6AA3}"/>
    <cellStyle name="Normal 3 2 3 2 2 2 3 2 3" xfId="19426" xr:uid="{089CA154-B287-4803-B6F5-8AAA59F11C18}"/>
    <cellStyle name="Normal 3 2 3 2 2 2 3 3" xfId="8537" xr:uid="{411DCF10-9C66-4331-9760-247B5DE11F4C}"/>
    <cellStyle name="Normal 3 2 3 2 2 2 3 3 2" xfId="20735" xr:uid="{FAC8F220-FE84-4A83-82DC-CD3BB5AA183E}"/>
    <cellStyle name="Normal 3 2 3 2 2 2 3 4" xfId="13376" xr:uid="{0711C08D-357B-4FC9-B56F-295CD1D7656F}"/>
    <cellStyle name="Normal 3 2 3 2 2 2 3 4 2" xfId="25149" xr:uid="{03C1FBC4-F2AA-4392-96DC-2171984F6970}"/>
    <cellStyle name="Normal 3 2 3 2 2 2 3 5" xfId="18166" xr:uid="{88091932-123C-4B99-ABD5-07FDA2CFCF69}"/>
    <cellStyle name="Normal 3 2 3 2 2 2 4" xfId="6418" xr:uid="{9F7C96A7-49BA-4FC7-B00B-4D358F0C73BB}"/>
    <cellStyle name="Normal 3 2 3 2 2 2 4 2" xfId="9168" xr:uid="{C490DB3C-7649-4E16-92BA-FDB9CCCEEDB3}"/>
    <cellStyle name="Normal 3 2 3 2 2 2 4 2 2" xfId="21365" xr:uid="{F0443989-9E87-4239-8C3F-DA757F014E29}"/>
    <cellStyle name="Normal 3 2 3 2 2 2 4 3" xfId="18796" xr:uid="{329B54E1-1CD1-4C95-B356-ACC8A90912BF}"/>
    <cellStyle name="Normal 3 2 3 2 2 2 5" xfId="7905" xr:uid="{02FDCB24-0446-4F12-B464-8632593F3E58}"/>
    <cellStyle name="Normal 3 2 3 2 2 2 5 2" xfId="20104" xr:uid="{2F7CA894-3532-4FE5-9BB7-165B33240737}"/>
    <cellStyle name="Normal 3 2 3 2 2 2 6" xfId="11562" xr:uid="{F468BFA1-476B-4155-BD51-5F191CA73F0F}"/>
    <cellStyle name="Normal 3 2 3 2 2 2 6 2" xfId="23399" xr:uid="{915199FF-9D41-497B-B7B5-7D1FAC984476}"/>
    <cellStyle name="Normal 3 2 3 2 2 2 7" xfId="12329" xr:uid="{1EB3D257-B16D-442B-BD21-B5ABB45DE485}"/>
    <cellStyle name="Normal 3 2 3 2 2 2 7 2" xfId="24108" xr:uid="{89842969-F32D-4038-A700-D6FCA838D53F}"/>
    <cellStyle name="Normal 3 2 3 2 2 2 8" xfId="17536" xr:uid="{F50FBBB3-A799-4CC3-81A2-3A31F15F9E98}"/>
    <cellStyle name="Normal 3 2 3 2 2 3" xfId="5184" xr:uid="{4701F6ED-5FBA-420D-BA29-56D192F0F90D}"/>
    <cellStyle name="Normal 3 2 3 2 2 3 2" xfId="5892" xr:uid="{1A40EDCE-723E-4D3C-A090-804FE30034CF}"/>
    <cellStyle name="Normal 3 2 3 2 2 3 2 2" xfId="7172" xr:uid="{E491B57E-CC3E-43D9-B7A9-1BD8293C0BAC}"/>
    <cellStyle name="Normal 3 2 3 2 2 3 2 2 2" xfId="9922" xr:uid="{65A8F186-FA8F-4E2D-AC70-260D919D71FC}"/>
    <cellStyle name="Normal 3 2 3 2 2 3 2 2 2 2" xfId="22119" xr:uid="{86CFA75F-CD65-4CD1-AF34-431297FFEC21}"/>
    <cellStyle name="Normal 3 2 3 2 2 3 2 2 3" xfId="19550" xr:uid="{CED507E2-473A-4F10-A899-01131F332972}"/>
    <cellStyle name="Normal 3 2 3 2 2 3 2 3" xfId="8662" xr:uid="{ABDCF6E4-37E0-42FB-BFB3-0262FDEF0F34}"/>
    <cellStyle name="Normal 3 2 3 2 2 3 2 3 2" xfId="20859" xr:uid="{8AC6386B-5D89-435A-A2DA-08F793765192}"/>
    <cellStyle name="Normal 3 2 3 2 2 3 2 4" xfId="18290" xr:uid="{9DD228CF-8A3E-4DA8-AAB1-4BA3E06CB1B8}"/>
    <cellStyle name="Normal 3 2 3 2 2 3 3" xfId="6542" xr:uid="{A13CBF0F-38CB-4CED-9AD5-62F181A3D766}"/>
    <cellStyle name="Normal 3 2 3 2 2 3 3 2" xfId="9292" xr:uid="{3C0288EC-CF89-4D65-8A5E-D0348CE7C52A}"/>
    <cellStyle name="Normal 3 2 3 2 2 3 3 2 2" xfId="21489" xr:uid="{49A9CB8B-37E0-41B2-ABE1-29E3CC8D2007}"/>
    <cellStyle name="Normal 3 2 3 2 2 3 3 3" xfId="18920" xr:uid="{7F92F0D9-7B8F-4386-82E6-04272D6EBDC6}"/>
    <cellStyle name="Normal 3 2 3 2 2 3 4" xfId="8029" xr:uid="{75D4CC74-BEC1-4A6A-B056-BCF1F7256697}"/>
    <cellStyle name="Normal 3 2 3 2 2 3 4 2" xfId="20228" xr:uid="{72D5B998-A281-4DDD-AF21-14ABCFD5F583}"/>
    <cellStyle name="Normal 3 2 3 2 2 3 5" xfId="13377" xr:uid="{E7FC9B60-113D-4FCE-A588-2DCE16789CEB}"/>
    <cellStyle name="Normal 3 2 3 2 2 3 5 2" xfId="25150" xr:uid="{D5385E7E-201D-4A8A-9772-B19C9429D0E0}"/>
    <cellStyle name="Normal 3 2 3 2 2 3 6" xfId="17660" xr:uid="{1C1457D1-0CFD-411B-8390-B8849EDACB4C}"/>
    <cellStyle name="Normal 3 2 3 2 2 4" xfId="5566" xr:uid="{296BE257-CB8C-480A-9F17-FB16A3012259}"/>
    <cellStyle name="Normal 3 2 3 2 2 4 2" xfId="6857" xr:uid="{48866519-83D0-44F6-983D-2E40F3F36190}"/>
    <cellStyle name="Normal 3 2 3 2 2 4 2 2" xfId="9607" xr:uid="{E9DEBEB4-6747-4A4E-B1B5-5D5509B22D89}"/>
    <cellStyle name="Normal 3 2 3 2 2 4 2 2 2" xfId="21804" xr:uid="{39E5D6DF-1D9B-4AC2-BABE-BAD09A1EF35E}"/>
    <cellStyle name="Normal 3 2 3 2 2 4 2 3" xfId="19235" xr:uid="{0814D939-3ADE-486C-8D6A-0D3432A48C6D}"/>
    <cellStyle name="Normal 3 2 3 2 2 4 3" xfId="8346" xr:uid="{0B11B510-1950-4A94-8245-8A22B384AF5C}"/>
    <cellStyle name="Normal 3 2 3 2 2 4 3 2" xfId="20544" xr:uid="{4AACAC06-EFBF-49E8-90B2-81158BE2F1E3}"/>
    <cellStyle name="Normal 3 2 3 2 2 4 4" xfId="13378" xr:uid="{A6CA541A-A689-4DE9-9A28-5C35E34D7083}"/>
    <cellStyle name="Normal 3 2 3 2 2 4 4 2" xfId="25151" xr:uid="{5732244A-C514-49B2-974A-304432B7FA23}"/>
    <cellStyle name="Normal 3 2 3 2 2 4 5" xfId="17975" xr:uid="{8612BED5-5AE4-41FB-A7ED-4C577548E86E}"/>
    <cellStyle name="Normal 3 2 3 2 2 5" xfId="6226" xr:uid="{50283FBD-F454-4E30-AA81-0786A88C056D}"/>
    <cellStyle name="Normal 3 2 3 2 2 5 2" xfId="8977" xr:uid="{427451F9-93D3-4186-99F3-5BB12D61AED1}"/>
    <cellStyle name="Normal 3 2 3 2 2 5 2 2" xfId="21174" xr:uid="{4C98D128-DB09-4F4F-8D9A-20C8CF09C13D}"/>
    <cellStyle name="Normal 3 2 3 2 2 5 3" xfId="18605" xr:uid="{5F0856C0-473F-46F0-9248-03A8A3E01336}"/>
    <cellStyle name="Normal 3 2 3 2 2 6" xfId="7712" xr:uid="{0BCBDCC2-4816-4CF2-9CE3-84E77E38F845}"/>
    <cellStyle name="Normal 3 2 3 2 2 6 2" xfId="19913" xr:uid="{B9328BCD-B1B6-4A2A-B81A-6BDD54971689}"/>
    <cellStyle name="Normal 3 2 3 2 2 7" xfId="11066" xr:uid="{1879B6FF-297D-4005-9BCD-98ADA1563CEF}"/>
    <cellStyle name="Normal 3 2 3 2 2 7 2" xfId="23112" xr:uid="{526F6FC7-6831-42E7-AF0B-0A1EC495C9E6}"/>
    <cellStyle name="Normal 3 2 3 2 2 8" xfId="12039" xr:uid="{FCB3D16A-4546-462C-931E-20DDBC1E7717}"/>
    <cellStyle name="Normal 3 2 3 2 2 8 2" xfId="23821" xr:uid="{F497E4F6-E684-4035-8812-30B80E5D84D9}"/>
    <cellStyle name="Normal 3 2 3 2 2 9" xfId="17345" xr:uid="{5C349DFF-6874-4D05-B067-B8D6549A4E94}"/>
    <cellStyle name="Normal 3 2 3 2 3" xfId="4904" xr:uid="{F2CE0F76-5A76-4323-B79F-EAD8E0CF3647}"/>
    <cellStyle name="Normal 3 2 3 2 3 2" xfId="5323" xr:uid="{846C2387-15EC-4FF3-8040-C9E837C87A3C}"/>
    <cellStyle name="Normal 3 2 3 2 3 2 2" xfId="6024" xr:uid="{9C4DC19C-191F-4E08-98C4-B0A16ACA792B}"/>
    <cellStyle name="Normal 3 2 3 2 3 2 2 2" xfId="7304" xr:uid="{622CBE98-5AEA-43E4-A95B-F3E29DD3DA71}"/>
    <cellStyle name="Normal 3 2 3 2 3 2 2 2 2" xfId="10054" xr:uid="{9FE8D383-1BB7-4A23-81AC-655518A4B973}"/>
    <cellStyle name="Normal 3 2 3 2 3 2 2 2 2 2" xfId="22251" xr:uid="{26613606-B076-4C19-8E68-3736E45C9110}"/>
    <cellStyle name="Normal 3 2 3 2 3 2 2 2 3" xfId="19682" xr:uid="{E5C8200E-E179-4D4D-BA79-F259F1EB2A25}"/>
    <cellStyle name="Normal 3 2 3 2 3 2 2 3" xfId="8794" xr:uid="{36FFD99A-E703-419B-BB80-AEFEF53EE253}"/>
    <cellStyle name="Normal 3 2 3 2 3 2 2 3 2" xfId="20991" xr:uid="{EB9D9D39-70B1-4E43-B417-81343EB39F5E}"/>
    <cellStyle name="Normal 3 2 3 2 3 2 2 4" xfId="18422" xr:uid="{CF10CED2-64C7-47AC-8FCB-8058BE73ECDE}"/>
    <cellStyle name="Normal 3 2 3 2 3 2 3" xfId="6674" xr:uid="{F2064348-9B26-4C7D-B6A9-A08DA806642C}"/>
    <cellStyle name="Normal 3 2 3 2 3 2 3 2" xfId="9424" xr:uid="{2A5BC66A-A2B2-4BF2-B958-B5C8CD52EB9D}"/>
    <cellStyle name="Normal 3 2 3 2 3 2 3 2 2" xfId="21621" xr:uid="{4C582ADB-94A6-4BC3-A579-64C2CCA929F7}"/>
    <cellStyle name="Normal 3 2 3 2 3 2 3 3" xfId="19052" xr:uid="{11F82895-39CA-466E-A363-16F5CA811524}"/>
    <cellStyle name="Normal 3 2 3 2 3 2 4" xfId="8161" xr:uid="{AD790AF9-F49A-4FA0-8EC6-460A9E039D13}"/>
    <cellStyle name="Normal 3 2 3 2 3 2 4 2" xfId="20360" xr:uid="{FC4E3599-B524-4AE9-AF5F-DE1C1BED5972}"/>
    <cellStyle name="Normal 3 2 3 2 3 2 5" xfId="13379" xr:uid="{0FFF37F4-A328-4120-A8CF-29D774290DAF}"/>
    <cellStyle name="Normal 3 2 3 2 3 2 5 2" xfId="25152" xr:uid="{CBDDE519-387B-4845-940A-64C913171281}"/>
    <cellStyle name="Normal 3 2 3 2 3 2 6" xfId="17792" xr:uid="{2AE2997F-7A9B-454E-8CCF-6C735D09D1C8}"/>
    <cellStyle name="Normal 3 2 3 2 3 3" xfId="5708" xr:uid="{FC4C7889-20DE-4028-B34A-846EF5AE07ED}"/>
    <cellStyle name="Normal 3 2 3 2 3 3 2" xfId="6989" xr:uid="{1DFFC379-34DF-487D-A9DC-3F13992D5D8D}"/>
    <cellStyle name="Normal 3 2 3 2 3 3 2 2" xfId="9739" xr:uid="{1D311D93-520C-4767-A15D-103CC6FF2178}"/>
    <cellStyle name="Normal 3 2 3 2 3 3 2 2 2" xfId="21936" xr:uid="{3B5E56D7-2283-4604-92D4-8B0BC8A050C3}"/>
    <cellStyle name="Normal 3 2 3 2 3 3 2 3" xfId="19367" xr:uid="{B7B01F1F-12C3-4451-92A7-EF05F04D5927}"/>
    <cellStyle name="Normal 3 2 3 2 3 3 3" xfId="8478" xr:uid="{6CFF6CB2-FB6C-42D4-A6D2-D7CC831DAB65}"/>
    <cellStyle name="Normal 3 2 3 2 3 3 3 2" xfId="20676" xr:uid="{4F24463B-3304-42F2-8C0D-313AE5D3D06B}"/>
    <cellStyle name="Normal 3 2 3 2 3 3 4" xfId="13380" xr:uid="{AC3AC886-8F9D-4B53-AA2B-11B5A3D54894}"/>
    <cellStyle name="Normal 3 2 3 2 3 3 4 2" xfId="25153" xr:uid="{B5AF767D-FE88-4E53-A95D-4ECA43B80552}"/>
    <cellStyle name="Normal 3 2 3 2 3 3 5" xfId="18107" xr:uid="{0226E405-AB8E-48CC-9220-50DC7A46884E}"/>
    <cellStyle name="Normal 3 2 3 2 3 4" xfId="6359" xr:uid="{3FF45F8B-BA52-4E56-A878-9867E4664A70}"/>
    <cellStyle name="Normal 3 2 3 2 3 4 2" xfId="9109" xr:uid="{EF5790A5-9A82-41E4-8E92-1A66F75725FD}"/>
    <cellStyle name="Normal 3 2 3 2 3 4 2 2" xfId="21306" xr:uid="{C6BBD26D-08AA-4767-8CD1-9B1866CDFBD7}"/>
    <cellStyle name="Normal 3 2 3 2 3 4 3" xfId="18737" xr:uid="{BCCFEB96-B216-41C4-ADE9-09511A93194B}"/>
    <cellStyle name="Normal 3 2 3 2 3 5" xfId="7846" xr:uid="{179865A3-6EEC-4757-91DF-881F2BF76DB8}"/>
    <cellStyle name="Normal 3 2 3 2 3 5 2" xfId="20045" xr:uid="{D19EC557-5C07-4048-97D0-CE73F4EFCEBD}"/>
    <cellStyle name="Normal 3 2 3 2 3 6" xfId="11563" xr:uid="{49ABC5AE-4D81-41F9-AA3F-AADE0CBC1356}"/>
    <cellStyle name="Normal 3 2 3 2 3 6 2" xfId="23400" xr:uid="{780235ED-9D9F-4EFA-974E-B56A4B8FF626}"/>
    <cellStyle name="Normal 3 2 3 2 3 7" xfId="12330" xr:uid="{439DDEEC-5980-44D6-AF64-16B5C95C008E}"/>
    <cellStyle name="Normal 3 2 3 2 3 7 2" xfId="24109" xr:uid="{21BCAA77-A510-40E6-BE5A-B6CF72C6A3B2}"/>
    <cellStyle name="Normal 3 2 3 2 3 8" xfId="17477" xr:uid="{FF86CD1F-1185-4DD2-9DC1-34B8E518C8F2}"/>
    <cellStyle name="Normal 3 2 3 2 4" xfId="5114" xr:uid="{91580441-8692-4008-8C85-C63E552FC622}"/>
    <cellStyle name="Normal 3 2 3 2 4 2" xfId="5846" xr:uid="{94297DD0-B8FD-46F3-9B02-11B4EA87830B}"/>
    <cellStyle name="Normal 3 2 3 2 4 2 2" xfId="7126" xr:uid="{9BEB87A4-92FF-47EC-9F71-8B9B5BE21154}"/>
    <cellStyle name="Normal 3 2 3 2 4 2 2 2" xfId="9876" xr:uid="{8BFC909E-CCD7-467A-9B2E-624DA6FCD2B4}"/>
    <cellStyle name="Normal 3 2 3 2 4 2 2 2 2" xfId="22073" xr:uid="{1BF1382E-C76C-44D9-8762-0D0C033F0DA9}"/>
    <cellStyle name="Normal 3 2 3 2 4 2 2 3" xfId="19504" xr:uid="{E632974E-203E-4E6F-AC11-6C6519770718}"/>
    <cellStyle name="Normal 3 2 3 2 4 2 3" xfId="8616" xr:uid="{58069550-5C64-491E-B720-885E0D2BBDCB}"/>
    <cellStyle name="Normal 3 2 3 2 4 2 3 2" xfId="20813" xr:uid="{51C2BD5D-5B92-41DD-A228-4EA5D5E55CBA}"/>
    <cellStyle name="Normal 3 2 3 2 4 2 4" xfId="18244" xr:uid="{7F461DA2-83D2-4F41-B062-77CEFC80C893}"/>
    <cellStyle name="Normal 3 2 3 2 4 3" xfId="6496" xr:uid="{54B65CC3-A10F-4121-B62F-49464AD71B6E}"/>
    <cellStyle name="Normal 3 2 3 2 4 3 2" xfId="9246" xr:uid="{F06A336C-77BA-4892-B89A-EEF45EDFAA75}"/>
    <cellStyle name="Normal 3 2 3 2 4 3 2 2" xfId="21443" xr:uid="{D3C15E0C-25CF-4C0A-B695-189FB3EDC1D6}"/>
    <cellStyle name="Normal 3 2 3 2 4 3 3" xfId="18874" xr:uid="{D344F35F-9527-449E-9B76-DC106F67BDFA}"/>
    <cellStyle name="Normal 3 2 3 2 4 4" xfId="7983" xr:uid="{80954788-3BAB-4191-A27F-99D56952E098}"/>
    <cellStyle name="Normal 3 2 3 2 4 4 2" xfId="20182" xr:uid="{68DFB00C-C8E7-4A58-8DE4-921620B53205}"/>
    <cellStyle name="Normal 3 2 3 2 4 5" xfId="13381" xr:uid="{C3EAA85C-C39B-444B-93B4-6DA64DAA8728}"/>
    <cellStyle name="Normal 3 2 3 2 4 5 2" xfId="25154" xr:uid="{29AC43E4-E7AB-48BF-99A6-D2F29FC1045F}"/>
    <cellStyle name="Normal 3 2 3 2 4 6" xfId="17614" xr:uid="{6E2BF03D-F817-455A-99B7-2F7694D70DF0}"/>
    <cellStyle name="Normal 3 2 3 2 5" xfId="5492" xr:uid="{466D7658-2516-4D24-BD0E-2041044508F6}"/>
    <cellStyle name="Normal 3 2 3 2 5 2" xfId="6811" xr:uid="{CBB7FE19-06F3-4708-B16B-0E5D51F63A48}"/>
    <cellStyle name="Normal 3 2 3 2 5 2 2" xfId="9561" xr:uid="{A2B66CD5-AA3B-4AD6-A5D1-840559A48207}"/>
    <cellStyle name="Normal 3 2 3 2 5 2 2 2" xfId="21758" xr:uid="{D8A36BAD-347D-467B-BD15-2F6D1F4708A7}"/>
    <cellStyle name="Normal 3 2 3 2 5 2 3" xfId="19189" xr:uid="{217CDD83-523F-4AEE-8630-79095633A313}"/>
    <cellStyle name="Normal 3 2 3 2 5 3" xfId="8300" xr:uid="{03311577-46ED-49A9-B1D4-7F2773AFDA70}"/>
    <cellStyle name="Normal 3 2 3 2 5 3 2" xfId="20498" xr:uid="{C7086E33-A2BF-4A74-9696-F78C20DEC180}"/>
    <cellStyle name="Normal 3 2 3 2 5 4" xfId="13382" xr:uid="{5DBF434B-CC4B-46E8-A746-FD6D5B213983}"/>
    <cellStyle name="Normal 3 2 3 2 5 4 2" xfId="25155" xr:uid="{E8C0D06B-735D-40CB-B357-C2DD5C10DCA0}"/>
    <cellStyle name="Normal 3 2 3 2 5 5" xfId="17929" xr:uid="{9F6B082B-43BE-4648-A0C9-ADA257144749}"/>
    <cellStyle name="Normal 3 2 3 2 6" xfId="6176" xr:uid="{721D6623-CA65-4D3E-B1F2-C0FDF791EA8B}"/>
    <cellStyle name="Normal 3 2 3 2 6 2" xfId="8931" xr:uid="{46E26690-B9DC-4E75-89F0-4A5706F09F85}"/>
    <cellStyle name="Normal 3 2 3 2 6 2 2" xfId="21128" xr:uid="{469C86B2-7F93-4372-BC7C-12E1AD6B99D0}"/>
    <cellStyle name="Normal 3 2 3 2 6 3" xfId="18559" xr:uid="{2FC84F34-EA88-495F-AFEE-B9001BA1AE5D}"/>
    <cellStyle name="Normal 3 2 3 2 7" xfId="7452" xr:uid="{F1E3C16F-35AD-475C-A66D-14F2F442364D}"/>
    <cellStyle name="Normal 3 2 3 2 7 2" xfId="19827" xr:uid="{E1A4D392-9B37-46F0-BDE3-442505A31F4E}"/>
    <cellStyle name="Normal 3 2 3 2 8" xfId="10287" xr:uid="{96E20B9C-97A8-43AD-A2E7-220979EA9DC7}"/>
    <cellStyle name="Normal 3 2 3 2 8 2" xfId="22450" xr:uid="{1142E66B-D237-4749-AD1B-A4BBD0A66E52}"/>
    <cellStyle name="Normal 3 2 3 2 9" xfId="10420" xr:uid="{15210A97-7A17-468D-BBAC-DDE81FA15EDF}"/>
    <cellStyle name="Normal 3 2 3 2 9 2" xfId="22548" xr:uid="{9FF4561F-8267-49AC-8A62-D340186E68CC}"/>
    <cellStyle name="Normal 3 2 3 2_Accessories" xfId="11265" xr:uid="{01F73733-C4A0-41DD-B3C8-2E5E030DD30A}"/>
    <cellStyle name="Normal 3 2 3 3" xfId="4216" xr:uid="{B47171C8-6F38-4BC1-9F70-963B411EED0A}"/>
    <cellStyle name="Normal 3 2 3 3 2" xfId="28620" xr:uid="{C8A975C3-9196-41D6-A485-CF3A5BDBE600}"/>
    <cellStyle name="Normal 3 2 3 4" xfId="11955" xr:uid="{402073A3-F0D6-4A29-871B-E4D627378604}"/>
    <cellStyle name="Normal 3 2 3 4 2" xfId="29561" xr:uid="{64AC49E7-CD13-4590-85AC-0BA2D6C7C20C}"/>
    <cellStyle name="Normal 3 2 3 5" xfId="11711" xr:uid="{47F80E5A-2D11-47F2-9F3D-2A752C1425AA}"/>
    <cellStyle name="Normal 3 2 3 5 2" xfId="29521" xr:uid="{B79E145F-BF40-42B3-93DF-3A69F06C86AD}"/>
    <cellStyle name="Normal 3 2 3 6" xfId="13903" xr:uid="{CDAB3BA0-F998-4F98-9D52-1C1B3996C84F}"/>
    <cellStyle name="Normal 3 2 3 6 2" xfId="29604" xr:uid="{2020BE6E-AFBE-44A1-A6B5-250D19B07127}"/>
    <cellStyle name="Normal 3 2 3 7" xfId="11966" xr:uid="{E4AC471A-B863-4533-A92F-0A2E79ACF368}"/>
    <cellStyle name="Normal 3 2 3 7 2" xfId="29562" xr:uid="{B284806C-1D1C-4364-ABB2-D33473B5BA14}"/>
    <cellStyle name="Normal 3 2 3 8" xfId="13913" xr:uid="{5F7048AA-0F46-487E-BB24-45E97A55D3F3}"/>
    <cellStyle name="Normal 3 2 3 8 2" xfId="29614" xr:uid="{1DE2BE39-733F-4023-8BFE-CC019308EECB}"/>
    <cellStyle name="Normal 3 2 3 9" xfId="11720" xr:uid="{3AD55DE9-86BC-4A44-AC85-670EBF4D032F}"/>
    <cellStyle name="Normal 3 2 3 9 2" xfId="29530" xr:uid="{839F4291-C3DB-4D5F-8046-A7FE36262023}"/>
    <cellStyle name="Normal 3 2 4" xfId="2440" xr:uid="{02170909-9252-4DA7-9713-9BEA12B2DF55}"/>
    <cellStyle name="Normal 3 2 4 10" xfId="10519" xr:uid="{B1F852FE-5098-4F86-937F-0590BA675DBD}"/>
    <cellStyle name="Normal 3 2 4 10 2" xfId="22638" xr:uid="{047D38B4-66BC-4BCB-A570-A07E21719956}"/>
    <cellStyle name="Normal 3 2 4 11" xfId="10649" xr:uid="{EA6DD840-3CD2-4BD0-94D2-D74874662DAF}"/>
    <cellStyle name="Normal 3 2 4 11 2" xfId="22763" xr:uid="{5E6F02F6-113B-4D66-90D8-B8AFC6971380}"/>
    <cellStyle name="Normal 3 2 4 12" xfId="10989" xr:uid="{79849ED8-C432-4593-A096-78A0B634BED9}"/>
    <cellStyle name="Normal 3 2 4 12 2" xfId="23038" xr:uid="{F9BA062A-3D58-4B60-ACAA-F12711D45D22}"/>
    <cellStyle name="Normal 3 2 4 13" xfId="11957" xr:uid="{CE232BCD-512F-4109-814A-378B1ADDCA57}"/>
    <cellStyle name="Normal 3 2 4 13 2" xfId="23747" xr:uid="{C9457C19-BDFC-4C6A-A93A-2E6C0D87489E}"/>
    <cellStyle name="Normal 3 2 4 14" xfId="17159" xr:uid="{9C9513BA-3F4D-4A7E-8137-3EFEE7D2E106}"/>
    <cellStyle name="Normal 3 2 4 14 2" xfId="26072" xr:uid="{3D1C199F-6B14-453C-9D60-DB2B53D25C16}"/>
    <cellStyle name="Normal 3 2 4 15" xfId="17295" xr:uid="{29C45F87-7B03-48DA-A5F7-A01D653BE6FE}"/>
    <cellStyle name="Normal 3 2 4 16" xfId="30340" xr:uid="{D8A10654-CD6A-4DFE-BBFC-E5002E5784CD}"/>
    <cellStyle name="Normal 3 2 4 2" xfId="4218" xr:uid="{7E6E66FA-D001-43C3-BCA6-581088078D7A}"/>
    <cellStyle name="Normal 3 2 4 2 2" xfId="4994" xr:uid="{72424A60-46C8-422D-81C7-536420D62E83}"/>
    <cellStyle name="Normal 3 2 4 2 2 2" xfId="5385" xr:uid="{FD7EF966-19DD-41F8-AAAB-27DC7151A5EC}"/>
    <cellStyle name="Normal 3 2 4 2 2 2 2" xfId="6085" xr:uid="{18717C37-2BF7-4D2B-9BDC-449601615598}"/>
    <cellStyle name="Normal 3 2 4 2 2 2 2 2" xfId="7364" xr:uid="{D09C3D61-D252-493A-A4C8-E7005E14DE6F}"/>
    <cellStyle name="Normal 3 2 4 2 2 2 2 2 2" xfId="10114" xr:uid="{82729708-4E8C-4EB3-B8EC-58835ADF6EF9}"/>
    <cellStyle name="Normal 3 2 4 2 2 2 2 2 2 2" xfId="22311" xr:uid="{D178DB8B-26F2-466E-BF34-5D0B10E4FEBF}"/>
    <cellStyle name="Normal 3 2 4 2 2 2 2 2 3" xfId="19742" xr:uid="{5B98638F-BBA1-4AC3-9029-4322CA96940C}"/>
    <cellStyle name="Normal 3 2 4 2 2 2 2 3" xfId="8854" xr:uid="{1173C9F7-B1ED-4B62-94F0-DFB2CF4CEF83}"/>
    <cellStyle name="Normal 3 2 4 2 2 2 2 3 2" xfId="21051" xr:uid="{F11F38B1-36E6-4096-9CCD-4A3BC4070B5F}"/>
    <cellStyle name="Normal 3 2 4 2 2 2 2 4" xfId="18482" xr:uid="{B6C3E64F-93FE-4488-A243-FA3E8963C09C}"/>
    <cellStyle name="Normal 3 2 4 2 2 2 3" xfId="6734" xr:uid="{35978320-E379-4362-AC7A-2D9075D3C6E9}"/>
    <cellStyle name="Normal 3 2 4 2 2 2 3 2" xfId="9484" xr:uid="{DE3083F0-6736-491D-9B4C-DACB7503239D}"/>
    <cellStyle name="Normal 3 2 4 2 2 2 3 2 2" xfId="21681" xr:uid="{85023235-38D0-4095-A036-606A1151FD14}"/>
    <cellStyle name="Normal 3 2 4 2 2 2 3 3" xfId="19112" xr:uid="{85404717-C864-44F4-98C9-CEE5BE41ADDD}"/>
    <cellStyle name="Normal 3 2 4 2 2 2 4" xfId="8221" xr:uid="{1298392E-F06C-4091-874D-7CB42D185BFE}"/>
    <cellStyle name="Normal 3 2 4 2 2 2 4 2" xfId="20420" xr:uid="{77EEBE29-DCC2-4E9A-A4B5-6EFB50D3F8BB}"/>
    <cellStyle name="Normal 3 2 4 2 2 2 5" xfId="13383" xr:uid="{9FF77F3E-F17D-4975-9972-4E3F9CAEADC6}"/>
    <cellStyle name="Normal 3 2 4 2 2 2 5 2" xfId="25156" xr:uid="{F580E0B5-7580-4FD4-8DCD-E2E031F8E1A1}"/>
    <cellStyle name="Normal 3 2 4 2 2 2 6" xfId="17852" xr:uid="{CD214B6E-62C2-42A7-ADA0-5F1BCF5452F7}"/>
    <cellStyle name="Normal 3 2 4 2 2 3" xfId="5768" xr:uid="{737FCF1A-29DE-47B9-A641-11D4A48B49A6}"/>
    <cellStyle name="Normal 3 2 4 2 2 3 2" xfId="7049" xr:uid="{07C5A811-6EB9-41FA-9AF6-1CE1D50356EF}"/>
    <cellStyle name="Normal 3 2 4 2 2 3 2 2" xfId="9799" xr:uid="{78D23A84-FC54-46CC-AD8C-824A2FF2D444}"/>
    <cellStyle name="Normal 3 2 4 2 2 3 2 2 2" xfId="21996" xr:uid="{CA399DC0-E590-45EE-B579-8FCCE20FF8A4}"/>
    <cellStyle name="Normal 3 2 4 2 2 3 2 3" xfId="19427" xr:uid="{85E1C0A8-CB21-4AF1-8402-90B4E8F1241B}"/>
    <cellStyle name="Normal 3 2 4 2 2 3 3" xfId="8538" xr:uid="{32466AA3-6E53-49CA-BE42-A5079CA1F221}"/>
    <cellStyle name="Normal 3 2 4 2 2 3 3 2" xfId="20736" xr:uid="{A4F7D7A6-E896-4253-8507-9380AE430225}"/>
    <cellStyle name="Normal 3 2 4 2 2 3 4" xfId="13384" xr:uid="{41736A3E-B2B1-4FE1-9F0A-98DE893A1860}"/>
    <cellStyle name="Normal 3 2 4 2 2 3 4 2" xfId="25157" xr:uid="{296AE609-DA9A-420D-AD18-CCEB58F55AC9}"/>
    <cellStyle name="Normal 3 2 4 2 2 3 5" xfId="18167" xr:uid="{EA911A17-8F67-4201-9F7B-4E28A840FB26}"/>
    <cellStyle name="Normal 3 2 4 2 2 4" xfId="6419" xr:uid="{8A8E1DEE-6E20-4CDA-8381-4165DEA81E2B}"/>
    <cellStyle name="Normal 3 2 4 2 2 4 2" xfId="9169" xr:uid="{CC9111DB-F10B-47C6-A281-E0950F405A34}"/>
    <cellStyle name="Normal 3 2 4 2 2 4 2 2" xfId="21366" xr:uid="{24036E23-1FA5-48F2-B303-AE60503913AD}"/>
    <cellStyle name="Normal 3 2 4 2 2 4 3" xfId="18797" xr:uid="{D3B436EB-CC07-4888-9F22-06E36A982943}"/>
    <cellStyle name="Normal 3 2 4 2 2 5" xfId="7906" xr:uid="{505562E7-41A1-49A5-8E40-32F5CF24C0AB}"/>
    <cellStyle name="Normal 3 2 4 2 2 5 2" xfId="20105" xr:uid="{1709D2E1-B554-42EB-924C-09321451F631}"/>
    <cellStyle name="Normal 3 2 4 2 2 6" xfId="11564" xr:uid="{3E01652B-5313-4172-BBEB-F24676E9625E}"/>
    <cellStyle name="Normal 3 2 4 2 2 6 2" xfId="23401" xr:uid="{18AA5BA1-5867-42C7-987B-2CF798838E0A}"/>
    <cellStyle name="Normal 3 2 4 2 2 7" xfId="12331" xr:uid="{6A5B3367-006C-497A-83E9-13DCF70FB7BC}"/>
    <cellStyle name="Normal 3 2 4 2 2 7 2" xfId="24110" xr:uid="{C1008FFB-953E-47D5-8B16-791228C70588}"/>
    <cellStyle name="Normal 3 2 4 2 2 8" xfId="17537" xr:uid="{7AF53CC9-0524-431C-9023-1E97010F6BC5}"/>
    <cellStyle name="Normal 3 2 4 2 3" xfId="5185" xr:uid="{31CE307F-1AD2-48EB-8313-2ABE1D93FBE1}"/>
    <cellStyle name="Normal 3 2 4 2 3 2" xfId="5893" xr:uid="{0EAC89B0-5FD2-4969-A8C5-3F9E7F83EE24}"/>
    <cellStyle name="Normal 3 2 4 2 3 2 2" xfId="7173" xr:uid="{F171ECE0-EE52-413E-86A5-01A656F6A258}"/>
    <cellStyle name="Normal 3 2 4 2 3 2 2 2" xfId="9923" xr:uid="{4F39EABC-B0C8-4E55-90A4-76FB458F0B40}"/>
    <cellStyle name="Normal 3 2 4 2 3 2 2 2 2" xfId="22120" xr:uid="{FF1D1C7D-1EFE-4866-BE29-A2C2B3BA542D}"/>
    <cellStyle name="Normal 3 2 4 2 3 2 2 3" xfId="19551" xr:uid="{BE12CFA0-FDB3-4EDC-83AE-6B9411C9DD56}"/>
    <cellStyle name="Normal 3 2 4 2 3 2 3" xfId="8663" xr:uid="{68B7313F-A06F-4F80-850F-D0E342F50D6B}"/>
    <cellStyle name="Normal 3 2 4 2 3 2 3 2" xfId="20860" xr:uid="{5D66C3CE-1DC6-4CF4-822D-C352F1C3AA20}"/>
    <cellStyle name="Normal 3 2 4 2 3 2 4" xfId="18291" xr:uid="{CA01BF84-8923-434C-B913-7D292626481A}"/>
    <cellStyle name="Normal 3 2 4 2 3 3" xfId="6543" xr:uid="{DD805AD0-B9D8-41FF-9507-EB529FA28276}"/>
    <cellStyle name="Normal 3 2 4 2 3 3 2" xfId="9293" xr:uid="{02153D9F-B634-4A16-8346-39EB13933DDC}"/>
    <cellStyle name="Normal 3 2 4 2 3 3 2 2" xfId="21490" xr:uid="{B848F866-3FF5-494E-87FA-B93DDC538D34}"/>
    <cellStyle name="Normal 3 2 4 2 3 3 3" xfId="18921" xr:uid="{1BB458E3-4DA2-49AA-A186-38F5F0B7AA82}"/>
    <cellStyle name="Normal 3 2 4 2 3 4" xfId="8030" xr:uid="{F7AA1C81-9D35-48F0-BD96-8B6F580C4241}"/>
    <cellStyle name="Normal 3 2 4 2 3 4 2" xfId="20229" xr:uid="{B24D4D13-F30A-4A51-943A-6F0E4802EB34}"/>
    <cellStyle name="Normal 3 2 4 2 3 5" xfId="13385" xr:uid="{E229D325-7519-47B2-9500-3DBDE2C72028}"/>
    <cellStyle name="Normal 3 2 4 2 3 5 2" xfId="25158" xr:uid="{9812DB45-EB26-4A3B-A84C-1F651CAACBE1}"/>
    <cellStyle name="Normal 3 2 4 2 3 6" xfId="17661" xr:uid="{EC3313C0-FC7A-497E-BF2B-89AFF06EF878}"/>
    <cellStyle name="Normal 3 2 4 2 4" xfId="5567" xr:uid="{669AD5F1-4465-4CDE-BA69-EA6A38D62828}"/>
    <cellStyle name="Normal 3 2 4 2 4 2" xfId="6858" xr:uid="{0FDFE49A-9765-454C-9CE7-F4EB88D99723}"/>
    <cellStyle name="Normal 3 2 4 2 4 2 2" xfId="9608" xr:uid="{C824FA46-8459-40E0-A652-449F766F1ACA}"/>
    <cellStyle name="Normal 3 2 4 2 4 2 2 2" xfId="21805" xr:uid="{EF13A461-F1A7-4A53-8468-413DB4BB32E8}"/>
    <cellStyle name="Normal 3 2 4 2 4 2 3" xfId="19236" xr:uid="{C02B3721-26F4-48EE-BE35-B2E2C27FF301}"/>
    <cellStyle name="Normal 3 2 4 2 4 3" xfId="8347" xr:uid="{AD532939-267F-41AA-B9D1-B969BA530FF4}"/>
    <cellStyle name="Normal 3 2 4 2 4 3 2" xfId="20545" xr:uid="{B98849FF-3807-4F34-801B-2829CF6B4742}"/>
    <cellStyle name="Normal 3 2 4 2 4 4" xfId="13386" xr:uid="{624F59F2-88BA-46C4-850A-D53F637EEFE3}"/>
    <cellStyle name="Normal 3 2 4 2 4 4 2" xfId="25159" xr:uid="{BB4400E9-8499-4B58-A310-EA3337B03B15}"/>
    <cellStyle name="Normal 3 2 4 2 4 5" xfId="17976" xr:uid="{8D3F2723-FBAC-4614-939A-210CEBA9BD86}"/>
    <cellStyle name="Normal 3 2 4 2 5" xfId="6227" xr:uid="{66830A6F-C060-49F8-9373-ECCF8DBBB0E5}"/>
    <cellStyle name="Normal 3 2 4 2 5 2" xfId="8978" xr:uid="{A9B4B9DA-DFC5-41B1-94AD-EB8EC963BE0F}"/>
    <cellStyle name="Normal 3 2 4 2 5 2 2" xfId="21175" xr:uid="{A635B711-C1D5-4E63-8E9C-87EC01901ACA}"/>
    <cellStyle name="Normal 3 2 4 2 5 3" xfId="18606" xr:uid="{3391277B-35F2-4BFD-B2AB-744FD0FD9567}"/>
    <cellStyle name="Normal 3 2 4 2 6" xfId="7713" xr:uid="{ABFE55AB-6D3A-4CD8-B51A-0D2FAD963428}"/>
    <cellStyle name="Normal 3 2 4 2 6 2" xfId="19914" xr:uid="{9A74D4B4-A831-440A-8491-894ED828CCD8}"/>
    <cellStyle name="Normal 3 2 4 2 7" xfId="11067" xr:uid="{023CB4AA-6587-4164-A20C-FA7FC6843686}"/>
    <cellStyle name="Normal 3 2 4 2 7 2" xfId="23113" xr:uid="{D6E9ADBD-0692-4203-8200-416A4996E8F5}"/>
    <cellStyle name="Normal 3 2 4 2 8" xfId="12040" xr:uid="{A668E5E4-EC5C-438E-8B67-8800E32F36DB}"/>
    <cellStyle name="Normal 3 2 4 2 8 2" xfId="23822" xr:uid="{23362D73-EBB7-4AA7-865C-A3C7E19114E5}"/>
    <cellStyle name="Normal 3 2 4 2 9" xfId="17346" xr:uid="{C349E4CE-BB62-47D7-BB3B-D7DDB13CE67E}"/>
    <cellStyle name="Normal 3 2 4 3" xfId="4905" xr:uid="{D6F35B72-2A99-419B-A1EC-60B9A84F2B0A}"/>
    <cellStyle name="Normal 3 2 4 3 2" xfId="5324" xr:uid="{20BA0429-4ED1-46CB-A279-8CB87E393A00}"/>
    <cellStyle name="Normal 3 2 4 3 2 2" xfId="6025" xr:uid="{1B5E535B-DFB1-4C1F-B57C-0802D05CA0B6}"/>
    <cellStyle name="Normal 3 2 4 3 2 2 2" xfId="7305" xr:uid="{BBDC51FC-CDDB-495C-A908-CAF80DBC1135}"/>
    <cellStyle name="Normal 3 2 4 3 2 2 2 2" xfId="10055" xr:uid="{D5EB81CB-E23D-41BE-9861-6857BE43771A}"/>
    <cellStyle name="Normal 3 2 4 3 2 2 2 2 2" xfId="22252" xr:uid="{A2071E4B-E3FF-4450-87D7-13B8E4EF14C7}"/>
    <cellStyle name="Normal 3 2 4 3 2 2 2 3" xfId="19683" xr:uid="{DCAFD08B-C142-492F-8A9B-7EB3F522EFA6}"/>
    <cellStyle name="Normal 3 2 4 3 2 2 3" xfId="8795" xr:uid="{317DB32C-E55C-4A5B-8965-F6FAB25894FC}"/>
    <cellStyle name="Normal 3 2 4 3 2 2 3 2" xfId="20992" xr:uid="{14CF6CF0-06E7-4C3E-8115-C14A2011F64C}"/>
    <cellStyle name="Normal 3 2 4 3 2 2 4" xfId="18423" xr:uid="{C63F0CF2-1552-46F7-90F7-4158B84A68A2}"/>
    <cellStyle name="Normal 3 2 4 3 2 3" xfId="6675" xr:uid="{40573E97-E6D1-466A-BA71-2C308038940D}"/>
    <cellStyle name="Normal 3 2 4 3 2 3 2" xfId="9425" xr:uid="{CD501E74-14D0-46CD-84B7-9110D20803F9}"/>
    <cellStyle name="Normal 3 2 4 3 2 3 2 2" xfId="21622" xr:uid="{0D3902E3-91FB-45ED-B475-4672D1BE12BE}"/>
    <cellStyle name="Normal 3 2 4 3 2 3 3" xfId="19053" xr:uid="{74E38FDE-D2A8-45EC-BF33-ABD7722685F5}"/>
    <cellStyle name="Normal 3 2 4 3 2 4" xfId="8162" xr:uid="{F4DD7935-BC99-4C44-A100-70E84B74410F}"/>
    <cellStyle name="Normal 3 2 4 3 2 4 2" xfId="20361" xr:uid="{B6F9280E-D9CC-4A9A-8B3C-34C8287E4A4E}"/>
    <cellStyle name="Normal 3 2 4 3 2 5" xfId="13387" xr:uid="{33F3636B-2505-4492-B7CB-6B210E057642}"/>
    <cellStyle name="Normal 3 2 4 3 2 5 2" xfId="25160" xr:uid="{20C27600-0483-473F-AC4E-01CD58DDC01C}"/>
    <cellStyle name="Normal 3 2 4 3 2 6" xfId="17793" xr:uid="{6EA47AEB-4F3A-4DAC-B985-87F70F3695E8}"/>
    <cellStyle name="Normal 3 2 4 3 3" xfId="5709" xr:uid="{ED0E07E9-9EDD-4C7E-B77D-9F4A200475B4}"/>
    <cellStyle name="Normal 3 2 4 3 3 2" xfId="6990" xr:uid="{D71E8DFB-FD19-4F0E-B6FC-33126AE1C4E0}"/>
    <cellStyle name="Normal 3 2 4 3 3 2 2" xfId="9740" xr:uid="{97F5EE8B-81E6-4AB3-9D2B-2A004E41D2E9}"/>
    <cellStyle name="Normal 3 2 4 3 3 2 2 2" xfId="21937" xr:uid="{0F703D66-DC1F-4950-8A78-6808E3BF53EB}"/>
    <cellStyle name="Normal 3 2 4 3 3 2 3" xfId="19368" xr:uid="{78042901-23F4-4956-9A48-C2D8576F8A74}"/>
    <cellStyle name="Normal 3 2 4 3 3 3" xfId="8479" xr:uid="{613EB575-6BA2-4AD2-B0C9-451D0AAC8A91}"/>
    <cellStyle name="Normal 3 2 4 3 3 3 2" xfId="20677" xr:uid="{D9BF57DD-4351-4BF1-BC87-10836D3D2C1A}"/>
    <cellStyle name="Normal 3 2 4 3 3 4" xfId="13388" xr:uid="{A279519F-170B-468F-9665-48E5C3FF504C}"/>
    <cellStyle name="Normal 3 2 4 3 3 4 2" xfId="25161" xr:uid="{59EA8351-7621-44A0-B0D4-DEBC42EA5381}"/>
    <cellStyle name="Normal 3 2 4 3 3 5" xfId="18108" xr:uid="{CB227E6A-2A6C-4662-9EAD-B17072F987F3}"/>
    <cellStyle name="Normal 3 2 4 3 4" xfId="6360" xr:uid="{6DAC2886-B862-4F6D-95CE-0D228B617039}"/>
    <cellStyle name="Normal 3 2 4 3 4 2" xfId="9110" xr:uid="{4A42CF00-B98C-4331-94C8-2B4127D49555}"/>
    <cellStyle name="Normal 3 2 4 3 4 2 2" xfId="21307" xr:uid="{118842E9-E25F-444F-A02F-8E45648B3E52}"/>
    <cellStyle name="Normal 3 2 4 3 4 3" xfId="18738" xr:uid="{15C0BAFB-FC2B-4016-B4F8-76726944552F}"/>
    <cellStyle name="Normal 3 2 4 3 5" xfId="7847" xr:uid="{5D149D61-FC0E-450C-A310-7DBC52CA3E6D}"/>
    <cellStyle name="Normal 3 2 4 3 5 2" xfId="20046" xr:uid="{FCEC13B3-A82F-41D4-9CD5-6B4C0F0097AD}"/>
    <cellStyle name="Normal 3 2 4 3 6" xfId="11565" xr:uid="{A79BFF12-5FF6-4EB5-B824-B3D46CC9B2FD}"/>
    <cellStyle name="Normal 3 2 4 3 6 2" xfId="23402" xr:uid="{8BB4A1C0-52EA-4A00-85DC-52407FF4EAE3}"/>
    <cellStyle name="Normal 3 2 4 3 7" xfId="12332" xr:uid="{9A54932B-E148-42B9-8713-DE651715EE02}"/>
    <cellStyle name="Normal 3 2 4 3 7 2" xfId="24111" xr:uid="{3E48D1A4-8F9F-4A6F-BE1D-3063327640B3}"/>
    <cellStyle name="Normal 3 2 4 3 8" xfId="17478" xr:uid="{4EB4B24B-73CF-4493-950D-F92DF9BB5F07}"/>
    <cellStyle name="Normal 3 2 4 4" xfId="5115" xr:uid="{E5411330-2E63-4C5D-8EC8-3D2939DC0F50}"/>
    <cellStyle name="Normal 3 2 4 4 2" xfId="5847" xr:uid="{2C8C1B26-3C94-46E4-A5FA-F8C1AF0E9BA0}"/>
    <cellStyle name="Normal 3 2 4 4 2 2" xfId="7127" xr:uid="{BB4F7C6D-48D5-4C73-8281-6CDCE0C4683A}"/>
    <cellStyle name="Normal 3 2 4 4 2 2 2" xfId="9877" xr:uid="{099E8466-639B-45F5-80EC-9EF457F7F5CF}"/>
    <cellStyle name="Normal 3 2 4 4 2 2 2 2" xfId="22074" xr:uid="{9C18149F-FFF0-4434-A0CD-686B91166E61}"/>
    <cellStyle name="Normal 3 2 4 4 2 2 3" xfId="19505" xr:uid="{D3E96700-DEDF-4F35-B86C-DD1CD1910EE0}"/>
    <cellStyle name="Normal 3 2 4 4 2 3" xfId="8617" xr:uid="{402063B8-43F5-4602-BAE6-E73D2F4A6582}"/>
    <cellStyle name="Normal 3 2 4 4 2 3 2" xfId="20814" xr:uid="{877E7588-8BED-4E92-AFE8-79EED5BE3927}"/>
    <cellStyle name="Normal 3 2 4 4 2 4" xfId="18245" xr:uid="{4EF1695B-DE83-43B2-AE73-F74C21712F0A}"/>
    <cellStyle name="Normal 3 2 4 4 3" xfId="6497" xr:uid="{847037B4-5BB3-47F5-B034-984756FA41B7}"/>
    <cellStyle name="Normal 3 2 4 4 3 2" xfId="9247" xr:uid="{B239FA7E-33CB-4D8B-9E0D-733F01326BE0}"/>
    <cellStyle name="Normal 3 2 4 4 3 2 2" xfId="21444" xr:uid="{741BE3DA-3419-47CC-816E-9E1817C3C230}"/>
    <cellStyle name="Normal 3 2 4 4 3 3" xfId="18875" xr:uid="{BCE2CC7D-D0E2-40E8-A0D6-05A572641339}"/>
    <cellStyle name="Normal 3 2 4 4 4" xfId="7984" xr:uid="{CFECBE62-690B-4EE0-8CFB-3DF31390C04E}"/>
    <cellStyle name="Normal 3 2 4 4 4 2" xfId="20183" xr:uid="{C75DBD25-1F1C-4B15-ABE1-6899F414E857}"/>
    <cellStyle name="Normal 3 2 4 4 5" xfId="13389" xr:uid="{8AEB63CE-CBDB-4691-A433-20AF3CD39A6B}"/>
    <cellStyle name="Normal 3 2 4 4 5 2" xfId="25162" xr:uid="{1130CB80-234A-4AC4-BF2A-F8BE544B5DB7}"/>
    <cellStyle name="Normal 3 2 4 4 6" xfId="17615" xr:uid="{1663F4F7-7774-4A88-B3D9-25628CD96108}"/>
    <cellStyle name="Normal 3 2 4 5" xfId="5493" xr:uid="{D6E72B26-E061-492C-84B4-79414192DA17}"/>
    <cellStyle name="Normal 3 2 4 5 2" xfId="6812" xr:uid="{4126FCA5-BE5F-4204-B794-2F3CF41A0362}"/>
    <cellStyle name="Normal 3 2 4 5 2 2" xfId="9562" xr:uid="{36B53CFA-EE2C-4FFA-ADF3-961AC9E070F2}"/>
    <cellStyle name="Normal 3 2 4 5 2 2 2" xfId="21759" xr:uid="{1A94CA21-64BC-470E-8D40-13A74D2D28CB}"/>
    <cellStyle name="Normal 3 2 4 5 2 3" xfId="19190" xr:uid="{13CBEA70-838B-430F-AAEB-633AB9EB722A}"/>
    <cellStyle name="Normal 3 2 4 5 3" xfId="8301" xr:uid="{3EC91CE3-CA66-4A4E-9ADE-54A308BA7EDF}"/>
    <cellStyle name="Normal 3 2 4 5 3 2" xfId="20499" xr:uid="{03D986FA-E7AC-4B87-90D3-D858E12F8C78}"/>
    <cellStyle name="Normal 3 2 4 5 4" xfId="13390" xr:uid="{2C626D83-8B19-4E2B-8388-3D8B30AF274E}"/>
    <cellStyle name="Normal 3 2 4 5 4 2" xfId="25163" xr:uid="{42F7003E-FCEC-4DFE-96D0-11A85CACC9C9}"/>
    <cellStyle name="Normal 3 2 4 5 5" xfId="17930" xr:uid="{5F7D4501-83AD-44CA-BCED-CFE0E870F1F2}"/>
    <cellStyle name="Normal 3 2 4 6" xfId="6177" xr:uid="{07C36998-5289-4152-9DE4-1AF0A9B5573E}"/>
    <cellStyle name="Normal 3 2 4 6 2" xfId="8932" xr:uid="{23822A22-CF23-44B7-B31F-8DC9D641EACA}"/>
    <cellStyle name="Normal 3 2 4 6 2 2" xfId="21129" xr:uid="{EB24758F-14F7-425A-9254-5EC5C467C4EF}"/>
    <cellStyle name="Normal 3 2 4 6 3" xfId="18560" xr:uid="{7AC2BEE7-D632-4B6B-93FF-B762E5742711}"/>
    <cellStyle name="Normal 3 2 4 7" xfId="7453" xr:uid="{2BBFA2F0-B1DA-4296-A201-5CFFAA03DF60}"/>
    <cellStyle name="Normal 3 2 4 7 2" xfId="19828" xr:uid="{CF26715D-4EE5-45DB-8434-75336B53341E}"/>
    <cellStyle name="Normal 3 2 4 8" xfId="10288" xr:uid="{A67CDD0C-180E-4448-B62D-63D3BAAA7046}"/>
    <cellStyle name="Normal 3 2 4 8 2" xfId="22451" xr:uid="{6E2F9098-6CC0-498E-A922-394E51592550}"/>
    <cellStyle name="Normal 3 2 4 9" xfId="10421" xr:uid="{EB29C3C8-DF37-4959-BB45-4C4FAFF0E73D}"/>
    <cellStyle name="Normal 3 2 4 9 2" xfId="22549" xr:uid="{95F52CE4-2240-4E61-835F-D52B25BCB1BD}"/>
    <cellStyle name="Normal 3 2 4_Accessories" xfId="11266" xr:uid="{B60892BE-32A8-4327-996D-F8B8C4A0CB2F}"/>
    <cellStyle name="Normal 3 2 5" xfId="2441" xr:uid="{D18030AB-E429-4B64-A34C-0E704FE6EC0B}"/>
    <cellStyle name="Normal 3 2 5 10" xfId="10520" xr:uid="{094E1B31-1B6D-4126-B9A2-D5F7CE08ABB8}"/>
    <cellStyle name="Normal 3 2 5 10 2" xfId="22639" xr:uid="{640E2AEC-8FA5-4EB6-ADC9-B0C3A57FBE8C}"/>
    <cellStyle name="Normal 3 2 5 11" xfId="10650" xr:uid="{C3B39378-6230-42C6-B628-46C2D88E21C2}"/>
    <cellStyle name="Normal 3 2 5 11 2" xfId="22764" xr:uid="{972CAE6D-C084-4D5A-A69C-22CE0416C177}"/>
    <cellStyle name="Normal 3 2 5 12" xfId="10990" xr:uid="{59A4E652-940B-4300-B9D7-8DEEF6D2C994}"/>
    <cellStyle name="Normal 3 2 5 12 2" xfId="23039" xr:uid="{0CCB5934-9895-4930-8F3C-5F517C212125}"/>
    <cellStyle name="Normal 3 2 5 13" xfId="11958" xr:uid="{D0F072C9-F9AE-4E2D-9023-1B5ED78C4F72}"/>
    <cellStyle name="Normal 3 2 5 13 2" xfId="23748" xr:uid="{4DC82FDC-C181-4682-BA5C-006F103CEC5A}"/>
    <cellStyle name="Normal 3 2 5 14" xfId="17160" xr:uid="{85C1B36B-BB9E-4EE9-BF92-9326D9D02641}"/>
    <cellStyle name="Normal 3 2 5 14 2" xfId="26073" xr:uid="{8A3C5587-8417-47E1-9663-22392A3D5E94}"/>
    <cellStyle name="Normal 3 2 5 15" xfId="17296" xr:uid="{B504BD2A-C4EA-49F9-BC2E-E2D92AE1A69D}"/>
    <cellStyle name="Normal 3 2 5 16" xfId="30341" xr:uid="{BFF400E1-BA83-4962-836C-461D25140E8C}"/>
    <cellStyle name="Normal 3 2 5 2" xfId="4219" xr:uid="{A8440C6C-3609-429F-B005-7CD7E562341F}"/>
    <cellStyle name="Normal 3 2 5 2 2" xfId="4995" xr:uid="{50EAA427-62F4-4E53-AFF2-851E02502C86}"/>
    <cellStyle name="Normal 3 2 5 2 2 2" xfId="5386" xr:uid="{D40D86F0-B88E-447F-8A8C-0583CA9FBDEC}"/>
    <cellStyle name="Normal 3 2 5 2 2 2 2" xfId="6086" xr:uid="{3CDABA64-A096-47E1-9104-6B3D5FD4D3B4}"/>
    <cellStyle name="Normal 3 2 5 2 2 2 2 2" xfId="7365" xr:uid="{66031A77-FD49-4AFE-9BF0-5D9F8C5BBC8F}"/>
    <cellStyle name="Normal 3 2 5 2 2 2 2 2 2" xfId="10115" xr:uid="{1744A6C1-C9B5-4C5F-9C1D-FF864825A236}"/>
    <cellStyle name="Normal 3 2 5 2 2 2 2 2 2 2" xfId="22312" xr:uid="{415000AD-D889-491C-B24D-DB49EB3A0155}"/>
    <cellStyle name="Normal 3 2 5 2 2 2 2 2 3" xfId="19743" xr:uid="{6278CFF9-B5ED-4894-BF77-5A1371144DB3}"/>
    <cellStyle name="Normal 3 2 5 2 2 2 2 3" xfId="8855" xr:uid="{F8C45C2F-7548-41CD-A835-C9A29BEEF6C8}"/>
    <cellStyle name="Normal 3 2 5 2 2 2 2 3 2" xfId="21052" xr:uid="{6D35D020-7BB7-4A14-AC8A-B6E50581393B}"/>
    <cellStyle name="Normal 3 2 5 2 2 2 2 4" xfId="18483" xr:uid="{AF5B5834-061B-4E24-B4FC-3D4F165EAB67}"/>
    <cellStyle name="Normal 3 2 5 2 2 2 3" xfId="6735" xr:uid="{A8DBD858-0DFA-4332-9CB2-77A32FBCB763}"/>
    <cellStyle name="Normal 3 2 5 2 2 2 3 2" xfId="9485" xr:uid="{AE25684E-4033-45CD-809A-4A1D49ED6EFE}"/>
    <cellStyle name="Normal 3 2 5 2 2 2 3 2 2" xfId="21682" xr:uid="{3B976578-7331-4672-975F-C7245B8F837F}"/>
    <cellStyle name="Normal 3 2 5 2 2 2 3 3" xfId="19113" xr:uid="{DC01D2C2-C24A-411E-9530-3B45627CA2C1}"/>
    <cellStyle name="Normal 3 2 5 2 2 2 4" xfId="8222" xr:uid="{8579D83E-A5F5-4C2B-BFF2-44C6C871BAAB}"/>
    <cellStyle name="Normal 3 2 5 2 2 2 4 2" xfId="20421" xr:uid="{2E6282E4-A45E-4EAA-B022-3E5DC87BC1BC}"/>
    <cellStyle name="Normal 3 2 5 2 2 2 5" xfId="13391" xr:uid="{66B7A64B-4755-47F7-9233-74B4AD0A18D3}"/>
    <cellStyle name="Normal 3 2 5 2 2 2 5 2" xfId="25164" xr:uid="{982D31EE-10BE-4D8C-994C-516E85B94698}"/>
    <cellStyle name="Normal 3 2 5 2 2 2 6" xfId="17853" xr:uid="{8FE7B038-4CB7-458D-9CB0-21D3E415822A}"/>
    <cellStyle name="Normal 3 2 5 2 2 3" xfId="5769" xr:uid="{48012D81-15BC-4D53-B093-3926BBA63598}"/>
    <cellStyle name="Normal 3 2 5 2 2 3 2" xfId="7050" xr:uid="{90F39945-3E2F-4868-9437-E87552E23A9A}"/>
    <cellStyle name="Normal 3 2 5 2 2 3 2 2" xfId="9800" xr:uid="{FEF82613-2D1C-4D86-8C02-7BF45B6FDC29}"/>
    <cellStyle name="Normal 3 2 5 2 2 3 2 2 2" xfId="21997" xr:uid="{FF17EE08-13AE-449F-8809-116E13DA9563}"/>
    <cellStyle name="Normal 3 2 5 2 2 3 2 3" xfId="19428" xr:uid="{B66F1093-28E6-4203-B8FB-F2703A937CC5}"/>
    <cellStyle name="Normal 3 2 5 2 2 3 3" xfId="8539" xr:uid="{856A2067-0867-4C62-85FB-EE44A28EEE33}"/>
    <cellStyle name="Normal 3 2 5 2 2 3 3 2" xfId="20737" xr:uid="{A5B79CFE-DE68-4229-A138-6D0E2FD3627F}"/>
    <cellStyle name="Normal 3 2 5 2 2 3 4" xfId="13392" xr:uid="{71132255-1F82-4C71-BB3B-536C7F0DC5E2}"/>
    <cellStyle name="Normal 3 2 5 2 2 3 4 2" xfId="25165" xr:uid="{3FB752D4-0973-4ACD-B47E-1C8351DBF7F3}"/>
    <cellStyle name="Normal 3 2 5 2 2 3 5" xfId="18168" xr:uid="{85A94502-3CFE-4D37-BDEC-79770B440064}"/>
    <cellStyle name="Normal 3 2 5 2 2 4" xfId="6420" xr:uid="{95C50BE1-ADEA-45FD-8477-474D6ACE5B1E}"/>
    <cellStyle name="Normal 3 2 5 2 2 4 2" xfId="9170" xr:uid="{72F6D7D3-0899-4F40-B5F8-37BB3C7149C0}"/>
    <cellStyle name="Normal 3 2 5 2 2 4 2 2" xfId="21367" xr:uid="{F2607C5F-6433-47AF-A536-C9AA7B0ED605}"/>
    <cellStyle name="Normal 3 2 5 2 2 4 3" xfId="18798" xr:uid="{5E9E52CB-B020-434C-9901-3CA6E5A6B6C4}"/>
    <cellStyle name="Normal 3 2 5 2 2 5" xfId="7907" xr:uid="{03317C04-2526-4FB7-8D25-47169E6BA26C}"/>
    <cellStyle name="Normal 3 2 5 2 2 5 2" xfId="20106" xr:uid="{E3BCD917-A79C-4060-837C-7DEB442C71F4}"/>
    <cellStyle name="Normal 3 2 5 2 2 6" xfId="11566" xr:uid="{1C19CA0A-F822-4648-A9EF-532BD2355B8E}"/>
    <cellStyle name="Normal 3 2 5 2 2 6 2" xfId="23403" xr:uid="{452E63B7-E122-4116-A9A0-5CB9F2F51391}"/>
    <cellStyle name="Normal 3 2 5 2 2 7" xfId="12333" xr:uid="{2820BE66-6715-4964-9D7F-04D26E941B10}"/>
    <cellStyle name="Normal 3 2 5 2 2 7 2" xfId="24112" xr:uid="{36C37FE1-5177-4AFF-839F-37D44077D785}"/>
    <cellStyle name="Normal 3 2 5 2 2 8" xfId="17538" xr:uid="{09BED8E4-1446-4D45-8DF5-FDDC761CEFC5}"/>
    <cellStyle name="Normal 3 2 5 2 3" xfId="5186" xr:uid="{950C1B2C-9E2F-4E4C-B380-DEA6F1971698}"/>
    <cellStyle name="Normal 3 2 5 2 3 2" xfId="5894" xr:uid="{1FE3156A-999E-452D-957A-AAC6DCFBA0B6}"/>
    <cellStyle name="Normal 3 2 5 2 3 2 2" xfId="7174" xr:uid="{2F72581D-5894-40AF-9EE4-7418B6274231}"/>
    <cellStyle name="Normal 3 2 5 2 3 2 2 2" xfId="9924" xr:uid="{E21B5F42-F6B4-4CC0-A9CC-EA63EE11A8A0}"/>
    <cellStyle name="Normal 3 2 5 2 3 2 2 2 2" xfId="22121" xr:uid="{D40036D1-8EA4-4D3C-93AF-6BCA0D895B99}"/>
    <cellStyle name="Normal 3 2 5 2 3 2 2 3" xfId="19552" xr:uid="{3BA258D5-9579-4A44-AC1D-551B4B61007A}"/>
    <cellStyle name="Normal 3 2 5 2 3 2 3" xfId="8664" xr:uid="{8A65B8C1-BA60-48D7-B168-045224CE1024}"/>
    <cellStyle name="Normal 3 2 5 2 3 2 3 2" xfId="20861" xr:uid="{03F25758-810C-4543-B058-69CB567822B1}"/>
    <cellStyle name="Normal 3 2 5 2 3 2 4" xfId="18292" xr:uid="{97048D7B-E172-402B-AAB6-88007B2848D4}"/>
    <cellStyle name="Normal 3 2 5 2 3 3" xfId="6544" xr:uid="{ADF749BB-2982-4D62-A81E-3437E2B772DB}"/>
    <cellStyle name="Normal 3 2 5 2 3 3 2" xfId="9294" xr:uid="{E488F2A1-5C57-4729-97FC-F3A240F8D65D}"/>
    <cellStyle name="Normal 3 2 5 2 3 3 2 2" xfId="21491" xr:uid="{CB1F96C0-E28A-4768-A95D-90E153B8E558}"/>
    <cellStyle name="Normal 3 2 5 2 3 3 3" xfId="18922" xr:uid="{C46DD5D9-3426-4F92-9EC2-E49ABBD5C26C}"/>
    <cellStyle name="Normal 3 2 5 2 3 4" xfId="8031" xr:uid="{D0740123-1EDF-47C9-9921-414F297AB30A}"/>
    <cellStyle name="Normal 3 2 5 2 3 4 2" xfId="20230" xr:uid="{869AB485-D584-4219-A946-B725C1117116}"/>
    <cellStyle name="Normal 3 2 5 2 3 5" xfId="13393" xr:uid="{D6253281-D833-439B-B318-F851E0541670}"/>
    <cellStyle name="Normal 3 2 5 2 3 5 2" xfId="25166" xr:uid="{23444740-A791-4C2B-9ABF-F8C797726A37}"/>
    <cellStyle name="Normal 3 2 5 2 3 6" xfId="17662" xr:uid="{752278EB-C785-4ECF-98FB-D1B02B72393F}"/>
    <cellStyle name="Normal 3 2 5 2 4" xfId="5568" xr:uid="{06D0F0F5-9D0C-4D81-A68C-ABB1CD3E23B4}"/>
    <cellStyle name="Normal 3 2 5 2 4 2" xfId="6859" xr:uid="{31A682B3-43F5-47CF-A554-1AFCE30522C3}"/>
    <cellStyle name="Normal 3 2 5 2 4 2 2" xfId="9609" xr:uid="{BD5E0AB1-EB16-4765-90EE-E186B5FF26C3}"/>
    <cellStyle name="Normal 3 2 5 2 4 2 2 2" xfId="21806" xr:uid="{3BE855C6-25E5-4EB0-9CC5-4C4DE38BA730}"/>
    <cellStyle name="Normal 3 2 5 2 4 2 3" xfId="19237" xr:uid="{D47AD503-9AA2-4C90-97DA-D204ACB3DC27}"/>
    <cellStyle name="Normal 3 2 5 2 4 3" xfId="8348" xr:uid="{49E2974E-59BA-45D7-8CAA-4E4A4D135EFB}"/>
    <cellStyle name="Normal 3 2 5 2 4 3 2" xfId="20546" xr:uid="{FB3AD761-09C8-46DD-A48D-18DBBD765A6C}"/>
    <cellStyle name="Normal 3 2 5 2 4 4" xfId="13394" xr:uid="{871C773D-13ED-4776-AE46-9CD353B63471}"/>
    <cellStyle name="Normal 3 2 5 2 4 4 2" xfId="25167" xr:uid="{4BB69E33-D6C9-4704-9E00-386795AF2233}"/>
    <cellStyle name="Normal 3 2 5 2 4 5" xfId="17977" xr:uid="{62C47BA8-B71D-45B0-B867-5FD90F190D0E}"/>
    <cellStyle name="Normal 3 2 5 2 5" xfId="6228" xr:uid="{9E405558-8202-4219-92BF-88F119A3E169}"/>
    <cellStyle name="Normal 3 2 5 2 5 2" xfId="8979" xr:uid="{0949369D-B936-4DD1-BD17-DC3FCEB6FC3A}"/>
    <cellStyle name="Normal 3 2 5 2 5 2 2" xfId="21176" xr:uid="{F6ADD10F-C701-4E9F-A370-64B36EE24206}"/>
    <cellStyle name="Normal 3 2 5 2 5 3" xfId="18607" xr:uid="{49AA6276-3D41-4A34-BB9F-6496CF5B9CA8}"/>
    <cellStyle name="Normal 3 2 5 2 6" xfId="7714" xr:uid="{2F7C5C96-E59D-4DCD-B03D-2ADC2B22A427}"/>
    <cellStyle name="Normal 3 2 5 2 6 2" xfId="19915" xr:uid="{13C895E2-1138-4D89-8710-64C23FCCBC58}"/>
    <cellStyle name="Normal 3 2 5 2 7" xfId="11068" xr:uid="{070BF7CF-0714-402D-B08B-5C84A9730FBA}"/>
    <cellStyle name="Normal 3 2 5 2 7 2" xfId="23114" xr:uid="{C5525919-49D3-4E91-9B36-B89A3A544CA4}"/>
    <cellStyle name="Normal 3 2 5 2 8" xfId="12041" xr:uid="{7E50E924-2AA8-4B07-85A9-3B67AC6C2ABD}"/>
    <cellStyle name="Normal 3 2 5 2 8 2" xfId="23823" xr:uid="{2F07B71F-924E-42B1-A655-6E845DB882F1}"/>
    <cellStyle name="Normal 3 2 5 2 9" xfId="17347" xr:uid="{7D82C312-D9F9-47A5-9136-0498DF825FD7}"/>
    <cellStyle name="Normal 3 2 5 3" xfId="4906" xr:uid="{A1A70AEA-68B5-4610-93CD-D115AD74D6A3}"/>
    <cellStyle name="Normal 3 2 5 3 2" xfId="5325" xr:uid="{1F9CA059-1858-45D0-B805-7FE743D43E3A}"/>
    <cellStyle name="Normal 3 2 5 3 2 2" xfId="6026" xr:uid="{E21421F6-2E4A-4D69-98FE-5D997466AB82}"/>
    <cellStyle name="Normal 3 2 5 3 2 2 2" xfId="7306" xr:uid="{A9B78B07-7756-4F2A-B32C-FAA349DC797B}"/>
    <cellStyle name="Normal 3 2 5 3 2 2 2 2" xfId="10056" xr:uid="{BD50EFFB-84FD-4A38-BD7A-6D50BADB2EBD}"/>
    <cellStyle name="Normal 3 2 5 3 2 2 2 2 2" xfId="22253" xr:uid="{B3356A97-155D-4588-8805-7F05B1E90F98}"/>
    <cellStyle name="Normal 3 2 5 3 2 2 2 3" xfId="19684" xr:uid="{359B0C6A-C82A-4ADB-91A2-4699C02D668A}"/>
    <cellStyle name="Normal 3 2 5 3 2 2 3" xfId="8796" xr:uid="{F10F24B0-6D06-4404-92F1-6A04D02B39A1}"/>
    <cellStyle name="Normal 3 2 5 3 2 2 3 2" xfId="20993" xr:uid="{FD312A37-F222-48A2-83B1-984BB311B7E8}"/>
    <cellStyle name="Normal 3 2 5 3 2 2 4" xfId="18424" xr:uid="{EEC0C0A7-9AE6-45C1-864B-903AC5BE6628}"/>
    <cellStyle name="Normal 3 2 5 3 2 3" xfId="6676" xr:uid="{3C264444-2FB6-4EF5-A593-419D79846C23}"/>
    <cellStyle name="Normal 3 2 5 3 2 3 2" xfId="9426" xr:uid="{AE6E29EE-ECA5-474A-A16E-2D26606F0F29}"/>
    <cellStyle name="Normal 3 2 5 3 2 3 2 2" xfId="21623" xr:uid="{FC0F41F7-AF23-4770-B9F9-0759BCADF617}"/>
    <cellStyle name="Normal 3 2 5 3 2 3 3" xfId="19054" xr:uid="{0C8CDABC-744A-4B88-A40E-A1ED7C82467B}"/>
    <cellStyle name="Normal 3 2 5 3 2 4" xfId="8163" xr:uid="{A56E21FE-85BA-4FAE-A4AE-01220235E9B4}"/>
    <cellStyle name="Normal 3 2 5 3 2 4 2" xfId="20362" xr:uid="{7E8027CA-AFE0-4AC8-B4DC-D05960D22DFA}"/>
    <cellStyle name="Normal 3 2 5 3 2 5" xfId="13395" xr:uid="{930B225B-36A7-4812-8384-55220EE0E0B3}"/>
    <cellStyle name="Normal 3 2 5 3 2 5 2" xfId="25168" xr:uid="{8BD33952-71EF-43FC-929A-172DC12DD312}"/>
    <cellStyle name="Normal 3 2 5 3 2 6" xfId="17794" xr:uid="{D07B3B49-D54B-4C0B-BCB2-BC3CD90B05AF}"/>
    <cellStyle name="Normal 3 2 5 3 3" xfId="5710" xr:uid="{3B798CAB-FCAB-453F-9671-2635AD09792B}"/>
    <cellStyle name="Normal 3 2 5 3 3 2" xfId="6991" xr:uid="{B4C71C7B-6787-40C0-A84F-6510CC8766F9}"/>
    <cellStyle name="Normal 3 2 5 3 3 2 2" xfId="9741" xr:uid="{A58C1990-32A4-4F5A-B801-6EF37B837248}"/>
    <cellStyle name="Normal 3 2 5 3 3 2 2 2" xfId="21938" xr:uid="{F1A84A6E-1C5E-4092-A220-98CC63F5FBEB}"/>
    <cellStyle name="Normal 3 2 5 3 3 2 3" xfId="19369" xr:uid="{619DDB9E-2D6D-42F0-8D73-E63AA8F710E0}"/>
    <cellStyle name="Normal 3 2 5 3 3 3" xfId="8480" xr:uid="{36BA1828-318A-409D-AD60-EC0F02807984}"/>
    <cellStyle name="Normal 3 2 5 3 3 3 2" xfId="20678" xr:uid="{4795A3FB-019C-4F4B-8D70-88B7DF3D1A5D}"/>
    <cellStyle name="Normal 3 2 5 3 3 4" xfId="13396" xr:uid="{C0A35716-B517-4276-B2AA-8F721B1166BA}"/>
    <cellStyle name="Normal 3 2 5 3 3 4 2" xfId="25169" xr:uid="{72CBD134-C4AF-46C4-B473-9AD1503CCB02}"/>
    <cellStyle name="Normal 3 2 5 3 3 5" xfId="18109" xr:uid="{335E14D0-0E9A-4C36-94D5-253259F24FB3}"/>
    <cellStyle name="Normal 3 2 5 3 4" xfId="6361" xr:uid="{63279CFE-523C-4F9A-B111-C69985911C15}"/>
    <cellStyle name="Normal 3 2 5 3 4 2" xfId="9111" xr:uid="{4D77A0A3-593D-4533-97C8-160118EF489C}"/>
    <cellStyle name="Normal 3 2 5 3 4 2 2" xfId="21308" xr:uid="{F0FAFEC8-024A-441D-8563-55263386AD87}"/>
    <cellStyle name="Normal 3 2 5 3 4 3" xfId="18739" xr:uid="{FB88EC6C-3602-4506-BE77-E24268A50C77}"/>
    <cellStyle name="Normal 3 2 5 3 5" xfId="7848" xr:uid="{E5B62585-A6F2-483B-87F0-B1FC64621C31}"/>
    <cellStyle name="Normal 3 2 5 3 5 2" xfId="20047" xr:uid="{41657B9B-389F-442D-8802-0362A383B03E}"/>
    <cellStyle name="Normal 3 2 5 3 6" xfId="11567" xr:uid="{CB56DD79-95A5-4D01-B520-3D7E0CB78B1D}"/>
    <cellStyle name="Normal 3 2 5 3 6 2" xfId="23404" xr:uid="{BF268F9F-485B-495C-993E-B1BA98149374}"/>
    <cellStyle name="Normal 3 2 5 3 7" xfId="12334" xr:uid="{EB7DDD00-61BA-44A9-BFD6-E71D76B26500}"/>
    <cellStyle name="Normal 3 2 5 3 7 2" xfId="24113" xr:uid="{2BDB1DB0-0488-44EC-AED6-C9161311C0AC}"/>
    <cellStyle name="Normal 3 2 5 3 8" xfId="17479" xr:uid="{7A0103DE-84AF-4202-BDCE-C7B12874BAA5}"/>
    <cellStyle name="Normal 3 2 5 4" xfId="5116" xr:uid="{51384B46-E5BC-4949-B43E-631EF3B90EDE}"/>
    <cellStyle name="Normal 3 2 5 4 2" xfId="5848" xr:uid="{A3559CF1-2211-447F-9E31-AFF41F9B6AF2}"/>
    <cellStyle name="Normal 3 2 5 4 2 2" xfId="7128" xr:uid="{8A05CD8C-E425-4A55-8CE4-32717488AD9C}"/>
    <cellStyle name="Normal 3 2 5 4 2 2 2" xfId="9878" xr:uid="{0C750550-0D5F-4F2E-98AA-4E77FBA74035}"/>
    <cellStyle name="Normal 3 2 5 4 2 2 2 2" xfId="22075" xr:uid="{1DF32BF1-49B9-4D58-A599-80DB321D75FF}"/>
    <cellStyle name="Normal 3 2 5 4 2 2 3" xfId="19506" xr:uid="{C70356AC-DECD-4B39-9082-895937829E50}"/>
    <cellStyle name="Normal 3 2 5 4 2 3" xfId="8618" xr:uid="{BB869DFE-7103-4D0D-8F49-3808D1DC5143}"/>
    <cellStyle name="Normal 3 2 5 4 2 3 2" xfId="20815" xr:uid="{3818F76F-7D30-40F5-AF68-ADBAC0107891}"/>
    <cellStyle name="Normal 3 2 5 4 2 4" xfId="18246" xr:uid="{2D8CF8B4-B6F4-4671-ABAA-5A7606C14098}"/>
    <cellStyle name="Normal 3 2 5 4 3" xfId="6498" xr:uid="{D80A9C20-60CE-4A6B-8ECC-104B4D11469D}"/>
    <cellStyle name="Normal 3 2 5 4 3 2" xfId="9248" xr:uid="{46DF347A-7E93-4913-B741-5C51FC1F52D6}"/>
    <cellStyle name="Normal 3 2 5 4 3 2 2" xfId="21445" xr:uid="{01C84CD3-C43D-4FB0-B330-9674714CF37C}"/>
    <cellStyle name="Normal 3 2 5 4 3 3" xfId="18876" xr:uid="{AFC8B444-F0D8-4C39-8CB2-C7B1432AFFE4}"/>
    <cellStyle name="Normal 3 2 5 4 4" xfId="7985" xr:uid="{F9FED1A4-5C00-4233-8285-61059B99726D}"/>
    <cellStyle name="Normal 3 2 5 4 4 2" xfId="20184" xr:uid="{18A024C4-3FF6-4825-A2EC-13DE47B179C9}"/>
    <cellStyle name="Normal 3 2 5 4 5" xfId="13397" xr:uid="{0E81434C-0F63-444F-BF12-22F9AFDDD27A}"/>
    <cellStyle name="Normal 3 2 5 4 5 2" xfId="25170" xr:uid="{C4BA3934-8C99-439F-9D09-6335781F7A3C}"/>
    <cellStyle name="Normal 3 2 5 4 6" xfId="17616" xr:uid="{263B8164-9495-41FA-9CDE-30D79B4ADA74}"/>
    <cellStyle name="Normal 3 2 5 5" xfId="5494" xr:uid="{FA6B9762-6350-416F-BD18-7A82561A8F92}"/>
    <cellStyle name="Normal 3 2 5 5 2" xfId="6813" xr:uid="{62AC87C1-818A-4AF5-9C9B-89E316C1DE57}"/>
    <cellStyle name="Normal 3 2 5 5 2 2" xfId="9563" xr:uid="{14B9AE3B-7CB7-45F0-A42C-1D03340B29F7}"/>
    <cellStyle name="Normal 3 2 5 5 2 2 2" xfId="21760" xr:uid="{8E842ABB-94C4-4448-8169-0ED928045DD9}"/>
    <cellStyle name="Normal 3 2 5 5 2 3" xfId="19191" xr:uid="{F5B4BA67-8A7E-443B-AC19-52F75823A66C}"/>
    <cellStyle name="Normal 3 2 5 5 3" xfId="8302" xr:uid="{21071B1D-AC80-4AC5-8C68-58F7451D1CF7}"/>
    <cellStyle name="Normal 3 2 5 5 3 2" xfId="20500" xr:uid="{C05BA3A2-8660-4216-87EA-CB486364EC54}"/>
    <cellStyle name="Normal 3 2 5 5 4" xfId="13398" xr:uid="{1B993385-D359-45FA-AAD0-FC023B0E4C8D}"/>
    <cellStyle name="Normal 3 2 5 5 4 2" xfId="25171" xr:uid="{AC26DCD2-F61F-47EF-B934-EEA48F97CCAA}"/>
    <cellStyle name="Normal 3 2 5 5 5" xfId="17931" xr:uid="{330AA76C-145F-419E-BA2C-C97610F6B852}"/>
    <cellStyle name="Normal 3 2 5 6" xfId="6178" xr:uid="{669F884F-440E-4D6B-87B3-753C1342CE03}"/>
    <cellStyle name="Normal 3 2 5 6 2" xfId="8933" xr:uid="{123A1537-6718-4E06-A3D3-4F23057B0354}"/>
    <cellStyle name="Normal 3 2 5 6 2 2" xfId="21130" xr:uid="{04F233E2-C623-4ABF-BF5A-FBF27A097421}"/>
    <cellStyle name="Normal 3 2 5 6 3" xfId="18561" xr:uid="{1207AB4E-26C9-4495-8373-BC22B0C890BE}"/>
    <cellStyle name="Normal 3 2 5 7" xfId="7454" xr:uid="{1624E64C-7B8E-4F1C-B38F-CD0DCE2BB7B3}"/>
    <cellStyle name="Normal 3 2 5 7 2" xfId="19829" xr:uid="{B6207E56-EAE7-4DAC-80F4-E737816D9691}"/>
    <cellStyle name="Normal 3 2 5 8" xfId="10289" xr:uid="{18C24E89-F29B-4F7B-A82D-C3FC1573E4D6}"/>
    <cellStyle name="Normal 3 2 5 8 2" xfId="22452" xr:uid="{CCD0FB46-0F46-4CAA-9CE2-A7003DF97241}"/>
    <cellStyle name="Normal 3 2 5 9" xfId="10422" xr:uid="{E82AE604-F5C8-4341-8EE6-B4EBC032E260}"/>
    <cellStyle name="Normal 3 2 5 9 2" xfId="22550" xr:uid="{0C489212-FD09-4230-94DE-C0F3A703EAE2}"/>
    <cellStyle name="Normal 3 2 5_Accessories" xfId="11267" xr:uid="{D94B09C5-BC0E-4BE9-80E2-8994F793AD00}"/>
    <cellStyle name="Normal 3 2 6" xfId="4213" xr:uid="{34FCE346-7264-4EA4-B88B-25E7EF649EB9}"/>
    <cellStyle name="Normal 3 2 6 2" xfId="28618" xr:uid="{6E960FB5-30B4-485B-A031-7507480D0EE0}"/>
    <cellStyle name="Normal 3 2 7" xfId="11727" xr:uid="{280D727D-A087-413C-B3BF-8D41E15DD33A}"/>
    <cellStyle name="Normal 3 2 7 2" xfId="29535" xr:uid="{2BA548A0-54B9-4D4B-BA98-EF8070C88083}"/>
    <cellStyle name="Normal 3 2 8" xfId="11881" xr:uid="{F34D1BEA-8068-46F4-A1A1-408966E60EB1}"/>
    <cellStyle name="Normal 3 2 8 2" xfId="29556" xr:uid="{AFA90483-6DAC-48F2-8FF2-2B6BE783BC94}"/>
    <cellStyle name="Normal 3 2 9" xfId="13910" xr:uid="{8D6EDE33-DC67-43E7-BF52-C4454CB6D64E}"/>
    <cellStyle name="Normal 3 2 9 2" xfId="29611" xr:uid="{3AFA47CA-9D37-4C00-A8A7-18E4033CD854}"/>
    <cellStyle name="Normal 3 20" xfId="2442" xr:uid="{1CD704D2-68F1-4DD5-ACFB-C4F2C63FD2E6}"/>
    <cellStyle name="Normal 3 20 2" xfId="4220" xr:uid="{E991F11C-FC81-42FE-AE94-68A953543969}"/>
    <cellStyle name="Normal 3 20 2 2" xfId="28621" xr:uid="{BA3E2D40-76B7-4828-A51F-2539C7AA8234}"/>
    <cellStyle name="Normal 3 20 3" xfId="27200" xr:uid="{98202C35-C077-4459-A2EB-24CD1C96D4D3}"/>
    <cellStyle name="Normal 3 21" xfId="2443" xr:uid="{012749A3-6084-464E-AA15-5ADC581459E2}"/>
    <cellStyle name="Normal 3 21 2" xfId="4221" xr:uid="{BBED4463-8BF6-4AC6-8E3C-4F36CC7503D0}"/>
    <cellStyle name="Normal 3 21 2 2" xfId="28622" xr:uid="{6BF70A4D-5806-405F-A268-5A004A4F0131}"/>
    <cellStyle name="Normal 3 21 3" xfId="27201" xr:uid="{0E07382F-AB9C-4A25-B2FD-64966919EA18}"/>
    <cellStyle name="Normal 3 22" xfId="4202" xr:uid="{F34528CE-48A2-4241-BA5F-261BAAD0E14D}"/>
    <cellStyle name="Normal 3 22 2" xfId="28607" xr:uid="{BC5B2D6E-C8B9-4F35-B120-D2541FB7B83F}"/>
    <cellStyle name="Normal 3 23" xfId="16070" xr:uid="{CD3A518B-9BDB-467C-850F-65ECF5A03B87}"/>
    <cellStyle name="Normal 3 23 2" xfId="29984" xr:uid="{085B2146-B92F-47E2-A383-841445CD4E01}"/>
    <cellStyle name="Normal 3 24" xfId="16722" xr:uid="{98D52A39-FB6F-4E20-B5B7-C33B8367C10C}"/>
    <cellStyle name="Normal 3 24 2" xfId="30167" xr:uid="{09918BB8-ADE7-4E36-BE76-B9FF53B2141B}"/>
    <cellStyle name="Normal 3 25" xfId="16684" xr:uid="{E37D825B-E338-4B8C-94ED-C8D3B681823F}"/>
    <cellStyle name="Normal 3 25 2" xfId="30143" xr:uid="{9B4C584E-1608-4F91-87EF-B3DD01115CC7}"/>
    <cellStyle name="Normal 3 26" xfId="16724" xr:uid="{41B8F21B-E47F-481A-9D1E-6BAC594A33C3}"/>
    <cellStyle name="Normal 3 26 2" xfId="30168" xr:uid="{3D80DFDC-2872-416C-97D0-C1833503CE17}"/>
    <cellStyle name="Normal 3 27" xfId="27186" xr:uid="{396AEDB2-B895-4893-A96D-ED0B2C287CF9}"/>
    <cellStyle name="Normal 3 28" xfId="2424" xr:uid="{5159465B-324F-4FBB-8F68-BB0E068B97BE}"/>
    <cellStyle name="Normal 3 3" xfId="2444" xr:uid="{24579F15-FA1F-49CB-960A-AF1D227CD1E1}"/>
    <cellStyle name="Normal 3 3 10" xfId="27202" xr:uid="{52FC6DBB-66D8-44B6-BB4B-A23534ED6DA9}"/>
    <cellStyle name="Normal 3 3 2" xfId="2445" xr:uid="{A3184A34-DC4A-40E1-8D9C-B3FDD51015BE}"/>
    <cellStyle name="Normal 3 3 2 2" xfId="4223" xr:uid="{505D0153-46D6-4DE0-B3C9-726C49F5853A}"/>
    <cellStyle name="Normal 3 3 2 2 2" xfId="28624" xr:uid="{0B921172-BCFC-49BA-9686-064F9059740B}"/>
    <cellStyle name="Normal 3 3 2 3" xfId="27203" xr:uid="{1CC309A6-7FEA-4110-A3AE-DD8105E77EC1}"/>
    <cellStyle name="Normal 3 3 3" xfId="2446" xr:uid="{7846A6D7-1B5E-4C63-B6DC-D0CF7434F10F}"/>
    <cellStyle name="Normal 3 3 3 2" xfId="4224" xr:uid="{DCEB501B-33C0-44A3-BCA7-23B8498F0D74}"/>
    <cellStyle name="Normal 3 3 3 2 2" xfId="28625" xr:uid="{D84781F7-76F0-4B70-AED1-0FB26044F90B}"/>
    <cellStyle name="Normal 3 3 3 3" xfId="27204" xr:uid="{3DE6AF2C-6FFE-4599-B1AA-84A612F355F1}"/>
    <cellStyle name="Normal 3 3 4" xfId="2447" xr:uid="{D39F972A-7240-4480-9B77-285721963A5C}"/>
    <cellStyle name="Normal 3 3 4 10" xfId="10521" xr:uid="{A4CD22B5-E7E7-4A87-BA40-FC64C534A1AA}"/>
    <cellStyle name="Normal 3 3 4 10 2" xfId="22640" xr:uid="{B1936EF0-3548-4C78-B296-94E2F4D51F01}"/>
    <cellStyle name="Normal 3 3 4 11" xfId="10651" xr:uid="{2D7AE691-BE95-4BBC-8E3E-38CA4B8E3D0C}"/>
    <cellStyle name="Normal 3 3 4 11 2" xfId="22765" xr:uid="{F52DCC38-60D5-4704-ACE7-1CD4B75BD654}"/>
    <cellStyle name="Normal 3 3 4 12" xfId="10991" xr:uid="{014507FC-4A9C-4F92-8F99-21014D13BB68}"/>
    <cellStyle name="Normal 3 3 4 12 2" xfId="23040" xr:uid="{4900BEB3-2E09-4568-8313-85B78B790DE1}"/>
    <cellStyle name="Normal 3 3 4 13" xfId="11959" xr:uid="{63056673-4A97-4243-8291-6A1B59241B6F}"/>
    <cellStyle name="Normal 3 3 4 13 2" xfId="23749" xr:uid="{CFA73E49-2FE5-4BB5-9553-40A16CB171C3}"/>
    <cellStyle name="Normal 3 3 4 14" xfId="17161" xr:uid="{F73ED6D0-A292-4F98-8E13-3B38E932EE6C}"/>
    <cellStyle name="Normal 3 3 4 14 2" xfId="26074" xr:uid="{B0B46EC6-730C-49D7-BFAC-C8ED409DB9E1}"/>
    <cellStyle name="Normal 3 3 4 15" xfId="17297" xr:uid="{DCF4D2AF-B1B9-4EF9-87CC-F63657EE8710}"/>
    <cellStyle name="Normal 3 3 4 16" xfId="30342" xr:uid="{D323DD57-B76A-419C-9B88-4BF8DE18DEC4}"/>
    <cellStyle name="Normal 3 3 4 2" xfId="4225" xr:uid="{8268529B-8E20-48A7-B2C6-E3D083C6BDEE}"/>
    <cellStyle name="Normal 3 3 4 2 2" xfId="4996" xr:uid="{5D8B6059-F21D-4449-84D4-ECF79A6CD840}"/>
    <cellStyle name="Normal 3 3 4 2 2 2" xfId="5387" xr:uid="{8482BF3C-90A7-4D6A-8D4A-2B49BAD4D2B6}"/>
    <cellStyle name="Normal 3 3 4 2 2 2 2" xfId="6087" xr:uid="{9BC0A39B-B480-4F04-89F7-66D70E48ED4E}"/>
    <cellStyle name="Normal 3 3 4 2 2 2 2 2" xfId="7366" xr:uid="{87C888AE-A88F-4259-9BB9-388389D52B47}"/>
    <cellStyle name="Normal 3 3 4 2 2 2 2 2 2" xfId="10116" xr:uid="{DB106E9F-C7D9-4CB9-9D93-622994A56CD0}"/>
    <cellStyle name="Normal 3 3 4 2 2 2 2 2 2 2" xfId="22313" xr:uid="{367695F5-397C-48EC-97E4-82536C5A0784}"/>
    <cellStyle name="Normal 3 3 4 2 2 2 2 2 3" xfId="19744" xr:uid="{27313FEE-1131-4885-B68C-B4561453CD29}"/>
    <cellStyle name="Normal 3 3 4 2 2 2 2 3" xfId="8856" xr:uid="{E467863A-736D-47D6-8F54-B867EE983924}"/>
    <cellStyle name="Normal 3 3 4 2 2 2 2 3 2" xfId="21053" xr:uid="{5CCDB24C-9B77-4F8E-83AA-58FBB85CC9BD}"/>
    <cellStyle name="Normal 3 3 4 2 2 2 2 4" xfId="18484" xr:uid="{39086D00-B9F9-4917-A462-EE00B16DC7CD}"/>
    <cellStyle name="Normal 3 3 4 2 2 2 3" xfId="6736" xr:uid="{C162CCE6-0538-49A3-8F55-8D60A3BE9CB1}"/>
    <cellStyle name="Normal 3 3 4 2 2 2 3 2" xfId="9486" xr:uid="{19768829-D04C-43B7-B382-CE16A292E945}"/>
    <cellStyle name="Normal 3 3 4 2 2 2 3 2 2" xfId="21683" xr:uid="{7F9F003E-11AE-4142-9261-1AFB7C62E85A}"/>
    <cellStyle name="Normal 3 3 4 2 2 2 3 3" xfId="19114" xr:uid="{1B2CE77F-184D-412E-90A4-4E14029ABFF2}"/>
    <cellStyle name="Normal 3 3 4 2 2 2 4" xfId="8223" xr:uid="{1AFE47A2-7B7C-44D6-8F67-B9B180C40F75}"/>
    <cellStyle name="Normal 3 3 4 2 2 2 4 2" xfId="20422" xr:uid="{6A5E7884-0D4D-4E13-A22A-80D4E6462A99}"/>
    <cellStyle name="Normal 3 3 4 2 2 2 5" xfId="13399" xr:uid="{0FCDF1BB-BE68-49D7-B76E-F140E9E923C5}"/>
    <cellStyle name="Normal 3 3 4 2 2 2 5 2" xfId="25172" xr:uid="{1E467063-4056-4737-8C33-6CC8CD21C1D7}"/>
    <cellStyle name="Normal 3 3 4 2 2 2 6" xfId="17854" xr:uid="{513AD187-E4F3-49C8-A45C-6BAB22DAB3FD}"/>
    <cellStyle name="Normal 3 3 4 2 2 3" xfId="5770" xr:uid="{B657D124-5A3C-4745-B155-A70A8A899A99}"/>
    <cellStyle name="Normal 3 3 4 2 2 3 2" xfId="7051" xr:uid="{4B2C45A6-EC7D-4D36-A9D9-C067F971D295}"/>
    <cellStyle name="Normal 3 3 4 2 2 3 2 2" xfId="9801" xr:uid="{2629C460-6807-4E1A-81C0-3AFA19904F9C}"/>
    <cellStyle name="Normal 3 3 4 2 2 3 2 2 2" xfId="21998" xr:uid="{50F5BE28-3AC1-46E3-BA78-7ECCDF793FD4}"/>
    <cellStyle name="Normal 3 3 4 2 2 3 2 3" xfId="19429" xr:uid="{C1911657-6668-46B7-BF2A-5AA3E540EE0C}"/>
    <cellStyle name="Normal 3 3 4 2 2 3 3" xfId="8540" xr:uid="{C9000286-E274-4703-AF5D-A9333F16BDC4}"/>
    <cellStyle name="Normal 3 3 4 2 2 3 3 2" xfId="20738" xr:uid="{A6A044F0-C84A-4F6E-A332-8BDE293A2516}"/>
    <cellStyle name="Normal 3 3 4 2 2 3 4" xfId="13400" xr:uid="{553CC9E6-8355-4E84-BEFC-9025FC03C375}"/>
    <cellStyle name="Normal 3 3 4 2 2 3 4 2" xfId="25173" xr:uid="{DEABFF95-5909-4109-9796-B77B9C090B4E}"/>
    <cellStyle name="Normal 3 3 4 2 2 3 5" xfId="18169" xr:uid="{0ABCAB26-340C-481A-9508-B055E2A206A2}"/>
    <cellStyle name="Normal 3 3 4 2 2 4" xfId="6421" xr:uid="{76B4737F-9050-4695-8C2C-605132AE4743}"/>
    <cellStyle name="Normal 3 3 4 2 2 4 2" xfId="9171" xr:uid="{43F83259-7AB7-4C1A-B7AE-5B5EFA859A71}"/>
    <cellStyle name="Normal 3 3 4 2 2 4 2 2" xfId="21368" xr:uid="{AB6C49C4-4924-4DCE-8B0B-864EC6358506}"/>
    <cellStyle name="Normal 3 3 4 2 2 4 3" xfId="18799" xr:uid="{64DF625E-2613-4A21-85BE-C7BD19CAFE68}"/>
    <cellStyle name="Normal 3 3 4 2 2 5" xfId="7908" xr:uid="{B623EC77-1615-4FE6-98FB-A80A9BF2D325}"/>
    <cellStyle name="Normal 3 3 4 2 2 5 2" xfId="20107" xr:uid="{23CBE82C-9C2E-436E-84D0-56ECFC10D095}"/>
    <cellStyle name="Normal 3 3 4 2 2 6" xfId="11568" xr:uid="{1A6D1857-952E-45B6-8BBC-15B4CF1B4EDE}"/>
    <cellStyle name="Normal 3 3 4 2 2 6 2" xfId="23405" xr:uid="{14C5F46B-22E2-4355-9CBE-61B82AB68C8B}"/>
    <cellStyle name="Normal 3 3 4 2 2 7" xfId="12335" xr:uid="{70F24553-B91B-4DFD-9ADA-27BB10C9A722}"/>
    <cellStyle name="Normal 3 3 4 2 2 7 2" xfId="24114" xr:uid="{00C97AB5-FB35-4825-BCD7-3E4DAC1B57E2}"/>
    <cellStyle name="Normal 3 3 4 2 2 8" xfId="17539" xr:uid="{C5DE3A12-858A-4D31-88F6-28C412168C9C}"/>
    <cellStyle name="Normal 3 3 4 2 3" xfId="5187" xr:uid="{1576A86E-6436-4C80-A1FB-58E44EBFBDB9}"/>
    <cellStyle name="Normal 3 3 4 2 3 2" xfId="5895" xr:uid="{60C32383-9364-4F4B-8963-CE04F958D013}"/>
    <cellStyle name="Normal 3 3 4 2 3 2 2" xfId="7175" xr:uid="{DF319B5F-CFD2-4CD4-A00F-630073F4DF44}"/>
    <cellStyle name="Normal 3 3 4 2 3 2 2 2" xfId="9925" xr:uid="{E2037A30-B4D9-4044-8257-831991AC6561}"/>
    <cellStyle name="Normal 3 3 4 2 3 2 2 2 2" xfId="22122" xr:uid="{7033E9A8-CB10-4226-B200-B680ADBBB7FD}"/>
    <cellStyle name="Normal 3 3 4 2 3 2 2 3" xfId="19553" xr:uid="{38FB9728-7E42-4ED0-A950-688E358FF90D}"/>
    <cellStyle name="Normal 3 3 4 2 3 2 3" xfId="8665" xr:uid="{27DABB54-D930-4428-8BAA-22CC86F2FF70}"/>
    <cellStyle name="Normal 3 3 4 2 3 2 3 2" xfId="20862" xr:uid="{5D4473A2-F11C-425A-9162-AF9431E4A8AC}"/>
    <cellStyle name="Normal 3 3 4 2 3 2 4" xfId="18293" xr:uid="{427EE88F-3037-409E-B91F-F5107ACAA0B2}"/>
    <cellStyle name="Normal 3 3 4 2 3 3" xfId="6545" xr:uid="{F3146F11-E734-4CF8-8252-5FB96BBF122B}"/>
    <cellStyle name="Normal 3 3 4 2 3 3 2" xfId="9295" xr:uid="{466DCFD3-97D8-4DD8-B1A3-574DFD947BE4}"/>
    <cellStyle name="Normal 3 3 4 2 3 3 2 2" xfId="21492" xr:uid="{0185F377-8788-449B-B758-B7C29BF7B7EF}"/>
    <cellStyle name="Normal 3 3 4 2 3 3 3" xfId="18923" xr:uid="{23B2ED91-570A-48DD-9686-39E16D0C6A18}"/>
    <cellStyle name="Normal 3 3 4 2 3 4" xfId="8032" xr:uid="{98EB2FAB-BFBF-49A6-BE79-CAFD1DBC0017}"/>
    <cellStyle name="Normal 3 3 4 2 3 4 2" xfId="20231" xr:uid="{CBBCF3E9-0393-4B7D-8493-E30F66CEC726}"/>
    <cellStyle name="Normal 3 3 4 2 3 5" xfId="13401" xr:uid="{6A38C578-AAA2-4318-9B4F-E33BD5FED0BF}"/>
    <cellStyle name="Normal 3 3 4 2 3 5 2" xfId="25174" xr:uid="{1F68B983-2A37-48E3-B9B5-057B5497B5BC}"/>
    <cellStyle name="Normal 3 3 4 2 3 6" xfId="17663" xr:uid="{6ED47F8E-504D-4BE8-9E35-15B3771178CE}"/>
    <cellStyle name="Normal 3 3 4 2 4" xfId="5569" xr:uid="{76799F1B-D2F6-4B66-A434-D878A6D38725}"/>
    <cellStyle name="Normal 3 3 4 2 4 2" xfId="6860" xr:uid="{601C6BE1-788C-41F6-A50C-8EE3C694EB37}"/>
    <cellStyle name="Normal 3 3 4 2 4 2 2" xfId="9610" xr:uid="{D3F073AB-D9B7-4567-A898-74CB90EC9503}"/>
    <cellStyle name="Normal 3 3 4 2 4 2 2 2" xfId="21807" xr:uid="{1F0B74F8-039F-4FA0-BC47-89233DBC99DC}"/>
    <cellStyle name="Normal 3 3 4 2 4 2 3" xfId="19238" xr:uid="{A7DD25FA-4A7E-43D6-B25C-1F01CB832E62}"/>
    <cellStyle name="Normal 3 3 4 2 4 3" xfId="8349" xr:uid="{0814DF02-B388-4180-A8AE-2FB7D7F71B32}"/>
    <cellStyle name="Normal 3 3 4 2 4 3 2" xfId="20547" xr:uid="{969C64FA-912A-46FC-8EBE-DF2645D94636}"/>
    <cellStyle name="Normal 3 3 4 2 4 4" xfId="13402" xr:uid="{DE09D60D-36D8-42A2-9975-B4CF29717777}"/>
    <cellStyle name="Normal 3 3 4 2 4 4 2" xfId="25175" xr:uid="{31A19C67-BEF4-4F45-BF36-7A2FF8983E2E}"/>
    <cellStyle name="Normal 3 3 4 2 4 5" xfId="17978" xr:uid="{04EE87B1-7172-4433-83B4-521E9F323DA8}"/>
    <cellStyle name="Normal 3 3 4 2 5" xfId="6229" xr:uid="{F6DADEC5-B3AB-4606-9C9F-96AD46DF04D6}"/>
    <cellStyle name="Normal 3 3 4 2 5 2" xfId="8980" xr:uid="{E66654DD-3F9B-4B8E-B4AE-950194EF33B9}"/>
    <cellStyle name="Normal 3 3 4 2 5 2 2" xfId="21177" xr:uid="{6A9E1C05-E17D-46DB-876D-9863561E0529}"/>
    <cellStyle name="Normal 3 3 4 2 5 3" xfId="18608" xr:uid="{64133989-354B-4717-8C71-B92DA86CF9DA}"/>
    <cellStyle name="Normal 3 3 4 2 6" xfId="7715" xr:uid="{26672E9A-B19B-4D5C-97E3-3C40A9DD0934}"/>
    <cellStyle name="Normal 3 3 4 2 6 2" xfId="19916" xr:uid="{AED4D1D2-22EE-468D-9453-843940CD2701}"/>
    <cellStyle name="Normal 3 3 4 2 7" xfId="11069" xr:uid="{75A00AEF-C6F6-4C29-9824-BBE50ADC8ACE}"/>
    <cellStyle name="Normal 3 3 4 2 7 2" xfId="23115" xr:uid="{C02EF9E1-D38C-494F-BBBA-242FC37DED79}"/>
    <cellStyle name="Normal 3 3 4 2 8" xfId="12042" xr:uid="{8B24929D-ABFB-4D50-A218-246DB3FDFBE4}"/>
    <cellStyle name="Normal 3 3 4 2 8 2" xfId="23824" xr:uid="{514F3122-335A-46B5-9A35-026C04C9F3A1}"/>
    <cellStyle name="Normal 3 3 4 2 9" xfId="17348" xr:uid="{3C9CDFCA-B713-4484-936E-57E955C2F29C}"/>
    <cellStyle name="Normal 3 3 4 3" xfId="4907" xr:uid="{C23F0E60-6EC7-4ADD-89A2-E8032A9F44C3}"/>
    <cellStyle name="Normal 3 3 4 3 2" xfId="5326" xr:uid="{108E6A9D-1970-4031-BA65-B63B26548ADA}"/>
    <cellStyle name="Normal 3 3 4 3 2 2" xfId="6027" xr:uid="{C3719D1B-E935-41EB-9328-8390595D4593}"/>
    <cellStyle name="Normal 3 3 4 3 2 2 2" xfId="7307" xr:uid="{726DC589-90FC-43DB-B7BF-105F7ACBF128}"/>
    <cellStyle name="Normal 3 3 4 3 2 2 2 2" xfId="10057" xr:uid="{FBD210D5-9662-4696-B76B-C79A689D9C91}"/>
    <cellStyle name="Normal 3 3 4 3 2 2 2 2 2" xfId="22254" xr:uid="{7BDEC258-BA81-466F-95A9-87BD70B94E89}"/>
    <cellStyle name="Normal 3 3 4 3 2 2 2 3" xfId="19685" xr:uid="{CC9F9BD3-31A7-4243-AE35-E600F0195DD7}"/>
    <cellStyle name="Normal 3 3 4 3 2 2 3" xfId="8797" xr:uid="{DB7D1C4B-93A2-4B10-9CFE-190B13CC14E6}"/>
    <cellStyle name="Normal 3 3 4 3 2 2 3 2" xfId="20994" xr:uid="{4EAABF35-FF8D-4EAE-A12B-AA7C521B2C5C}"/>
    <cellStyle name="Normal 3 3 4 3 2 2 4" xfId="18425" xr:uid="{4587EB71-D0B1-483F-9010-CA5F92DC8460}"/>
    <cellStyle name="Normal 3 3 4 3 2 3" xfId="6677" xr:uid="{8316A4E1-2CC8-43B3-A208-B4270023B20A}"/>
    <cellStyle name="Normal 3 3 4 3 2 3 2" xfId="9427" xr:uid="{B66E7F17-6C61-47CF-ACF7-4B1CDCC7AE66}"/>
    <cellStyle name="Normal 3 3 4 3 2 3 2 2" xfId="21624" xr:uid="{65E2E60E-859E-4A7B-B45C-F8F2529C4E81}"/>
    <cellStyle name="Normal 3 3 4 3 2 3 3" xfId="19055" xr:uid="{02683587-83DC-481C-8367-4C940BA78228}"/>
    <cellStyle name="Normal 3 3 4 3 2 4" xfId="8164" xr:uid="{C26F3D70-73CC-4CF1-AD27-23D05707EC3F}"/>
    <cellStyle name="Normal 3 3 4 3 2 4 2" xfId="20363" xr:uid="{43C544C2-2390-4654-9498-A22C9062023C}"/>
    <cellStyle name="Normal 3 3 4 3 2 5" xfId="13403" xr:uid="{3E1420AD-5772-4622-8559-5BEA0C5C22B1}"/>
    <cellStyle name="Normal 3 3 4 3 2 5 2" xfId="25176" xr:uid="{D5301CCF-9CEE-4335-BEF9-2F2702A24255}"/>
    <cellStyle name="Normal 3 3 4 3 2 6" xfId="17795" xr:uid="{ADA2649C-F29C-4D67-B52E-1A05261C1D55}"/>
    <cellStyle name="Normal 3 3 4 3 3" xfId="5711" xr:uid="{694493AB-8E2C-40E7-95D3-8EBCEC1F18B3}"/>
    <cellStyle name="Normal 3 3 4 3 3 2" xfId="6992" xr:uid="{B7BAD730-8D20-4182-B65C-94C9551D5C62}"/>
    <cellStyle name="Normal 3 3 4 3 3 2 2" xfId="9742" xr:uid="{13D417F9-289C-47D7-A74D-9894D9610F68}"/>
    <cellStyle name="Normal 3 3 4 3 3 2 2 2" xfId="21939" xr:uid="{90B31881-C732-45A5-9687-10DDC1F0C11C}"/>
    <cellStyle name="Normal 3 3 4 3 3 2 3" xfId="19370" xr:uid="{9800C174-B93E-4258-A57C-619E76CB47E5}"/>
    <cellStyle name="Normal 3 3 4 3 3 3" xfId="8481" xr:uid="{C885B761-A980-48C7-A639-8A72E216873E}"/>
    <cellStyle name="Normal 3 3 4 3 3 3 2" xfId="20679" xr:uid="{9FBE858F-7002-4BC6-8341-D6E5911EDA7A}"/>
    <cellStyle name="Normal 3 3 4 3 3 4" xfId="13404" xr:uid="{BB0DB7B6-40DB-44F3-B27F-EA01F32FDC40}"/>
    <cellStyle name="Normal 3 3 4 3 3 4 2" xfId="25177" xr:uid="{5AB223EE-5497-4657-AB81-82BE10398A69}"/>
    <cellStyle name="Normal 3 3 4 3 3 5" xfId="18110" xr:uid="{D065B8CD-376C-48C9-92AC-FCFC82D198C6}"/>
    <cellStyle name="Normal 3 3 4 3 4" xfId="6362" xr:uid="{8638ECA8-1122-47FF-8647-2AAA84DB75DA}"/>
    <cellStyle name="Normal 3 3 4 3 4 2" xfId="9112" xr:uid="{2E569D68-A167-4FD5-90DC-312331DEB06B}"/>
    <cellStyle name="Normal 3 3 4 3 4 2 2" xfId="21309" xr:uid="{27E09DB2-3EDE-44D6-BDAF-197E45C2428D}"/>
    <cellStyle name="Normal 3 3 4 3 4 3" xfId="18740" xr:uid="{F3D185D2-9446-47E6-AA1E-A73D9541BAC0}"/>
    <cellStyle name="Normal 3 3 4 3 5" xfId="7849" xr:uid="{B13EF64C-537D-4785-AE58-107736379373}"/>
    <cellStyle name="Normal 3 3 4 3 5 2" xfId="20048" xr:uid="{2685A719-002A-43C8-8B29-4E1262C1D658}"/>
    <cellStyle name="Normal 3 3 4 3 6" xfId="11569" xr:uid="{EC3682F2-8A1C-4E79-AC73-BE22D547F0B2}"/>
    <cellStyle name="Normal 3 3 4 3 6 2" xfId="23406" xr:uid="{3E000BC1-CDE8-4059-BB0B-5B55769BE5D6}"/>
    <cellStyle name="Normal 3 3 4 3 7" xfId="12336" xr:uid="{EDB39553-5D68-4B64-9C4F-182D2C518047}"/>
    <cellStyle name="Normal 3 3 4 3 7 2" xfId="24115" xr:uid="{7C9E4281-741A-4C51-9377-548E61DBD2A5}"/>
    <cellStyle name="Normal 3 3 4 3 8" xfId="17480" xr:uid="{E92014F9-5F6C-4AA7-AB6B-71BA8523EF82}"/>
    <cellStyle name="Normal 3 3 4 4" xfId="5117" xr:uid="{D9CA0329-16C1-4EFB-8578-52C7F28AA71D}"/>
    <cellStyle name="Normal 3 3 4 4 2" xfId="5849" xr:uid="{EE376786-9CEB-4C43-B452-676D59B682B7}"/>
    <cellStyle name="Normal 3 3 4 4 2 2" xfId="7129" xr:uid="{1FD3456B-321F-4569-8643-2D7A97CF883F}"/>
    <cellStyle name="Normal 3 3 4 4 2 2 2" xfId="9879" xr:uid="{18E59186-B9BB-401C-B1F8-630F91B367B6}"/>
    <cellStyle name="Normal 3 3 4 4 2 2 2 2" xfId="22076" xr:uid="{2DA8452D-9966-4732-B9A4-2ED28F2EA28C}"/>
    <cellStyle name="Normal 3 3 4 4 2 2 3" xfId="19507" xr:uid="{5E016CBE-32F3-478F-91FF-2A599573C28E}"/>
    <cellStyle name="Normal 3 3 4 4 2 3" xfId="8619" xr:uid="{C8AE58D8-7B9F-415D-B1F0-DDC2E19DA10F}"/>
    <cellStyle name="Normal 3 3 4 4 2 3 2" xfId="20816" xr:uid="{1A126E99-B50D-4CED-B8F9-6E7195F59938}"/>
    <cellStyle name="Normal 3 3 4 4 2 4" xfId="18247" xr:uid="{BAB96552-83ED-45F2-B595-4B8AD53012B8}"/>
    <cellStyle name="Normal 3 3 4 4 3" xfId="6499" xr:uid="{2471A6D0-75F2-4D10-92D9-9036B31C83D3}"/>
    <cellStyle name="Normal 3 3 4 4 3 2" xfId="9249" xr:uid="{3F10FA55-B95E-4962-8D1B-325DF46C2006}"/>
    <cellStyle name="Normal 3 3 4 4 3 2 2" xfId="21446" xr:uid="{405AC848-FC55-45D4-A3F9-5F4DF60CA8E6}"/>
    <cellStyle name="Normal 3 3 4 4 3 3" xfId="18877" xr:uid="{924F3B1D-0DD2-4C74-A30F-4FB93D6AC67A}"/>
    <cellStyle name="Normal 3 3 4 4 4" xfId="7986" xr:uid="{90B727AB-D545-4CCE-905A-2D5E3E42A442}"/>
    <cellStyle name="Normal 3 3 4 4 4 2" xfId="20185" xr:uid="{34C28635-2285-4267-9F27-230BD46DAA9D}"/>
    <cellStyle name="Normal 3 3 4 4 5" xfId="13405" xr:uid="{08F87C35-11AD-4B6D-9CD2-8D2FF915E1B6}"/>
    <cellStyle name="Normal 3 3 4 4 5 2" xfId="25178" xr:uid="{1DA6BF04-5506-4B36-B277-6359D54AC9CC}"/>
    <cellStyle name="Normal 3 3 4 4 6" xfId="17617" xr:uid="{8E298DEC-7D18-4262-811C-FFC2C7E7D1F5}"/>
    <cellStyle name="Normal 3 3 4 5" xfId="5495" xr:uid="{1599E450-C715-4FB3-92A2-8BD88637EF9E}"/>
    <cellStyle name="Normal 3 3 4 5 2" xfId="6814" xr:uid="{EA264E8B-F83C-4E07-A1A9-6E1033384F22}"/>
    <cellStyle name="Normal 3 3 4 5 2 2" xfId="9564" xr:uid="{6ACD88E3-E310-48EB-AF86-FDB22DF9BE76}"/>
    <cellStyle name="Normal 3 3 4 5 2 2 2" xfId="21761" xr:uid="{795C058F-3C76-414D-95F8-D15C567D57D1}"/>
    <cellStyle name="Normal 3 3 4 5 2 3" xfId="19192" xr:uid="{51255C7A-E09A-469B-A6EB-33CD88641305}"/>
    <cellStyle name="Normal 3 3 4 5 3" xfId="8303" xr:uid="{77F290E2-87E8-464E-A3D7-E97638F8320A}"/>
    <cellStyle name="Normal 3 3 4 5 3 2" xfId="20501" xr:uid="{AF4397EE-4E16-4B07-8C08-1EF2F58C6233}"/>
    <cellStyle name="Normal 3 3 4 5 4" xfId="13406" xr:uid="{BA930310-E54C-4AFF-AFC9-BB1B5EA8E107}"/>
    <cellStyle name="Normal 3 3 4 5 4 2" xfId="25179" xr:uid="{6E95C898-1284-47BF-B18E-92E2C7B9548B}"/>
    <cellStyle name="Normal 3 3 4 5 5" xfId="17932" xr:uid="{5327FA13-6DF4-467F-B15B-659402FC90F1}"/>
    <cellStyle name="Normal 3 3 4 6" xfId="6179" xr:uid="{24F9187B-D630-47C4-8990-97F34E4C6103}"/>
    <cellStyle name="Normal 3 3 4 6 2" xfId="8934" xr:uid="{ED3C4F61-69A8-46C0-8416-9B4F741F0871}"/>
    <cellStyle name="Normal 3 3 4 6 2 2" xfId="21131" xr:uid="{3F1066A1-3CDC-4365-87BA-9A51F337642F}"/>
    <cellStyle name="Normal 3 3 4 6 3" xfId="18562" xr:uid="{9C6FCF21-81CD-4B6B-A18F-7E79EC96C0B6}"/>
    <cellStyle name="Normal 3 3 4 7" xfId="7455" xr:uid="{0BDB631B-5B5C-4A5D-BD27-2F55D86122BB}"/>
    <cellStyle name="Normal 3 3 4 7 2" xfId="19830" xr:uid="{CC2195CA-39DA-4CE3-92CC-6EE99D075062}"/>
    <cellStyle name="Normal 3 3 4 8" xfId="10290" xr:uid="{26E4C593-9DF4-4333-B1D9-166297447CB2}"/>
    <cellStyle name="Normal 3 3 4 8 2" xfId="22453" xr:uid="{CEDADEF4-0898-48CE-AAE4-902DA4387D71}"/>
    <cellStyle name="Normal 3 3 4 9" xfId="10423" xr:uid="{A4A5C043-C9A3-42D5-BFE2-C80FAA329E90}"/>
    <cellStyle name="Normal 3 3 4 9 2" xfId="22551" xr:uid="{DE81E256-64AD-4F76-8F68-F9684E332C17}"/>
    <cellStyle name="Normal 3 3 4_Accessories" xfId="11268" xr:uid="{18803B8C-CC97-4FDB-B37A-F894E3A35C44}"/>
    <cellStyle name="Normal 3 3 5" xfId="4222" xr:uid="{260A098A-30F9-4EE7-899A-EFE6D2C70142}"/>
    <cellStyle name="Normal 3 3 5 2" xfId="28623" xr:uid="{F5F9D1D0-8F76-449D-A0EE-24666DF76910}"/>
    <cellStyle name="Normal 3 3 6" xfId="16072" xr:uid="{850D84BA-BAA2-48EF-AA00-FD6AA32BCB24}"/>
    <cellStyle name="Normal 3 3 7" xfId="16723" xr:uid="{58EE7121-FBE1-4B63-931E-CA15C0205773}"/>
    <cellStyle name="Normal 3 3 8" xfId="16683" xr:uid="{87C458BC-607B-448A-8D7E-76E363E8D88A}"/>
    <cellStyle name="Normal 3 3 9" xfId="16725" xr:uid="{C56D6910-AFE2-4C9D-96EE-F2EF5E0985BB}"/>
    <cellStyle name="Normal 3 4" xfId="2448" xr:uid="{2BB7B174-E275-4A91-9A55-11A4B9A4FFD9}"/>
    <cellStyle name="Normal 3 4 10" xfId="11973" xr:uid="{A760E35A-A962-4BEC-B9D2-CB1A65EC6301}"/>
    <cellStyle name="Normal 3 4 10 2" xfId="29564" xr:uid="{97B5AD77-E2B7-4B93-AF4A-925287C367F9}"/>
    <cellStyle name="Normal 3 4 11" xfId="16073" xr:uid="{EA23A58A-6EAA-4989-9CF3-378FEA00BB70}"/>
    <cellStyle name="Normal 3 4 11 2" xfId="29985" xr:uid="{21C83016-9F8F-4EDE-A733-826CEEFA4E3D}"/>
    <cellStyle name="Normal 3 4 12" xfId="27205" xr:uid="{AFDF47DD-C598-4AA4-8B70-8BBBB4C4B5A2}"/>
    <cellStyle name="Normal 3 4 2" xfId="2449" xr:uid="{FB15F1D4-84B3-4CC6-8655-FDBCDE6D56FB}"/>
    <cellStyle name="Normal 3 4 2 10" xfId="10522" xr:uid="{EF18C7DF-154A-42CB-BDBE-7D727B7BFD3F}"/>
    <cellStyle name="Normal 3 4 2 10 2" xfId="22641" xr:uid="{34501A3C-D185-441E-934F-0952D9EAC63D}"/>
    <cellStyle name="Normal 3 4 2 11" xfId="10652" xr:uid="{0D76E0BA-0B6A-4B61-9554-ED47CA6877EE}"/>
    <cellStyle name="Normal 3 4 2 11 2" xfId="22766" xr:uid="{1A123CC7-B6CF-4674-8DF9-5158E187D62B}"/>
    <cellStyle name="Normal 3 4 2 12" xfId="10992" xr:uid="{184ADCF5-1369-43B6-B130-295E24BD8FF7}"/>
    <cellStyle name="Normal 3 4 2 12 2" xfId="23041" xr:uid="{FF333BD9-DAFD-4BB2-86C1-2C1FD29FC5B2}"/>
    <cellStyle name="Normal 3 4 2 13" xfId="11960" xr:uid="{2A0CC315-CFFD-4E88-AC0C-CD16B605DA29}"/>
    <cellStyle name="Normal 3 4 2 13 2" xfId="23750" xr:uid="{6B515798-407E-45F7-B7B8-63A16F190CB4}"/>
    <cellStyle name="Normal 3 4 2 14" xfId="17162" xr:uid="{8F8E27D1-1BDA-46F4-8730-2B436912FA95}"/>
    <cellStyle name="Normal 3 4 2 14 2" xfId="26075" xr:uid="{76C32EBD-FA0E-4369-A42B-9CD64D5A7A6B}"/>
    <cellStyle name="Normal 3 4 2 15" xfId="17298" xr:uid="{EDA7087B-E9EF-44E5-AF6E-9D5C1899C92E}"/>
    <cellStyle name="Normal 3 4 2 16" xfId="30343" xr:uid="{7194FAD3-F740-4FBA-A7B5-6FEA9CB965D5}"/>
    <cellStyle name="Normal 3 4 2 2" xfId="4227" xr:uid="{B288E87B-A40E-4366-B818-8F408563120B}"/>
    <cellStyle name="Normal 3 4 2 2 2" xfId="4997" xr:uid="{A30D14DB-977B-41B5-A382-68317AD40E68}"/>
    <cellStyle name="Normal 3 4 2 2 2 2" xfId="5388" xr:uid="{9DC12E21-797D-4D88-8FA2-71A951949704}"/>
    <cellStyle name="Normal 3 4 2 2 2 2 2" xfId="6088" xr:uid="{08EFE125-576A-4B1F-9356-41EEB33FF0AA}"/>
    <cellStyle name="Normal 3 4 2 2 2 2 2 2" xfId="7367" xr:uid="{91FF91F7-8BF2-4705-9D8B-E5DD3960B8AD}"/>
    <cellStyle name="Normal 3 4 2 2 2 2 2 2 2" xfId="10117" xr:uid="{232A63A6-D24E-41ED-8379-D7C2053034E9}"/>
    <cellStyle name="Normal 3 4 2 2 2 2 2 2 2 2" xfId="22314" xr:uid="{51B0FC30-97ED-4305-A5F7-F843A881A36C}"/>
    <cellStyle name="Normal 3 4 2 2 2 2 2 2 3" xfId="19745" xr:uid="{DA65C36E-6486-4DA6-8116-336A31368ED0}"/>
    <cellStyle name="Normal 3 4 2 2 2 2 2 3" xfId="8857" xr:uid="{E149057D-043D-4127-8A17-DAD4469F0228}"/>
    <cellStyle name="Normal 3 4 2 2 2 2 2 3 2" xfId="21054" xr:uid="{53E48476-169C-4055-8537-4703AACD2D1F}"/>
    <cellStyle name="Normal 3 4 2 2 2 2 2 4" xfId="18485" xr:uid="{982BB0AF-1457-4309-B387-D9D523F81474}"/>
    <cellStyle name="Normal 3 4 2 2 2 2 3" xfId="6737" xr:uid="{90AFF9B6-BF26-4FBF-9BF7-5752F5457372}"/>
    <cellStyle name="Normal 3 4 2 2 2 2 3 2" xfId="9487" xr:uid="{67193177-B044-479C-A134-A6FAA5462D69}"/>
    <cellStyle name="Normal 3 4 2 2 2 2 3 2 2" xfId="21684" xr:uid="{DBC61B57-E49F-48BD-807D-88E6833D043E}"/>
    <cellStyle name="Normal 3 4 2 2 2 2 3 3" xfId="19115" xr:uid="{C719476F-8E61-4A1F-BB71-8533D1646617}"/>
    <cellStyle name="Normal 3 4 2 2 2 2 4" xfId="8224" xr:uid="{E9A140FF-AD8D-4905-BC0B-9D4CCFE49450}"/>
    <cellStyle name="Normal 3 4 2 2 2 2 4 2" xfId="20423" xr:uid="{BAC631CC-DD3D-432A-BD63-22A9A303146D}"/>
    <cellStyle name="Normal 3 4 2 2 2 2 5" xfId="13407" xr:uid="{CE49571B-523F-4749-8DDE-356104AA5C8D}"/>
    <cellStyle name="Normal 3 4 2 2 2 2 5 2" xfId="25180" xr:uid="{A9194A23-E54D-48A0-9314-56CB23F7A5AC}"/>
    <cellStyle name="Normal 3 4 2 2 2 2 6" xfId="17855" xr:uid="{A3EEF714-E57C-4880-9BD8-742C297E4EFA}"/>
    <cellStyle name="Normal 3 4 2 2 2 3" xfId="5771" xr:uid="{1544DCD1-999F-447E-A433-887D7F3B0FB2}"/>
    <cellStyle name="Normal 3 4 2 2 2 3 2" xfId="7052" xr:uid="{21919525-E51A-4E04-927F-A90E0D1295D7}"/>
    <cellStyle name="Normal 3 4 2 2 2 3 2 2" xfId="9802" xr:uid="{A1FF641F-8071-4ACB-AA8B-A92A22156F37}"/>
    <cellStyle name="Normal 3 4 2 2 2 3 2 2 2" xfId="21999" xr:uid="{4A490C69-9540-4FC0-A6CC-05A2CA37CB7B}"/>
    <cellStyle name="Normal 3 4 2 2 2 3 2 3" xfId="19430" xr:uid="{E27FD0CE-3511-4345-B21E-20FBB4E4BEB1}"/>
    <cellStyle name="Normal 3 4 2 2 2 3 3" xfId="8541" xr:uid="{48CE99D0-9DE2-4425-B2A1-9F5C9DB8360C}"/>
    <cellStyle name="Normal 3 4 2 2 2 3 3 2" xfId="20739" xr:uid="{27A12EAC-7B20-4D70-B7C5-AFE3755BC823}"/>
    <cellStyle name="Normal 3 4 2 2 2 3 4" xfId="13408" xr:uid="{AA10BCA1-6DA1-492B-AE0A-5D9002F6D6F9}"/>
    <cellStyle name="Normal 3 4 2 2 2 3 4 2" xfId="25181" xr:uid="{F7FE192D-3E81-4436-AD02-2147EF884680}"/>
    <cellStyle name="Normal 3 4 2 2 2 3 5" xfId="18170" xr:uid="{F1EB9033-D197-42B4-8F95-041253094A80}"/>
    <cellStyle name="Normal 3 4 2 2 2 4" xfId="6422" xr:uid="{B6A62D24-B20E-43C6-97B2-EC36AA9D9803}"/>
    <cellStyle name="Normal 3 4 2 2 2 4 2" xfId="9172" xr:uid="{C11A7046-E210-4FD4-AEB7-2DD80FF2BB89}"/>
    <cellStyle name="Normal 3 4 2 2 2 4 2 2" xfId="21369" xr:uid="{2C26C10F-1CA7-49BF-A241-DC7C25AB840E}"/>
    <cellStyle name="Normal 3 4 2 2 2 4 3" xfId="18800" xr:uid="{5F3D8738-5002-4DCD-A5CC-3D862377AE45}"/>
    <cellStyle name="Normal 3 4 2 2 2 5" xfId="7909" xr:uid="{D60CDEE0-6039-4B23-8486-AF273249ECBA}"/>
    <cellStyle name="Normal 3 4 2 2 2 5 2" xfId="20108" xr:uid="{C26DB141-548B-4A76-B977-BD1A83088F6F}"/>
    <cellStyle name="Normal 3 4 2 2 2 6" xfId="11570" xr:uid="{E19301CE-623F-4B6A-8091-980303B25053}"/>
    <cellStyle name="Normal 3 4 2 2 2 6 2" xfId="23407" xr:uid="{79035F23-A14D-48F9-81FB-B0CB8246CE33}"/>
    <cellStyle name="Normal 3 4 2 2 2 7" xfId="12337" xr:uid="{66CEF318-CE91-496A-9533-0D2FCDF92434}"/>
    <cellStyle name="Normal 3 4 2 2 2 7 2" xfId="24116" xr:uid="{2BBEF54A-3D73-42D5-AF70-7F5B2E92925F}"/>
    <cellStyle name="Normal 3 4 2 2 2 8" xfId="17540" xr:uid="{F09133D5-C8E6-451F-9E48-D1EEE80FC87F}"/>
    <cellStyle name="Normal 3 4 2 2 3" xfId="5188" xr:uid="{5DD3AAEF-B073-4288-B477-CD3F179201D8}"/>
    <cellStyle name="Normal 3 4 2 2 3 2" xfId="5896" xr:uid="{0CB4CBC5-F7BA-4B44-934C-0F45D68A4E2A}"/>
    <cellStyle name="Normal 3 4 2 2 3 2 2" xfId="7176" xr:uid="{8BB911E0-3FFE-4D91-907B-26A9AF11C120}"/>
    <cellStyle name="Normal 3 4 2 2 3 2 2 2" xfId="9926" xr:uid="{35275033-2D6B-46DB-BB45-C57669526B7F}"/>
    <cellStyle name="Normal 3 4 2 2 3 2 2 2 2" xfId="22123" xr:uid="{02EE2AB9-D523-4E12-A5A3-94CF6B450A70}"/>
    <cellStyle name="Normal 3 4 2 2 3 2 2 3" xfId="19554" xr:uid="{28966F44-446E-452C-93A9-2B9409614E38}"/>
    <cellStyle name="Normal 3 4 2 2 3 2 3" xfId="8666" xr:uid="{2828907A-1C44-4F5D-935F-5398F813621D}"/>
    <cellStyle name="Normal 3 4 2 2 3 2 3 2" xfId="20863" xr:uid="{1CBD7697-5E96-43C3-9955-5A0FF6AC4A4B}"/>
    <cellStyle name="Normal 3 4 2 2 3 2 4" xfId="18294" xr:uid="{84D0A447-E4A6-462B-B704-2A8F27DCE411}"/>
    <cellStyle name="Normal 3 4 2 2 3 3" xfId="6546" xr:uid="{FCD29F38-184D-45A2-BB50-4FF7C0936AE8}"/>
    <cellStyle name="Normal 3 4 2 2 3 3 2" xfId="9296" xr:uid="{0EA3E970-4EB4-4617-BD2C-FA36C4B8DCEC}"/>
    <cellStyle name="Normal 3 4 2 2 3 3 2 2" xfId="21493" xr:uid="{C21074D2-1306-4A2D-AA4D-029E9C6AD825}"/>
    <cellStyle name="Normal 3 4 2 2 3 3 3" xfId="18924" xr:uid="{FF5990CA-A463-4C3B-9C0D-FEC60B0BADEC}"/>
    <cellStyle name="Normal 3 4 2 2 3 4" xfId="8033" xr:uid="{5EACA912-F167-4926-AEE4-0C52338F2252}"/>
    <cellStyle name="Normal 3 4 2 2 3 4 2" xfId="20232" xr:uid="{519692CD-A014-4F52-8742-624825FF1E26}"/>
    <cellStyle name="Normal 3 4 2 2 3 5" xfId="13409" xr:uid="{6C874144-B21C-4254-9F18-FFB4848C1818}"/>
    <cellStyle name="Normal 3 4 2 2 3 5 2" xfId="25182" xr:uid="{4E854FD2-0932-40FA-B3C8-EEF9F00B5662}"/>
    <cellStyle name="Normal 3 4 2 2 3 6" xfId="17664" xr:uid="{9A31724A-5E85-4EC5-BDAA-F55DDD02110A}"/>
    <cellStyle name="Normal 3 4 2 2 4" xfId="5570" xr:uid="{A875BD30-A340-4B5E-AC27-F4BC56319F8B}"/>
    <cellStyle name="Normal 3 4 2 2 4 2" xfId="6861" xr:uid="{30FCF24A-84D7-40CD-833D-F4DCC0C76CC9}"/>
    <cellStyle name="Normal 3 4 2 2 4 2 2" xfId="9611" xr:uid="{B2DADA35-3BC8-4C68-89A0-E9E09A8D7617}"/>
    <cellStyle name="Normal 3 4 2 2 4 2 2 2" xfId="21808" xr:uid="{7C556EF0-C94D-4636-9AC3-F469E5B459A5}"/>
    <cellStyle name="Normal 3 4 2 2 4 2 3" xfId="19239" xr:uid="{F9A54AD6-728F-4CEC-9AFF-455BE30C33DD}"/>
    <cellStyle name="Normal 3 4 2 2 4 3" xfId="8350" xr:uid="{A1F01827-915D-4356-8B56-CC656D52CA2B}"/>
    <cellStyle name="Normal 3 4 2 2 4 3 2" xfId="20548" xr:uid="{0C037750-6CC0-4DE3-A8AE-08ABD2E1F446}"/>
    <cellStyle name="Normal 3 4 2 2 4 4" xfId="13410" xr:uid="{D69B3EDB-C091-4686-B4FE-6B1C2EE119D7}"/>
    <cellStyle name="Normal 3 4 2 2 4 4 2" xfId="25183" xr:uid="{9385B3FE-97E0-4B32-9A09-81F1BD55FA60}"/>
    <cellStyle name="Normal 3 4 2 2 4 5" xfId="17979" xr:uid="{C8FB1346-D08F-4F89-B142-F0BA3AC5B7D1}"/>
    <cellStyle name="Normal 3 4 2 2 5" xfId="6230" xr:uid="{18BBB78A-D6DE-46C7-B208-B3A1F82DCD5D}"/>
    <cellStyle name="Normal 3 4 2 2 5 2" xfId="8981" xr:uid="{7995BB38-02CF-44CC-83FB-4E313580EA9F}"/>
    <cellStyle name="Normal 3 4 2 2 5 2 2" xfId="21178" xr:uid="{EED068F8-6862-43D6-B8CB-2A9D2924C66A}"/>
    <cellStyle name="Normal 3 4 2 2 5 3" xfId="18609" xr:uid="{F9638DBE-29CE-4E31-A935-4B0BFEFE85B4}"/>
    <cellStyle name="Normal 3 4 2 2 6" xfId="7716" xr:uid="{3C523149-273E-4FEA-B07D-4CA595F2F327}"/>
    <cellStyle name="Normal 3 4 2 2 6 2" xfId="19917" xr:uid="{2CDDA085-39C0-4BEC-BAF9-128B3C7FE5E0}"/>
    <cellStyle name="Normal 3 4 2 2 7" xfId="11070" xr:uid="{EEFD62FE-4DB7-4843-A5F2-BB32945E0827}"/>
    <cellStyle name="Normal 3 4 2 2 7 2" xfId="23116" xr:uid="{35EC917E-4EF0-41CF-BD33-C4B1622EA2BF}"/>
    <cellStyle name="Normal 3 4 2 2 8" xfId="12043" xr:uid="{07C4F4B1-AA65-4DAD-BF3E-5E19CD3538ED}"/>
    <cellStyle name="Normal 3 4 2 2 8 2" xfId="23825" xr:uid="{65DC10A9-9D03-48A9-A520-643E24236A33}"/>
    <cellStyle name="Normal 3 4 2 2 9" xfId="17349" xr:uid="{B1255059-0EA5-413B-AB39-4BE0F91B3203}"/>
    <cellStyle name="Normal 3 4 2 3" xfId="4908" xr:uid="{29F2DEBB-D0E7-4123-8E66-DEA2C4785067}"/>
    <cellStyle name="Normal 3 4 2 3 2" xfId="5327" xr:uid="{EFA0C4CF-9BFF-4C33-8C66-14E3DC0407F7}"/>
    <cellStyle name="Normal 3 4 2 3 2 2" xfId="6028" xr:uid="{8D9B9A91-4F15-43B3-BBBB-72C81B687ABE}"/>
    <cellStyle name="Normal 3 4 2 3 2 2 2" xfId="7308" xr:uid="{38806B1B-C651-4345-B84B-D91B6306BD06}"/>
    <cellStyle name="Normal 3 4 2 3 2 2 2 2" xfId="10058" xr:uid="{0A66BA08-5E8A-4DF6-9F5B-9B6B6A185FDC}"/>
    <cellStyle name="Normal 3 4 2 3 2 2 2 2 2" xfId="22255" xr:uid="{5C4EE0FE-55B8-45D4-A9FD-5912157F2A90}"/>
    <cellStyle name="Normal 3 4 2 3 2 2 2 3" xfId="19686" xr:uid="{77B493EA-6196-4C11-B1E0-E1FAB5C710CC}"/>
    <cellStyle name="Normal 3 4 2 3 2 2 3" xfId="8798" xr:uid="{DD312730-9022-4672-847C-8F4E4DAD2286}"/>
    <cellStyle name="Normal 3 4 2 3 2 2 3 2" xfId="20995" xr:uid="{F7211E6B-806C-4DB1-83F3-F430FF70E372}"/>
    <cellStyle name="Normal 3 4 2 3 2 2 4" xfId="18426" xr:uid="{BDFAC6A0-FB0F-4AA9-A8E0-2EB46082365D}"/>
    <cellStyle name="Normal 3 4 2 3 2 3" xfId="6678" xr:uid="{11E1DB7B-79C0-4171-91AC-266802E69350}"/>
    <cellStyle name="Normal 3 4 2 3 2 3 2" xfId="9428" xr:uid="{324F8E84-C728-43AD-904F-1806FD60597F}"/>
    <cellStyle name="Normal 3 4 2 3 2 3 2 2" xfId="21625" xr:uid="{E64DC241-E09D-460A-ACD4-12E2227A60A5}"/>
    <cellStyle name="Normal 3 4 2 3 2 3 3" xfId="19056" xr:uid="{7A230CCD-A8F0-4432-9C42-10CD8B3ABFFA}"/>
    <cellStyle name="Normal 3 4 2 3 2 4" xfId="8165" xr:uid="{1DF2AECD-2C7D-42AA-A815-FBA3B73C3BC3}"/>
    <cellStyle name="Normal 3 4 2 3 2 4 2" xfId="20364" xr:uid="{7E028B3D-7D08-4399-835B-2F3AA1794874}"/>
    <cellStyle name="Normal 3 4 2 3 2 5" xfId="13411" xr:uid="{D42332D9-148C-4845-94C7-7D9A3DD0052E}"/>
    <cellStyle name="Normal 3 4 2 3 2 5 2" xfId="25184" xr:uid="{1252DF3C-288A-483B-9243-03E102C4633A}"/>
    <cellStyle name="Normal 3 4 2 3 2 6" xfId="17796" xr:uid="{2D1DAED7-C891-474E-9400-561B44DDAA2D}"/>
    <cellStyle name="Normal 3 4 2 3 3" xfId="5712" xr:uid="{6D77C3E6-D6F1-4DDD-9617-8D4FE77C3789}"/>
    <cellStyle name="Normal 3 4 2 3 3 2" xfId="6993" xr:uid="{9BE35338-513B-463E-A958-30D1590AFE7A}"/>
    <cellStyle name="Normal 3 4 2 3 3 2 2" xfId="9743" xr:uid="{70D67763-4624-42F3-BC4E-8A9599AACD6E}"/>
    <cellStyle name="Normal 3 4 2 3 3 2 2 2" xfId="21940" xr:uid="{5C23C84D-2112-435D-90F4-8BE7917342CF}"/>
    <cellStyle name="Normal 3 4 2 3 3 2 3" xfId="19371" xr:uid="{A2FEDB2F-475E-4616-B52C-12B1259979E7}"/>
    <cellStyle name="Normal 3 4 2 3 3 3" xfId="8482" xr:uid="{13E7C5A2-9B17-4C29-BEFD-2F5DCC5EAFFA}"/>
    <cellStyle name="Normal 3 4 2 3 3 3 2" xfId="20680" xr:uid="{D5074FC1-D1B4-42D4-905B-F5233D438BBA}"/>
    <cellStyle name="Normal 3 4 2 3 3 4" xfId="13412" xr:uid="{AA3DF7F7-4AB3-4872-AE8B-FDC28F2BB6FD}"/>
    <cellStyle name="Normal 3 4 2 3 3 4 2" xfId="25185" xr:uid="{D613F38F-E689-404A-BD47-46A896BA051A}"/>
    <cellStyle name="Normal 3 4 2 3 3 5" xfId="18111" xr:uid="{F22FF7AF-B5F3-4920-A5CA-47C837D0587A}"/>
    <cellStyle name="Normal 3 4 2 3 4" xfId="6363" xr:uid="{7DF04F0E-8A11-4A47-8B2D-E85FFFA7D85A}"/>
    <cellStyle name="Normal 3 4 2 3 4 2" xfId="9113" xr:uid="{14488F66-E272-4CDE-A6D8-0827F0E4A4C1}"/>
    <cellStyle name="Normal 3 4 2 3 4 2 2" xfId="21310" xr:uid="{4C14E654-D194-4178-A418-A980A88A6F37}"/>
    <cellStyle name="Normal 3 4 2 3 4 3" xfId="18741" xr:uid="{61E7B203-396A-4CBE-B65A-C8C8209B08D1}"/>
    <cellStyle name="Normal 3 4 2 3 5" xfId="7850" xr:uid="{54AFFE6B-042F-4EC8-96AC-63D8039C1366}"/>
    <cellStyle name="Normal 3 4 2 3 5 2" xfId="20049" xr:uid="{29A4E262-66CF-45F9-BE5B-D4986B64AAB3}"/>
    <cellStyle name="Normal 3 4 2 3 6" xfId="11571" xr:uid="{FFC0117B-954E-4A99-B036-7AAD837B1B53}"/>
    <cellStyle name="Normal 3 4 2 3 6 2" xfId="23408" xr:uid="{D5ECE5B8-349D-4DD9-8C3E-F14BE41AB414}"/>
    <cellStyle name="Normal 3 4 2 3 7" xfId="12338" xr:uid="{67C6D85F-578C-4D64-8D3A-4A31A88E22CB}"/>
    <cellStyle name="Normal 3 4 2 3 7 2" xfId="24117" xr:uid="{E2B51D88-DAB2-4C6B-987E-DFB970BDD212}"/>
    <cellStyle name="Normal 3 4 2 3 8" xfId="17481" xr:uid="{A135EAD2-72F4-4FA6-916B-928818C46597}"/>
    <cellStyle name="Normal 3 4 2 4" xfId="5118" xr:uid="{48BF7671-C586-4C17-A9C3-E9B3343BB44C}"/>
    <cellStyle name="Normal 3 4 2 4 2" xfId="5850" xr:uid="{A472E784-DE8B-4789-91DE-40FE75F2FAD5}"/>
    <cellStyle name="Normal 3 4 2 4 2 2" xfId="7130" xr:uid="{3A835273-F3A0-442F-A474-BFC155D6C913}"/>
    <cellStyle name="Normal 3 4 2 4 2 2 2" xfId="9880" xr:uid="{D3449A77-16BD-4FAE-B109-3BBB8E55C34B}"/>
    <cellStyle name="Normal 3 4 2 4 2 2 2 2" xfId="22077" xr:uid="{F05FE8C8-48B9-4C3C-8D1B-83F82CAABBF6}"/>
    <cellStyle name="Normal 3 4 2 4 2 2 3" xfId="19508" xr:uid="{80703176-B473-46AB-9017-798E36FE7883}"/>
    <cellStyle name="Normal 3 4 2 4 2 3" xfId="8620" xr:uid="{A447B69B-0150-41BE-9AAC-9226391DB9B9}"/>
    <cellStyle name="Normal 3 4 2 4 2 3 2" xfId="20817" xr:uid="{4999528C-C18E-4A84-A07A-D37EA60B58FD}"/>
    <cellStyle name="Normal 3 4 2 4 2 4" xfId="18248" xr:uid="{A4350ABC-F29C-475F-8A97-D5956B990319}"/>
    <cellStyle name="Normal 3 4 2 4 3" xfId="6500" xr:uid="{5B5BDED2-F833-4554-BC58-AEA38374BEDF}"/>
    <cellStyle name="Normal 3 4 2 4 3 2" xfId="9250" xr:uid="{FAD5B719-BD2B-4215-B641-0970FA43C9C0}"/>
    <cellStyle name="Normal 3 4 2 4 3 2 2" xfId="21447" xr:uid="{759EDD08-F844-4AFD-9332-D07530186B66}"/>
    <cellStyle name="Normal 3 4 2 4 3 3" xfId="18878" xr:uid="{B0D50343-76BE-47FD-8F15-E7D141AF3AC9}"/>
    <cellStyle name="Normal 3 4 2 4 4" xfId="7987" xr:uid="{C6CF31CD-0DD9-48CE-B786-A97E38284BA8}"/>
    <cellStyle name="Normal 3 4 2 4 4 2" xfId="20186" xr:uid="{C1D2CAF1-55EF-4C8F-BEB0-CF9E341B035A}"/>
    <cellStyle name="Normal 3 4 2 4 5" xfId="13413" xr:uid="{2664C9C7-FDAD-46E5-87E3-DE8D344A8FE3}"/>
    <cellStyle name="Normal 3 4 2 4 5 2" xfId="25186" xr:uid="{1F1F32E1-B148-435A-81E8-10600E956079}"/>
    <cellStyle name="Normal 3 4 2 4 6" xfId="17618" xr:uid="{2116165D-49C8-4A60-BD15-FB8E73CDF30A}"/>
    <cellStyle name="Normal 3 4 2 5" xfId="5496" xr:uid="{93E3BB86-B50E-4085-B7E9-DFC47FC17B1E}"/>
    <cellStyle name="Normal 3 4 2 5 2" xfId="6815" xr:uid="{F4B9A6A0-18BD-4FE2-814A-468D6118DFA5}"/>
    <cellStyle name="Normal 3 4 2 5 2 2" xfId="9565" xr:uid="{F3DBE988-4223-41C8-8936-39C5E411413E}"/>
    <cellStyle name="Normal 3 4 2 5 2 2 2" xfId="21762" xr:uid="{4FB5A61A-20C2-4D62-824B-7D3A701E2E7D}"/>
    <cellStyle name="Normal 3 4 2 5 2 3" xfId="19193" xr:uid="{5D893396-8096-4F53-85DA-29DFEE474D43}"/>
    <cellStyle name="Normal 3 4 2 5 3" xfId="8304" xr:uid="{A35C46A3-A166-43B3-B969-690FAE556AC5}"/>
    <cellStyle name="Normal 3 4 2 5 3 2" xfId="20502" xr:uid="{F8679535-C0CC-4FA9-92E0-876AE2B966A4}"/>
    <cellStyle name="Normal 3 4 2 5 4" xfId="13414" xr:uid="{8E8B9BD5-6FA7-470B-8CAE-0BE6F2BD460C}"/>
    <cellStyle name="Normal 3 4 2 5 4 2" xfId="25187" xr:uid="{44E4C01B-9994-410A-A8FF-63F825CF3BAA}"/>
    <cellStyle name="Normal 3 4 2 5 5" xfId="17933" xr:uid="{39086361-262F-4B6B-A871-5170887D4E22}"/>
    <cellStyle name="Normal 3 4 2 6" xfId="6180" xr:uid="{F655846E-6192-447E-88D9-D3EA5330B2CB}"/>
    <cellStyle name="Normal 3 4 2 6 2" xfId="8935" xr:uid="{4990189C-E6E8-45E2-8DB0-9D20FE9539A1}"/>
    <cellStyle name="Normal 3 4 2 6 2 2" xfId="21132" xr:uid="{D1752B6B-CD17-4275-BDD7-C4431B3825F6}"/>
    <cellStyle name="Normal 3 4 2 6 3" xfId="18563" xr:uid="{C26070E7-4A56-4E5E-B4B6-C5FB6724BF70}"/>
    <cellStyle name="Normal 3 4 2 7" xfId="7456" xr:uid="{2F633C48-8D6D-4199-9DC7-79A726954486}"/>
    <cellStyle name="Normal 3 4 2 7 2" xfId="19831" xr:uid="{C48B377D-0424-422E-96DE-D64946BB9F9B}"/>
    <cellStyle name="Normal 3 4 2 8" xfId="10291" xr:uid="{483FB65C-EF29-431A-9494-ECEE67D882CD}"/>
    <cellStyle name="Normal 3 4 2 8 2" xfId="22454" xr:uid="{485E76A7-2F90-400D-AF8D-CC5B59409103}"/>
    <cellStyle name="Normal 3 4 2 9" xfId="10424" xr:uid="{F266C89F-3521-4A89-89A7-3B03C0A0E8F2}"/>
    <cellStyle name="Normal 3 4 2 9 2" xfId="22552" xr:uid="{1F41F4F3-48F4-46F9-8256-1D659F2FA7FA}"/>
    <cellStyle name="Normal 3 4 2_Accessories" xfId="11269" xr:uid="{9019902A-2582-4383-AB97-06B0A1854D1B}"/>
    <cellStyle name="Normal 3 4 3" xfId="4226" xr:uid="{613335B4-01CB-4C63-BE99-1621CB5C0F3B}"/>
    <cellStyle name="Normal 3 4 3 2" xfId="28626" xr:uid="{0F1E05DE-0459-4278-A822-9AD3367471E2}"/>
    <cellStyle name="Normal 3 4 4" xfId="11728" xr:uid="{21077BC2-0895-49F1-9767-17AC9AD24D2D}"/>
    <cellStyle name="Normal 3 4 4 2" xfId="29536" xr:uid="{E07F95F5-8A99-4B6D-854D-F52B5DB96DFF}"/>
    <cellStyle name="Normal 3 4 5" xfId="11880" xr:uid="{36525298-CC33-4D0E-9983-88925CA3C42C}"/>
    <cellStyle name="Normal 3 4 5 2" xfId="29555" xr:uid="{F1FB851A-A3FD-45B8-8EEF-9B861D9EF4EA}"/>
    <cellStyle name="Normal 3 4 6" xfId="13897" xr:uid="{8BE85C0C-4C34-4C70-B5DB-992A43A0857F}"/>
    <cellStyle name="Normal 3 4 6 2" xfId="29598" xr:uid="{5C0C81A6-DDF7-4E5D-9A6C-536F2832A2AC}"/>
    <cellStyle name="Normal 3 4 7" xfId="13901" xr:uid="{42445280-9465-48BA-9A80-1F8100B1ECEE}"/>
    <cellStyle name="Normal 3 4 7 2" xfId="29602" xr:uid="{A3D9E343-D27E-4D55-A991-2496A390A98F}"/>
    <cellStyle name="Normal 3 4 8" xfId="13895" xr:uid="{99C8BA29-B825-4ACF-B37C-0D3DB69CC3F7}"/>
    <cellStyle name="Normal 3 4 8 2" xfId="29596" xr:uid="{7879791E-3CE5-420C-A417-4C43B210F85B}"/>
    <cellStyle name="Normal 3 4 9" xfId="11716" xr:uid="{99208EB1-443C-4699-A4F7-09D9B1927CFF}"/>
    <cellStyle name="Normal 3 4 9 2" xfId="29526" xr:uid="{570B4EB0-E72C-4DE9-B31A-7BFB596CDDBD}"/>
    <cellStyle name="Normal 3 5" xfId="2450" xr:uid="{EDDF26EE-217F-42B9-82EF-5E6E1B7F6F4F}"/>
    <cellStyle name="Normal 3 5 2" xfId="4228" xr:uid="{A46CE9D7-BA4B-4357-A4EB-ACF62703C39F}"/>
    <cellStyle name="Normal 3 5 2 2" xfId="28627" xr:uid="{DB94198C-F6DA-4D0E-985F-FB321CD3B461}"/>
    <cellStyle name="Normal 3 5 3" xfId="27206" xr:uid="{F82FA095-903F-475B-98AA-A34C0F4DC6BF}"/>
    <cellStyle name="Normal 3 6" xfId="2451" xr:uid="{B437C026-544D-4877-B39E-CD3BE913F281}"/>
    <cellStyle name="Normal 3 6 2" xfId="2452" xr:uid="{477D30A5-5237-4094-9804-8DDF7059B577}"/>
    <cellStyle name="Normal 3 6 3" xfId="4229" xr:uid="{2E71B12C-EE67-40E4-B475-827DE5130395}"/>
    <cellStyle name="Normal 3 6 3 2" xfId="28628" xr:uid="{568F2EE5-FFE9-48D0-98B5-1736104198CC}"/>
    <cellStyle name="Normal 3 6 4" xfId="7657" xr:uid="{9E51DF1A-7F8B-4A1C-A4A2-191680751864}"/>
    <cellStyle name="Normal 3 6 4 2" xfId="29358" xr:uid="{7438754D-BE90-4BED-A651-6BAC3309BF66}"/>
    <cellStyle name="Normal 3 6 5" xfId="27207" xr:uid="{F524EA72-5B15-4903-AA55-DBAD9E237F4A}"/>
    <cellStyle name="Normal 3 6_Accessories" xfId="11270" xr:uid="{C641332C-577F-4311-BFF2-16335A914991}"/>
    <cellStyle name="Normal 3 7" xfId="2453" xr:uid="{80728B57-C131-447D-A5F0-3F933C8180D6}"/>
    <cellStyle name="Normal 3 7 2" xfId="4230" xr:uid="{3B62F070-6924-4D9F-B705-A3BC3BBD618A}"/>
    <cellStyle name="Normal 3 7 2 2" xfId="28629" xr:uid="{021E08B7-7C11-48B9-9FCC-D774955A2734}"/>
    <cellStyle name="Normal 3 7 3" xfId="27208" xr:uid="{45D966B0-1CFD-41DB-9137-A8A1478FD134}"/>
    <cellStyle name="Normal 3 8" xfId="2454" xr:uid="{4C0B1FBA-FF8F-45EB-9B69-98107BA30A5B}"/>
    <cellStyle name="Normal 3 8 2" xfId="4231" xr:uid="{93AEEAA4-D58D-4124-B1AE-073D94FE296D}"/>
    <cellStyle name="Normal 3 8 2 2" xfId="28630" xr:uid="{5F7ED17C-1A9D-41DC-863A-DE74D07923FF}"/>
    <cellStyle name="Normal 3 8 3" xfId="27209" xr:uid="{C23C54A6-F0B0-40D5-AB9C-AA2D47EACFD6}"/>
    <cellStyle name="Normal 3 9" xfId="2455" xr:uid="{646F7300-91F8-4FE2-8772-EAE2B28B936F}"/>
    <cellStyle name="Normal 3 9 2" xfId="4232" xr:uid="{E2C67802-F780-4F73-A979-4286980BE242}"/>
    <cellStyle name="Normal 3 9 2 2" xfId="28631" xr:uid="{583EC538-8E37-4BA3-918D-F869D3DDC5CB}"/>
    <cellStyle name="Normal 3 9 3" xfId="27210" xr:uid="{D66435A3-4B13-4B10-A5C6-02EEC862EC39}"/>
    <cellStyle name="Normal 3_iCard_2010+_010803_MP (3)" xfId="16074" xr:uid="{B0A05617-EAE5-4393-BDB8-717E0979D9EC}"/>
    <cellStyle name="Normal 30" xfId="2456" xr:uid="{0AC470C8-8B31-4BAA-A7D3-ACAB1D2DA09F}"/>
    <cellStyle name="Normal 30 2" xfId="2457" xr:uid="{F4A52DBB-32B4-4A2B-9ACB-02F62DE3D823}"/>
    <cellStyle name="Normal 30 2 2" xfId="4234" xr:uid="{E5080D67-4B71-4CCD-86D1-5B4F7BB4664B}"/>
    <cellStyle name="Normal 30 2 2 2" xfId="28633" xr:uid="{E67821D3-FD8C-4191-A624-DC7D56F4B5CD}"/>
    <cellStyle name="Normal 30 2 3" xfId="27212" xr:uid="{CD4748B7-B648-4F88-9981-9F4029D4E12B}"/>
    <cellStyle name="Normal 30 3" xfId="2458" xr:uid="{A3C56128-B32F-40B8-A6BD-4A8ED52B144A}"/>
    <cellStyle name="Normal 30 3 2" xfId="4235" xr:uid="{0085DED5-3E62-4F23-B29E-DB890D2AB48F}"/>
    <cellStyle name="Normal 30 3 2 2" xfId="28634" xr:uid="{F1463AC0-1357-40BF-9E03-1AD5EA8EA3EB}"/>
    <cellStyle name="Normal 30 3 3" xfId="27213" xr:uid="{6DC802F0-AD32-47E5-89DF-6EB201598380}"/>
    <cellStyle name="Normal 30 4" xfId="4233" xr:uid="{A6B63009-2696-4C91-80DF-CDC36447E2BD}"/>
    <cellStyle name="Normal 30 4 2" xfId="28632" xr:uid="{CD315E35-6866-4207-8128-3AFC30C5A5E6}"/>
    <cellStyle name="Normal 30 5" xfId="27211" xr:uid="{CB19F7A5-0F7A-4788-973A-389AF727B126}"/>
    <cellStyle name="Normal 300" xfId="10567" xr:uid="{276C2D3C-31DB-4E87-A83D-926DBC0AC321}"/>
    <cellStyle name="Normal 300 2" xfId="29427" xr:uid="{6C1247C0-BFF1-4F4D-B8A5-ACDB7B155DB5}"/>
    <cellStyle name="Normal 301" xfId="10568" xr:uid="{AC2945A5-C39E-47B8-BA05-A82E3D2E189E}"/>
    <cellStyle name="Normal 301 2" xfId="22685" xr:uid="{1D4C5DC5-4FB8-478E-8B92-3A04EEDCCDF9}"/>
    <cellStyle name="Normal 302" xfId="10571" xr:uid="{795ED4FC-1BD4-45C6-B8F7-EEB48ACA52AF}"/>
    <cellStyle name="Normal 302 2" xfId="22688" xr:uid="{80ECB188-5943-4F77-8D22-FF24A04255FE}"/>
    <cellStyle name="Normal 303" xfId="10574" xr:uid="{F90EF9E4-CE17-48B6-A751-FF2D55D9D299}"/>
    <cellStyle name="Normal 303 2" xfId="22691" xr:uid="{F94FCA40-0FD6-4FCB-9D4F-836ED666BFBB}"/>
    <cellStyle name="Normal 304" xfId="10577" xr:uid="{D2A0F278-0AA7-447A-A4DD-729761369D05}"/>
    <cellStyle name="Normal 304 2" xfId="22694" xr:uid="{8AB91B20-DC4C-4A6C-9A8A-6CB6CF65DD65}"/>
    <cellStyle name="Normal 305" xfId="10580" xr:uid="{3EFC46CD-B063-4DBB-85DF-1EF671BF0705}"/>
    <cellStyle name="Normal 305 2" xfId="22697" xr:uid="{FA1C4406-7EB0-4FB0-9912-2E8F5526C5DC}"/>
    <cellStyle name="Normal 306" xfId="10583" xr:uid="{39906BE9-F54D-41E9-AAD6-2C88113CAEB7}"/>
    <cellStyle name="Normal 306 2" xfId="22700" xr:uid="{1928D4B3-C85E-4B90-AD07-9AE73C33BF00}"/>
    <cellStyle name="Normal 307" xfId="10586" xr:uid="{AC0F4A04-D2CC-4B02-A96B-D23A67B8C432}"/>
    <cellStyle name="Normal 307 2" xfId="29428" xr:uid="{A88362FE-D5DE-492C-A782-3DF554F7B141}"/>
    <cellStyle name="Normal 307 3" xfId="22703" xr:uid="{B66D87E4-8461-4CBC-91C3-DB62EB9AC3D5}"/>
    <cellStyle name="Normal 308" xfId="10587" xr:uid="{2FD961D9-E6B5-4287-8A0F-1B92CECF1625}"/>
    <cellStyle name="Normal 308 2" xfId="22704" xr:uid="{EAAA4289-4708-456B-A4AD-76C14BAB39E2}"/>
    <cellStyle name="Normal 309" xfId="10590" xr:uid="{9AAE2FEC-E6C5-4EEB-97C0-C9FB4223BD9E}"/>
    <cellStyle name="Normal 309 2" xfId="22707" xr:uid="{B40F476A-DBDD-4DEA-83AD-AAD5D8E7947D}"/>
    <cellStyle name="Normal 31" xfId="2459" xr:uid="{140204D3-C9E4-4081-B3BA-002810499489}"/>
    <cellStyle name="Normal 31 2" xfId="2460" xr:uid="{5F5B5CF8-CF99-4E55-AF63-8E0CB9D724E3}"/>
    <cellStyle name="Normal 31 2 2" xfId="2461" xr:uid="{C014980A-32E9-486A-932C-02D2FE28DC51}"/>
    <cellStyle name="Normal 31 2 2 2" xfId="4238" xr:uid="{7F8D4E05-7D7C-4E40-A8FB-E789D4429674}"/>
    <cellStyle name="Normal 31 2 2 2 2" xfId="28637" xr:uid="{083BA118-3872-4FCC-BAB4-338779A944F1}"/>
    <cellStyle name="Normal 31 2 2 3" xfId="27216" xr:uid="{B3A145A1-9F3E-4E1B-B22C-6080F3F253B3}"/>
    <cellStyle name="Normal 31 2 3" xfId="2462" xr:uid="{081DFBD8-C507-4EF0-A253-02EC4B2E1559}"/>
    <cellStyle name="Normal 31 2 3 2" xfId="4239" xr:uid="{16334B65-2C05-46C4-9CB5-627523B6F762}"/>
    <cellStyle name="Normal 31 2 3 2 2" xfId="28638" xr:uid="{81D16B0F-B2EF-4744-81DF-886506CBF272}"/>
    <cellStyle name="Normal 31 2 3 3" xfId="27217" xr:uid="{C9586766-FF8D-43C4-8FE5-59D1C59D9772}"/>
    <cellStyle name="Normal 31 2 4" xfId="2463" xr:uid="{0533C660-53B7-4974-9606-0D934FA5AC0A}"/>
    <cellStyle name="Normal 31 2 4 2" xfId="2464" xr:uid="{DA739767-06B7-44F4-9808-DFB60BD4E594}"/>
    <cellStyle name="Normal 31 2 4 2 2" xfId="4241" xr:uid="{82175F64-598D-4779-A55E-F2E3E8551805}"/>
    <cellStyle name="Normal 31 2 4 2 2 2" xfId="28640" xr:uid="{7682FA19-569A-42C7-AF6B-0A1AB6D6D138}"/>
    <cellStyle name="Normal 31 2 4 2 3" xfId="27219" xr:uid="{FC252A6B-2F97-450F-A6FD-863849A15399}"/>
    <cellStyle name="Normal 31 2 4 3" xfId="4240" xr:uid="{ACBA7FBF-C456-47D1-8A26-9658A0D83A8A}"/>
    <cellStyle name="Normal 31 2 4 3 2" xfId="28639" xr:uid="{ACD2AF5E-8A91-4678-8044-ECD8BF01CCF7}"/>
    <cellStyle name="Normal 31 2 4 4" xfId="27218" xr:uid="{BD2BA440-71DE-486B-B705-73FB589F002D}"/>
    <cellStyle name="Normal 31 2 5" xfId="4237" xr:uid="{A54D1D08-77A7-4402-A9F2-818FBC01C9E5}"/>
    <cellStyle name="Normal 31 2 5 2" xfId="28636" xr:uid="{EA04748A-656B-4FAE-860E-40DE1929ECEE}"/>
    <cellStyle name="Normal 31 2 6" xfId="27215" xr:uid="{66F264DD-D013-42F6-8317-5F4CB45A8ED4}"/>
    <cellStyle name="Normal 31 3" xfId="2465" xr:uid="{0BF845D3-1CF9-47F9-93F0-E235BADFC61D}"/>
    <cellStyle name="Normal 31 3 2" xfId="4242" xr:uid="{A2D04CEE-8D5B-46CE-B6B1-DCBB90E7F709}"/>
    <cellStyle name="Normal 31 3 2 2" xfId="28641" xr:uid="{35E53925-AA83-4334-8679-DC68B7B23AD7}"/>
    <cellStyle name="Normal 31 3 3" xfId="27220" xr:uid="{D848C9C4-F323-4C09-9FEE-B271D0A5E754}"/>
    <cellStyle name="Normal 31 4" xfId="2466" xr:uid="{278876F1-B1C0-4B40-A615-2570B319C6F0}"/>
    <cellStyle name="Normal 31 4 2" xfId="4243" xr:uid="{0A297C73-A90A-4CF7-A2A7-2FD459451D34}"/>
    <cellStyle name="Normal 31 4 2 2" xfId="28642" xr:uid="{D0F7085F-A728-4CF5-A8E5-5EA24DFF9E10}"/>
    <cellStyle name="Normal 31 4 3" xfId="27221" xr:uid="{D4989446-B68D-41AC-9B5E-4383DF05AE83}"/>
    <cellStyle name="Normal 31 5" xfId="4236" xr:uid="{85463A46-9EBF-4FB1-A292-50BD514F2237}"/>
    <cellStyle name="Normal 31 5 2" xfId="28635" xr:uid="{DC2B7930-2B5A-4D06-BDD0-CC0568B15E8A}"/>
    <cellStyle name="Normal 31 6" xfId="27214" xr:uid="{272132F4-5ABC-4C26-8F63-904907CB0B74}"/>
    <cellStyle name="Normal 310" xfId="10593" xr:uid="{92B0E302-EB1D-4B6B-877F-A9E5A2EAAA7F}"/>
    <cellStyle name="Normal 310 2" xfId="22710" xr:uid="{ADE05FD5-5943-49AE-BD11-EEBFA67FA75D}"/>
    <cellStyle name="Normal 311" xfId="10596" xr:uid="{7138A3E5-00CA-4448-A96F-8F351C743220}"/>
    <cellStyle name="Normal 311 2" xfId="22713" xr:uid="{D354BAD7-05F7-4E2C-BB1C-4BC518052E69}"/>
    <cellStyle name="Normal 312" xfId="10599" xr:uid="{867957F0-50EE-453C-8054-01541D43EA2D}"/>
    <cellStyle name="Normal 312 2" xfId="22716" xr:uid="{F672A947-84B9-420E-9D01-5A88F23401FD}"/>
    <cellStyle name="Normal 313" xfId="10602" xr:uid="{DFB30EAA-B582-4C64-85A8-31E75F2881C6}"/>
    <cellStyle name="Normal 313 2" xfId="22719" xr:uid="{DDB69478-5BFC-43EE-B4FB-D4462676EBF3}"/>
    <cellStyle name="Normal 314" xfId="10605" xr:uid="{F9578C58-00DA-4FBC-952C-964A0DAAAAB2}"/>
    <cellStyle name="Normal 314 2" xfId="22722" xr:uid="{A5F595D4-8E27-4168-AF93-02B83EA4370C}"/>
    <cellStyle name="Normal 315" xfId="10608" xr:uid="{12A6040A-A3F8-4159-8A84-A9439E9639BF}"/>
    <cellStyle name="Normal 315 2" xfId="22725" xr:uid="{EA775BEE-C677-40B2-99B3-BC9577F73B48}"/>
    <cellStyle name="Normal 316" xfId="10611" xr:uid="{C66B221B-5D3D-4578-856D-503748AEDD95}"/>
    <cellStyle name="Normal 316 2" xfId="22728" xr:uid="{9FF48E3C-E622-443E-93E6-548A6B1C10F4}"/>
    <cellStyle name="Normal 317" xfId="10614" xr:uid="{A37FAF0B-B6E6-4FB1-9F5C-DD72B249E4B6}"/>
    <cellStyle name="Normal 317 2" xfId="22731" xr:uid="{F20A0A3B-3276-4AFB-92C1-9069B8DF3DEC}"/>
    <cellStyle name="Normal 318" xfId="10617" xr:uid="{AD80FBC7-841D-4D1B-A093-50DB3CABDC72}"/>
    <cellStyle name="Normal 318 2" xfId="22734" xr:uid="{1FCD7A41-08FF-4660-BCB5-91D054248376}"/>
    <cellStyle name="Normal 319" xfId="10687" xr:uid="{6A35446D-D5B8-40F8-945A-F56C68448C80}"/>
    <cellStyle name="Normal 319 2" xfId="22800" xr:uid="{C6BE6727-CB82-43BD-A56C-43D4E6801B86}"/>
    <cellStyle name="Normal 32" xfId="2467" xr:uid="{16E9ADB1-FD76-45F3-97D7-67009779134D}"/>
    <cellStyle name="Normal 32 2" xfId="2468" xr:uid="{1E5BF227-DF01-48B6-A42B-43E498DBA628}"/>
    <cellStyle name="Normal 32 2 2" xfId="4245" xr:uid="{FD205352-F9A4-4981-8CA9-6FD49829356D}"/>
    <cellStyle name="Normal 32 2 2 2" xfId="28644" xr:uid="{C278285A-7E63-4BD0-B93A-32D525A42458}"/>
    <cellStyle name="Normal 32 2 3" xfId="27223" xr:uid="{7C65CA16-9EB2-42C9-8276-F993A7B7B4D7}"/>
    <cellStyle name="Normal 32 3" xfId="2469" xr:uid="{F0E0B978-DE01-441D-B230-E106177D77F3}"/>
    <cellStyle name="Normal 32 3 2" xfId="4246" xr:uid="{F9DEBF20-898C-4505-BA49-01AF2E314FBA}"/>
    <cellStyle name="Normal 32 3 2 2" xfId="28645" xr:uid="{BAB510AA-C72E-4417-B9BA-CCA4D9332E32}"/>
    <cellStyle name="Normal 32 3 3" xfId="27224" xr:uid="{765BCD77-7893-4814-8322-CE039BA09963}"/>
    <cellStyle name="Normal 32 4" xfId="4244" xr:uid="{2E131EAC-B71C-4216-9D7D-EFFC07EBA1FE}"/>
    <cellStyle name="Normal 32 4 2" xfId="28643" xr:uid="{D7C4C9F7-33AD-41A4-A7A8-C2E307B158B9}"/>
    <cellStyle name="Normal 32 5" xfId="27222" xr:uid="{E99A71A5-9171-4A54-B29D-FC4BCA5B1624}"/>
    <cellStyle name="Normal 320" xfId="10636" xr:uid="{E9DDDB6A-4B45-44E8-AEB1-FA6A3983A0C2}"/>
    <cellStyle name="Normal 320 2" xfId="22752" xr:uid="{DA5731D1-E724-45C8-920E-1AD803F49FC1}"/>
    <cellStyle name="Normal 321" xfId="10656" xr:uid="{8D7DF1B1-7057-461F-BD4E-168584544383}"/>
    <cellStyle name="Normal 321 2" xfId="22770" xr:uid="{B264B14A-9BAC-4F96-915E-4C1F5BF9DC97}"/>
    <cellStyle name="Normal 322" xfId="10695" xr:uid="{F6C83B8A-E90F-40EC-9BFB-B0E64311ADA8}"/>
    <cellStyle name="Normal 322 2" xfId="22808" xr:uid="{D030F82D-B371-47B5-A848-D03B5D39FCB2}"/>
    <cellStyle name="Normal 323" xfId="10624" xr:uid="{425540B7-E451-4FF4-A49F-5679BE432732}"/>
    <cellStyle name="Normal 323 2" xfId="22740" xr:uid="{99FB75E2-3DB0-4F44-9A7F-751D1166F990}"/>
    <cellStyle name="Normal 324" xfId="10711" xr:uid="{A381F123-6F80-4467-A82B-DB0AD2C979DF}"/>
    <cellStyle name="Normal 324 2" xfId="29435" xr:uid="{02E09989-891D-4C28-8A31-975C82AD489F}"/>
    <cellStyle name="Normal 325" xfId="11695" xr:uid="{70F919B5-52C5-4501-91DE-258B71D1D9B8}"/>
    <cellStyle name="Normal 325 2" xfId="29515" xr:uid="{38E0830F-C42F-4329-BE72-EDCDA128A49B}"/>
    <cellStyle name="Normal 326" xfId="12012" xr:uid="{06D91DB6-C550-4F22-A13E-DC121E70C63E}"/>
    <cellStyle name="Normal 326 2" xfId="29571" xr:uid="{0391D07D-DC5D-42EE-B228-882384C2B10A}"/>
    <cellStyle name="Normal 327" xfId="13892" xr:uid="{6C7D762F-F072-4363-B398-6A43ADCF5637}"/>
    <cellStyle name="Normal 327 2" xfId="29593" xr:uid="{ECF2B19F-23D8-46C4-9B85-0D85898D23B4}"/>
    <cellStyle name="Normal 328" xfId="11726" xr:uid="{53235B26-842A-4DE6-B687-87A5A70EF608}"/>
    <cellStyle name="Normal 328 2" xfId="29534" xr:uid="{D721D15A-004E-4007-A81C-59F70169A6D0}"/>
    <cellStyle name="Normal 329" xfId="13912" xr:uid="{28FF69A6-49C4-4F7F-8723-F9CD8DE2FF37}"/>
    <cellStyle name="Normal 329 2" xfId="29613" xr:uid="{C3CA1221-C495-4CB4-B1A0-F47F8EE9A206}"/>
    <cellStyle name="Normal 33" xfId="2470" xr:uid="{7FC2FC9D-C176-45E4-8E5E-B49A7E26AB39}"/>
    <cellStyle name="Normal 33 2" xfId="2471" xr:uid="{70D50B37-5927-4CC0-AC80-AAFDC963FA41}"/>
    <cellStyle name="Normal 33 2 2" xfId="4248" xr:uid="{DFE5BD43-87C7-4537-BA4F-7175C5A56528}"/>
    <cellStyle name="Normal 33 2 2 2" xfId="28647" xr:uid="{405BD338-2EBF-461F-A4A6-E93F5AC086C8}"/>
    <cellStyle name="Normal 33 2 3" xfId="27226" xr:uid="{8460C96B-5B26-49EE-8FC8-578A085D7D57}"/>
    <cellStyle name="Normal 33 3" xfId="2472" xr:uid="{91DD9F91-B375-474A-B1E2-6901B8D7EC45}"/>
    <cellStyle name="Normal 33 3 2" xfId="4249" xr:uid="{7E2ADC09-E1DE-4D28-AA19-D15603487458}"/>
    <cellStyle name="Normal 33 3 2 2" xfId="28648" xr:uid="{2E192C1C-4E0E-40A3-A8D9-2C80F15EF51A}"/>
    <cellStyle name="Normal 33 3 3" xfId="27227" xr:uid="{DFC5C0D3-2464-4893-B7D9-56586F95F5A9}"/>
    <cellStyle name="Normal 33 4" xfId="4247" xr:uid="{47077DA5-623D-4270-95F4-3ED3EC65F8ED}"/>
    <cellStyle name="Normal 33 4 2" xfId="28646" xr:uid="{DE5AA0F9-FA88-477E-BC45-C66F53705837}"/>
    <cellStyle name="Normal 33 5" xfId="27225" xr:uid="{8FFD3DB2-D073-4FDD-A86E-FB7B88880BB9}"/>
    <cellStyle name="Normal 330" xfId="11737" xr:uid="{8E534DEC-4C6F-4F00-8FDA-83F53763E2AB}"/>
    <cellStyle name="Normal 330 2" xfId="29541" xr:uid="{0DC91779-E846-4796-9E45-D47D9C4F98A9}"/>
    <cellStyle name="Normal 331" xfId="11718" xr:uid="{FDC9F6E4-6ADD-402C-96FE-F63EEA965730}"/>
    <cellStyle name="Normal 331 2" xfId="29528" xr:uid="{DCCAF15A-8C9A-4424-9C34-E0B33353BA9A}"/>
    <cellStyle name="Normal 332" xfId="13905" xr:uid="{4C921EBA-8530-4C19-A44B-8F4127DC3F60}"/>
    <cellStyle name="Normal 332 2" xfId="29606" xr:uid="{CD121F82-3B3C-4B17-A158-93793142C605}"/>
    <cellStyle name="Normal 333" xfId="13906" xr:uid="{BC92F30B-5F54-472F-88AA-9ED21E23DAC3}"/>
    <cellStyle name="Normal 333 2" xfId="29607" xr:uid="{4822ED15-5467-4365-A4F1-C54AAFA96D01}"/>
    <cellStyle name="Normal 334" xfId="11800" xr:uid="{65B6B6C7-9845-4854-B2FC-7DEC3BA073E0}"/>
    <cellStyle name="Normal 334 2" xfId="29546" xr:uid="{2B23FA9A-8E86-4836-B0A9-3E0E41E6D7E5}"/>
    <cellStyle name="Normal 335" xfId="11806" xr:uid="{9A68BFF0-C301-4C02-B7DF-703A9943C761}"/>
    <cellStyle name="Normal 335 2" xfId="29550" xr:uid="{2E893E0A-AB8A-43F6-BDC6-6FF828FD0FD6}"/>
    <cellStyle name="Normal 336" xfId="13914" xr:uid="{97AD3021-3D7C-45EE-AE30-BE2CF14E7D27}"/>
    <cellStyle name="Normal 336 2" xfId="25658" xr:uid="{603F707C-E5D8-44A9-89B1-8CFAC1E168A8}"/>
    <cellStyle name="Normal 337" xfId="13918" xr:uid="{58988092-BBA9-4844-B6FE-87D50ED008A4}"/>
    <cellStyle name="Normal 337 2" xfId="25660" xr:uid="{3357F607-18D0-4D25-8726-EADF01BF9C4E}"/>
    <cellStyle name="Normal 338" xfId="13934" xr:uid="{C0FC0816-6C80-4BED-BEF0-09FE6CFFF955}"/>
    <cellStyle name="Normal 338 2" xfId="25674" xr:uid="{8B23D17A-31C5-445C-B861-99AABC0262EF}"/>
    <cellStyle name="Normal 339" xfId="13936" xr:uid="{5CA8438B-A97E-4941-B371-C3D0D23B6C96}"/>
    <cellStyle name="Normal 339 2" xfId="25676" xr:uid="{A40D9DC9-2C29-446D-A7BA-CA65F7935E18}"/>
    <cellStyle name="Normal 34" xfId="2473" xr:uid="{53FF5B8B-A53C-43DC-8341-AF4EEFD0EEC9}"/>
    <cellStyle name="Normal 34 2" xfId="2474" xr:uid="{06E703FE-F9DB-47B9-8C31-F6F6FF20E2DF}"/>
    <cellStyle name="Normal 34 2 2" xfId="4251" xr:uid="{34DABB87-9AF2-4945-8A6E-2A20B0598FBA}"/>
    <cellStyle name="Normal 34 2 2 2" xfId="28650" xr:uid="{DE82FB84-27C5-4269-86B0-D237CC32DBFF}"/>
    <cellStyle name="Normal 34 2 3" xfId="27229" xr:uid="{EC35469B-7FB0-4531-B6D2-E1AB7F3DF9EB}"/>
    <cellStyle name="Normal 34 3" xfId="2475" xr:uid="{9F0ED420-C418-4D38-B526-4C9F5EBE9872}"/>
    <cellStyle name="Normal 34 3 2" xfId="4252" xr:uid="{40906AFD-D43C-435F-8948-11835E85FD7B}"/>
    <cellStyle name="Normal 34 3 2 2" xfId="28651" xr:uid="{0A901322-F9BF-4687-9A78-143653B147E5}"/>
    <cellStyle name="Normal 34 3 3" xfId="27230" xr:uid="{13DB83A9-6616-4F1E-9D28-9C80BC35F790}"/>
    <cellStyle name="Normal 34 4" xfId="4250" xr:uid="{212A2B39-B99D-4A18-9F14-0460B7A5C68C}"/>
    <cellStyle name="Normal 34 4 2" xfId="28649" xr:uid="{3C7E80A0-B2F4-4B16-9205-83171FF96F61}"/>
    <cellStyle name="Normal 34 5" xfId="27228" xr:uid="{80BF9E02-089E-48E2-B1BB-28BEEF8CCA8A}"/>
    <cellStyle name="Normal 340" xfId="13938" xr:uid="{28CCB2CE-1057-41E3-9819-2821872F0E20}"/>
    <cellStyle name="Normal 340 2" xfId="25678" xr:uid="{E87394DA-4084-4F6C-A087-0656E633C9E9}"/>
    <cellStyle name="Normal 341" xfId="13943" xr:uid="{AD20C43A-0CC4-43E1-A976-41326E34F502}"/>
    <cellStyle name="Normal 341 2" xfId="25679" xr:uid="{51E38B37-645A-40D8-835F-D074E4E1D30F}"/>
    <cellStyle name="Normal 342" xfId="13958" xr:uid="{65AB45FE-D71F-476F-A438-BC9D2AB601FA}"/>
    <cellStyle name="Normal 342 2" xfId="25693" xr:uid="{EF5F5313-F0CB-4E6E-8205-163B3982813B}"/>
    <cellStyle name="Normal 343" xfId="13960" xr:uid="{734681E0-D91D-48B2-9265-254064D2361C}"/>
    <cellStyle name="Normal 343 2" xfId="25695" xr:uid="{B970F796-2EC0-437C-9554-5E0E823B5B87}"/>
    <cellStyle name="Normal 344" xfId="13962" xr:uid="{C20E96DF-3F59-4E7E-941C-5C902F027F66}"/>
    <cellStyle name="Normal 344 2" xfId="25697" xr:uid="{684D13FF-C15D-4209-8CB0-F58565ECDBAC}"/>
    <cellStyle name="Normal 345" xfId="13964" xr:uid="{64FC17F7-5D81-4DC6-927A-1C31D7C09EA4}"/>
    <cellStyle name="Normal 345 2" xfId="25699" xr:uid="{C92C56FD-6C5A-4923-BE9B-8352BDA1A95A}"/>
    <cellStyle name="Normal 346" xfId="13966" xr:uid="{4B3B32BF-C132-4CB3-922C-3DE7B5B38033}"/>
    <cellStyle name="Normal 346 2" xfId="25701" xr:uid="{4EE6F8BF-DCA4-4EF4-86E9-046D55C53E4F}"/>
    <cellStyle name="Normal 347" xfId="13968" xr:uid="{BD44D988-A16B-4564-A31A-90DE3E7D64F8}"/>
    <cellStyle name="Normal 347 2" xfId="25704" xr:uid="{D010A01E-8FA0-49B9-9C0A-3FFE44240BBC}"/>
    <cellStyle name="Normal 347 3" xfId="30272" xr:uid="{74C2F5C0-1CE5-4C1C-860D-DD9CEDEF8AAA}"/>
    <cellStyle name="Normal 348" xfId="28" xr:uid="{850B5A4F-4456-4C3D-9493-21B5CEAFE0C6}"/>
    <cellStyle name="Normal 348 2" xfId="25705" xr:uid="{095527D2-26AB-4E7A-B2A7-F9BFEC1FF3C4}"/>
    <cellStyle name="Normal 348 3" xfId="30273" xr:uid="{1E93DC45-70D8-42B2-A118-5F7F28686E68}"/>
    <cellStyle name="Normal 349" xfId="27" xr:uid="{BDDB5E9A-FB86-4B21-A982-EAF5C32A3A95}"/>
    <cellStyle name="Normal 349 2" xfId="25706" xr:uid="{3F8B6B01-D300-40A3-B176-2F44D878FC45}"/>
    <cellStyle name="Normal 349 3" xfId="30274" xr:uid="{A777F2B9-2B3F-4C3E-9E9C-B75A2F6771A9}"/>
    <cellStyle name="Normal 35" xfId="2476" xr:uid="{215DD053-1283-4DF7-8FCB-86BD5914F811}"/>
    <cellStyle name="Normal 35 2" xfId="2477" xr:uid="{32B0868F-AF24-4A5F-8B41-04397DD543BC}"/>
    <cellStyle name="Normal 35 2 2" xfId="4254" xr:uid="{8764A916-7F98-46B9-B765-D6064AC94C2D}"/>
    <cellStyle name="Normal 35 2 2 2" xfId="28653" xr:uid="{A8754881-A39E-490C-93A1-66FA16166C5E}"/>
    <cellStyle name="Normal 35 2 3" xfId="27232" xr:uid="{728045F6-B1A3-4721-9F88-9D828CA43224}"/>
    <cellStyle name="Normal 35 3" xfId="2478" xr:uid="{DE52B1B0-D99B-4296-8B94-B712EB27BDBE}"/>
    <cellStyle name="Normal 35 3 2" xfId="4255" xr:uid="{4B49958E-8FE2-4B38-93DD-E85CD407E550}"/>
    <cellStyle name="Normal 35 3 2 2" xfId="28654" xr:uid="{AA0727FA-CBEC-4AB6-86AD-C7C43BD6644F}"/>
    <cellStyle name="Normal 35 3 3" xfId="27233" xr:uid="{851122F7-2D74-40E5-AD90-33D0C86DE66F}"/>
    <cellStyle name="Normal 35 4" xfId="4253" xr:uid="{0E9636AB-BE2E-44FE-A6F5-851A520BE4EA}"/>
    <cellStyle name="Normal 35 4 2" xfId="28652" xr:uid="{E64E6E9A-BE2D-405A-8C15-24CC5729ED4E}"/>
    <cellStyle name="Normal 35 5" xfId="27231" xr:uid="{39FFF6EC-BEEE-480F-B833-B8EB723DF002}"/>
    <cellStyle name="Normal 350" xfId="3" xr:uid="{00000000-0005-0000-0000-000012000000}"/>
    <cellStyle name="Normal 350 2" xfId="25707" xr:uid="{31236117-F016-408D-A5D0-04B6F211FB05}"/>
    <cellStyle name="Normal 350 3" xfId="16732" xr:uid="{A81A52CC-5608-447A-9F18-BE98416CC202}"/>
    <cellStyle name="Normal 351" xfId="17108" xr:uid="{E5899D85-2531-4381-9E0A-06E213AA9BCB}"/>
    <cellStyle name="Normal 351 2" xfId="26046" xr:uid="{B5692281-A446-44E6-AC9B-2A23A7FADE08}"/>
    <cellStyle name="Normal 352" xfId="17208" xr:uid="{138CCC75-1C58-4075-9C61-98E3EDAB0C6F}"/>
    <cellStyle name="Normal 352 2" xfId="26107" xr:uid="{1CE71641-8F1C-4983-BD55-30B2B41E7EB2}"/>
    <cellStyle name="Normal 353" xfId="17128" xr:uid="{3C2555E7-1FF2-4897-9D09-3090AD558322}"/>
    <cellStyle name="Normal 353 2" xfId="26062" xr:uid="{BA493FA7-6A44-4578-BE41-33984815F700}"/>
    <cellStyle name="Normal 354" xfId="17240" xr:uid="{158DA8C3-005C-46A0-BD09-B03B89BEE559}"/>
    <cellStyle name="Normal 355" xfId="26128" xr:uid="{9686198B-7365-4930-A630-E8CD5DEDAD74}"/>
    <cellStyle name="Normal 356" xfId="26139" xr:uid="{964A91DC-C7C4-497D-BD02-3727F6D72E11}"/>
    <cellStyle name="Normal 357" xfId="26214" xr:uid="{F6C36D4D-D725-4926-BAD4-699974A74557}"/>
    <cellStyle name="Normal 358" xfId="26165" xr:uid="{A5ABC9D1-8A85-4345-9F1B-D5C8B068A506}"/>
    <cellStyle name="Normal 359" xfId="26140" xr:uid="{0E0B2964-384D-4967-8FD3-233BA5722764}"/>
    <cellStyle name="Normal 36" xfId="2479" xr:uid="{F3827070-8F9F-4880-9588-D0C7DD286C83}"/>
    <cellStyle name="Normal 36 2" xfId="2480" xr:uid="{E6657FCB-B0DA-47E7-9616-98F0CA3CFA8B}"/>
    <cellStyle name="Normal 36 2 2" xfId="4257" xr:uid="{0B6C00C1-B8AB-4C1B-9512-3E8C3A49DD5D}"/>
    <cellStyle name="Normal 36 2 2 2" xfId="28656" xr:uid="{8180DBF8-AB2A-4606-BC31-7EF5DF1E59DD}"/>
    <cellStyle name="Normal 36 2 3" xfId="27235" xr:uid="{1CE5446F-6290-432C-AE24-C5F9B4F892AA}"/>
    <cellStyle name="Normal 36 3" xfId="2481" xr:uid="{C7EC51F8-E3DC-4799-AC8B-E627866B53AE}"/>
    <cellStyle name="Normal 36 3 2" xfId="4258" xr:uid="{6305D064-89D3-42A9-84F2-67E09D1855C9}"/>
    <cellStyle name="Normal 36 3 2 2" xfId="28657" xr:uid="{52BDF793-3D77-4B01-9944-BA8E8DA309DA}"/>
    <cellStyle name="Normal 36 3 3" xfId="27236" xr:uid="{3F30B054-4D3C-4BDD-973D-76C8858FA8EC}"/>
    <cellStyle name="Normal 36 4" xfId="4256" xr:uid="{6F02B155-DD2E-42D7-9114-51B4A9C6BF8B}"/>
    <cellStyle name="Normal 36 4 2" xfId="28655" xr:uid="{E59E54DC-6AC6-4F24-9E30-3B3B67589F12}"/>
    <cellStyle name="Normal 36 5" xfId="27234" xr:uid="{C448C44A-62C1-4F9D-9033-9CC9F2DCF17B}"/>
    <cellStyle name="Normal 360" xfId="26155" xr:uid="{B8E82911-4FA4-4814-9575-C58C1C710B9A}"/>
    <cellStyle name="Normal 361" xfId="26206" xr:uid="{4CD3BDE0-0AA9-479D-968A-6295246BC427}"/>
    <cellStyle name="Normal 362" xfId="26208" xr:uid="{CA692D5D-0A06-4C73-8330-7722D85E79E1}"/>
    <cellStyle name="Normal 363" xfId="26215" xr:uid="{188B1E6A-73BC-4AC0-9C24-026814C7F14B}"/>
    <cellStyle name="Normal 364" xfId="27656" xr:uid="{BBBBAE48-D6C7-4DF6-921F-0D96047FC869}"/>
    <cellStyle name="Normal 365" xfId="29377" xr:uid="{829EA205-930E-4B30-B3B6-2E14DBEC13E6}"/>
    <cellStyle name="Normal 366" xfId="30201" xr:uid="{69408BA5-92AD-41F8-92C2-0D460AB2E641}"/>
    <cellStyle name="Normal 367" xfId="27641" xr:uid="{A4A2CF93-4D98-43AB-8D59-5DDC93FDB82E}"/>
    <cellStyle name="Normal 368" xfId="30203" xr:uid="{09CD9E32-763E-4DB2-97FA-0B78810058EB}"/>
    <cellStyle name="Normal 369" xfId="30194" xr:uid="{3F1F0C98-D085-4C63-8B40-39CD9FD3299C}"/>
    <cellStyle name="Normal 37" xfId="2482" xr:uid="{4E43824F-D749-428F-B405-5CC33A4E677D}"/>
    <cellStyle name="Normal 37 2" xfId="2483" xr:uid="{BD9A5B18-8496-4A0B-87C3-81D4DB15B3A8}"/>
    <cellStyle name="Normal 37 2 2" xfId="4260" xr:uid="{E51F0D2B-E257-40BE-99A1-FF6620D5DC56}"/>
    <cellStyle name="Normal 37 2 2 2" xfId="28659" xr:uid="{ED67FCD4-3061-45DD-9203-672433077717}"/>
    <cellStyle name="Normal 37 2 3" xfId="27238" xr:uid="{9960C3C6-798F-4A21-9197-1CB14AD7B55E}"/>
    <cellStyle name="Normal 37 3" xfId="2484" xr:uid="{A6BD86E5-4F4E-4EAF-8E34-C70F69D4E04F}"/>
    <cellStyle name="Normal 37 3 2" xfId="4261" xr:uid="{55804F55-3B57-42C7-8E92-2CE199F36770}"/>
    <cellStyle name="Normal 37 3 2 2" xfId="28660" xr:uid="{3E41C924-D5E3-4195-A210-81D7A004EA31}"/>
    <cellStyle name="Normal 37 3 3" xfId="27239" xr:uid="{78DA9A51-785F-45D5-83FF-7F29926DC41A}"/>
    <cellStyle name="Normal 37 4" xfId="4259" xr:uid="{EF4BCC35-55A9-41B1-8E1C-ABEDB05FF784}"/>
    <cellStyle name="Normal 37 4 2" xfId="28658" xr:uid="{46CB5FAA-FEF7-4AA2-A1E4-4E8808AE20D3}"/>
    <cellStyle name="Normal 37 5" xfId="27237" xr:uid="{6C120356-A22C-4B71-B7A4-F9422D7984FA}"/>
    <cellStyle name="Normal 370" xfId="30207" xr:uid="{79D5767B-A55C-4B04-B40C-79609D9BCAD0}"/>
    <cellStyle name="Normal 371" xfId="30229" xr:uid="{DA58B415-783C-4AC5-BF1C-57E5948C91DA}"/>
    <cellStyle name="Normal 372" xfId="30209" xr:uid="{866B736C-05D1-4068-AFBA-83DBC9D024D4}"/>
    <cellStyle name="Normal 373" xfId="30237" xr:uid="{78FCCFAC-DFED-422D-B364-745B9858962A}"/>
    <cellStyle name="Normal 374" xfId="30231" xr:uid="{74D10D9B-59A6-4C40-909B-AA7B7B4485CE}"/>
    <cellStyle name="Normal 375" xfId="17239" xr:uid="{2D29730E-0317-4699-A223-6D9FB1875224}"/>
    <cellStyle name="Normal 376" xfId="30276" xr:uid="{66BBB3AF-16B4-4BDC-847F-8AC2EE18E697}"/>
    <cellStyle name="Normal 377" xfId="30281" xr:uid="{4F58D90C-EB71-42D6-ACAC-AF33919AE51A}"/>
    <cellStyle name="Normal 378" xfId="30402" xr:uid="{85AF0CE8-0185-40CA-9BE7-3440B3FB9EF0}"/>
    <cellStyle name="Normal 379" xfId="30404" xr:uid="{66377482-C3A6-4261-9DAB-B120ECF4C66B}"/>
    <cellStyle name="Normal 38" xfId="2485" xr:uid="{21193E63-6083-4D77-AC38-AD0C4775390A}"/>
    <cellStyle name="Normal 38 2" xfId="2486" xr:uid="{2AF8E4CE-E681-41E5-B918-23C462A2B29F}"/>
    <cellStyle name="Normal 38 2 2" xfId="4263" xr:uid="{5E908402-B882-453C-A3D7-47417FBA98F8}"/>
    <cellStyle name="Normal 38 2 2 2" xfId="28662" xr:uid="{1D3E9853-972B-48DB-9823-B951BC223584}"/>
    <cellStyle name="Normal 38 2 3" xfId="27241" xr:uid="{0D4090B7-1A56-4A4C-9ED4-5038C4A762EF}"/>
    <cellStyle name="Normal 38 3" xfId="2487" xr:uid="{012E96CD-DF74-43AB-95AC-739D6ABEB325}"/>
    <cellStyle name="Normal 38 3 2" xfId="4264" xr:uid="{6B892C5C-5656-493F-B238-69D68A7C53C0}"/>
    <cellStyle name="Normal 38 3 2 2" xfId="28663" xr:uid="{EEAA4865-CC6D-4707-85A6-212174591A8F}"/>
    <cellStyle name="Normal 38 3 3" xfId="27242" xr:uid="{D7ED8621-9F9A-4271-9D59-0D1296F0B119}"/>
    <cellStyle name="Normal 38 4" xfId="4262" xr:uid="{667571BD-D040-42DF-961F-F9FA9FEEB36D}"/>
    <cellStyle name="Normal 38 4 2" xfId="28661" xr:uid="{87D16994-C538-408F-A190-B0874D093FA6}"/>
    <cellStyle name="Normal 38 5" xfId="27240" xr:uid="{5977F334-FE87-44BC-9D53-11048E54770D}"/>
    <cellStyle name="Normal 380" xfId="30406" xr:uid="{93DEB68E-4001-47AC-871C-4D0637791E5A}"/>
    <cellStyle name="Normal 381" xfId="30409" xr:uid="{94CB769F-6732-428B-9029-F3F6716A90B0}"/>
    <cellStyle name="Normal 382" xfId="30410" xr:uid="{511A96F6-48E1-47E8-B4C3-A1FEDDD7C0E4}"/>
    <cellStyle name="Normal 383" xfId="30411" xr:uid="{ED1278C8-F177-4C90-8F83-85EB1360A029}"/>
    <cellStyle name="Normal 384" xfId="30412" xr:uid="{1EC0420E-7DF8-409D-8CCE-81613723FEBA}"/>
    <cellStyle name="Normal 385" xfId="30413" xr:uid="{028AAB38-59F1-4FBE-9356-15D467B29815}"/>
    <cellStyle name="Normal 386" xfId="30415" xr:uid="{709B597F-763E-46CE-9DA3-FC1735B47275}"/>
    <cellStyle name="Normal 387" xfId="30416" xr:uid="{369068F0-6A9B-428A-B70A-62B64D3BD27E}"/>
    <cellStyle name="Normal 388" xfId="30417" xr:uid="{E5147595-1F56-4977-8526-A7786875F218}"/>
    <cellStyle name="Normal 389" xfId="30418" xr:uid="{FBE8E5E7-D585-4668-BF1D-0511E66A717E}"/>
    <cellStyle name="Normal 39" xfId="2488" xr:uid="{294A7248-BD6E-4877-9582-A5E5F61A3FB3}"/>
    <cellStyle name="Normal 39 2" xfId="2489" xr:uid="{E22A1FA0-A797-41E1-AE3D-6D81B7266778}"/>
    <cellStyle name="Normal 39 2 2" xfId="4266" xr:uid="{F59386D0-4255-436B-9210-20DC050E7A24}"/>
    <cellStyle name="Normal 39 2 2 2" xfId="28665" xr:uid="{6BA4E1F5-5AFF-4514-83A5-11323DD6121B}"/>
    <cellStyle name="Normal 39 2 3" xfId="27244" xr:uid="{4ABCFE88-8C29-42B3-AC74-6651137C473A}"/>
    <cellStyle name="Normal 39 3" xfId="2490" xr:uid="{820B2439-E3E3-4676-9940-525D6EFDAD4C}"/>
    <cellStyle name="Normal 39 3 2" xfId="4267" xr:uid="{E39BED41-357D-4AB7-A115-C7EA364A0871}"/>
    <cellStyle name="Normal 39 3 2 2" xfId="28666" xr:uid="{C31EB69C-BB33-458C-97D7-8EC85A543498}"/>
    <cellStyle name="Normal 39 3 3" xfId="27245" xr:uid="{F4B21CD3-0B66-40DF-9A0C-7EF006BB7443}"/>
    <cellStyle name="Normal 39 4" xfId="4265" xr:uid="{589C16C8-00E0-4FB5-9CC9-3891CB8DFB25}"/>
    <cellStyle name="Normal 39 4 2" xfId="28664" xr:uid="{646FFB4A-70B8-471E-83EA-E80F18F268D6}"/>
    <cellStyle name="Normal 39 5" xfId="27243" xr:uid="{D325B6CA-C785-4D78-B90D-864F8F421DE0}"/>
    <cellStyle name="Normal 390" xfId="30419" xr:uid="{5E8830F6-A5AC-4EEE-862C-1ED6AD5F7230}"/>
    <cellStyle name="Normal 391" xfId="30420" xr:uid="{300FB8F7-BB38-4DB0-AB01-31CA85395A03}"/>
    <cellStyle name="Normal 392" xfId="30422" xr:uid="{8E3850E0-9166-4F6A-98E5-7B2FC41A8741}"/>
    <cellStyle name="Normal 4" xfId="2491" xr:uid="{6581B39E-5394-41F4-9661-24174B80B45D}"/>
    <cellStyle name="Normal 4 10" xfId="11697" xr:uid="{35362742-DA75-4CA9-97A9-6E1FBE2D6D03}"/>
    <cellStyle name="Normal 4 10 2" xfId="29517" xr:uid="{C1EE2998-F9F0-40D3-874A-C19B7B307A7C}"/>
    <cellStyle name="Normal 4 11" xfId="16075" xr:uid="{F1400791-5A98-43B1-B9D6-7714A98F2B26}"/>
    <cellStyle name="Normal 4 11 2" xfId="29986" xr:uid="{19C39D0A-2AFC-4A37-9BC7-805A17F17C7C}"/>
    <cellStyle name="Normal 4 12" xfId="27246" xr:uid="{EE297E12-D2D2-4AC5-BE72-6FF227B7983E}"/>
    <cellStyle name="Normal 4 2" xfId="2492" xr:uid="{9F62376A-4267-4F51-85DE-66228BF4F2CA}"/>
    <cellStyle name="Normal 4 2 10" xfId="12001" xr:uid="{265EF9FC-1585-44D6-B350-79EA64548183}"/>
    <cellStyle name="Normal 4 2 10 2" xfId="29566" xr:uid="{56C76FE0-D4BB-4BBE-9A02-67036559A781}"/>
    <cellStyle name="Normal 4 2 11" xfId="16076" xr:uid="{BE4B9CE9-1EFF-4FDB-AC02-4B9623D7BC98}"/>
    <cellStyle name="Normal 4 2 11 2" xfId="29987" xr:uid="{5CE5310D-1682-47A7-BEDD-1C2B7FB2BBA1}"/>
    <cellStyle name="Normal 4 2 12" xfId="27247" xr:uid="{E013AADB-9AB3-4A5E-9B10-09C840C1647D}"/>
    <cellStyle name="Normal 4 2 2" xfId="2493" xr:uid="{B1439493-84A5-44F4-BDBF-909C76CD4C9B}"/>
    <cellStyle name="Normal 4 2 2 10" xfId="10523" xr:uid="{ACF5BF25-3702-4936-8C6B-3FD71CAE47D5}"/>
    <cellStyle name="Normal 4 2 2 10 2" xfId="22642" xr:uid="{EEB7E294-4741-4098-AD84-C0413E8DA183}"/>
    <cellStyle name="Normal 4 2 2 11" xfId="10653" xr:uid="{61154E04-576D-49D7-8E5B-6FED6E78F899}"/>
    <cellStyle name="Normal 4 2 2 11 2" xfId="22767" xr:uid="{95C84825-25ED-4D3A-830F-018289780062}"/>
    <cellStyle name="Normal 4 2 2 12" xfId="10993" xr:uid="{A63BAB87-00D8-4013-B9AF-259180C62CDC}"/>
    <cellStyle name="Normal 4 2 2 12 2" xfId="23042" xr:uid="{5300B481-F561-4661-A33B-AC1C5AD12168}"/>
    <cellStyle name="Normal 4 2 2 13" xfId="11961" xr:uid="{B28AF40C-748C-47B8-8C28-816E4247EF37}"/>
    <cellStyle name="Normal 4 2 2 13 2" xfId="23751" xr:uid="{77CF1818-4A53-47F6-9F51-923CBFB3BABD}"/>
    <cellStyle name="Normal 4 2 2 14" xfId="17168" xr:uid="{D57C2BAC-3A24-4B06-B223-E692D605FBE2}"/>
    <cellStyle name="Normal 4 2 2 14 2" xfId="26076" xr:uid="{8BAA93EB-39E0-43C7-82A1-D09EA19FE5A0}"/>
    <cellStyle name="Normal 4 2 2 15" xfId="17299" xr:uid="{2CAA0B97-EC50-4284-BB85-6B697064F17D}"/>
    <cellStyle name="Normal 4 2 2 16" xfId="30344" xr:uid="{86E37DD0-8B87-4915-9D11-110D4EFE3C01}"/>
    <cellStyle name="Normal 4 2 2 2" xfId="4270" xr:uid="{EE7FB85B-FC21-4A59-986A-CED0620D4D62}"/>
    <cellStyle name="Normal 4 2 2 2 2" xfId="4998" xr:uid="{CC71ABE9-687D-4C3C-8023-D818E03CA62F}"/>
    <cellStyle name="Normal 4 2 2 2 2 2" xfId="5389" xr:uid="{A7AD9DB7-F405-4966-A76B-ECCE393B0A60}"/>
    <cellStyle name="Normal 4 2 2 2 2 2 2" xfId="6089" xr:uid="{4889030E-F2D7-4091-8562-F86AB27131BA}"/>
    <cellStyle name="Normal 4 2 2 2 2 2 2 2" xfId="7368" xr:uid="{156219B9-3820-47FA-87E1-4623013CD205}"/>
    <cellStyle name="Normal 4 2 2 2 2 2 2 2 2" xfId="10118" xr:uid="{FE87EDB2-0F5E-4582-ADB8-6D7F2C6CF634}"/>
    <cellStyle name="Normal 4 2 2 2 2 2 2 2 2 2" xfId="22315" xr:uid="{8F4CB7DB-A8DF-46BC-BC40-F590CE9405C2}"/>
    <cellStyle name="Normal 4 2 2 2 2 2 2 2 3" xfId="19746" xr:uid="{5DB0F148-DE2F-497B-A274-96C28BF9A8F7}"/>
    <cellStyle name="Normal 4 2 2 2 2 2 2 3" xfId="8858" xr:uid="{A571CDC1-9FBD-4366-98AC-59F97AF20ACE}"/>
    <cellStyle name="Normal 4 2 2 2 2 2 2 3 2" xfId="21055" xr:uid="{AB81BDE7-A7D1-4690-9233-0E0B247D56DA}"/>
    <cellStyle name="Normal 4 2 2 2 2 2 2 4" xfId="18486" xr:uid="{A7033B88-09EC-48F5-B839-A88848FA944B}"/>
    <cellStyle name="Normal 4 2 2 2 2 2 3" xfId="6738" xr:uid="{1AD2D5EF-F02C-4CDE-B7DA-52CA1ED7E6C1}"/>
    <cellStyle name="Normal 4 2 2 2 2 2 3 2" xfId="9488" xr:uid="{B646FA73-A005-469A-8C04-62A977F56D3B}"/>
    <cellStyle name="Normal 4 2 2 2 2 2 3 2 2" xfId="21685" xr:uid="{3BEAB7F9-BEA4-44D1-A544-02A11F971DB5}"/>
    <cellStyle name="Normal 4 2 2 2 2 2 3 3" xfId="19116" xr:uid="{BC5AA06E-28DE-4F2A-A0BE-58346EBF97B1}"/>
    <cellStyle name="Normal 4 2 2 2 2 2 4" xfId="8225" xr:uid="{96C5F249-D7DF-48BA-9FBC-CB37C411E555}"/>
    <cellStyle name="Normal 4 2 2 2 2 2 4 2" xfId="20424" xr:uid="{0F5CA9A1-0970-4FF6-BC2C-FBA4D012555D}"/>
    <cellStyle name="Normal 4 2 2 2 2 2 5" xfId="13415" xr:uid="{74CD7905-A69C-4CE9-A35E-64E4F2278DB5}"/>
    <cellStyle name="Normal 4 2 2 2 2 2 5 2" xfId="25188" xr:uid="{B22EC5DF-7624-4B89-A4ED-7F0EE0C83608}"/>
    <cellStyle name="Normal 4 2 2 2 2 2 6" xfId="17856" xr:uid="{19B8A6E5-94B8-4729-979D-9D0812888AB9}"/>
    <cellStyle name="Normal 4 2 2 2 2 3" xfId="5772" xr:uid="{D1F3D61D-959F-4510-B8CE-3CB020C35533}"/>
    <cellStyle name="Normal 4 2 2 2 2 3 2" xfId="7053" xr:uid="{EE6AB580-E7BC-413D-94F1-486CD9E9E294}"/>
    <cellStyle name="Normal 4 2 2 2 2 3 2 2" xfId="9803" xr:uid="{1F12626F-D5EF-4147-A57F-6CD6E4E2CECF}"/>
    <cellStyle name="Normal 4 2 2 2 2 3 2 2 2" xfId="22000" xr:uid="{0291D6DA-A162-4C13-96DF-9E8D903C6344}"/>
    <cellStyle name="Normal 4 2 2 2 2 3 2 3" xfId="19431" xr:uid="{D1951FE5-127C-4874-BC8A-543B6059DAD3}"/>
    <cellStyle name="Normal 4 2 2 2 2 3 3" xfId="8542" xr:uid="{40FEE948-9D01-46D5-9E37-E9E5BD76D244}"/>
    <cellStyle name="Normal 4 2 2 2 2 3 3 2" xfId="20740" xr:uid="{F4F2B80E-AE9C-4F64-9D96-AAD2E7F2D101}"/>
    <cellStyle name="Normal 4 2 2 2 2 3 4" xfId="13416" xr:uid="{56E40405-1802-446A-8EFD-EC567F564AAE}"/>
    <cellStyle name="Normal 4 2 2 2 2 3 4 2" xfId="25189" xr:uid="{D996B3F2-D9C9-42A2-B05A-8E4FB2FA148A}"/>
    <cellStyle name="Normal 4 2 2 2 2 3 5" xfId="18171" xr:uid="{0B0E04FB-494C-4129-8466-ED00D188C690}"/>
    <cellStyle name="Normal 4 2 2 2 2 4" xfId="6423" xr:uid="{6978E4BB-8A6A-4FD2-A5B2-EB7B957126B7}"/>
    <cellStyle name="Normal 4 2 2 2 2 4 2" xfId="9173" xr:uid="{A6393695-0925-4C63-BC87-AE51BCF87FF4}"/>
    <cellStyle name="Normal 4 2 2 2 2 4 2 2" xfId="21370" xr:uid="{ECDAB5CE-554B-457B-B89F-A5B2AE3FC7C8}"/>
    <cellStyle name="Normal 4 2 2 2 2 4 3" xfId="18801" xr:uid="{A82427A9-7465-475C-98FC-55A1DA06FF45}"/>
    <cellStyle name="Normal 4 2 2 2 2 5" xfId="7910" xr:uid="{1B229FC0-2D02-4E5C-8725-71F37DEC6C54}"/>
    <cellStyle name="Normal 4 2 2 2 2 5 2" xfId="20109" xr:uid="{3D23EADB-55CB-4CA0-8DFF-65698FEA7E97}"/>
    <cellStyle name="Normal 4 2 2 2 2 6" xfId="11572" xr:uid="{AC8F85A6-FBCD-4E37-9E9C-F48D27C22955}"/>
    <cellStyle name="Normal 4 2 2 2 2 6 2" xfId="23409" xr:uid="{7C7C5193-0597-4F66-BD53-924A73B1A564}"/>
    <cellStyle name="Normal 4 2 2 2 2 7" xfId="12339" xr:uid="{7F83A682-A072-45F2-830F-48F64D9A8881}"/>
    <cellStyle name="Normal 4 2 2 2 2 7 2" xfId="24118" xr:uid="{A56617B5-89E5-4CDD-95B3-F77DE197F052}"/>
    <cellStyle name="Normal 4 2 2 2 2 8" xfId="17541" xr:uid="{B72F95A0-37D9-44EF-903C-2BC1FA05F05D}"/>
    <cellStyle name="Normal 4 2 2 2 3" xfId="5190" xr:uid="{974AB848-1475-4C4E-9D47-F60858E1F637}"/>
    <cellStyle name="Normal 4 2 2 2 3 2" xfId="5897" xr:uid="{C82FB420-40CF-495B-A68C-179E255F60F8}"/>
    <cellStyle name="Normal 4 2 2 2 3 2 2" xfId="7177" xr:uid="{B4320DF1-8E4A-403E-A668-AA09299B27CA}"/>
    <cellStyle name="Normal 4 2 2 2 3 2 2 2" xfId="9927" xr:uid="{8FFCB1CD-8528-4588-9027-65BDB093C35D}"/>
    <cellStyle name="Normal 4 2 2 2 3 2 2 2 2" xfId="22124" xr:uid="{203858D6-3FE1-4225-97E3-92DE381FD4DB}"/>
    <cellStyle name="Normal 4 2 2 2 3 2 2 3" xfId="19555" xr:uid="{02A4965D-9E7B-4D34-B82C-93C27CAFAA30}"/>
    <cellStyle name="Normal 4 2 2 2 3 2 3" xfId="8667" xr:uid="{594D44F6-0C36-4B8D-BE52-D4A8EE438952}"/>
    <cellStyle name="Normal 4 2 2 2 3 2 3 2" xfId="20864" xr:uid="{EB2729D6-0085-43C4-B87F-51D7E86BA890}"/>
    <cellStyle name="Normal 4 2 2 2 3 2 4" xfId="18295" xr:uid="{1BEEFE7F-83C4-4C5E-BA1B-575401BA6BA9}"/>
    <cellStyle name="Normal 4 2 2 2 3 3" xfId="6547" xr:uid="{D5670D0C-6A73-4853-8949-F0D752FABA1A}"/>
    <cellStyle name="Normal 4 2 2 2 3 3 2" xfId="9297" xr:uid="{A3C3613D-8E37-440C-B125-67291A09A570}"/>
    <cellStyle name="Normal 4 2 2 2 3 3 2 2" xfId="21494" xr:uid="{3418D625-48A5-45B4-9019-30DE279C6EB3}"/>
    <cellStyle name="Normal 4 2 2 2 3 3 3" xfId="18925" xr:uid="{940348CE-CBCF-4579-8895-08C745ACBC18}"/>
    <cellStyle name="Normal 4 2 2 2 3 4" xfId="8034" xr:uid="{B6E1101F-EA9E-4783-AAC0-6BF8430D7901}"/>
    <cellStyle name="Normal 4 2 2 2 3 4 2" xfId="20233" xr:uid="{14B40740-249C-4713-A432-980F10282E63}"/>
    <cellStyle name="Normal 4 2 2 2 3 5" xfId="13417" xr:uid="{C5D29678-3F3C-406B-A294-805586C7FF88}"/>
    <cellStyle name="Normal 4 2 2 2 3 5 2" xfId="25190" xr:uid="{19820228-5B97-4C14-B5B8-697D534141F6}"/>
    <cellStyle name="Normal 4 2 2 2 3 6" xfId="17665" xr:uid="{90454F5C-3E0E-4BD6-8C5A-7D9AEAA17C5B}"/>
    <cellStyle name="Normal 4 2 2 2 4" xfId="5573" xr:uid="{CFB9D881-E5EE-4629-8939-0594DF46ADFE}"/>
    <cellStyle name="Normal 4 2 2 2 4 2" xfId="6862" xr:uid="{27CA7FD7-FFD5-43A3-8549-3B57B68F5305}"/>
    <cellStyle name="Normal 4 2 2 2 4 2 2" xfId="9612" xr:uid="{6F98C0CA-81D8-49CB-82BE-05D60C9EBE23}"/>
    <cellStyle name="Normal 4 2 2 2 4 2 2 2" xfId="21809" xr:uid="{0C20FF50-79B1-4763-842D-53947E0D3615}"/>
    <cellStyle name="Normal 4 2 2 2 4 2 3" xfId="19240" xr:uid="{53C7CA3E-AB0C-4EFD-B96D-70D72BD182C7}"/>
    <cellStyle name="Normal 4 2 2 2 4 3" xfId="8351" xr:uid="{8DFBC5BA-EE28-429A-9F3D-E259FBAA1FC9}"/>
    <cellStyle name="Normal 4 2 2 2 4 3 2" xfId="20549" xr:uid="{C660E66C-C76B-4F81-8A92-BFCAA684AB9D}"/>
    <cellStyle name="Normal 4 2 2 2 4 4" xfId="13418" xr:uid="{72E4E3CB-E399-4885-B613-C9004D459D8F}"/>
    <cellStyle name="Normal 4 2 2 2 4 4 2" xfId="25191" xr:uid="{4B6129E8-9F6D-4D12-87B2-5E84784233ED}"/>
    <cellStyle name="Normal 4 2 2 2 4 5" xfId="17980" xr:uid="{A281A8FA-70AD-414F-BC23-C7C822CDA2A6}"/>
    <cellStyle name="Normal 4 2 2 2 5" xfId="6231" xr:uid="{1E09F12E-5712-4C9A-A107-A139AFBD7304}"/>
    <cellStyle name="Normal 4 2 2 2 5 2" xfId="8982" xr:uid="{F1205C48-3BB7-4090-99E9-A1DF18B14AE7}"/>
    <cellStyle name="Normal 4 2 2 2 5 2 2" xfId="21179" xr:uid="{AB50C97B-DAC9-4144-BF36-B4B5C1B9EDFE}"/>
    <cellStyle name="Normal 4 2 2 2 5 3" xfId="18610" xr:uid="{B7198563-5E10-4758-8551-B8275CB0ED94}"/>
    <cellStyle name="Normal 4 2 2 2 6" xfId="7717" xr:uid="{166EE332-3B17-4DB7-A869-537C4B1E2D2C}"/>
    <cellStyle name="Normal 4 2 2 2 6 2" xfId="19918" xr:uid="{29D5A14B-CAF3-4ED2-BA65-742BCCB6688C}"/>
    <cellStyle name="Normal 4 2 2 2 7" xfId="11071" xr:uid="{775C1602-CA8A-4E43-BF94-9EFD2E1F3C3F}"/>
    <cellStyle name="Normal 4 2 2 2 7 2" xfId="23117" xr:uid="{0C0949AC-8231-47E9-B5D5-A35A2D0AF4C9}"/>
    <cellStyle name="Normal 4 2 2 2 8" xfId="12044" xr:uid="{36A7CCF5-E50A-435A-A80F-602C060E810D}"/>
    <cellStyle name="Normal 4 2 2 2 8 2" xfId="23826" xr:uid="{B229F5AA-7854-4E29-8BAB-6BA82C4D6DD5}"/>
    <cellStyle name="Normal 4 2 2 2 9" xfId="17350" xr:uid="{74913230-1854-46D6-B1AB-1CC36D6FB177}"/>
    <cellStyle name="Normal 4 2 2 3" xfId="4910" xr:uid="{C62813A9-4C55-417B-A789-1FFD5A8F6B51}"/>
    <cellStyle name="Normal 4 2 2 3 2" xfId="5328" xr:uid="{E93FF1FA-1755-418B-84C7-14B05D4629DC}"/>
    <cellStyle name="Normal 4 2 2 3 2 2" xfId="6029" xr:uid="{F384AF46-051D-43BC-86D8-7483845403AD}"/>
    <cellStyle name="Normal 4 2 2 3 2 2 2" xfId="7309" xr:uid="{86F883D5-F556-4B8D-800B-892A6F5F07D4}"/>
    <cellStyle name="Normal 4 2 2 3 2 2 2 2" xfId="10059" xr:uid="{9732B4FC-10FD-44DB-B48E-FF01A5589E14}"/>
    <cellStyle name="Normal 4 2 2 3 2 2 2 2 2" xfId="22256" xr:uid="{D272319B-0ADC-4161-8C16-8AE7B366FCBB}"/>
    <cellStyle name="Normal 4 2 2 3 2 2 2 3" xfId="19687" xr:uid="{E1993C22-ECD8-43F4-9BB4-592B89E115FE}"/>
    <cellStyle name="Normal 4 2 2 3 2 2 3" xfId="8799" xr:uid="{64994C24-8CAB-4B0C-99E5-15A4E8BAEAE4}"/>
    <cellStyle name="Normal 4 2 2 3 2 2 3 2" xfId="20996" xr:uid="{5C06EF11-30D5-4AE9-ABBE-A1710B4C58A8}"/>
    <cellStyle name="Normal 4 2 2 3 2 2 4" xfId="18427" xr:uid="{8B2480FB-21E4-4E7E-82FA-764718BB8DDF}"/>
    <cellStyle name="Normal 4 2 2 3 2 3" xfId="6679" xr:uid="{E21BA164-5FED-44D6-83CF-6AE0F3C8FBD6}"/>
    <cellStyle name="Normal 4 2 2 3 2 3 2" xfId="9429" xr:uid="{180F5BB8-3BBB-4894-915F-6C2C278C3C6B}"/>
    <cellStyle name="Normal 4 2 2 3 2 3 2 2" xfId="21626" xr:uid="{CFFC10AE-5067-4F30-ABBA-A32568BE7078}"/>
    <cellStyle name="Normal 4 2 2 3 2 3 3" xfId="19057" xr:uid="{B4204EEE-28C4-42F3-A4CC-02396B59BD64}"/>
    <cellStyle name="Normal 4 2 2 3 2 4" xfId="8166" xr:uid="{D563FB6F-4DA7-47F1-ABF3-2A43B64BA078}"/>
    <cellStyle name="Normal 4 2 2 3 2 4 2" xfId="20365" xr:uid="{39AFCF31-FAC4-4F84-B925-79B4BFBCC09F}"/>
    <cellStyle name="Normal 4 2 2 3 2 5" xfId="13419" xr:uid="{61831925-B629-4693-B0BF-211E762D3628}"/>
    <cellStyle name="Normal 4 2 2 3 2 5 2" xfId="25192" xr:uid="{7FBCFF63-CA09-40F2-A265-A1C3D5E168A1}"/>
    <cellStyle name="Normal 4 2 2 3 2 6" xfId="17797" xr:uid="{8955C0B8-49FB-45C4-AF27-0CBD32E02721}"/>
    <cellStyle name="Normal 4 2 2 3 3" xfId="5713" xr:uid="{08A6BCC9-3721-43B1-B11A-457293C7A9A5}"/>
    <cellStyle name="Normal 4 2 2 3 3 2" xfId="6994" xr:uid="{9E06E4D5-5E1E-4479-9706-58B55490DA2B}"/>
    <cellStyle name="Normal 4 2 2 3 3 2 2" xfId="9744" xr:uid="{3B069CD7-DB1E-4A22-A7BB-F84DB50C756F}"/>
    <cellStyle name="Normal 4 2 2 3 3 2 2 2" xfId="21941" xr:uid="{2C79E8F1-E873-4A15-9B36-E8F6902787DA}"/>
    <cellStyle name="Normal 4 2 2 3 3 2 3" xfId="19372" xr:uid="{64E3937B-767C-43D1-B0EE-E44E994D6620}"/>
    <cellStyle name="Normal 4 2 2 3 3 3" xfId="8483" xr:uid="{537D5C1D-4CCF-463A-9038-1AE235A110C5}"/>
    <cellStyle name="Normal 4 2 2 3 3 3 2" xfId="20681" xr:uid="{F3145217-8B1E-4415-A083-24F5FBF39F86}"/>
    <cellStyle name="Normal 4 2 2 3 3 4" xfId="13420" xr:uid="{0B1CFD2E-CEE6-4588-91BB-B84A85254267}"/>
    <cellStyle name="Normal 4 2 2 3 3 4 2" xfId="25193" xr:uid="{45130238-F16C-49A1-9F4A-02A5563F5D92}"/>
    <cellStyle name="Normal 4 2 2 3 3 5" xfId="18112" xr:uid="{99EA5EBD-84F5-4FD8-BE06-93E23669EB98}"/>
    <cellStyle name="Normal 4 2 2 3 4" xfId="6364" xr:uid="{12F85C1F-CF37-45C8-8EDF-FA879E2B1D38}"/>
    <cellStyle name="Normal 4 2 2 3 4 2" xfId="9114" xr:uid="{87994F43-0B6F-4A46-ABBB-A4862ACCBF2A}"/>
    <cellStyle name="Normal 4 2 2 3 4 2 2" xfId="21311" xr:uid="{83A42732-2C9F-4AE4-9190-FB91BFEE53CE}"/>
    <cellStyle name="Normal 4 2 2 3 4 3" xfId="18742" xr:uid="{9A8E4171-6547-4193-B7C6-020850624284}"/>
    <cellStyle name="Normal 4 2 2 3 5" xfId="7851" xr:uid="{186400B2-3ABD-44F7-B990-AE2EC5F664C4}"/>
    <cellStyle name="Normal 4 2 2 3 5 2" xfId="20050" xr:uid="{85762399-BA3E-413B-831B-83E4AC6EB294}"/>
    <cellStyle name="Normal 4 2 2 3 6" xfId="11573" xr:uid="{E732C067-C568-4263-9CCF-51FA142A2851}"/>
    <cellStyle name="Normal 4 2 2 3 6 2" xfId="23410" xr:uid="{D507FBB7-E7CC-4232-A10C-1261338E932C}"/>
    <cellStyle name="Normal 4 2 2 3 7" xfId="12340" xr:uid="{B64805F1-7584-4AA4-B8AA-2588FB77E5E4}"/>
    <cellStyle name="Normal 4 2 2 3 7 2" xfId="24119" xr:uid="{025801CC-6DE9-4AEB-BFC4-687C4C36B65D}"/>
    <cellStyle name="Normal 4 2 2 3 8" xfId="17482" xr:uid="{C6346A7F-9084-4596-93E1-1B288CDEED38}"/>
    <cellStyle name="Normal 4 2 2 4" xfId="5122" xr:uid="{756B2778-FDE1-4834-BB9B-368BC9C4434A}"/>
    <cellStyle name="Normal 4 2 2 4 2" xfId="5851" xr:uid="{77E8E389-F758-4C6E-8F7A-4401D18EAE6F}"/>
    <cellStyle name="Normal 4 2 2 4 2 2" xfId="7131" xr:uid="{132B4127-F786-471F-878A-8BC7BF6CACAD}"/>
    <cellStyle name="Normal 4 2 2 4 2 2 2" xfId="9881" xr:uid="{5C87A9DA-99F1-426E-94FE-77F7A6E8201A}"/>
    <cellStyle name="Normal 4 2 2 4 2 2 2 2" xfId="22078" xr:uid="{2F2B228A-8A16-4640-A8A4-4B4FC5674546}"/>
    <cellStyle name="Normal 4 2 2 4 2 2 3" xfId="19509" xr:uid="{837727EB-160F-4D18-ABDF-3D232C855C34}"/>
    <cellStyle name="Normal 4 2 2 4 2 3" xfId="8621" xr:uid="{75D0BBCD-F443-4143-9CDC-B1FDA6DCA0A6}"/>
    <cellStyle name="Normal 4 2 2 4 2 3 2" xfId="20818" xr:uid="{32CAE0DF-AC36-476B-87EF-A2340D60E4EA}"/>
    <cellStyle name="Normal 4 2 2 4 2 4" xfId="18249" xr:uid="{3F326E4E-4D94-449C-B89E-F997F5160E91}"/>
    <cellStyle name="Normal 4 2 2 4 3" xfId="6501" xr:uid="{4083184E-8566-484D-8FC3-F5387A92EDE5}"/>
    <cellStyle name="Normal 4 2 2 4 3 2" xfId="9251" xr:uid="{1AD53573-182B-44CC-A997-4322812C06C4}"/>
    <cellStyle name="Normal 4 2 2 4 3 2 2" xfId="21448" xr:uid="{9C832093-A96C-4DA3-ABC4-AA41028CC27B}"/>
    <cellStyle name="Normal 4 2 2 4 3 3" xfId="18879" xr:uid="{925B8E1B-E8B4-4FE0-B6DC-D61F147AE88A}"/>
    <cellStyle name="Normal 4 2 2 4 4" xfId="7988" xr:uid="{963DB267-0E1B-4D9F-B6AF-555E63D4DC48}"/>
    <cellStyle name="Normal 4 2 2 4 4 2" xfId="20187" xr:uid="{95759C56-C3E7-4620-98D2-A54D26AAF905}"/>
    <cellStyle name="Normal 4 2 2 4 5" xfId="13421" xr:uid="{B3EE25F5-459F-4088-A37D-2FCB2570F0F6}"/>
    <cellStyle name="Normal 4 2 2 4 5 2" xfId="25194" xr:uid="{F2137365-EA2D-4640-AB09-6D64806078E7}"/>
    <cellStyle name="Normal 4 2 2 4 6" xfId="17619" xr:uid="{029A1A75-597D-4E1D-8B22-35C069C0808E}"/>
    <cellStyle name="Normal 4 2 2 5" xfId="5498" xr:uid="{22A7E53E-5BFB-47E0-BF23-9942B003C65B}"/>
    <cellStyle name="Normal 4 2 2 5 2" xfId="6816" xr:uid="{8C77E9D1-CB95-484A-9888-F44F835332C6}"/>
    <cellStyle name="Normal 4 2 2 5 2 2" xfId="9566" xr:uid="{226C28F3-4365-4A05-B690-82F3436E66C5}"/>
    <cellStyle name="Normal 4 2 2 5 2 2 2" xfId="21763" xr:uid="{A7D52334-21EE-40A1-A725-6AA978ADC1F6}"/>
    <cellStyle name="Normal 4 2 2 5 2 3" xfId="19194" xr:uid="{090BB302-77DA-4E89-9B9C-81FEEAF92CE4}"/>
    <cellStyle name="Normal 4 2 2 5 3" xfId="8305" xr:uid="{441DA47E-CEEB-447F-9CE4-C15E65E9F1E5}"/>
    <cellStyle name="Normal 4 2 2 5 3 2" xfId="20503" xr:uid="{815B12A7-9523-46B2-8753-16CE83132B80}"/>
    <cellStyle name="Normal 4 2 2 5 4" xfId="13422" xr:uid="{772C6BD8-82F9-4731-8B78-1547E38FDC6C}"/>
    <cellStyle name="Normal 4 2 2 5 4 2" xfId="25195" xr:uid="{79CA69E0-194D-41F2-AC4D-2AEF136E0839}"/>
    <cellStyle name="Normal 4 2 2 5 5" xfId="17934" xr:uid="{85128DFA-522A-40DA-B961-6181A3CCDC99}"/>
    <cellStyle name="Normal 4 2 2 6" xfId="6181" xr:uid="{836E9EB5-7DB1-47F1-8702-C544420FD3FD}"/>
    <cellStyle name="Normal 4 2 2 6 2" xfId="8936" xr:uid="{60BD9278-9D51-4876-8DE0-C22D014D3507}"/>
    <cellStyle name="Normal 4 2 2 6 2 2" xfId="21133" xr:uid="{CDC233F0-7E39-4659-9948-F835E37DA632}"/>
    <cellStyle name="Normal 4 2 2 6 3" xfId="18564" xr:uid="{BDF32D29-F8FB-4963-8C51-6A63642085C9}"/>
    <cellStyle name="Normal 4 2 2 7" xfId="7457" xr:uid="{F2A1FF5E-65D2-48A8-9EE9-B43D38E0AE22}"/>
    <cellStyle name="Normal 4 2 2 7 2" xfId="19832" xr:uid="{5E143611-FF45-4076-9CC9-323ECEBFBC8D}"/>
    <cellStyle name="Normal 4 2 2 8" xfId="10292" xr:uid="{B314F091-D1F1-4828-8EE8-CD803A827D7A}"/>
    <cellStyle name="Normal 4 2 2 8 2" xfId="22455" xr:uid="{BF376D92-E8B0-4C3B-8695-8DA85E2D75D0}"/>
    <cellStyle name="Normal 4 2 2 9" xfId="10425" xr:uid="{9B1D8C38-C4D8-4D69-9944-EC13B871ABE9}"/>
    <cellStyle name="Normal 4 2 2 9 2" xfId="22553" xr:uid="{718FB97F-F692-4DA0-A2D4-6BF134A95048}"/>
    <cellStyle name="Normal 4 2 2_Accessories" xfId="11271" xr:uid="{5A49F75E-24C2-4FE8-AE59-02BEFFBBCEA1}"/>
    <cellStyle name="Normal 4 2 3" xfId="4269" xr:uid="{AFE8C4C7-3EB2-4397-83D5-1C6BEFC6CC27}"/>
    <cellStyle name="Normal 4 2 3 2" xfId="28668" xr:uid="{F4498D68-9D50-4355-849E-05F993B022EE}"/>
    <cellStyle name="Normal 4 2 4" xfId="11729" xr:uid="{094A13A9-9B85-422F-922D-1A7F2E9348E1}"/>
    <cellStyle name="Normal 4 2 4 2" xfId="29537" xr:uid="{91855E56-F0F6-4F6B-A319-678A265BC90C}"/>
    <cellStyle name="Normal 4 2 5" xfId="11879" xr:uid="{1CE7263C-F91C-43E6-8DB0-46A7C294D340}"/>
    <cellStyle name="Normal 4 2 5 2" xfId="29554" xr:uid="{35C3EFAA-CE3A-4D55-AFA4-C75B515D5EBC}"/>
    <cellStyle name="Normal 4 2 6" xfId="13909" xr:uid="{EF87AD65-779F-4B29-A423-E6B0224EA297}"/>
    <cellStyle name="Normal 4 2 6 2" xfId="29610" xr:uid="{75144030-5C01-4630-AF56-A61D058CA655}"/>
    <cellStyle name="Normal 4 2 7" xfId="12008" xr:uid="{351589F3-1A73-4216-90FF-268C8DF9D535}"/>
    <cellStyle name="Normal 4 2 7 2" xfId="29567" xr:uid="{ED837C77-0744-483E-80B2-407DF7A6CC3E}"/>
    <cellStyle name="Normal 4 2 8" xfId="13889" xr:uid="{263DA501-87A6-4445-92D4-A3FF2E319FD1}"/>
    <cellStyle name="Normal 4 2 8 2" xfId="29590" xr:uid="{40FA0F10-042B-4B13-8478-0982359374FF}"/>
    <cellStyle name="Normal 4 2 9" xfId="13898" xr:uid="{93391DEF-4CB0-4A01-AE82-BAD99A364B86}"/>
    <cellStyle name="Normal 4 2 9 2" xfId="29599" xr:uid="{C63D04D7-83D9-4974-B592-0D5148185EC0}"/>
    <cellStyle name="Normal 4 3" xfId="2494" xr:uid="{757D58ED-4524-4150-B0E3-52FFE9A4966B}"/>
    <cellStyle name="Normal 4 3 10" xfId="13896" xr:uid="{275A2CB0-B04F-47C6-AF37-5EC64625713A}"/>
    <cellStyle name="Normal 4 3 10 2" xfId="29597" xr:uid="{3AEB4D07-34DE-458C-AC53-0D5CB116BB89}"/>
    <cellStyle name="Normal 4 3 11" xfId="27248" xr:uid="{738F2F35-EF51-480E-A1E2-7F7BA3B44F51}"/>
    <cellStyle name="Normal 4 3 2" xfId="2495" xr:uid="{0A3A390C-A6D2-4939-8474-53936C7F00D6}"/>
    <cellStyle name="Normal 4 3 2 10" xfId="10524" xr:uid="{FE258306-F31D-4EDE-8EA8-71D3BE895581}"/>
    <cellStyle name="Normal 4 3 2 10 2" xfId="22643" xr:uid="{56FF68C7-E23A-4348-91CF-DA6919BE6D6B}"/>
    <cellStyle name="Normal 4 3 2 11" xfId="10654" xr:uid="{AF4F3E17-8B33-47B7-B82D-588534470C5E}"/>
    <cellStyle name="Normal 4 3 2 11 2" xfId="22768" xr:uid="{F695C7C0-844A-4BDC-A83F-0E2B76EF4949}"/>
    <cellStyle name="Normal 4 3 2 12" xfId="10994" xr:uid="{316819ED-74B8-405E-9E4B-DB739EE984F5}"/>
    <cellStyle name="Normal 4 3 2 12 2" xfId="23043" xr:uid="{AE5ABC31-2706-404B-8C2C-8AB725EACBE4}"/>
    <cellStyle name="Normal 4 3 2 13" xfId="11962" xr:uid="{F3AE0110-B735-4E0E-B439-70A4B84AEE6B}"/>
    <cellStyle name="Normal 4 3 2 13 2" xfId="23752" xr:uid="{D7991A19-5E9B-481E-B399-FEA149BBAF7E}"/>
    <cellStyle name="Normal 4 3 2 14" xfId="17169" xr:uid="{30C7DFFE-8292-44EE-B86F-F5F771F697D6}"/>
    <cellStyle name="Normal 4 3 2 14 2" xfId="26077" xr:uid="{95FD3F53-E253-4CE6-B943-CAD8737A7AE2}"/>
    <cellStyle name="Normal 4 3 2 15" xfId="17300" xr:uid="{CC46488D-927B-4AD2-9FD4-DEFF03601B9E}"/>
    <cellStyle name="Normal 4 3 2 16" xfId="30345" xr:uid="{1866F70D-B44F-4BC1-812F-927B6A2FF858}"/>
    <cellStyle name="Normal 4 3 2 2" xfId="4272" xr:uid="{0F0974E3-D18D-46D3-85A7-206E2246A224}"/>
    <cellStyle name="Normal 4 3 2 2 2" xfId="4999" xr:uid="{966BC14E-F801-498A-9CD6-D89EC1E04EBD}"/>
    <cellStyle name="Normal 4 3 2 2 2 2" xfId="5390" xr:uid="{6C52D950-9098-4671-A643-FADB62AA9696}"/>
    <cellStyle name="Normal 4 3 2 2 2 2 2" xfId="6090" xr:uid="{44FE0FE4-E189-4EF7-8CD0-8CD89612B4C2}"/>
    <cellStyle name="Normal 4 3 2 2 2 2 2 2" xfId="7369" xr:uid="{9A8930F1-CDC3-4BA9-A7DD-1E410FB57E08}"/>
    <cellStyle name="Normal 4 3 2 2 2 2 2 2 2" xfId="10119" xr:uid="{B66CB3CB-C1FC-4C95-8725-C05C24D24DD9}"/>
    <cellStyle name="Normal 4 3 2 2 2 2 2 2 2 2" xfId="22316" xr:uid="{AFD7FEA7-B418-48E9-99C8-AD4A22D74D29}"/>
    <cellStyle name="Normal 4 3 2 2 2 2 2 2 3" xfId="19747" xr:uid="{3FD2F239-0284-4FFF-BB63-813F37A4BDE4}"/>
    <cellStyle name="Normal 4 3 2 2 2 2 2 3" xfId="8859" xr:uid="{24384E5B-DBEF-43FD-AF7C-68621AC5A495}"/>
    <cellStyle name="Normal 4 3 2 2 2 2 2 3 2" xfId="21056" xr:uid="{7884150D-E4D2-4D6B-9991-16BEC2074B41}"/>
    <cellStyle name="Normal 4 3 2 2 2 2 2 4" xfId="18487" xr:uid="{46E19E72-5FD5-47DD-B626-4E6812F01173}"/>
    <cellStyle name="Normal 4 3 2 2 2 2 3" xfId="6739" xr:uid="{5319CBB5-23DC-423B-BBE4-82D67034AFDA}"/>
    <cellStyle name="Normal 4 3 2 2 2 2 3 2" xfId="9489" xr:uid="{2AAD8443-0EF1-4E19-A347-6AC389C9936A}"/>
    <cellStyle name="Normal 4 3 2 2 2 2 3 2 2" xfId="21686" xr:uid="{55E0EFE3-CE1E-42A0-AE92-D8F88E716A10}"/>
    <cellStyle name="Normal 4 3 2 2 2 2 3 3" xfId="19117" xr:uid="{49193A83-5345-4610-8D96-55F2B8A5FEF0}"/>
    <cellStyle name="Normal 4 3 2 2 2 2 4" xfId="8226" xr:uid="{1ECF90FA-D554-4365-B23F-B10469D559AF}"/>
    <cellStyle name="Normal 4 3 2 2 2 2 4 2" xfId="20425" xr:uid="{5B97F9A9-C6E0-423F-B933-A8CABB00CA57}"/>
    <cellStyle name="Normal 4 3 2 2 2 2 5" xfId="13423" xr:uid="{26B62CE9-8D0E-4EEE-BAB6-6A72641CE973}"/>
    <cellStyle name="Normal 4 3 2 2 2 2 5 2" xfId="25196" xr:uid="{C1F62789-E8E2-4AD5-9157-83A049E16BAC}"/>
    <cellStyle name="Normal 4 3 2 2 2 2 6" xfId="17857" xr:uid="{02BB5B1D-399C-4CAF-8E7C-BC576343BB53}"/>
    <cellStyle name="Normal 4 3 2 2 2 3" xfId="5773" xr:uid="{98EB9F9C-E9BC-4124-8911-7C29632C2725}"/>
    <cellStyle name="Normal 4 3 2 2 2 3 2" xfId="7054" xr:uid="{7ABE9B59-EB5A-415B-999B-E438DB33C4A3}"/>
    <cellStyle name="Normal 4 3 2 2 2 3 2 2" xfId="9804" xr:uid="{2EB8C05A-4C4C-4AFD-B6BD-B93DBBBC95ED}"/>
    <cellStyle name="Normal 4 3 2 2 2 3 2 2 2" xfId="22001" xr:uid="{275F6A26-7DB8-4C08-9A82-24BA617F5352}"/>
    <cellStyle name="Normal 4 3 2 2 2 3 2 3" xfId="19432" xr:uid="{161AB48B-E911-4361-91C2-C9903B8C08C3}"/>
    <cellStyle name="Normal 4 3 2 2 2 3 3" xfId="8543" xr:uid="{1CF90190-3C61-4D43-8CDF-84946C7177B3}"/>
    <cellStyle name="Normal 4 3 2 2 2 3 3 2" xfId="20741" xr:uid="{12BDC10D-11BD-43B9-8AA8-A48BEDA5583B}"/>
    <cellStyle name="Normal 4 3 2 2 2 3 4" xfId="13424" xr:uid="{9A5E628F-E99B-41EC-97DD-A8550C4BE8B6}"/>
    <cellStyle name="Normal 4 3 2 2 2 3 4 2" xfId="25197" xr:uid="{F90AF59B-FE43-4770-B60C-3D9A94D7A2C6}"/>
    <cellStyle name="Normal 4 3 2 2 2 3 5" xfId="18172" xr:uid="{F407C713-1C0B-417B-99D9-A83AF71D73F1}"/>
    <cellStyle name="Normal 4 3 2 2 2 4" xfId="6424" xr:uid="{94871F4D-8044-41A8-BD18-589D856221EB}"/>
    <cellStyle name="Normal 4 3 2 2 2 4 2" xfId="9174" xr:uid="{5A23F536-84FC-4674-84F0-C2A170A42653}"/>
    <cellStyle name="Normal 4 3 2 2 2 4 2 2" xfId="21371" xr:uid="{D1FA275A-1504-4707-B73F-B7FC8FB9DE40}"/>
    <cellStyle name="Normal 4 3 2 2 2 4 3" xfId="18802" xr:uid="{3D92657D-DB31-4E31-A93C-1E1795BD7E50}"/>
    <cellStyle name="Normal 4 3 2 2 2 5" xfId="7911" xr:uid="{A974EC8E-DB1A-4CC4-8B10-8CC48E0D1A45}"/>
    <cellStyle name="Normal 4 3 2 2 2 5 2" xfId="20110" xr:uid="{000B28A2-D6AC-44A2-AD62-F0E9CECF0F90}"/>
    <cellStyle name="Normal 4 3 2 2 2 6" xfId="11574" xr:uid="{2C15D2CC-58AF-4AD8-838E-359DF2AC91EE}"/>
    <cellStyle name="Normal 4 3 2 2 2 6 2" xfId="23411" xr:uid="{EDB1346F-4D01-48A9-9BDE-6A38E71BD052}"/>
    <cellStyle name="Normal 4 3 2 2 2 7" xfId="12341" xr:uid="{61DDA3DA-7CF5-454D-8FF5-430734DF31EF}"/>
    <cellStyle name="Normal 4 3 2 2 2 7 2" xfId="24120" xr:uid="{8913DA48-EDEB-42AE-8F4D-BA3AC44F52EC}"/>
    <cellStyle name="Normal 4 3 2 2 2 8" xfId="17542" xr:uid="{E1EFBD3B-33D1-44C6-8FC2-6D288A0B9D16}"/>
    <cellStyle name="Normal 4 3 2 2 3" xfId="5191" xr:uid="{154FF8A1-7E77-4C9D-91D2-3D8DE3561098}"/>
    <cellStyle name="Normal 4 3 2 2 3 2" xfId="5898" xr:uid="{BE75F943-6686-4A7F-8577-77E9AABCFBDC}"/>
    <cellStyle name="Normal 4 3 2 2 3 2 2" xfId="7178" xr:uid="{68D2D734-A54C-40B4-A4D2-77A3D4095E65}"/>
    <cellStyle name="Normal 4 3 2 2 3 2 2 2" xfId="9928" xr:uid="{07151CE0-3EF1-4E3D-AD8C-DA3A235D999C}"/>
    <cellStyle name="Normal 4 3 2 2 3 2 2 2 2" xfId="22125" xr:uid="{620820FA-BBD7-4146-89C1-E093759A9527}"/>
    <cellStyle name="Normal 4 3 2 2 3 2 2 3" xfId="19556" xr:uid="{2ECC34F5-5F15-4708-999D-316B9044918D}"/>
    <cellStyle name="Normal 4 3 2 2 3 2 3" xfId="8668" xr:uid="{FC51362F-92E8-42D3-8B4B-EB7E37E7D03C}"/>
    <cellStyle name="Normal 4 3 2 2 3 2 3 2" xfId="20865" xr:uid="{EF2359DF-BAAB-4F0F-BB1B-A31CF62C58C6}"/>
    <cellStyle name="Normal 4 3 2 2 3 2 4" xfId="18296" xr:uid="{A5C81249-6963-47F1-81F6-7C2528512062}"/>
    <cellStyle name="Normal 4 3 2 2 3 3" xfId="6548" xr:uid="{5DB1860A-A6DE-409F-804E-43F7F1C76CAD}"/>
    <cellStyle name="Normal 4 3 2 2 3 3 2" xfId="9298" xr:uid="{BC7B35D8-7051-4380-BAAE-C7A1ED5F01EB}"/>
    <cellStyle name="Normal 4 3 2 2 3 3 2 2" xfId="21495" xr:uid="{88F7537D-290C-4E17-B1D5-C6D42686A7DD}"/>
    <cellStyle name="Normal 4 3 2 2 3 3 3" xfId="18926" xr:uid="{1971C1D2-FB0B-4A3C-93F8-ADEBD5FF6423}"/>
    <cellStyle name="Normal 4 3 2 2 3 4" xfId="8035" xr:uid="{35515516-99CF-477C-BA1E-E2AC9C94B610}"/>
    <cellStyle name="Normal 4 3 2 2 3 4 2" xfId="20234" xr:uid="{52B9632F-6714-421E-97AC-3C2653668A8D}"/>
    <cellStyle name="Normal 4 3 2 2 3 5" xfId="13425" xr:uid="{254A27AE-425D-4A17-9174-7763EA6A3652}"/>
    <cellStyle name="Normal 4 3 2 2 3 5 2" xfId="25198" xr:uid="{426BBD84-C8D8-4724-927C-567191DEBFD8}"/>
    <cellStyle name="Normal 4 3 2 2 3 6" xfId="17666" xr:uid="{E3CC665B-D301-4363-BA2F-8B7910A9B678}"/>
    <cellStyle name="Normal 4 3 2 2 4" xfId="5574" xr:uid="{6FD7C154-E4F4-4575-97C7-5013E48A54F8}"/>
    <cellStyle name="Normal 4 3 2 2 4 2" xfId="6863" xr:uid="{8C4A181B-513B-4792-8606-16F2F4B41B28}"/>
    <cellStyle name="Normal 4 3 2 2 4 2 2" xfId="9613" xr:uid="{42859CD5-9E89-4392-97F4-BEA67A5148F2}"/>
    <cellStyle name="Normal 4 3 2 2 4 2 2 2" xfId="21810" xr:uid="{ADDD4D7B-A4F4-4B5E-934A-3CFD502928D9}"/>
    <cellStyle name="Normal 4 3 2 2 4 2 3" xfId="19241" xr:uid="{5E064FBC-7395-4140-AAAB-EA271A98DDFD}"/>
    <cellStyle name="Normal 4 3 2 2 4 3" xfId="8352" xr:uid="{F27807C3-946C-4AE5-B7F2-EF5A8B0ADEB1}"/>
    <cellStyle name="Normal 4 3 2 2 4 3 2" xfId="20550" xr:uid="{88519E86-D704-4305-8A86-C02804840D06}"/>
    <cellStyle name="Normal 4 3 2 2 4 4" xfId="13426" xr:uid="{F8445D10-ACF7-4256-A451-506125F4DC54}"/>
    <cellStyle name="Normal 4 3 2 2 4 4 2" xfId="25199" xr:uid="{96B14F64-AB19-4C5C-8FA7-0FE0A706CC03}"/>
    <cellStyle name="Normal 4 3 2 2 4 5" xfId="17981" xr:uid="{1C4C24B5-47D9-4107-8675-A5133FD6E7C6}"/>
    <cellStyle name="Normal 4 3 2 2 5" xfId="6232" xr:uid="{CFFF0263-71EE-4237-B4FE-A8E1151CB4D6}"/>
    <cellStyle name="Normal 4 3 2 2 5 2" xfId="8983" xr:uid="{2DB61416-2386-4C53-B2E4-DB134C05F641}"/>
    <cellStyle name="Normal 4 3 2 2 5 2 2" xfId="21180" xr:uid="{88D22C8B-33DA-492A-B4C8-1C61BFB9F9C1}"/>
    <cellStyle name="Normal 4 3 2 2 5 3" xfId="18611" xr:uid="{FAFE7A75-9296-4848-A7A7-80FB1F66C21F}"/>
    <cellStyle name="Normal 4 3 2 2 6" xfId="7718" xr:uid="{80DAE3C2-23C9-4AF5-9364-B24CDB906713}"/>
    <cellStyle name="Normal 4 3 2 2 6 2" xfId="19919" xr:uid="{4447EE03-1F94-4C3D-B342-887E555E3C89}"/>
    <cellStyle name="Normal 4 3 2 2 7" xfId="11072" xr:uid="{270ADA13-4D50-4AB1-A713-AAD6EE0C1CCC}"/>
    <cellStyle name="Normal 4 3 2 2 7 2" xfId="23118" xr:uid="{2AF49675-FBD8-4A0B-9D36-C44D21022AFE}"/>
    <cellStyle name="Normal 4 3 2 2 8" xfId="12045" xr:uid="{B84FBEA9-2498-42E8-8B2A-A433843B89EF}"/>
    <cellStyle name="Normal 4 3 2 2 8 2" xfId="23827" xr:uid="{8D400FFD-B050-4F86-BCDE-7E86A47301AA}"/>
    <cellStyle name="Normal 4 3 2 2 9" xfId="17351" xr:uid="{316214F3-3532-4717-BDBD-211A4E881421}"/>
    <cellStyle name="Normal 4 3 2 3" xfId="4911" xr:uid="{81B65C4D-3A5B-4948-94D0-FC73C49F1ABE}"/>
    <cellStyle name="Normal 4 3 2 3 2" xfId="5329" xr:uid="{8D57AD03-6F45-4E5F-9316-BC9553539FDA}"/>
    <cellStyle name="Normal 4 3 2 3 2 2" xfId="6030" xr:uid="{981B3774-3229-4265-ABCC-9A6AB60AC500}"/>
    <cellStyle name="Normal 4 3 2 3 2 2 2" xfId="7310" xr:uid="{FABB34DE-6AC5-40AF-9D76-907F7C370663}"/>
    <cellStyle name="Normal 4 3 2 3 2 2 2 2" xfId="10060" xr:uid="{E0067F6D-01B6-470A-86EC-92AC70AD4797}"/>
    <cellStyle name="Normal 4 3 2 3 2 2 2 2 2" xfId="22257" xr:uid="{0A17B64E-3AAD-459F-AE83-91D87C2E3574}"/>
    <cellStyle name="Normal 4 3 2 3 2 2 2 3" xfId="19688" xr:uid="{F6C50C51-095C-4435-BEE9-E69C1BF026D1}"/>
    <cellStyle name="Normal 4 3 2 3 2 2 3" xfId="8800" xr:uid="{625F9985-6874-47BF-AA82-F231A4F77CE2}"/>
    <cellStyle name="Normal 4 3 2 3 2 2 3 2" xfId="20997" xr:uid="{C103AA64-1F2C-4CD9-91D1-4C6969369911}"/>
    <cellStyle name="Normal 4 3 2 3 2 2 4" xfId="18428" xr:uid="{AF89150B-2AA0-4E56-90FC-C821E0EECEDD}"/>
    <cellStyle name="Normal 4 3 2 3 2 3" xfId="6680" xr:uid="{C5458623-61F5-400A-BFC7-2D10E9687A10}"/>
    <cellStyle name="Normal 4 3 2 3 2 3 2" xfId="9430" xr:uid="{8F39407A-A1B6-4E23-9239-D41E69B8CC59}"/>
    <cellStyle name="Normal 4 3 2 3 2 3 2 2" xfId="21627" xr:uid="{329A0065-0392-4C3B-86BD-D41880B841D7}"/>
    <cellStyle name="Normal 4 3 2 3 2 3 3" xfId="19058" xr:uid="{7638D736-8A08-4434-94E4-F4D1174613F0}"/>
    <cellStyle name="Normal 4 3 2 3 2 4" xfId="8167" xr:uid="{FC264291-0B43-4115-B8CF-793075A35F64}"/>
    <cellStyle name="Normal 4 3 2 3 2 4 2" xfId="20366" xr:uid="{8B011486-AB64-4416-BF31-8EFC582A2DB1}"/>
    <cellStyle name="Normal 4 3 2 3 2 5" xfId="13427" xr:uid="{77A967A0-4ACA-4DFB-8CAE-9F7135F88F05}"/>
    <cellStyle name="Normal 4 3 2 3 2 5 2" xfId="25200" xr:uid="{BAA00F1F-6927-4580-86F6-2116DA396E56}"/>
    <cellStyle name="Normal 4 3 2 3 2 6" xfId="17798" xr:uid="{98421387-D656-4618-B55D-2C8C8B54C22A}"/>
    <cellStyle name="Normal 4 3 2 3 3" xfId="5714" xr:uid="{12100BF3-8560-4644-8FE0-1522ABC8F7B8}"/>
    <cellStyle name="Normal 4 3 2 3 3 2" xfId="6995" xr:uid="{5208BAA1-B152-4A58-8AD3-026881EDAFDA}"/>
    <cellStyle name="Normal 4 3 2 3 3 2 2" xfId="9745" xr:uid="{F00CEB0D-C2B2-4231-A58D-648D5E929F58}"/>
    <cellStyle name="Normal 4 3 2 3 3 2 2 2" xfId="21942" xr:uid="{DFD4B6A7-53E1-4A5F-94A2-9CFC74E20C0C}"/>
    <cellStyle name="Normal 4 3 2 3 3 2 3" xfId="19373" xr:uid="{6BE0B376-FE48-4AC3-B530-7EC5ABA376C4}"/>
    <cellStyle name="Normal 4 3 2 3 3 3" xfId="8484" xr:uid="{F061B4EB-D419-43CD-A363-CD4D235FFF6B}"/>
    <cellStyle name="Normal 4 3 2 3 3 3 2" xfId="20682" xr:uid="{99209792-4D36-47C7-A43B-A882E2DB1116}"/>
    <cellStyle name="Normal 4 3 2 3 3 4" xfId="13428" xr:uid="{09520D82-E09D-41E4-AD80-4B8EB8C958D0}"/>
    <cellStyle name="Normal 4 3 2 3 3 4 2" xfId="25201" xr:uid="{7C9C54A8-9943-4226-95F8-E533915A9B80}"/>
    <cellStyle name="Normal 4 3 2 3 3 5" xfId="18113" xr:uid="{8807BD53-A552-4215-A3F0-ECFA49B18102}"/>
    <cellStyle name="Normal 4 3 2 3 4" xfId="6365" xr:uid="{B032F288-9DEC-4E19-BEC4-534AC2881448}"/>
    <cellStyle name="Normal 4 3 2 3 4 2" xfId="9115" xr:uid="{8EC6CF50-0014-42A8-BEFA-72EA03CB298A}"/>
    <cellStyle name="Normal 4 3 2 3 4 2 2" xfId="21312" xr:uid="{253B3E44-0DAA-4B2A-9D75-3F97103543B4}"/>
    <cellStyle name="Normal 4 3 2 3 4 3" xfId="18743" xr:uid="{8AE6CA13-2B03-4FBD-9E55-5886DCCFE416}"/>
    <cellStyle name="Normal 4 3 2 3 5" xfId="7852" xr:uid="{4C70FB08-693C-4CF9-AB6B-BD04040F549D}"/>
    <cellStyle name="Normal 4 3 2 3 5 2" xfId="20051" xr:uid="{D5558240-53B3-43BF-A2BD-6D9D797FF462}"/>
    <cellStyle name="Normal 4 3 2 3 6" xfId="11575" xr:uid="{477394CD-56B2-4EEF-BD33-CBCE7858F41F}"/>
    <cellStyle name="Normal 4 3 2 3 6 2" xfId="23412" xr:uid="{80341266-D4F0-40B0-8D0A-2E97D2BAC321}"/>
    <cellStyle name="Normal 4 3 2 3 7" xfId="12342" xr:uid="{61E48F6D-C483-4B30-97CD-C8870A68B3BA}"/>
    <cellStyle name="Normal 4 3 2 3 7 2" xfId="24121" xr:uid="{ED386723-56BB-4739-9E22-9D4E275E0CCF}"/>
    <cellStyle name="Normal 4 3 2 3 8" xfId="17483" xr:uid="{BE4C49CE-BC6F-4662-9095-53C36E14A03B}"/>
    <cellStyle name="Normal 4 3 2 4" xfId="5123" xr:uid="{3366DBE1-2450-4E3A-9E53-84B23804EBCD}"/>
    <cellStyle name="Normal 4 3 2 4 2" xfId="5852" xr:uid="{2D14BE73-4516-46F9-AF70-1C6219164A23}"/>
    <cellStyle name="Normal 4 3 2 4 2 2" xfId="7132" xr:uid="{980C340E-6E95-4E45-AEE0-27CF04E93E7E}"/>
    <cellStyle name="Normal 4 3 2 4 2 2 2" xfId="9882" xr:uid="{380F6E39-B6FC-4987-BE16-7C855D67B04F}"/>
    <cellStyle name="Normal 4 3 2 4 2 2 2 2" xfId="22079" xr:uid="{D4C8E9F9-0631-454D-95B7-CF4C05CAA177}"/>
    <cellStyle name="Normal 4 3 2 4 2 2 3" xfId="19510" xr:uid="{3F94B495-F100-47C9-B1ED-249EE1C4E2FC}"/>
    <cellStyle name="Normal 4 3 2 4 2 3" xfId="8622" xr:uid="{45C30341-42CD-41FC-B5F9-1547CE5F44DF}"/>
    <cellStyle name="Normal 4 3 2 4 2 3 2" xfId="20819" xr:uid="{E222ACF8-B1E0-400A-843E-C00BE69C80D4}"/>
    <cellStyle name="Normal 4 3 2 4 2 4" xfId="18250" xr:uid="{F70B09DF-0E2E-40B2-BED5-40197F1DF3CC}"/>
    <cellStyle name="Normal 4 3 2 4 3" xfId="6502" xr:uid="{284C296B-34ED-405C-B33E-E874DF9BB232}"/>
    <cellStyle name="Normal 4 3 2 4 3 2" xfId="9252" xr:uid="{FF91AC73-1163-4C69-891A-2FCB2EA20FF7}"/>
    <cellStyle name="Normal 4 3 2 4 3 2 2" xfId="21449" xr:uid="{78B05E7F-1A22-416E-B1FF-D67C63BC9A32}"/>
    <cellStyle name="Normal 4 3 2 4 3 3" xfId="18880" xr:uid="{37E305F1-6DBF-4B1F-B2E4-94E541C0A065}"/>
    <cellStyle name="Normal 4 3 2 4 4" xfId="7989" xr:uid="{5C2A3167-67F2-472E-9293-89BC4D40F713}"/>
    <cellStyle name="Normal 4 3 2 4 4 2" xfId="20188" xr:uid="{0F5C336B-D4BC-4B05-812A-D5C2BEC0F1DD}"/>
    <cellStyle name="Normal 4 3 2 4 5" xfId="13429" xr:uid="{5A44A961-4948-4F42-874B-FE696AD66A32}"/>
    <cellStyle name="Normal 4 3 2 4 5 2" xfId="25202" xr:uid="{C7F08195-25B2-4BE1-A628-0064B889066F}"/>
    <cellStyle name="Normal 4 3 2 4 6" xfId="17620" xr:uid="{74828A02-1EE6-4FAC-B035-8CCBFC58BCA4}"/>
    <cellStyle name="Normal 4 3 2 5" xfId="5499" xr:uid="{7B7DB050-050C-441E-80A2-B87EF72AD3B3}"/>
    <cellStyle name="Normal 4 3 2 5 2" xfId="6817" xr:uid="{7B2CC67D-ADBC-4331-A0A7-11C6691C441A}"/>
    <cellStyle name="Normal 4 3 2 5 2 2" xfId="9567" xr:uid="{D1FAA6A3-FF45-43BC-9F53-E2D9AE494866}"/>
    <cellStyle name="Normal 4 3 2 5 2 2 2" xfId="21764" xr:uid="{72034BBB-E00F-4CCF-8885-B285E27D9B8F}"/>
    <cellStyle name="Normal 4 3 2 5 2 3" xfId="19195" xr:uid="{E5B3C1FE-E774-4DED-AC23-4FC230653F7C}"/>
    <cellStyle name="Normal 4 3 2 5 3" xfId="8306" xr:uid="{6BCDF209-05C0-4224-8332-79F1ADA59229}"/>
    <cellStyle name="Normal 4 3 2 5 3 2" xfId="20504" xr:uid="{80D788CA-0DD0-48B7-855F-755B27EFA1EB}"/>
    <cellStyle name="Normal 4 3 2 5 4" xfId="13430" xr:uid="{29515B0C-9DD3-4E31-B963-7D7538844FF5}"/>
    <cellStyle name="Normal 4 3 2 5 4 2" xfId="25203" xr:uid="{D57644C3-2284-4BED-997C-70CDF1262CEE}"/>
    <cellStyle name="Normal 4 3 2 5 5" xfId="17935" xr:uid="{E8AE3B25-0C98-4D2B-9A5B-5165F2C20612}"/>
    <cellStyle name="Normal 4 3 2 6" xfId="6182" xr:uid="{3B5235C9-FC47-44A5-AD3C-EFD48F88186E}"/>
    <cellStyle name="Normal 4 3 2 6 2" xfId="8937" xr:uid="{6E78DD54-4974-4178-8FF9-2ABC42BD1E47}"/>
    <cellStyle name="Normal 4 3 2 6 2 2" xfId="21134" xr:uid="{F86254D4-B5F0-4625-BFF0-FA5C9789FC1D}"/>
    <cellStyle name="Normal 4 3 2 6 3" xfId="18565" xr:uid="{A04DD874-6D90-40BE-B6FF-7AACC77DB069}"/>
    <cellStyle name="Normal 4 3 2 7" xfId="7458" xr:uid="{4CFA0C8F-386D-4AD3-A373-7545FBB016D2}"/>
    <cellStyle name="Normal 4 3 2 7 2" xfId="19833" xr:uid="{6EE2B5AF-ACE0-4C6F-A64C-D387AEBD0C72}"/>
    <cellStyle name="Normal 4 3 2 8" xfId="10293" xr:uid="{F174DB35-98B3-4A84-8496-D81313EAA8E5}"/>
    <cellStyle name="Normal 4 3 2 8 2" xfId="22456" xr:uid="{16B9D8CE-BB4D-44AF-9910-080730CDE92C}"/>
    <cellStyle name="Normal 4 3 2 9" xfId="10426" xr:uid="{2912F8DA-33FF-44B3-A3A9-A59EB947CF1F}"/>
    <cellStyle name="Normal 4 3 2 9 2" xfId="22554" xr:uid="{35F92FD2-9AB8-4C8B-9B22-30A2E1D9AE4F}"/>
    <cellStyle name="Normal 4 3 2_Accessories" xfId="11272" xr:uid="{B7F6B3E1-B6A6-4E72-B177-78C391F59886}"/>
    <cellStyle name="Normal 4 3 3" xfId="4271" xr:uid="{4FC46FE1-C65E-496D-9D5D-251151182C73}"/>
    <cellStyle name="Normal 4 3 3 2" xfId="28669" xr:uid="{6E2AFA1C-A771-4707-97DC-9894E01CFADA}"/>
    <cellStyle name="Normal 4 3 4" xfId="11730" xr:uid="{576DFED3-5AF5-4955-8B49-37FB42491745}"/>
    <cellStyle name="Normal 4 3 4 2" xfId="29538" xr:uid="{5D0E60E7-640F-4B0E-AE92-D71A942B8127}"/>
    <cellStyle name="Normal 4 3 5" xfId="11878" xr:uid="{46D2F43D-1B07-4CC3-AFFC-853E6F70258E}"/>
    <cellStyle name="Normal 4 3 5 2" xfId="29553" xr:uid="{F6B66957-B7E4-4152-A671-5B6321030C77}"/>
    <cellStyle name="Normal 4 3 6" xfId="13908" xr:uid="{E5EE4D47-1780-437E-8D5A-5ED6477F0D69}"/>
    <cellStyle name="Normal 4 3 6 2" xfId="29609" xr:uid="{E812E255-51DB-4C63-969A-C0E9347D4FFA}"/>
    <cellStyle name="Normal 4 3 7" xfId="12093" xr:uid="{4E1C7BB7-CE37-4404-8A2B-F519A452BF3C}"/>
    <cellStyle name="Normal 4 3 7 2" xfId="29574" xr:uid="{381D0677-1350-4A74-9055-A22EA604D257}"/>
    <cellStyle name="Normal 4 3 8" xfId="11875" xr:uid="{FD789941-C4CD-4FB3-BD8C-20E3AE425683}"/>
    <cellStyle name="Normal 4 3 8 2" xfId="29551" xr:uid="{2E896F98-9B44-4E58-BD00-CE43AC822829}"/>
    <cellStyle name="Normal 4 3 9" xfId="13907" xr:uid="{30CC8D15-426D-48BB-9686-CE48A85072E0}"/>
    <cellStyle name="Normal 4 3 9 2" xfId="29608" xr:uid="{000369D5-BD70-4D1B-A0A2-C2414E575068}"/>
    <cellStyle name="Normal 4 4" xfId="2496" xr:uid="{C9AF7BA7-1767-4F84-8A98-0E9AF52274EA}"/>
    <cellStyle name="Normal 4 4 2" xfId="4273" xr:uid="{92576385-8881-40E3-8B6D-D1F98FC248F0}"/>
    <cellStyle name="Normal 4 4 2 2" xfId="28670" xr:uid="{EF9EA175-3C0A-457F-B678-C9AD0B864C66}"/>
    <cellStyle name="Normal 4 4 3" xfId="16077" xr:uid="{AE42C5FC-1465-4249-8135-CA86E766995B}"/>
    <cellStyle name="Normal 4 4 3 2" xfId="29988" xr:uid="{09982FF5-7144-4A94-89DF-D1F997897EE1}"/>
    <cellStyle name="Normal 4 4 4" xfId="27249" xr:uid="{8B06EEF1-32F6-4E4E-992A-8D566267CF5B}"/>
    <cellStyle name="Normal 4 5" xfId="2497" xr:uid="{A6AAF173-963F-4B9C-A1E1-EE43883E532F}"/>
    <cellStyle name="Normal 4 5 2" xfId="4274" xr:uid="{3D69CE54-A1D4-4A50-990E-203CFAFC5BE4}"/>
    <cellStyle name="Normal 4 5 2 2" xfId="28671" xr:uid="{CDE7CA16-66D2-46DF-8624-1C47A690749C}"/>
    <cellStyle name="Normal 4 5 3" xfId="27250" xr:uid="{3111C002-1D5C-4B19-B9FB-031AE49DE784}"/>
    <cellStyle name="Normal 4 6" xfId="2498" xr:uid="{2BB128EE-C7DE-4E60-B99B-A6A2C7B6D161}"/>
    <cellStyle name="Normal 4 6 2" xfId="4275" xr:uid="{4F0E1BF9-FE5F-42AA-8BCD-E9E7938DD585}"/>
    <cellStyle name="Normal 4 6 2 2" xfId="28672" xr:uid="{5E1CF29C-4709-4222-9580-16CFB72EF79B}"/>
    <cellStyle name="Normal 4 6 3" xfId="27251" xr:uid="{3646ADE7-F629-46E8-87CA-AAEA2EA8C3E9}"/>
    <cellStyle name="Normal 4 7" xfId="2499" xr:uid="{FA491A69-29EC-47F7-BCBD-6BEC675E3003}"/>
    <cellStyle name="Normal 4 7 10" xfId="10294" xr:uid="{C01F6E7A-6021-43E4-BB31-B491BF3BBB99}"/>
    <cellStyle name="Normal 4 7 10 2" xfId="22457" xr:uid="{DAC0EC69-FA27-4EA5-86D1-F50F7C23C295}"/>
    <cellStyle name="Normal 4 7 11" xfId="10399" xr:uid="{74BA1F11-74BC-45D5-B0F1-1037F8508533}"/>
    <cellStyle name="Normal 4 7 11 2" xfId="22528" xr:uid="{2976012E-60CF-413D-BD30-406A32082AA6}"/>
    <cellStyle name="Normal 4 7 12" xfId="10525" xr:uid="{CC860C5D-2A66-4C9B-AEE8-E6D44C3317AF}"/>
    <cellStyle name="Normal 4 7 12 2" xfId="22644" xr:uid="{FE720ED9-420F-4BAE-BAD5-FCAB365D0685}"/>
    <cellStyle name="Normal 4 7 13" xfId="10620" xr:uid="{12A2ED0B-2ED2-458D-AF36-C25191F90F1D}"/>
    <cellStyle name="Normal 4 7 13 2" xfId="22737" xr:uid="{86A0C5F7-8BE7-43A6-AB8A-175425F42CB6}"/>
    <cellStyle name="Normal 4 7 14" xfId="10714" xr:uid="{9AB97613-9040-4D51-ACFC-8A7CB4D8B0CA}"/>
    <cellStyle name="Normal 4 7 14 2" xfId="22823" xr:uid="{4864C387-F7E5-4FEC-8421-995AFB6901FF}"/>
    <cellStyle name="Normal 4 7 15" xfId="11700" xr:uid="{BC390C87-C82C-43AB-AFE6-3699309337C4}"/>
    <cellStyle name="Normal 4 7 15 2" xfId="23532" xr:uid="{3ED7E8EA-AB14-4D7C-87E5-C52345D6A28E}"/>
    <cellStyle name="Normal 4 7 16" xfId="17114" xr:uid="{3BC98AA1-438B-4E77-8557-635D6419B0CB}"/>
    <cellStyle name="Normal 4 7 16 2" xfId="26049" xr:uid="{F6BC7826-E1EE-428C-8940-889F70FDE50D}"/>
    <cellStyle name="Normal 4 7 17" xfId="17301" xr:uid="{DE3A244E-D8A8-450E-9714-8CC78C4F618D}"/>
    <cellStyle name="Normal 4 7 18" xfId="30285" xr:uid="{B566E377-7DE8-4CEA-85E0-6F67F3711756}"/>
    <cellStyle name="Normal 4 7 2" xfId="2500" xr:uid="{5FE5CE7E-EDDA-4021-8C1F-3DE010EF7CBD}"/>
    <cellStyle name="Normal 4 7 2 10" xfId="10458" xr:uid="{C5327868-74BC-46ED-950C-D860400237F8}"/>
    <cellStyle name="Normal 4 7 2 10 2" xfId="22586" xr:uid="{688A5EE7-A06E-4094-8D87-C861E2B33A2D}"/>
    <cellStyle name="Normal 4 7 2 11" xfId="10526" xr:uid="{8A0AE0A6-A327-48CF-91EE-E0A41E4BDC63}"/>
    <cellStyle name="Normal 4 7 2 11 2" xfId="22645" xr:uid="{02E836E4-268D-4DFF-91CC-71F2E0D0237F}"/>
    <cellStyle name="Normal 4 7 2 12" xfId="10691" xr:uid="{13727AF8-8D8F-44BE-AC91-F7345E139726}"/>
    <cellStyle name="Normal 4 7 2 12 2" xfId="22804" xr:uid="{327C5276-6E30-4010-BB2A-0115AF09227A}"/>
    <cellStyle name="Normal 4 7 2 13" xfId="10718" xr:uid="{D0446A28-2017-4D6F-8901-9CD2ACEE28E8}"/>
    <cellStyle name="Normal 4 7 2 13 2" xfId="22827" xr:uid="{5E7E5BBC-BB72-4CFA-8ABE-10B9ABAAFB63}"/>
    <cellStyle name="Normal 4 7 2 14" xfId="11704" xr:uid="{EEAD2261-CB6F-43AD-A5C1-3CB43A337D3C}"/>
    <cellStyle name="Normal 4 7 2 14 2" xfId="23536" xr:uid="{E9614DCD-DECF-45D7-A9BA-FA012DF0C2E4}"/>
    <cellStyle name="Normal 4 7 2 15" xfId="17212" xr:uid="{4E5AFD32-AD59-4CAE-B176-9D2B1E407B98}"/>
    <cellStyle name="Normal 4 7 2 15 2" xfId="26111" xr:uid="{FABCBE65-415A-4B7E-9A9B-461C1F539B57}"/>
    <cellStyle name="Normal 4 7 2 16" xfId="17302" xr:uid="{DD663838-D7D0-40AA-82F5-B38B93FB3841}"/>
    <cellStyle name="Normal 4 7 2 17" xfId="30382" xr:uid="{B4E1FD2D-B769-41CE-9ADD-D6BE759460B4}"/>
    <cellStyle name="Normal 4 7 2 2" xfId="4277" xr:uid="{A582ACF0-BEBA-4686-AA1E-56096AF3BEEC}"/>
    <cellStyle name="Normal 4 7 2 2 2" xfId="5001" xr:uid="{212DC12E-1BE1-45EA-8C2A-FBD4CB08CBF1}"/>
    <cellStyle name="Normal 4 7 2 2 2 2" xfId="5392" xr:uid="{E7F98492-496B-4A23-BC4E-6852E43FA6EE}"/>
    <cellStyle name="Normal 4 7 2 2 2 2 2" xfId="6092" xr:uid="{DBF87940-00D9-4088-B33E-50B9CE5B9239}"/>
    <cellStyle name="Normal 4 7 2 2 2 2 2 2" xfId="7371" xr:uid="{ADFD4BCB-7519-408D-83BE-411E8D14F246}"/>
    <cellStyle name="Normal 4 7 2 2 2 2 2 2 2" xfId="10121" xr:uid="{B4885DDD-C940-4248-8CAC-79E6E671DC92}"/>
    <cellStyle name="Normal 4 7 2 2 2 2 2 2 2 2" xfId="22318" xr:uid="{1C490AED-94A8-492E-967F-CC2D94214139}"/>
    <cellStyle name="Normal 4 7 2 2 2 2 2 2 3" xfId="19749" xr:uid="{1A7F026C-0616-415F-A4C7-BD2201B28507}"/>
    <cellStyle name="Normal 4 7 2 2 2 2 2 3" xfId="8861" xr:uid="{87C6A560-FC10-4C27-997F-8369D9605549}"/>
    <cellStyle name="Normal 4 7 2 2 2 2 2 3 2" xfId="21058" xr:uid="{89504D1B-3BFF-4B01-9F1C-5D38B9D4EA8D}"/>
    <cellStyle name="Normal 4 7 2 2 2 2 2 4" xfId="18489" xr:uid="{F8AB64FE-48AD-4DC6-9E58-A54C7329FA77}"/>
    <cellStyle name="Normal 4 7 2 2 2 2 3" xfId="6741" xr:uid="{3AE1D777-B781-4841-85A8-42BA89EAACAA}"/>
    <cellStyle name="Normal 4 7 2 2 2 2 3 2" xfId="9491" xr:uid="{06B54568-0368-41E1-84DB-D14844B6FF39}"/>
    <cellStyle name="Normal 4 7 2 2 2 2 3 2 2" xfId="21688" xr:uid="{32E4883E-4B3B-43D3-993C-A96DEB3B86B8}"/>
    <cellStyle name="Normal 4 7 2 2 2 2 3 3" xfId="19119" xr:uid="{0B0D73B0-1952-45D7-8005-9E0778A50D2E}"/>
    <cellStyle name="Normal 4 7 2 2 2 2 4" xfId="8228" xr:uid="{0306AEDD-DB0A-4249-A741-1A5EED6C0490}"/>
    <cellStyle name="Normal 4 7 2 2 2 2 4 2" xfId="20427" xr:uid="{14787A17-7888-4BFC-A810-31F4F7AECE87}"/>
    <cellStyle name="Normal 4 7 2 2 2 2 5" xfId="13431" xr:uid="{71A54C37-848B-4C3F-BB6D-BD34727E35F6}"/>
    <cellStyle name="Normal 4 7 2 2 2 2 5 2" xfId="25204" xr:uid="{5BDD6D32-25DC-4412-AF25-311512715878}"/>
    <cellStyle name="Normal 4 7 2 2 2 2 6" xfId="17859" xr:uid="{944FE64D-619A-4225-82CA-A14EEF6B3F79}"/>
    <cellStyle name="Normal 4 7 2 2 2 3" xfId="5775" xr:uid="{71C100A7-64C4-4E5B-87A6-DDC0C2DA46DD}"/>
    <cellStyle name="Normal 4 7 2 2 2 3 2" xfId="7056" xr:uid="{0EF9DB6C-CF58-4E93-8877-A3E0AA625954}"/>
    <cellStyle name="Normal 4 7 2 2 2 3 2 2" xfId="9806" xr:uid="{533F22DA-DE41-4C9B-9D86-AE34519C6E5B}"/>
    <cellStyle name="Normal 4 7 2 2 2 3 2 2 2" xfId="22003" xr:uid="{893A87BE-C89F-4124-9CF3-C01FEF10F11F}"/>
    <cellStyle name="Normal 4 7 2 2 2 3 2 3" xfId="19434" xr:uid="{95B93426-12C6-49AD-B8F0-AA3DEB0CDDAB}"/>
    <cellStyle name="Normal 4 7 2 2 2 3 3" xfId="8545" xr:uid="{51F2E959-EAF9-486E-9C86-7AC348963026}"/>
    <cellStyle name="Normal 4 7 2 2 2 3 3 2" xfId="20743" xr:uid="{C9274C19-B72E-4BE1-9AEC-E529D945890C}"/>
    <cellStyle name="Normal 4 7 2 2 2 3 4" xfId="13432" xr:uid="{01F37A02-8F2B-4376-8FE5-FBE18B2F971E}"/>
    <cellStyle name="Normal 4 7 2 2 2 3 4 2" xfId="25205" xr:uid="{DEAF7C92-16C2-476D-AEB0-D87C84F31354}"/>
    <cellStyle name="Normal 4 7 2 2 2 3 5" xfId="18174" xr:uid="{5EE542A3-C7E9-4826-A526-67B8B8FF87A6}"/>
    <cellStyle name="Normal 4 7 2 2 2 4" xfId="6426" xr:uid="{58977D95-CC1E-40DE-AB03-1CED1D3C888F}"/>
    <cellStyle name="Normal 4 7 2 2 2 4 2" xfId="9176" xr:uid="{6FA82204-8ADD-43E8-A735-9E1667CC302E}"/>
    <cellStyle name="Normal 4 7 2 2 2 4 2 2" xfId="21373" xr:uid="{F3239488-0AA2-43A9-AFC2-8CD35735DCBB}"/>
    <cellStyle name="Normal 4 7 2 2 2 4 3" xfId="18804" xr:uid="{E529DD94-48C3-49C2-B5A5-4CAFD73AA477}"/>
    <cellStyle name="Normal 4 7 2 2 2 5" xfId="7913" xr:uid="{0F42FE66-2A2A-46C6-8C23-C54C09BCDB3D}"/>
    <cellStyle name="Normal 4 7 2 2 2 5 2" xfId="20112" xr:uid="{192DB649-9716-485D-A533-F20B4760DAFA}"/>
    <cellStyle name="Normal 4 7 2 2 2 6" xfId="11576" xr:uid="{9552C89C-0893-43F4-8AA5-CEDEF7DBBC6C}"/>
    <cellStyle name="Normal 4 7 2 2 2 6 2" xfId="23413" xr:uid="{C3DC804B-B176-4071-BC80-F52823D74935}"/>
    <cellStyle name="Normal 4 7 2 2 2 7" xfId="12343" xr:uid="{3792C001-70FA-4806-BB30-049CC1077BB6}"/>
    <cellStyle name="Normal 4 7 2 2 2 7 2" xfId="24122" xr:uid="{7CAF6F3B-9EB1-424C-9DA9-DA5CBE9BDEA7}"/>
    <cellStyle name="Normal 4 7 2 2 2 8" xfId="17544" xr:uid="{F9007733-26A3-4335-A742-578B4A2A0FBC}"/>
    <cellStyle name="Normal 4 7 2 2 3" xfId="5193" xr:uid="{B844A0D7-77C6-49E1-A557-71E309837793}"/>
    <cellStyle name="Normal 4 7 2 2 3 2" xfId="5900" xr:uid="{BA6A2F13-A7F4-40DC-8F4F-DB9DCC3F80DF}"/>
    <cellStyle name="Normal 4 7 2 2 3 2 2" xfId="7180" xr:uid="{4B76D5CA-883C-431A-9984-0A92DCF309BB}"/>
    <cellStyle name="Normal 4 7 2 2 3 2 2 2" xfId="9930" xr:uid="{E8234DAC-95F7-41CC-9E5F-0580B3D15A8B}"/>
    <cellStyle name="Normal 4 7 2 2 3 2 2 2 2" xfId="22127" xr:uid="{C4C67704-3787-45CC-9C91-C45F2EE9BB57}"/>
    <cellStyle name="Normal 4 7 2 2 3 2 2 3" xfId="19558" xr:uid="{DED83D33-722F-4E88-8C60-5C4984E56701}"/>
    <cellStyle name="Normal 4 7 2 2 3 2 3" xfId="8670" xr:uid="{F9F82648-E938-425F-903D-53DAF73D92EE}"/>
    <cellStyle name="Normal 4 7 2 2 3 2 3 2" xfId="20867" xr:uid="{D5DB4B72-2021-4AA8-912E-9582190C3914}"/>
    <cellStyle name="Normal 4 7 2 2 3 2 4" xfId="18298" xr:uid="{F7D9F931-B7E1-4340-8C8B-3E5FA6A4F0F3}"/>
    <cellStyle name="Normal 4 7 2 2 3 3" xfId="6550" xr:uid="{97686FBA-F2C6-4B0A-9718-538F2A8164D8}"/>
    <cellStyle name="Normal 4 7 2 2 3 3 2" xfId="9300" xr:uid="{886A3C59-B46E-46D5-9D2D-892947057E2A}"/>
    <cellStyle name="Normal 4 7 2 2 3 3 2 2" xfId="21497" xr:uid="{799C7F3A-7EC7-4AFA-BECE-A6966F536FE4}"/>
    <cellStyle name="Normal 4 7 2 2 3 3 3" xfId="18928" xr:uid="{E75B6654-8EC6-47B5-BB50-9CFA7ADB65A1}"/>
    <cellStyle name="Normal 4 7 2 2 3 4" xfId="8037" xr:uid="{48DDE8F8-7B0A-46B8-8B35-477A4E43C83A}"/>
    <cellStyle name="Normal 4 7 2 2 3 4 2" xfId="20236" xr:uid="{15F5DDD6-38A2-45C1-831D-9C59CD7DD42A}"/>
    <cellStyle name="Normal 4 7 2 2 3 5" xfId="13433" xr:uid="{5B1F0FF7-2158-486A-B223-9362F0D57270}"/>
    <cellStyle name="Normal 4 7 2 2 3 5 2" xfId="25206" xr:uid="{38E5E5EC-2ABC-408D-8018-2ED438AB891D}"/>
    <cellStyle name="Normal 4 7 2 2 3 6" xfId="17668" xr:uid="{94B0637B-4F34-4485-A5A9-637DF831A1F1}"/>
    <cellStyle name="Normal 4 7 2 2 4" xfId="5576" xr:uid="{883936E3-41ED-4535-84A7-DD32541864E3}"/>
    <cellStyle name="Normal 4 7 2 2 4 2" xfId="6865" xr:uid="{390E9058-E636-4F7C-83B5-B8013F62809C}"/>
    <cellStyle name="Normal 4 7 2 2 4 2 2" xfId="9615" xr:uid="{43C294A2-69A6-46C5-9641-645327CB0399}"/>
    <cellStyle name="Normal 4 7 2 2 4 2 2 2" xfId="21812" xr:uid="{C58C7965-B6AA-4384-8D98-001D3F9E7B6F}"/>
    <cellStyle name="Normal 4 7 2 2 4 2 3" xfId="19243" xr:uid="{2CD8F44B-8EAD-44AA-BC96-BFE6D17651A6}"/>
    <cellStyle name="Normal 4 7 2 2 4 3" xfId="8354" xr:uid="{58DAD11B-376A-4C8F-B211-C063C84D23BA}"/>
    <cellStyle name="Normal 4 7 2 2 4 3 2" xfId="20552" xr:uid="{3A941D9E-7E67-4467-85DF-5C381FE240F6}"/>
    <cellStyle name="Normal 4 7 2 2 4 4" xfId="13434" xr:uid="{CB19FCF2-EE69-4FEE-902C-56A307849248}"/>
    <cellStyle name="Normal 4 7 2 2 4 4 2" xfId="25207" xr:uid="{C072F0C9-AA67-4552-A15C-BD32271DBC79}"/>
    <cellStyle name="Normal 4 7 2 2 4 5" xfId="17983" xr:uid="{F7B32826-5BE9-47FD-B79C-8109EAC3078F}"/>
    <cellStyle name="Normal 4 7 2 2 5" xfId="6234" xr:uid="{EA9F0BFA-B5E3-4D4C-9BE9-BAB813CF53A6}"/>
    <cellStyle name="Normal 4 7 2 2 5 2" xfId="8985" xr:uid="{C43B3E1E-B0E1-464E-BBF6-911C580BC939}"/>
    <cellStyle name="Normal 4 7 2 2 5 2 2" xfId="21182" xr:uid="{42AB1DE3-3A8D-4454-91FC-E5165D34E2B1}"/>
    <cellStyle name="Normal 4 7 2 2 5 3" xfId="18613" xr:uid="{3155B260-C62A-4950-9886-A65F87465580}"/>
    <cellStyle name="Normal 4 7 2 2 6" xfId="7720" xr:uid="{E027400C-32B6-4558-825D-56BB5EC4A2A6}"/>
    <cellStyle name="Normal 4 7 2 2 6 2" xfId="19921" xr:uid="{6338544A-5FF9-4E0A-806D-B178806FEAD8}"/>
    <cellStyle name="Normal 4 7 2 2 7" xfId="10995" xr:uid="{1213D652-E6FB-4213-8E27-911EFC2C7200}"/>
    <cellStyle name="Normal 4 7 2 2 7 2" xfId="23044" xr:uid="{E95705F2-FE72-4A15-B1CA-A54746AE846A}"/>
    <cellStyle name="Normal 4 7 2 2 8" xfId="11963" xr:uid="{27F85DC5-AB45-45FD-926C-6AA6C02D69FA}"/>
    <cellStyle name="Normal 4 7 2 2 8 2" xfId="23753" xr:uid="{A59B1BE5-67E1-4565-BF49-3CCCF78C92DF}"/>
    <cellStyle name="Normal 4 7 2 2 9" xfId="17353" xr:uid="{77835D40-B4B0-461D-86B1-D6A43DFEA644}"/>
    <cellStyle name="Normal 4 7 2 3" xfId="4754" xr:uid="{DAC228E2-53B7-4967-B75C-5DF6A3F751C7}"/>
    <cellStyle name="Normal 4 7 2 3 2" xfId="5040" xr:uid="{9708962B-7986-4CDA-A8F2-A3E000686EDD}"/>
    <cellStyle name="Normal 4 7 2 3 2 2" xfId="5429" xr:uid="{8B692BA8-F401-488E-9BAE-A83EA306D9D3}"/>
    <cellStyle name="Normal 4 7 2 3 2 2 2" xfId="6129" xr:uid="{69BA5DBC-9A05-45D0-8E07-A26F44820B76}"/>
    <cellStyle name="Normal 4 7 2 3 2 2 2 2" xfId="7408" xr:uid="{EF86581F-CD1E-4951-8047-70D5B417A7C9}"/>
    <cellStyle name="Normal 4 7 2 3 2 2 2 2 2" xfId="10158" xr:uid="{1C9CFBBB-EA20-4BF7-8A2A-21F8D96AB367}"/>
    <cellStyle name="Normal 4 7 2 3 2 2 2 2 2 2" xfId="22355" xr:uid="{BBBD1914-CAEB-4BDA-BDF1-C3430C7470F3}"/>
    <cellStyle name="Normal 4 7 2 3 2 2 2 2 3" xfId="19786" xr:uid="{2E4A9457-2B72-4056-B053-9DFAD4B30ABB}"/>
    <cellStyle name="Normal 4 7 2 3 2 2 2 3" xfId="8898" xr:uid="{658C6848-3371-4D8C-A54B-0489B3746B42}"/>
    <cellStyle name="Normal 4 7 2 3 2 2 2 3 2" xfId="21095" xr:uid="{DD6BD118-53F8-472D-9165-17AA1D814DED}"/>
    <cellStyle name="Normal 4 7 2 3 2 2 2 4" xfId="18526" xr:uid="{5393F2AC-0C3E-4EFE-BC50-1DFE231F3FF1}"/>
    <cellStyle name="Normal 4 7 2 3 2 2 3" xfId="6778" xr:uid="{4FE4978C-E49C-4B2A-B675-68E7489FA3A4}"/>
    <cellStyle name="Normal 4 7 2 3 2 2 3 2" xfId="9528" xr:uid="{1A9805C2-CF5C-4107-BFEC-79AFA677B20E}"/>
    <cellStyle name="Normal 4 7 2 3 2 2 3 2 2" xfId="21725" xr:uid="{504D807A-0A67-4F79-9F9B-8259775E31B6}"/>
    <cellStyle name="Normal 4 7 2 3 2 2 3 3" xfId="19156" xr:uid="{ABB1E89D-9386-412B-98F3-4DBD6FA9B902}"/>
    <cellStyle name="Normal 4 7 2 3 2 2 4" xfId="8265" xr:uid="{431AFDAB-CAB7-4CA5-A32F-0C8D6981671A}"/>
    <cellStyle name="Normal 4 7 2 3 2 2 4 2" xfId="20464" xr:uid="{774B6B60-9236-45EC-A83F-BAD344CFAF1B}"/>
    <cellStyle name="Normal 4 7 2 3 2 2 5" xfId="17896" xr:uid="{76086551-C428-45C8-A907-568E6C748E03}"/>
    <cellStyle name="Normal 4 7 2 3 2 3" xfId="5812" xr:uid="{E422B435-DCA4-4E8D-A8E7-FFB8290DC8E1}"/>
    <cellStyle name="Normal 4 7 2 3 2 3 2" xfId="7093" xr:uid="{D4CB6B2E-F37A-40A5-A23A-BBCDA4B05601}"/>
    <cellStyle name="Normal 4 7 2 3 2 3 2 2" xfId="9843" xr:uid="{A85F0C38-AE22-43CF-92B7-3CDE6B6B1854}"/>
    <cellStyle name="Normal 4 7 2 3 2 3 2 2 2" xfId="22040" xr:uid="{58640531-642B-4B1E-95E8-29097DA046BC}"/>
    <cellStyle name="Normal 4 7 2 3 2 3 2 3" xfId="19471" xr:uid="{03B5FFFB-BA7A-4B64-8FFF-910063CD8F38}"/>
    <cellStyle name="Normal 4 7 2 3 2 3 3" xfId="8582" xr:uid="{D664872E-18B7-4AE3-9393-E0F669F6F7BB}"/>
    <cellStyle name="Normal 4 7 2 3 2 3 3 2" xfId="20780" xr:uid="{2E64722C-9B10-47CF-A228-249CE32A77FC}"/>
    <cellStyle name="Normal 4 7 2 3 2 3 4" xfId="18211" xr:uid="{B8817FF6-2DCC-4D8E-A4D9-22E3C50B9426}"/>
    <cellStyle name="Normal 4 7 2 3 2 4" xfId="6463" xr:uid="{2F0104A4-EF07-4257-9399-D4918B16F611}"/>
    <cellStyle name="Normal 4 7 2 3 2 4 2" xfId="9213" xr:uid="{B2FB12C0-E553-4CA2-A1A7-39CFB60B08E7}"/>
    <cellStyle name="Normal 4 7 2 3 2 4 2 2" xfId="21410" xr:uid="{A2C61ABC-F23E-45ED-8870-6A22AE4FD42B}"/>
    <cellStyle name="Normal 4 7 2 3 2 4 3" xfId="18841" xr:uid="{8E239C41-B509-40BF-80FE-718A33D1F253}"/>
    <cellStyle name="Normal 4 7 2 3 2 5" xfId="7950" xr:uid="{959CF5EA-3E57-4322-A52A-83E15ED7783F}"/>
    <cellStyle name="Normal 4 7 2 3 2 5 2" xfId="20149" xr:uid="{761E9F5C-C5D6-448B-8075-D7E39BC2E9B6}"/>
    <cellStyle name="Normal 4 7 2 3 2 6" xfId="13435" xr:uid="{B333CC20-535E-4CC0-9B46-DC814379622B}"/>
    <cellStyle name="Normal 4 7 2 3 2 6 2" xfId="25208" xr:uid="{0E875824-E23E-4E85-9999-D9115C9BDFEA}"/>
    <cellStyle name="Normal 4 7 2 3 2 7" xfId="17581" xr:uid="{0997893A-7800-43C3-B8E4-DC179E6724D3}"/>
    <cellStyle name="Normal 4 7 2 3 3" xfId="5233" xr:uid="{9F700D04-E9C6-4388-8F6D-1B7240092407}"/>
    <cellStyle name="Normal 4 7 2 3 3 2" xfId="5935" xr:uid="{EB1E12D3-D3FA-4E7F-B250-F5F67CE95E69}"/>
    <cellStyle name="Normal 4 7 2 3 3 2 2" xfId="7215" xr:uid="{939247E0-5C8A-4484-8A5A-889850C6B0EC}"/>
    <cellStyle name="Normal 4 7 2 3 3 2 2 2" xfId="9965" xr:uid="{289A8B4F-B4DF-44EC-8AEA-5401E98F2A72}"/>
    <cellStyle name="Normal 4 7 2 3 3 2 2 2 2" xfId="22162" xr:uid="{00DCF794-ECBF-472B-821B-9516D34A443F}"/>
    <cellStyle name="Normal 4 7 2 3 3 2 2 3" xfId="19593" xr:uid="{FAA666D5-9ADF-4564-94C4-25B1525EC5CC}"/>
    <cellStyle name="Normal 4 7 2 3 3 2 3" xfId="8705" xr:uid="{2088ADA0-153F-4CB3-A0B3-13E3F1EC5D27}"/>
    <cellStyle name="Normal 4 7 2 3 3 2 3 2" xfId="20902" xr:uid="{B883C9EF-9E5D-469C-90B0-216E96054BD0}"/>
    <cellStyle name="Normal 4 7 2 3 3 2 4" xfId="18333" xr:uid="{9848409F-A19E-4279-BD3A-2456A8248C87}"/>
    <cellStyle name="Normal 4 7 2 3 3 3" xfId="6585" xr:uid="{F65F2B4C-6E98-44AB-9646-85C48B026017}"/>
    <cellStyle name="Normal 4 7 2 3 3 3 2" xfId="9335" xr:uid="{09ED47F2-A929-4990-BD00-94901CF41A33}"/>
    <cellStyle name="Normal 4 7 2 3 3 3 2 2" xfId="21532" xr:uid="{6A1A909B-182B-48CF-962C-2BAA759CA1ED}"/>
    <cellStyle name="Normal 4 7 2 3 3 3 3" xfId="18963" xr:uid="{6BC4E0F1-E5B7-4DD5-920E-301C33AE7CC5}"/>
    <cellStyle name="Normal 4 7 2 3 3 4" xfId="8072" xr:uid="{B0E449C0-99CD-404C-A7E2-2F4A86DCD142}"/>
    <cellStyle name="Normal 4 7 2 3 3 4 2" xfId="20271" xr:uid="{7F054C75-7B13-4171-B00D-5861A1764E53}"/>
    <cellStyle name="Normal 4 7 2 3 3 5" xfId="13436" xr:uid="{C61BBBC3-592D-4F4F-8DED-3ECAAA194FE8}"/>
    <cellStyle name="Normal 4 7 2 3 3 5 2" xfId="25209" xr:uid="{7A3F3D70-5DAA-4629-9135-8CA5993F585E}"/>
    <cellStyle name="Normal 4 7 2 3 3 6" xfId="17703" xr:uid="{914F0224-4065-40ED-BD47-5306D6919E23}"/>
    <cellStyle name="Normal 4 7 2 3 4" xfId="5617" xr:uid="{E0BCA15F-2BF2-4633-B1B6-D75EF04C241A}"/>
    <cellStyle name="Normal 4 7 2 3 4 2" xfId="6900" xr:uid="{92080CFC-707A-445F-9B31-29EDF79A6D12}"/>
    <cellStyle name="Normal 4 7 2 3 4 2 2" xfId="9650" xr:uid="{9B95AEC0-FBF0-4809-BFBA-8884F92D0E50}"/>
    <cellStyle name="Normal 4 7 2 3 4 2 2 2" xfId="21847" xr:uid="{84BFA4B7-F6CC-4312-9F95-05AE5128D783}"/>
    <cellStyle name="Normal 4 7 2 3 4 2 3" xfId="19278" xr:uid="{C50A3EDF-AA04-4B31-9ABB-4F75DA7A4FF9}"/>
    <cellStyle name="Normal 4 7 2 3 4 3" xfId="8389" xr:uid="{D61EB953-81A0-4476-9D4A-0CD06795D31D}"/>
    <cellStyle name="Normal 4 7 2 3 4 3 2" xfId="20587" xr:uid="{38353666-2411-4889-843B-7DA7FD30E271}"/>
    <cellStyle name="Normal 4 7 2 3 4 4" xfId="18018" xr:uid="{B6887D67-98CD-49EF-B11E-3282A8F2A18B}"/>
    <cellStyle name="Normal 4 7 2 3 5" xfId="6270" xr:uid="{57D08E5A-43C1-4D1C-8951-C7C054D5C999}"/>
    <cellStyle name="Normal 4 7 2 3 5 2" xfId="9020" xr:uid="{06E2A822-6F94-48B0-93F3-2FEB4C5AF111}"/>
    <cellStyle name="Normal 4 7 2 3 5 2 2" xfId="21217" xr:uid="{3D625C0B-FCDD-4148-A6BE-4AD05265A4CE}"/>
    <cellStyle name="Normal 4 7 2 3 5 3" xfId="18648" xr:uid="{C8E1A89C-EA9E-4EA6-921D-082778A842A8}"/>
    <cellStyle name="Normal 4 7 2 3 6" xfId="7756" xr:uid="{BA229EC0-E0BB-44A7-B89F-134031BDE2F2}"/>
    <cellStyle name="Normal 4 7 2 3 6 2" xfId="19956" xr:uid="{E4A96F34-093F-4FB8-89A1-5414150DA41E}"/>
    <cellStyle name="Normal 4 7 2 3 7" xfId="11577" xr:uid="{EA895A8C-9CDF-4092-9E0D-2ED54B38445F}"/>
    <cellStyle name="Normal 4 7 2 3 7 2" xfId="23414" xr:uid="{532379CA-FEEA-4666-8BB4-593A3CF602C8}"/>
    <cellStyle name="Normal 4 7 2 3 8" xfId="12344" xr:uid="{37FA14E6-D554-4B84-AF1B-3C85B0F00322}"/>
    <cellStyle name="Normal 4 7 2 3 8 2" xfId="24123" xr:uid="{EC58F98F-968B-450F-8934-E177F372149C}"/>
    <cellStyle name="Normal 4 7 2 3 9" xfId="17388" xr:uid="{E2530429-34F4-49FA-B6A2-AC5460BE132E}"/>
    <cellStyle name="Normal 4 7 2 4" xfId="4786" xr:uid="{7F2D2974-D259-4730-A50C-D386D2DB1D58}"/>
    <cellStyle name="Normal 4 7 2 4 2" xfId="5260" xr:uid="{B9B532F6-D3C7-43D8-BAB3-73EEF79CD2AA}"/>
    <cellStyle name="Normal 4 7 2 4 2 2" xfId="5962" xr:uid="{7BA43E14-2870-4BC1-8362-4E54C8AE596A}"/>
    <cellStyle name="Normal 4 7 2 4 2 2 2" xfId="7242" xr:uid="{C35CA7D0-4BC6-47A2-8119-9266F07307CB}"/>
    <cellStyle name="Normal 4 7 2 4 2 2 2 2" xfId="9992" xr:uid="{E92314FE-ACF8-4E2D-9882-CD69F30D44E9}"/>
    <cellStyle name="Normal 4 7 2 4 2 2 2 2 2" xfId="22189" xr:uid="{E5706DA8-9088-4347-B1B2-4A70D9AD8260}"/>
    <cellStyle name="Normal 4 7 2 4 2 2 2 3" xfId="19620" xr:uid="{45A02323-8CA5-4F29-A505-27CB26B63B60}"/>
    <cellStyle name="Normal 4 7 2 4 2 2 3" xfId="8732" xr:uid="{E62ECA05-9478-4B71-B025-009A5278B05C}"/>
    <cellStyle name="Normal 4 7 2 4 2 2 3 2" xfId="20929" xr:uid="{59899328-3471-4785-AB2A-348034185BFA}"/>
    <cellStyle name="Normal 4 7 2 4 2 2 4" xfId="18360" xr:uid="{8F946B1E-C2EC-45FA-B62A-A955BB5BA299}"/>
    <cellStyle name="Normal 4 7 2 4 2 3" xfId="6612" xr:uid="{F66D737E-4A6C-4086-A909-A5320D448007}"/>
    <cellStyle name="Normal 4 7 2 4 2 3 2" xfId="9362" xr:uid="{F54FD716-EF0A-44BE-9208-B760D1BEAD65}"/>
    <cellStyle name="Normal 4 7 2 4 2 3 2 2" xfId="21559" xr:uid="{59F57C92-7569-452A-B8CA-C5FF51411F5B}"/>
    <cellStyle name="Normal 4 7 2 4 2 3 3" xfId="18990" xr:uid="{465D9EAC-FB63-4254-A279-F6ACA84F3FDE}"/>
    <cellStyle name="Normal 4 7 2 4 2 4" xfId="8099" xr:uid="{B6863E92-052E-4CF2-883A-A3C2B1E77527}"/>
    <cellStyle name="Normal 4 7 2 4 2 4 2" xfId="20298" xr:uid="{F0CDFE9A-17BA-4B5C-81FE-60515DFF1056}"/>
    <cellStyle name="Normal 4 7 2 4 2 5" xfId="17730" xr:uid="{DE771CAD-4562-4AA7-BC2C-6BFA0EA2D6E0}"/>
    <cellStyle name="Normal 4 7 2 4 3" xfId="5644" xr:uid="{9DCC16FE-F5A7-45BB-B7A6-B1FD5B2A04D9}"/>
    <cellStyle name="Normal 4 7 2 4 3 2" xfId="6927" xr:uid="{DC4A5AAF-F8D4-4D7C-B994-44AEF55739DF}"/>
    <cellStyle name="Normal 4 7 2 4 3 2 2" xfId="9677" xr:uid="{B2C4345B-4D00-4AED-8601-437813A8C7EA}"/>
    <cellStyle name="Normal 4 7 2 4 3 2 2 2" xfId="21874" xr:uid="{BE8FE745-1837-49DC-8910-CD0D2703C1B2}"/>
    <cellStyle name="Normal 4 7 2 4 3 2 3" xfId="19305" xr:uid="{83A10E09-CD95-4EB5-90B4-0C992B78775F}"/>
    <cellStyle name="Normal 4 7 2 4 3 3" xfId="8416" xr:uid="{557DF5A0-117F-4520-93FB-C38C9A00F11A}"/>
    <cellStyle name="Normal 4 7 2 4 3 3 2" xfId="20614" xr:uid="{01CD0677-FDEF-4BBD-9BCB-4E35ED131BB8}"/>
    <cellStyle name="Normal 4 7 2 4 3 4" xfId="18045" xr:uid="{4218883C-8CB2-4082-A4C9-69E149A5971D}"/>
    <cellStyle name="Normal 4 7 2 4 4" xfId="6297" xr:uid="{F7FD7565-CE03-40A5-AFCE-58F1D15A3701}"/>
    <cellStyle name="Normal 4 7 2 4 4 2" xfId="9047" xr:uid="{A336C6ED-7017-40FD-80F6-C063D628F9B4}"/>
    <cellStyle name="Normal 4 7 2 4 4 2 2" xfId="21244" xr:uid="{1668797E-C265-414F-B0BD-E219D4A247AD}"/>
    <cellStyle name="Normal 4 7 2 4 4 3" xfId="18675" xr:uid="{66DEDF69-0A82-4BA0-A534-389C1CD2931C}"/>
    <cellStyle name="Normal 4 7 2 4 5" xfId="7783" xr:uid="{9A9670AC-9853-476F-957D-0F4F050FA17E}"/>
    <cellStyle name="Normal 4 7 2 4 5 2" xfId="19983" xr:uid="{40AE4990-487E-4F81-AD0D-2BFF2864F143}"/>
    <cellStyle name="Normal 4 7 2 4 6" xfId="13437" xr:uid="{8E037BDD-1351-4381-B3B0-D3C5AFD6696C}"/>
    <cellStyle name="Normal 4 7 2 4 6 2" xfId="25210" xr:uid="{7E88AFB4-BC32-4371-B1CC-6B883C302F63}"/>
    <cellStyle name="Normal 4 7 2 4 7" xfId="17415" xr:uid="{BC09158B-9190-4F0E-86F4-2756A2F40C65}"/>
    <cellStyle name="Normal 4 7 2 5" xfId="5125" xr:uid="{404AB911-16EA-46B0-BD4E-8B9F4C46A2E0}"/>
    <cellStyle name="Normal 4 7 2 5 2" xfId="5854" xr:uid="{0A5674C3-A97C-415E-9132-44EEF35DAAC6}"/>
    <cellStyle name="Normal 4 7 2 5 2 2" xfId="7134" xr:uid="{A3FBDBDF-01F4-4568-BFA9-5500E741B453}"/>
    <cellStyle name="Normal 4 7 2 5 2 2 2" xfId="9884" xr:uid="{E665F581-9A91-4BFC-AEC1-880F5E6DD658}"/>
    <cellStyle name="Normal 4 7 2 5 2 2 2 2" xfId="22081" xr:uid="{3B7C3C80-1443-41E9-BF81-DF7E192A3A17}"/>
    <cellStyle name="Normal 4 7 2 5 2 2 3" xfId="19512" xr:uid="{E2FE3A49-9644-437B-A758-AE44FC437BA3}"/>
    <cellStyle name="Normal 4 7 2 5 2 3" xfId="8624" xr:uid="{1474119E-93F8-4EAD-95BF-EB0B7509A403}"/>
    <cellStyle name="Normal 4 7 2 5 2 3 2" xfId="20821" xr:uid="{9C30E267-A5A8-4BDB-8167-1A1BE3FE4DBA}"/>
    <cellStyle name="Normal 4 7 2 5 2 4" xfId="18252" xr:uid="{2C9D3F66-BC1B-40A0-A70F-539C111D9FBE}"/>
    <cellStyle name="Normal 4 7 2 5 3" xfId="6504" xr:uid="{F5E01C3D-D45A-48B0-A572-F0E0BC557C54}"/>
    <cellStyle name="Normal 4 7 2 5 3 2" xfId="9254" xr:uid="{820E6F51-9DF8-4475-B368-5DB8D9758C8D}"/>
    <cellStyle name="Normal 4 7 2 5 3 2 2" xfId="21451" xr:uid="{DDCD08C4-8538-45A1-AD4F-818AE1E03123}"/>
    <cellStyle name="Normal 4 7 2 5 3 3" xfId="18882" xr:uid="{34688E95-74E1-4560-8973-73E26B448A51}"/>
    <cellStyle name="Normal 4 7 2 5 4" xfId="7991" xr:uid="{DCDE0AC3-AEBF-4BA5-B0F8-4579CAE77F1D}"/>
    <cellStyle name="Normal 4 7 2 5 4 2" xfId="20190" xr:uid="{2F85ACAB-1440-478C-84AC-0AC35E272E87}"/>
    <cellStyle name="Normal 4 7 2 5 5" xfId="13438" xr:uid="{24715BF2-6142-4886-BB28-B9438613B2DD}"/>
    <cellStyle name="Normal 4 7 2 5 5 2" xfId="25211" xr:uid="{F01261EE-C28C-4522-82AD-DBF8CCBE5AA3}"/>
    <cellStyle name="Normal 4 7 2 5 6" xfId="17622" xr:uid="{F870064A-B95C-4201-98A6-2805597DC0C4}"/>
    <cellStyle name="Normal 4 7 2 6" xfId="5501" xr:uid="{443DDBD4-EAD4-4557-8543-34689FD53319}"/>
    <cellStyle name="Normal 4 7 2 6 2" xfId="6819" xr:uid="{C962467C-E5AF-4AF2-AE3F-6742CD9FCD45}"/>
    <cellStyle name="Normal 4 7 2 6 2 2" xfId="9569" xr:uid="{9467C9FE-3D87-42C1-A880-9BF5BA9B741E}"/>
    <cellStyle name="Normal 4 7 2 6 2 2 2" xfId="21766" xr:uid="{574910C3-F601-430F-8E8A-042C63AFDA52}"/>
    <cellStyle name="Normal 4 7 2 6 2 3" xfId="19197" xr:uid="{5009DDEF-F00E-44BB-8535-2E0ED205EF22}"/>
    <cellStyle name="Normal 4 7 2 6 3" xfId="8308" xr:uid="{52134971-4786-4CFC-A47F-91C8834092E6}"/>
    <cellStyle name="Normal 4 7 2 6 3 2" xfId="20506" xr:uid="{FCE73534-50E6-4B31-8D65-1755D447921B}"/>
    <cellStyle name="Normal 4 7 2 6 4" xfId="17937" xr:uid="{4AAED16B-230F-4666-9D35-40CF90974086}"/>
    <cellStyle name="Normal 4 7 2 7" xfId="6184" xr:uid="{58A1A161-7409-4621-B7E2-F2FE953593C8}"/>
    <cellStyle name="Normal 4 7 2 7 2" xfId="8939" xr:uid="{6937BA0E-5FD6-4C14-A1FB-04FCB5041466}"/>
    <cellStyle name="Normal 4 7 2 7 2 2" xfId="21136" xr:uid="{19871108-1AF0-41B5-B555-66C19C60EB1C}"/>
    <cellStyle name="Normal 4 7 2 7 3" xfId="18567" xr:uid="{7777EF86-9972-4924-89DF-56FC4552D3F1}"/>
    <cellStyle name="Normal 4 7 2 8" xfId="7492" xr:uid="{5241E2B0-4EDB-4B6A-99AF-D53731EE390E}"/>
    <cellStyle name="Normal 4 7 2 8 2" xfId="19866" xr:uid="{79C2BA86-C3B1-4FE3-816C-BAA42804A432}"/>
    <cellStyle name="Normal 4 7 2 9" xfId="10295" xr:uid="{D0252118-BAED-48AE-8689-AD39FD1FF7DA}"/>
    <cellStyle name="Normal 4 7 2 9 2" xfId="22458" xr:uid="{70BD084B-44B6-4E38-8FDD-F9AFB2CB17D8}"/>
    <cellStyle name="Normal 4 7 3" xfId="4276" xr:uid="{B3C80C24-9482-42BB-97BD-9BF52A494C19}"/>
    <cellStyle name="Normal 4 7 3 2" xfId="5000" xr:uid="{90618386-3FD0-4935-8390-0263C325FA9B}"/>
    <cellStyle name="Normal 4 7 3 2 2" xfId="5391" xr:uid="{C6B4CA44-28AE-45D7-80B8-833C91CFC41D}"/>
    <cellStyle name="Normal 4 7 3 2 2 2" xfId="6091" xr:uid="{2EC64078-E887-442C-ADAE-F9143978941F}"/>
    <cellStyle name="Normal 4 7 3 2 2 2 2" xfId="7370" xr:uid="{D745FDEA-08E2-4660-97D9-BC2D26F820C1}"/>
    <cellStyle name="Normal 4 7 3 2 2 2 2 2" xfId="10120" xr:uid="{D398C730-4E77-4998-BF83-D3546971C18D}"/>
    <cellStyle name="Normal 4 7 3 2 2 2 2 2 2" xfId="22317" xr:uid="{3B4C279C-C5A4-485F-BF16-4F46FCBE2AE8}"/>
    <cellStyle name="Normal 4 7 3 2 2 2 2 3" xfId="19748" xr:uid="{67C5E521-D9F7-43A2-BB19-F8C69073488E}"/>
    <cellStyle name="Normal 4 7 3 2 2 2 3" xfId="8860" xr:uid="{EA41757D-5948-4C1A-8E6F-792401322565}"/>
    <cellStyle name="Normal 4 7 3 2 2 2 3 2" xfId="21057" xr:uid="{A16E0764-7B4B-47F3-A215-EF6FD400F74A}"/>
    <cellStyle name="Normal 4 7 3 2 2 2 4" xfId="18488" xr:uid="{EC8F37CA-2870-4404-B970-01FB974DCE75}"/>
    <cellStyle name="Normal 4 7 3 2 2 3" xfId="6740" xr:uid="{AAAC86D0-8CB1-4416-804F-BE27FC66712A}"/>
    <cellStyle name="Normal 4 7 3 2 2 3 2" xfId="9490" xr:uid="{6E69CCEB-9E64-4C8D-9D26-9A6744DB89A9}"/>
    <cellStyle name="Normal 4 7 3 2 2 3 2 2" xfId="21687" xr:uid="{1857303C-779D-4FE3-BBC0-22F260F47A4B}"/>
    <cellStyle name="Normal 4 7 3 2 2 3 3" xfId="19118" xr:uid="{FD5642F0-5633-4906-ACDB-44999D846899}"/>
    <cellStyle name="Normal 4 7 3 2 2 4" xfId="8227" xr:uid="{C97B9D9E-6A3B-4958-99E6-73B630F1BAC5}"/>
    <cellStyle name="Normal 4 7 3 2 2 4 2" xfId="20426" xr:uid="{8E746F5E-F5E6-4EBF-B181-DDC34BDB0F4C}"/>
    <cellStyle name="Normal 4 7 3 2 2 5" xfId="13439" xr:uid="{9A06227A-3BB6-4AC0-B73E-1CB8609A5FFD}"/>
    <cellStyle name="Normal 4 7 3 2 2 5 2" xfId="25212" xr:uid="{649EF577-DFC7-4361-8186-FFABCC609CD7}"/>
    <cellStyle name="Normal 4 7 3 2 2 6" xfId="17858" xr:uid="{EBA9D52A-0ACE-45ED-AB62-E38DAEB8E0CE}"/>
    <cellStyle name="Normal 4 7 3 2 3" xfId="5774" xr:uid="{86D53024-38D9-43BD-A2F5-C3BFDC76804D}"/>
    <cellStyle name="Normal 4 7 3 2 3 2" xfId="7055" xr:uid="{C8FFEB80-38D4-4C8F-894E-A0AB2E819C44}"/>
    <cellStyle name="Normal 4 7 3 2 3 2 2" xfId="9805" xr:uid="{989C62C4-0502-43D7-8B9E-E52339FC376A}"/>
    <cellStyle name="Normal 4 7 3 2 3 2 2 2" xfId="22002" xr:uid="{2FB9D931-1F67-4930-B1D2-B9DC0829E500}"/>
    <cellStyle name="Normal 4 7 3 2 3 2 3" xfId="19433" xr:uid="{860A1402-F996-441B-8062-02B672441EFB}"/>
    <cellStyle name="Normal 4 7 3 2 3 3" xfId="8544" xr:uid="{7FA870CA-3D16-4953-BF72-1B03A0B7ADA5}"/>
    <cellStyle name="Normal 4 7 3 2 3 3 2" xfId="20742" xr:uid="{C2C5DF11-F3D6-4AD5-B378-1B3803CFDDF2}"/>
    <cellStyle name="Normal 4 7 3 2 3 4" xfId="13440" xr:uid="{0E6FA115-8AB9-49E8-804C-75DB36370AAC}"/>
    <cellStyle name="Normal 4 7 3 2 3 4 2" xfId="25213" xr:uid="{3BA4F5C3-776E-4CB6-9ABD-7A03A9AE24B5}"/>
    <cellStyle name="Normal 4 7 3 2 3 5" xfId="18173" xr:uid="{37C74632-04CA-4495-8091-8F0184510854}"/>
    <cellStyle name="Normal 4 7 3 2 4" xfId="6425" xr:uid="{264C7C3A-87F3-44A6-8C48-ADA9E82F36A6}"/>
    <cellStyle name="Normal 4 7 3 2 4 2" xfId="9175" xr:uid="{6AD80FDA-77D2-4973-8B4E-55878066E4F7}"/>
    <cellStyle name="Normal 4 7 3 2 4 2 2" xfId="21372" xr:uid="{F9C533A1-E040-4FF0-920E-3FAD43A4EB5A}"/>
    <cellStyle name="Normal 4 7 3 2 4 3" xfId="18803" xr:uid="{F18BB87E-63AA-4182-AD9A-EBB6CDFAB9C0}"/>
    <cellStyle name="Normal 4 7 3 2 5" xfId="7912" xr:uid="{EF649B4C-0016-4778-89C0-429C282AFF38}"/>
    <cellStyle name="Normal 4 7 3 2 5 2" xfId="20111" xr:uid="{B525E0CE-C91E-4510-A9D7-C89CE58A8353}"/>
    <cellStyle name="Normal 4 7 3 2 6" xfId="11578" xr:uid="{B4C77699-4A63-4EC5-8CDE-8562E058B481}"/>
    <cellStyle name="Normal 4 7 3 2 6 2" xfId="23415" xr:uid="{6D769938-894A-4983-B4BE-A5EB8A6F4662}"/>
    <cellStyle name="Normal 4 7 3 2 7" xfId="12345" xr:uid="{AD39D2A6-0FE3-4583-A2AE-E3A6A6D4C9D3}"/>
    <cellStyle name="Normal 4 7 3 2 7 2" xfId="24124" xr:uid="{69FADEB9-666A-4591-A455-6B1B7B2E5A87}"/>
    <cellStyle name="Normal 4 7 3 2 8" xfId="17543" xr:uid="{53C4A211-65D2-4B2C-A860-E04DB60E72EC}"/>
    <cellStyle name="Normal 4 7 3 3" xfId="5192" xr:uid="{B772DB42-CACA-4247-8D9A-76207F332E2D}"/>
    <cellStyle name="Normal 4 7 3 3 2" xfId="5899" xr:uid="{6DB5E2A8-18EB-4141-942F-6A973E5FF012}"/>
    <cellStyle name="Normal 4 7 3 3 2 2" xfId="7179" xr:uid="{374BEF99-78EE-49B0-9F76-6EC9DB2C2A18}"/>
    <cellStyle name="Normal 4 7 3 3 2 2 2" xfId="9929" xr:uid="{44765AFA-3A27-433E-87FB-3C2C18F89EF4}"/>
    <cellStyle name="Normal 4 7 3 3 2 2 2 2" xfId="22126" xr:uid="{A7CE92FF-819D-4D89-BDAE-A2A0AD6173A3}"/>
    <cellStyle name="Normal 4 7 3 3 2 2 3" xfId="19557" xr:uid="{397B6DA7-ED54-483B-9850-073248D15D50}"/>
    <cellStyle name="Normal 4 7 3 3 2 3" xfId="8669" xr:uid="{759469FA-4BB3-4233-9955-54CD6E5833EB}"/>
    <cellStyle name="Normal 4 7 3 3 2 3 2" xfId="20866" xr:uid="{CB834D48-DB77-48D9-B667-DC9F4D1F4360}"/>
    <cellStyle name="Normal 4 7 3 3 2 4" xfId="18297" xr:uid="{DD14DCAC-76D5-4569-8390-6C3E030695C7}"/>
    <cellStyle name="Normal 4 7 3 3 3" xfId="6549" xr:uid="{921EC5CD-0C57-4261-A2DC-FAF20CFEEB89}"/>
    <cellStyle name="Normal 4 7 3 3 3 2" xfId="9299" xr:uid="{98BCEFCE-24DC-4849-B85A-5647A0F31EF2}"/>
    <cellStyle name="Normal 4 7 3 3 3 2 2" xfId="21496" xr:uid="{A0404B43-7697-46C4-9C40-B2D35870DED7}"/>
    <cellStyle name="Normal 4 7 3 3 3 3" xfId="18927" xr:uid="{91B2EF9B-69A3-4756-A3E7-0B80B5B96DA5}"/>
    <cellStyle name="Normal 4 7 3 3 4" xfId="8036" xr:uid="{A0BB9590-E252-4DB9-93BA-9CAFCD21DC25}"/>
    <cellStyle name="Normal 4 7 3 3 4 2" xfId="20235" xr:uid="{82C0FFB9-DA63-4FB2-8110-69FC5F8299EF}"/>
    <cellStyle name="Normal 4 7 3 3 5" xfId="13441" xr:uid="{12F688C5-AAA6-49DA-9B83-2CBC003019F3}"/>
    <cellStyle name="Normal 4 7 3 3 5 2" xfId="25214" xr:uid="{11F9A0A2-BCC9-4FD3-978A-CB1899F66AC3}"/>
    <cellStyle name="Normal 4 7 3 3 6" xfId="17667" xr:uid="{9111EC33-BCBF-40D7-A159-30F1A2B9A95F}"/>
    <cellStyle name="Normal 4 7 3 4" xfId="5575" xr:uid="{90787449-F87E-429A-A960-40A55D7655EA}"/>
    <cellStyle name="Normal 4 7 3 4 2" xfId="6864" xr:uid="{153F0C96-290D-4476-AFDA-1583B6DBC11A}"/>
    <cellStyle name="Normal 4 7 3 4 2 2" xfId="9614" xr:uid="{EB91A2D3-92AB-47C7-BB6C-4D183A72A2E9}"/>
    <cellStyle name="Normal 4 7 3 4 2 2 2" xfId="21811" xr:uid="{0F354CE9-00F1-451A-81DA-18A31D324F90}"/>
    <cellStyle name="Normal 4 7 3 4 2 3" xfId="19242" xr:uid="{2009E520-BAD3-45AA-AAAE-28A0E4CC66B6}"/>
    <cellStyle name="Normal 4 7 3 4 3" xfId="8353" xr:uid="{C52F20DA-FC08-4738-A5F0-7B9DEBF3348F}"/>
    <cellStyle name="Normal 4 7 3 4 3 2" xfId="20551" xr:uid="{BD8D4A64-0278-4343-B5F0-75E7D4A2C807}"/>
    <cellStyle name="Normal 4 7 3 4 4" xfId="13442" xr:uid="{1122F891-78AB-4CB2-89E2-EC48C310E756}"/>
    <cellStyle name="Normal 4 7 3 4 4 2" xfId="25215" xr:uid="{5F8CE4A9-101F-453E-829F-D44743891955}"/>
    <cellStyle name="Normal 4 7 3 4 5" xfId="17982" xr:uid="{3CD2000C-5361-461D-9B86-0E60B7394226}"/>
    <cellStyle name="Normal 4 7 3 5" xfId="6233" xr:uid="{4E566758-5B39-49AE-880A-AB8C337A2E12}"/>
    <cellStyle name="Normal 4 7 3 5 2" xfId="8984" xr:uid="{44A51BEE-40A9-4095-BF84-BBA41F836927}"/>
    <cellStyle name="Normal 4 7 3 5 2 2" xfId="21181" xr:uid="{CC1CDA7B-068B-447A-AFAB-E47948D2F870}"/>
    <cellStyle name="Normal 4 7 3 5 3" xfId="18612" xr:uid="{490ECDF8-763F-415B-946A-269B98519811}"/>
    <cellStyle name="Normal 4 7 3 6" xfId="7719" xr:uid="{7F16C7AB-8CDC-4C9C-83F2-B50F2CB41397}"/>
    <cellStyle name="Normal 4 7 3 6 2" xfId="19920" xr:uid="{744C00C6-01E9-411E-B623-4975945A4B36}"/>
    <cellStyle name="Normal 4 7 3 7" xfId="10996" xr:uid="{1B8DFD11-4E92-420C-B5C2-99A0D1288114}"/>
    <cellStyle name="Normal 4 7 3 7 2" xfId="23045" xr:uid="{6EA57010-3EF5-4819-B88D-6ABDD71D23D5}"/>
    <cellStyle name="Normal 4 7 3 8" xfId="11964" xr:uid="{C9DCB0B5-4488-4EF7-A732-F86A9774D3DA}"/>
    <cellStyle name="Normal 4 7 3 8 2" xfId="23754" xr:uid="{13F4C2F7-85A1-497D-8C86-1E37040FA62A}"/>
    <cellStyle name="Normal 4 7 3 9" xfId="17352" xr:uid="{170946C1-2786-453A-873E-A04D7E890EFF}"/>
    <cellStyle name="Normal 4 7 4" xfId="4751" xr:uid="{728BE430-40EE-461B-8D13-1AF295914F72}"/>
    <cellStyle name="Normal 4 7 4 2" xfId="5036" xr:uid="{E0E5FCFC-CA56-4D43-8C3F-1E474D66E7CB}"/>
    <cellStyle name="Normal 4 7 4 2 2" xfId="5425" xr:uid="{9E188F8D-A613-4F1B-BD01-2D0D44501A38}"/>
    <cellStyle name="Normal 4 7 4 2 2 2" xfId="6125" xr:uid="{728FBD17-E549-4D06-8932-9A88FE271811}"/>
    <cellStyle name="Normal 4 7 4 2 2 2 2" xfId="7404" xr:uid="{CE35780C-3561-495E-8BDB-3102E3349B9B}"/>
    <cellStyle name="Normal 4 7 4 2 2 2 2 2" xfId="10154" xr:uid="{508FCF6C-C045-41F1-86D1-17B269733AD4}"/>
    <cellStyle name="Normal 4 7 4 2 2 2 2 2 2" xfId="22351" xr:uid="{E8153686-0DF0-4897-9544-8EA98AB964AD}"/>
    <cellStyle name="Normal 4 7 4 2 2 2 2 3" xfId="19782" xr:uid="{00124D37-A2E7-4BCC-B07D-EA8F773810A6}"/>
    <cellStyle name="Normal 4 7 4 2 2 2 3" xfId="8894" xr:uid="{7C7DEDAC-7064-4DA8-81FE-B0C43888BF64}"/>
    <cellStyle name="Normal 4 7 4 2 2 2 3 2" xfId="21091" xr:uid="{1213079A-537C-4666-9A2C-8E75DA6E802D}"/>
    <cellStyle name="Normal 4 7 4 2 2 2 4" xfId="18522" xr:uid="{AD34342E-EDB3-4D26-BBC8-88D5C0000FE9}"/>
    <cellStyle name="Normal 4 7 4 2 2 3" xfId="6774" xr:uid="{B7F4AD42-B064-47ED-BE90-69FE1FAB55D0}"/>
    <cellStyle name="Normal 4 7 4 2 2 3 2" xfId="9524" xr:uid="{6D26D0A8-37F6-4823-9A46-7C0200271380}"/>
    <cellStyle name="Normal 4 7 4 2 2 3 2 2" xfId="21721" xr:uid="{6EB9FF91-E4F2-477C-9FC5-6A71E86EB844}"/>
    <cellStyle name="Normal 4 7 4 2 2 3 3" xfId="19152" xr:uid="{C9DD9545-3D67-4E0D-92D7-DD8A406B64F5}"/>
    <cellStyle name="Normal 4 7 4 2 2 4" xfId="8261" xr:uid="{7983F627-3C98-44A7-84FE-0D27592E071B}"/>
    <cellStyle name="Normal 4 7 4 2 2 4 2" xfId="20460" xr:uid="{E8E02069-F107-4D87-BA33-0ED8BDDEFFBE}"/>
    <cellStyle name="Normal 4 7 4 2 2 5" xfId="13443" xr:uid="{9F3C5F84-E9E4-49EA-AC40-248F4F054D4A}"/>
    <cellStyle name="Normal 4 7 4 2 2 5 2" xfId="25216" xr:uid="{09F46D07-B46D-41BE-B642-5FE863C67362}"/>
    <cellStyle name="Normal 4 7 4 2 2 6" xfId="17892" xr:uid="{C4E48246-674D-49F8-B839-0E04F99AB56E}"/>
    <cellStyle name="Normal 4 7 4 2 3" xfId="5808" xr:uid="{38620906-DA5C-4D90-8D09-D59A3E9CEF6E}"/>
    <cellStyle name="Normal 4 7 4 2 3 2" xfId="7089" xr:uid="{1DB49D4E-67DF-4B7B-9090-535FA51B4209}"/>
    <cellStyle name="Normal 4 7 4 2 3 2 2" xfId="9839" xr:uid="{EB71B9FF-6538-4424-AB2A-0EA198736B6E}"/>
    <cellStyle name="Normal 4 7 4 2 3 2 2 2" xfId="22036" xr:uid="{87C6EA6A-1E75-4260-BEFB-748F58605CE5}"/>
    <cellStyle name="Normal 4 7 4 2 3 2 3" xfId="19467" xr:uid="{120195EB-7D81-4A07-9C7D-6E8C140DB8AE}"/>
    <cellStyle name="Normal 4 7 4 2 3 3" xfId="8578" xr:uid="{8EF23CFA-16B0-47ED-8164-44124D14FAC7}"/>
    <cellStyle name="Normal 4 7 4 2 3 3 2" xfId="20776" xr:uid="{DFCD227D-386B-4042-BB87-0AF7FD59A03D}"/>
    <cellStyle name="Normal 4 7 4 2 3 4" xfId="13444" xr:uid="{8AF9A9CE-6A45-445E-BD4E-0A6729F892CC}"/>
    <cellStyle name="Normal 4 7 4 2 3 4 2" xfId="25217" xr:uid="{FF2B1C38-DF7A-4EB9-96A0-DAC6C905F82E}"/>
    <cellStyle name="Normal 4 7 4 2 3 5" xfId="18207" xr:uid="{64B2319F-FF35-4AFD-A2D1-EC9072862A78}"/>
    <cellStyle name="Normal 4 7 4 2 4" xfId="6459" xr:uid="{B84C2537-7543-46EA-B344-454FAF786C05}"/>
    <cellStyle name="Normal 4 7 4 2 4 2" xfId="9209" xr:uid="{6C279151-C480-493F-B844-0E1662453724}"/>
    <cellStyle name="Normal 4 7 4 2 4 2 2" xfId="21406" xr:uid="{A30D8AB9-23F8-4C56-8F59-983B7EA36932}"/>
    <cellStyle name="Normal 4 7 4 2 4 3" xfId="18837" xr:uid="{65B517D3-8806-43D9-B10A-A1B6B8DBEC25}"/>
    <cellStyle name="Normal 4 7 4 2 5" xfId="7946" xr:uid="{89AC6EF7-14D3-4F77-A54D-E095A452E6FA}"/>
    <cellStyle name="Normal 4 7 4 2 5 2" xfId="20145" xr:uid="{509DC1DD-63A8-4000-B699-5996A613345C}"/>
    <cellStyle name="Normal 4 7 4 2 6" xfId="11579" xr:uid="{C95B1A35-9BBA-4134-9965-CD60B552993C}"/>
    <cellStyle name="Normal 4 7 4 2 6 2" xfId="23416" xr:uid="{F638CE21-9B45-4503-A830-2C586368D4FB}"/>
    <cellStyle name="Normal 4 7 4 2 7" xfId="12346" xr:uid="{4C12DF4D-9524-48CA-AD0E-B9B009D1202D}"/>
    <cellStyle name="Normal 4 7 4 2 7 2" xfId="24125" xr:uid="{09F64A3B-BA37-4AB8-BC7C-AA86078DDFD5}"/>
    <cellStyle name="Normal 4 7 4 2 8" xfId="17577" xr:uid="{CFD9C426-02C8-4E07-8808-D85F4526DF97}"/>
    <cellStyle name="Normal 4 7 4 3" xfId="5229" xr:uid="{1CB4CBE0-E6C4-4D57-8391-878DFA86C372}"/>
    <cellStyle name="Normal 4 7 4 3 2" xfId="5931" xr:uid="{04291CB1-AACD-4789-BEE7-DA830312F56C}"/>
    <cellStyle name="Normal 4 7 4 3 2 2" xfId="7211" xr:uid="{872AD290-5032-4738-BD34-5F3694960D4E}"/>
    <cellStyle name="Normal 4 7 4 3 2 2 2" xfId="9961" xr:uid="{32997820-69DD-4A55-8619-3DE9E005A698}"/>
    <cellStyle name="Normal 4 7 4 3 2 2 2 2" xfId="22158" xr:uid="{B1FF7CA5-5AE0-48CE-ABCB-886F7B8738EE}"/>
    <cellStyle name="Normal 4 7 4 3 2 2 3" xfId="19589" xr:uid="{A908A9FF-B33F-4B85-BED0-21E97CF60A41}"/>
    <cellStyle name="Normal 4 7 4 3 2 3" xfId="8701" xr:uid="{D57BE97D-4E5C-462C-BBEC-D8F3C1BB1FB0}"/>
    <cellStyle name="Normal 4 7 4 3 2 3 2" xfId="20898" xr:uid="{692E2E9F-8687-4FE1-81F6-12977044C4C8}"/>
    <cellStyle name="Normal 4 7 4 3 2 4" xfId="18329" xr:uid="{25CED796-C352-4897-AB00-66F1B36E1057}"/>
    <cellStyle name="Normal 4 7 4 3 3" xfId="6581" xr:uid="{E0A2166D-D3EC-4DA1-BEC1-39E9606FC997}"/>
    <cellStyle name="Normal 4 7 4 3 3 2" xfId="9331" xr:uid="{B3D79212-E5FF-437A-BA8A-2BA81FC31C0B}"/>
    <cellStyle name="Normal 4 7 4 3 3 2 2" xfId="21528" xr:uid="{4AC0F182-77E2-46CA-9F09-895F95B0890F}"/>
    <cellStyle name="Normal 4 7 4 3 3 3" xfId="18959" xr:uid="{1382E0F5-E1CC-4E50-8AB9-431BB83CBF0D}"/>
    <cellStyle name="Normal 4 7 4 3 4" xfId="8068" xr:uid="{E607A0F9-4B00-4E99-896C-780B01459448}"/>
    <cellStyle name="Normal 4 7 4 3 4 2" xfId="20267" xr:uid="{99F6D13A-B5F5-4D05-9EB8-333983E20D2E}"/>
    <cellStyle name="Normal 4 7 4 3 5" xfId="13445" xr:uid="{25F5B940-2378-402E-9C48-E1442FF9F1E7}"/>
    <cellStyle name="Normal 4 7 4 3 5 2" xfId="25218" xr:uid="{D523A047-B86A-4278-95E0-0B15CCDCE9C5}"/>
    <cellStyle name="Normal 4 7 4 3 6" xfId="17699" xr:uid="{070DDCBE-057A-418A-9741-80473E06AFD1}"/>
    <cellStyle name="Normal 4 7 4 4" xfId="5613" xr:uid="{0021C58E-1CDB-42E4-8230-6DCD10484510}"/>
    <cellStyle name="Normal 4 7 4 4 2" xfId="6896" xr:uid="{02D1AD1C-8F76-4678-997F-36F11131BE9E}"/>
    <cellStyle name="Normal 4 7 4 4 2 2" xfId="9646" xr:uid="{FDC2CDB2-63DF-46CE-81FD-F035FDE26495}"/>
    <cellStyle name="Normal 4 7 4 4 2 2 2" xfId="21843" xr:uid="{9378CFB1-DB97-4874-821A-AA60F7BCA5AF}"/>
    <cellStyle name="Normal 4 7 4 4 2 3" xfId="19274" xr:uid="{8A361DAC-E964-4D72-85EA-8BFE3C413E06}"/>
    <cellStyle name="Normal 4 7 4 4 3" xfId="8385" xr:uid="{BF8DBB08-DAE9-43A5-B6F0-B0E0F1989940}"/>
    <cellStyle name="Normal 4 7 4 4 3 2" xfId="20583" xr:uid="{C24AE2E1-8B77-439F-B620-9EAEFDB17B1A}"/>
    <cellStyle name="Normal 4 7 4 4 4" xfId="13446" xr:uid="{D63E1A03-33CA-411F-9647-D2CCB19EE365}"/>
    <cellStyle name="Normal 4 7 4 4 4 2" xfId="25219" xr:uid="{FB233BD3-9FAF-4F5D-92DC-BF9575F5B5AB}"/>
    <cellStyle name="Normal 4 7 4 4 5" xfId="18014" xr:uid="{C1F7C2A6-DCCC-4D8D-AD8E-4318F267063E}"/>
    <cellStyle name="Normal 4 7 4 5" xfId="6266" xr:uid="{DE4093CA-1B16-490F-8218-471C9826C842}"/>
    <cellStyle name="Normal 4 7 4 5 2" xfId="9016" xr:uid="{629744E6-1151-4E41-B0F0-F91A4A555C14}"/>
    <cellStyle name="Normal 4 7 4 5 2 2" xfId="21213" xr:uid="{EB81D347-D7B8-4889-952C-C2D398F621A9}"/>
    <cellStyle name="Normal 4 7 4 5 3" xfId="18644" xr:uid="{48A3388E-AB08-41AF-848A-6CEC38FDB874}"/>
    <cellStyle name="Normal 4 7 4 6" xfId="7752" xr:uid="{AEE9A061-A22F-4DC1-9EC0-A4119E01BE9B}"/>
    <cellStyle name="Normal 4 7 4 6 2" xfId="19952" xr:uid="{27DC3F4B-0C2A-4759-84B5-6D5D68F76741}"/>
    <cellStyle name="Normal 4 7 4 7" xfId="11105" xr:uid="{F00ECA14-90DA-49C9-8665-FA3658AC791A}"/>
    <cellStyle name="Normal 4 7 4 7 2" xfId="23149" xr:uid="{C28346D8-7345-4E9D-8C38-DEE640F3E452}"/>
    <cellStyle name="Normal 4 7 4 8" xfId="12076" xr:uid="{FEF4F863-C04B-444B-8009-492D9748743F}"/>
    <cellStyle name="Normal 4 7 4 8 2" xfId="23858" xr:uid="{7FA801CF-3636-4FE2-9FED-2C4BF39494A4}"/>
    <cellStyle name="Normal 4 7 4 9" xfId="17384" xr:uid="{D1D1A6DD-9CC7-49F5-9119-4B36394881D8}"/>
    <cellStyle name="Normal 4 7 5" xfId="4782" xr:uid="{67C4C904-CF6D-414D-AC7B-66E0A903775A}"/>
    <cellStyle name="Normal 4 7 5 2" xfId="5256" xr:uid="{D09650F0-CEBB-4B30-B37A-0B3B6670B77A}"/>
    <cellStyle name="Normal 4 7 5 2 2" xfId="5958" xr:uid="{1D515090-80D6-4026-828A-35485CC590A4}"/>
    <cellStyle name="Normal 4 7 5 2 2 2" xfId="7238" xr:uid="{721BA268-F668-4F5C-BF09-EE2A0535E782}"/>
    <cellStyle name="Normal 4 7 5 2 2 2 2" xfId="9988" xr:uid="{7D91B9A1-7AB2-4A4D-94EB-15606C4B95C9}"/>
    <cellStyle name="Normal 4 7 5 2 2 2 2 2" xfId="22185" xr:uid="{67E483A5-EB4E-42A1-9648-9DDCAC36AA44}"/>
    <cellStyle name="Normal 4 7 5 2 2 2 3" xfId="19616" xr:uid="{C6024E59-2B4E-4817-B851-C1564231C797}"/>
    <cellStyle name="Normal 4 7 5 2 2 3" xfId="8728" xr:uid="{2FFD713A-98A1-4F5D-AD16-170D2ACF37F0}"/>
    <cellStyle name="Normal 4 7 5 2 2 3 2" xfId="20925" xr:uid="{2146E565-A45C-4570-91EF-0B6E25DCE100}"/>
    <cellStyle name="Normal 4 7 5 2 2 4" xfId="18356" xr:uid="{04509CAD-F117-472C-90DF-0C85186B21A0}"/>
    <cellStyle name="Normal 4 7 5 2 3" xfId="6608" xr:uid="{B1EC2CC6-3D64-4D6B-8ED4-3103368B1182}"/>
    <cellStyle name="Normal 4 7 5 2 3 2" xfId="9358" xr:uid="{C28BEF27-2331-4491-84C4-8630B714B085}"/>
    <cellStyle name="Normal 4 7 5 2 3 2 2" xfId="21555" xr:uid="{91EC1644-3078-4C7D-901A-2FD3A1B84C3A}"/>
    <cellStyle name="Normal 4 7 5 2 3 3" xfId="18986" xr:uid="{CAF8ACEB-B082-4DD7-9803-1E9AB626BCB4}"/>
    <cellStyle name="Normal 4 7 5 2 4" xfId="8095" xr:uid="{FBBEFEC9-0C06-4F3F-A340-3DA7DE17931B}"/>
    <cellStyle name="Normal 4 7 5 2 4 2" xfId="20294" xr:uid="{3357BC4B-9A18-450F-A121-D843FF0A198E}"/>
    <cellStyle name="Normal 4 7 5 2 5" xfId="13447" xr:uid="{0EE681D5-5A0B-4F21-9F5A-C6AF77D4F65B}"/>
    <cellStyle name="Normal 4 7 5 2 5 2" xfId="25220" xr:uid="{EB3001E4-4B4C-49B9-8527-8A4E5BDDB6E6}"/>
    <cellStyle name="Normal 4 7 5 2 6" xfId="17726" xr:uid="{DD5E8CF1-3212-41D2-B9B9-4AD4943A3700}"/>
    <cellStyle name="Normal 4 7 5 3" xfId="5640" xr:uid="{7FB920C5-E268-4C5A-95C6-3CC543E1CBC4}"/>
    <cellStyle name="Normal 4 7 5 3 2" xfId="6923" xr:uid="{8E194FEE-87E9-4F94-A810-7AD9E6F14A27}"/>
    <cellStyle name="Normal 4 7 5 3 2 2" xfId="9673" xr:uid="{CC24EBD9-558E-43EF-B2BC-7190B0D20B99}"/>
    <cellStyle name="Normal 4 7 5 3 2 2 2" xfId="21870" xr:uid="{2E5DE52A-946D-48A6-9E0C-512ADC9A37F9}"/>
    <cellStyle name="Normal 4 7 5 3 2 3" xfId="19301" xr:uid="{026CFD31-E4CF-4D34-8BAF-40525683034F}"/>
    <cellStyle name="Normal 4 7 5 3 3" xfId="8412" xr:uid="{D2AC41A3-6440-4040-BB9E-CB5B1453AC4E}"/>
    <cellStyle name="Normal 4 7 5 3 3 2" xfId="20610" xr:uid="{4E82557A-44E2-4587-966A-FB6C1DB7FE86}"/>
    <cellStyle name="Normal 4 7 5 3 4" xfId="13448" xr:uid="{92050AEB-DB19-4AA0-8AEC-5FFB3C2FDA4C}"/>
    <cellStyle name="Normal 4 7 5 3 4 2" xfId="25221" xr:uid="{4057DFC3-A949-4A30-ABEE-D6C2DD3556A9}"/>
    <cellStyle name="Normal 4 7 5 3 5" xfId="18041" xr:uid="{20A8227A-2538-453F-901A-9903F433C29D}"/>
    <cellStyle name="Normal 4 7 5 4" xfId="6293" xr:uid="{5819C492-CD69-43A9-8AF1-DAD47A96D8C6}"/>
    <cellStyle name="Normal 4 7 5 4 2" xfId="9043" xr:uid="{DD7C7BFD-589C-4E4C-B444-5769F0AE969B}"/>
    <cellStyle name="Normal 4 7 5 4 2 2" xfId="21240" xr:uid="{C90E08AB-67C6-43CF-8DF5-545D61BCFDA8}"/>
    <cellStyle name="Normal 4 7 5 4 3" xfId="18671" xr:uid="{B4694B37-6E49-4916-803F-BDD15DCBA6FE}"/>
    <cellStyle name="Normal 4 7 5 5" xfId="7779" xr:uid="{B77DFBA0-D1AE-425B-AF38-CD22594D1FBB}"/>
    <cellStyle name="Normal 4 7 5 5 2" xfId="19979" xr:uid="{2458235C-B4DD-4DD0-AFCE-E1E63D8E0FC5}"/>
    <cellStyle name="Normal 4 7 5 6" xfId="11580" xr:uid="{F250A3B9-E99C-4DFF-B919-EEBFDD33A12F}"/>
    <cellStyle name="Normal 4 7 5 6 2" xfId="23417" xr:uid="{2D194428-EDDF-4AEF-8A83-058873B7988F}"/>
    <cellStyle name="Normal 4 7 5 7" xfId="12347" xr:uid="{13BF6ECE-C71B-49FF-8C1C-ED04C1DBB8D7}"/>
    <cellStyle name="Normal 4 7 5 7 2" xfId="24126" xr:uid="{D95E1DCE-39C2-4716-99F2-81F5FE5B22E2}"/>
    <cellStyle name="Normal 4 7 5 8" xfId="17411" xr:uid="{1E54F689-EC24-40DC-9049-C7AFAA1DD833}"/>
    <cellStyle name="Normal 4 7 6" xfId="5124" xr:uid="{53435362-374A-45EA-BD5D-A52E697245B1}"/>
    <cellStyle name="Normal 4 7 6 2" xfId="5853" xr:uid="{1A97C682-4EB7-4AA2-A323-410870F84155}"/>
    <cellStyle name="Normal 4 7 6 2 2" xfId="7133" xr:uid="{283CDEE2-1E68-4ABC-8862-128920DE02E3}"/>
    <cellStyle name="Normal 4 7 6 2 2 2" xfId="9883" xr:uid="{0D72F331-0FE7-447F-A92D-288C5ADD3FAF}"/>
    <cellStyle name="Normal 4 7 6 2 2 2 2" xfId="22080" xr:uid="{3FBE6056-64AD-4AD9-ADB2-936E7A5FA760}"/>
    <cellStyle name="Normal 4 7 6 2 2 3" xfId="19511" xr:uid="{6926FE68-A145-4FEF-9629-B755C9742E97}"/>
    <cellStyle name="Normal 4 7 6 2 3" xfId="8623" xr:uid="{F4C92E8E-5129-448F-AA5B-08F99FAE8A37}"/>
    <cellStyle name="Normal 4 7 6 2 3 2" xfId="20820" xr:uid="{B297153D-258F-4D02-B5C5-5FB515772564}"/>
    <cellStyle name="Normal 4 7 6 2 4" xfId="18251" xr:uid="{45C1F2C2-F964-4C13-877C-0B85FBB13D33}"/>
    <cellStyle name="Normal 4 7 6 3" xfId="6503" xr:uid="{120AA0EE-63C5-4105-9749-A21ECA9C1FE5}"/>
    <cellStyle name="Normal 4 7 6 3 2" xfId="9253" xr:uid="{EBE18188-51B5-4867-87E5-72344A21031A}"/>
    <cellStyle name="Normal 4 7 6 3 2 2" xfId="21450" xr:uid="{6AEDADFB-FF7F-4204-BF1F-C0C7FA8BD826}"/>
    <cellStyle name="Normal 4 7 6 3 3" xfId="18881" xr:uid="{6AB34722-135C-4F9D-A36A-3C2831F87F4C}"/>
    <cellStyle name="Normal 4 7 6 4" xfId="7990" xr:uid="{57E2E683-C3B5-44A7-A5D7-8A7DD4F1FB3C}"/>
    <cellStyle name="Normal 4 7 6 4 2" xfId="20189" xr:uid="{BCCB0EBD-E9C6-4D39-92FC-F0717C95DF2E}"/>
    <cellStyle name="Normal 4 7 6 5" xfId="13449" xr:uid="{A3F8A8B9-944D-4197-9FEF-E2EE59AF1DDD}"/>
    <cellStyle name="Normal 4 7 6 5 2" xfId="25222" xr:uid="{9C5D0EA9-D6BF-4182-AC29-6DFA04916534}"/>
    <cellStyle name="Normal 4 7 6 6" xfId="17621" xr:uid="{8812A6CC-6291-4875-8444-B70F85810F05}"/>
    <cellStyle name="Normal 4 7 7" xfId="5500" xr:uid="{BE1F1C75-FF2F-4EE6-88BF-2CA699C737C0}"/>
    <cellStyle name="Normal 4 7 7 2" xfId="6818" xr:uid="{B2FAA28F-98EE-4D16-8E7D-2B470BFBAA24}"/>
    <cellStyle name="Normal 4 7 7 2 2" xfId="9568" xr:uid="{70B6CD2D-AC33-446A-A108-756C0B985E3D}"/>
    <cellStyle name="Normal 4 7 7 2 2 2" xfId="21765" xr:uid="{4187D4FF-4D67-4BC1-BC29-CD40C8EF152F}"/>
    <cellStyle name="Normal 4 7 7 2 3" xfId="19196" xr:uid="{FFEB1610-CADE-4B42-AD1A-6576AEB996EA}"/>
    <cellStyle name="Normal 4 7 7 3" xfId="8307" xr:uid="{A0FC065D-74C1-49DC-B15C-4EBFF47079B6}"/>
    <cellStyle name="Normal 4 7 7 3 2" xfId="20505" xr:uid="{23C3D59D-10D3-45F5-8F70-904A111AA8C6}"/>
    <cellStyle name="Normal 4 7 7 4" xfId="13450" xr:uid="{E0E74ED2-2EBA-4925-B74B-C4BB1204FB7A}"/>
    <cellStyle name="Normal 4 7 7 4 2" xfId="25223" xr:uid="{A9E5ADB3-7AFA-4533-B90C-AF3E0F1CFBED}"/>
    <cellStyle name="Normal 4 7 7 5" xfId="17936" xr:uid="{D61370BB-6F5B-4734-AA39-963970B962E2}"/>
    <cellStyle name="Normal 4 7 8" xfId="6183" xr:uid="{374B6684-E84A-447B-97F6-406DBD7423B1}"/>
    <cellStyle name="Normal 4 7 8 2" xfId="8938" xr:uid="{881BCA20-176C-4A96-8750-7DBC3DA7CC73}"/>
    <cellStyle name="Normal 4 7 8 2 2" xfId="21135" xr:uid="{7E5834D6-3CE5-4ABB-8B57-6833547CC9A9}"/>
    <cellStyle name="Normal 4 7 8 3" xfId="18566" xr:uid="{BA0A1780-1423-4877-BAE8-80FC0BBB1159}"/>
    <cellStyle name="Normal 4 7 9" xfId="7429" xr:uid="{2055ADC4-4CAB-457F-B0BE-067597D9C2FE}"/>
    <cellStyle name="Normal 4 7 9 2" xfId="19807" xr:uid="{D138EA30-1049-4E90-B1C7-4D2769172688}"/>
    <cellStyle name="Normal 4 7_Accessories" xfId="11273" xr:uid="{ED026455-7ED1-4E9C-99A3-CFDFD0DA38C9}"/>
    <cellStyle name="Normal 4 8" xfId="2501" xr:uid="{E1E5AB6B-830B-40EE-BEFA-DC56530B379C}"/>
    <cellStyle name="Normal 4 8 10" xfId="10462" xr:uid="{F805F685-1D49-4C0B-9D95-3C945DD32D3B}"/>
    <cellStyle name="Normal 4 8 10 2" xfId="22590" xr:uid="{BD042703-65A7-45D2-A23F-67C4FBF4CBD7}"/>
    <cellStyle name="Normal 4 8 11" xfId="10527" xr:uid="{56E14663-BDD1-42E5-A09F-522B4A63737C}"/>
    <cellStyle name="Normal 4 8 11 2" xfId="22646" xr:uid="{CEF0005B-7185-4FA7-A843-982377421338}"/>
    <cellStyle name="Normal 4 8 12" xfId="10697" xr:uid="{0BEC7590-F950-4319-9446-6ED90F8BFF65}"/>
    <cellStyle name="Normal 4 8 12 2" xfId="22810" xr:uid="{77BBA4E7-8A3F-46A0-A4F2-575804CAAF90}"/>
    <cellStyle name="Normal 4 8 13" xfId="10726" xr:uid="{0B864001-9175-4051-A405-475FB01B8D58}"/>
    <cellStyle name="Normal 4 8 13 2" xfId="22834" xr:uid="{3AE9B01B-5412-4BE6-A76C-C464B68CE263}"/>
    <cellStyle name="Normal 4 8 14" xfId="11731" xr:uid="{C8E0488E-FFD8-437F-BF05-FC9877F7726E}"/>
    <cellStyle name="Normal 4 8 14 2" xfId="23543" xr:uid="{87C84D14-94C3-4DCE-BA00-F7BBE8755B05}"/>
    <cellStyle name="Normal 4 8 15" xfId="17223" xr:uid="{74C0A9AE-91E2-4CB5-903B-47F6E570A574}"/>
    <cellStyle name="Normal 4 8 15 2" xfId="26115" xr:uid="{2261C925-8E55-4EC7-BC40-BEA58A3183D8}"/>
    <cellStyle name="Normal 4 8 16" xfId="17303" xr:uid="{F092F7C0-12EA-4B21-8622-7D9B6E2003E8}"/>
    <cellStyle name="Normal 4 8 17" xfId="30386" xr:uid="{7B8F5AE0-A354-4DD9-BAA6-FDB6E5E5B8C0}"/>
    <cellStyle name="Normal 4 8 2" xfId="4278" xr:uid="{54B93A16-6AB3-416B-A117-D0A0D0A1C705}"/>
    <cellStyle name="Normal 4 8 2 2" xfId="5002" xr:uid="{E065F10C-45C8-45CF-AD50-26289102C543}"/>
    <cellStyle name="Normal 4 8 2 2 2" xfId="5393" xr:uid="{310F440E-A79B-4E66-BAE8-0C8113517E99}"/>
    <cellStyle name="Normal 4 8 2 2 2 2" xfId="6093" xr:uid="{FCD0A12B-1B07-4B64-AF7A-614A5201835F}"/>
    <cellStyle name="Normal 4 8 2 2 2 2 2" xfId="7372" xr:uid="{3CB3921B-FF89-4575-B5FF-98E65BCD7C42}"/>
    <cellStyle name="Normal 4 8 2 2 2 2 2 2" xfId="10122" xr:uid="{AA74C105-8CD5-4781-AACA-16CDF42552EC}"/>
    <cellStyle name="Normal 4 8 2 2 2 2 2 2 2" xfId="22319" xr:uid="{0508561F-FBA7-4CDD-AAEC-2DC1DB881714}"/>
    <cellStyle name="Normal 4 8 2 2 2 2 2 3" xfId="19750" xr:uid="{D7978771-A573-42E6-A64B-4E25FFC499A9}"/>
    <cellStyle name="Normal 4 8 2 2 2 2 3" xfId="8862" xr:uid="{CEE2FAF8-B6F4-49A8-8B63-1584B4019968}"/>
    <cellStyle name="Normal 4 8 2 2 2 2 3 2" xfId="21059" xr:uid="{E402C4A3-6287-4E65-ACAA-B8E02338EDC3}"/>
    <cellStyle name="Normal 4 8 2 2 2 2 4" xfId="18490" xr:uid="{DF351EE2-D9D0-4686-A8D8-5B0417782C27}"/>
    <cellStyle name="Normal 4 8 2 2 2 3" xfId="6742" xr:uid="{D408B33A-917E-45C4-89EA-B71F913978A4}"/>
    <cellStyle name="Normal 4 8 2 2 2 3 2" xfId="9492" xr:uid="{C116D918-F220-44D3-BDB1-84E3E0AE8B59}"/>
    <cellStyle name="Normal 4 8 2 2 2 3 2 2" xfId="21689" xr:uid="{B04F70C8-7A01-45AB-84E7-B4B12ED77948}"/>
    <cellStyle name="Normal 4 8 2 2 2 3 3" xfId="19120" xr:uid="{71A3EC4F-E66E-4084-8765-B8F978118375}"/>
    <cellStyle name="Normal 4 8 2 2 2 4" xfId="8229" xr:uid="{A6520487-7A9E-4EB8-BC66-A002FACCE81B}"/>
    <cellStyle name="Normal 4 8 2 2 2 4 2" xfId="20428" xr:uid="{3931640C-1F8E-4D21-9A38-98A2DFA38F3C}"/>
    <cellStyle name="Normal 4 8 2 2 2 5" xfId="13451" xr:uid="{37E0C70C-C7E3-496A-B11F-B407C0EC58D6}"/>
    <cellStyle name="Normal 4 8 2 2 2 5 2" xfId="25224" xr:uid="{A598BEFF-884B-4B0F-95FA-F05D7701B738}"/>
    <cellStyle name="Normal 4 8 2 2 2 6" xfId="17860" xr:uid="{104EDF1E-E99B-46CD-9E66-E8DFA6D8AD8B}"/>
    <cellStyle name="Normal 4 8 2 2 3" xfId="5776" xr:uid="{D183627E-C7CE-43F0-B1E2-708A00FEA01F}"/>
    <cellStyle name="Normal 4 8 2 2 3 2" xfId="7057" xr:uid="{5B2D046A-605D-45A8-9CB3-998647A6F0BC}"/>
    <cellStyle name="Normal 4 8 2 2 3 2 2" xfId="9807" xr:uid="{86E7A4A1-6B11-45E3-AC5C-0E3A00DDC9B5}"/>
    <cellStyle name="Normal 4 8 2 2 3 2 2 2" xfId="22004" xr:uid="{4C6ED31C-3BAF-418B-BFB5-406D97824368}"/>
    <cellStyle name="Normal 4 8 2 2 3 2 3" xfId="19435" xr:uid="{95017876-330D-4909-952A-177F64F1C81B}"/>
    <cellStyle name="Normal 4 8 2 2 3 3" xfId="8546" xr:uid="{7494E136-3D84-4F31-8E73-2313691E126B}"/>
    <cellStyle name="Normal 4 8 2 2 3 3 2" xfId="20744" xr:uid="{510B1D3D-8514-42C8-9BA9-B7A0E347B9C0}"/>
    <cellStyle name="Normal 4 8 2 2 3 4" xfId="13452" xr:uid="{CBC752C7-4336-49AB-AADE-FB8E75181C7B}"/>
    <cellStyle name="Normal 4 8 2 2 3 4 2" xfId="25225" xr:uid="{FED7FD3B-11B0-4396-A97C-12B97FA323DC}"/>
    <cellStyle name="Normal 4 8 2 2 3 5" xfId="18175" xr:uid="{6838F50A-14D0-4A9F-BA37-09FC0523EF93}"/>
    <cellStyle name="Normal 4 8 2 2 4" xfId="6427" xr:uid="{BCD63322-1E97-4E45-8A44-D4E12D145DA9}"/>
    <cellStyle name="Normal 4 8 2 2 4 2" xfId="9177" xr:uid="{E6424BAD-F069-4A6F-BE27-FD11E144C764}"/>
    <cellStyle name="Normal 4 8 2 2 4 2 2" xfId="21374" xr:uid="{ECACAADC-5FD7-498C-8F3D-2FF78953CF1C}"/>
    <cellStyle name="Normal 4 8 2 2 4 3" xfId="18805" xr:uid="{AAA1729C-ADC1-4C7C-8DE0-684D24C45685}"/>
    <cellStyle name="Normal 4 8 2 2 5" xfId="7914" xr:uid="{BC5B9AEC-9CE7-4D1D-8D93-F51D0C64B989}"/>
    <cellStyle name="Normal 4 8 2 2 5 2" xfId="20113" xr:uid="{8C5D902B-90FE-4B3E-9D15-4E1E80A1495B}"/>
    <cellStyle name="Normal 4 8 2 2 6" xfId="11581" xr:uid="{9F7B2B1D-E435-4B48-86F7-79AD9C2DF5CA}"/>
    <cellStyle name="Normal 4 8 2 2 6 2" xfId="23418" xr:uid="{C915E44E-9D04-4259-AED7-CE0551A0C1B8}"/>
    <cellStyle name="Normal 4 8 2 2 7" xfId="12348" xr:uid="{C9B92F91-1F13-4238-9C33-CD79380C13C2}"/>
    <cellStyle name="Normal 4 8 2 2 7 2" xfId="24127" xr:uid="{7636C606-B27B-4C73-B182-3B9241319C6F}"/>
    <cellStyle name="Normal 4 8 2 2 8" xfId="17545" xr:uid="{3DBF19C9-80FD-4CA1-9573-52FF3016C8BF}"/>
    <cellStyle name="Normal 4 8 2 3" xfId="5194" xr:uid="{D12F15F0-BF31-4206-A414-30AC25C8E13D}"/>
    <cellStyle name="Normal 4 8 2 3 2" xfId="5901" xr:uid="{EFC34477-57AD-41DC-A5D9-5CF6BF8251F4}"/>
    <cellStyle name="Normal 4 8 2 3 2 2" xfId="7181" xr:uid="{8CD1F61C-1F39-47AC-800F-E1CD993E87CD}"/>
    <cellStyle name="Normal 4 8 2 3 2 2 2" xfId="9931" xr:uid="{96D8C482-F134-4A8E-8D0F-AC93DE5FD0E0}"/>
    <cellStyle name="Normal 4 8 2 3 2 2 2 2" xfId="22128" xr:uid="{C8A9B843-5BD3-45EE-9486-7A8E91C17367}"/>
    <cellStyle name="Normal 4 8 2 3 2 2 3" xfId="19559" xr:uid="{9BADC2DB-F524-4C6C-A416-D38250744A5E}"/>
    <cellStyle name="Normal 4 8 2 3 2 3" xfId="8671" xr:uid="{D005F60A-C938-42A8-A7ED-70109ECD85FC}"/>
    <cellStyle name="Normal 4 8 2 3 2 3 2" xfId="20868" xr:uid="{FCF5E8F3-A9A7-4AEC-AF24-A4839C80CF8E}"/>
    <cellStyle name="Normal 4 8 2 3 2 4" xfId="18299" xr:uid="{3C043C3A-442D-453C-8C8A-4B17B611B8D5}"/>
    <cellStyle name="Normal 4 8 2 3 3" xfId="6551" xr:uid="{668C1441-B8BC-4FD2-A6D5-05DE77D967B1}"/>
    <cellStyle name="Normal 4 8 2 3 3 2" xfId="9301" xr:uid="{12C42217-DA94-4791-8EE4-BC07CDDA25E2}"/>
    <cellStyle name="Normal 4 8 2 3 3 2 2" xfId="21498" xr:uid="{6F4CC065-6208-4C95-B0FE-874FB917CFFD}"/>
    <cellStyle name="Normal 4 8 2 3 3 3" xfId="18929" xr:uid="{9AC73C6C-EE24-4AC4-B079-C152D342300E}"/>
    <cellStyle name="Normal 4 8 2 3 4" xfId="8038" xr:uid="{CD98600F-51BF-4CBB-B94E-4535D2F0B76C}"/>
    <cellStyle name="Normal 4 8 2 3 4 2" xfId="20237" xr:uid="{DF7D9CF8-1923-4471-9AC4-A553256FC87B}"/>
    <cellStyle name="Normal 4 8 2 3 5" xfId="13453" xr:uid="{46700C2C-4706-4A31-A048-407483EF796B}"/>
    <cellStyle name="Normal 4 8 2 3 5 2" xfId="25226" xr:uid="{83ABD5E1-58EF-4C64-A9EB-5EE12B351FD3}"/>
    <cellStyle name="Normal 4 8 2 3 6" xfId="17669" xr:uid="{12F05E12-1352-4FEC-A6FE-98FAD64F416F}"/>
    <cellStyle name="Normal 4 8 2 4" xfId="5577" xr:uid="{44144C46-23FE-4B62-BC05-9CA8B0793D78}"/>
    <cellStyle name="Normal 4 8 2 4 2" xfId="6866" xr:uid="{80A13A99-00DA-4D77-8D9B-BB512102E5D7}"/>
    <cellStyle name="Normal 4 8 2 4 2 2" xfId="9616" xr:uid="{11D58F5D-FFBF-4B16-BDC5-C00094352033}"/>
    <cellStyle name="Normal 4 8 2 4 2 2 2" xfId="21813" xr:uid="{E5CD1F61-A0E0-4DC4-9053-B42901C661D4}"/>
    <cellStyle name="Normal 4 8 2 4 2 3" xfId="19244" xr:uid="{6CE5FBBE-3B6D-43FB-893C-10C2F31E604B}"/>
    <cellStyle name="Normal 4 8 2 4 3" xfId="8355" xr:uid="{EF754B80-01C9-4A0C-93A2-69C90CA2E0AD}"/>
    <cellStyle name="Normal 4 8 2 4 3 2" xfId="20553" xr:uid="{F9477CA1-9C05-4905-9593-091C36F6E0A0}"/>
    <cellStyle name="Normal 4 8 2 4 4" xfId="13454" xr:uid="{9CB613B0-8B50-46F5-8328-A6F30C36C1BE}"/>
    <cellStyle name="Normal 4 8 2 4 4 2" xfId="25227" xr:uid="{BCF802F7-3E67-49B2-8902-933AA79AFD9F}"/>
    <cellStyle name="Normal 4 8 2 4 5" xfId="17984" xr:uid="{44CFEAB2-D2F3-484D-B094-756F93FDF67A}"/>
    <cellStyle name="Normal 4 8 2 5" xfId="6235" xr:uid="{A052BDBF-F603-4ADA-86F7-C1A3922D824F}"/>
    <cellStyle name="Normal 4 8 2 5 2" xfId="8986" xr:uid="{0F87E066-7F80-4C9E-87DF-8EDE47585C30}"/>
    <cellStyle name="Normal 4 8 2 5 2 2" xfId="21183" xr:uid="{7829F4FC-8F5D-4E0B-A6E0-520C8AC4190F}"/>
    <cellStyle name="Normal 4 8 2 5 3" xfId="18614" xr:uid="{E913AE9F-3C54-4C7A-8827-C31D02372355}"/>
    <cellStyle name="Normal 4 8 2 6" xfId="7721" xr:uid="{A807685D-5E87-44FB-8B9F-D1547B2E2905}"/>
    <cellStyle name="Normal 4 8 2 6 2" xfId="19922" xr:uid="{66E676A7-DF11-46D1-8A3D-AE0222BB93F8}"/>
    <cellStyle name="Normal 4 8 2 7" xfId="10997" xr:uid="{E1CB20AF-48A0-4527-B640-3854113ED3C1}"/>
    <cellStyle name="Normal 4 8 2 7 2" xfId="23046" xr:uid="{C6F67798-CC36-4671-BD4B-4740071B3999}"/>
    <cellStyle name="Normal 4 8 2 8" xfId="11965" xr:uid="{59D2C6F3-21FD-4DE3-8C0F-2E2E01A297A9}"/>
    <cellStyle name="Normal 4 8 2 8 2" xfId="23755" xr:uid="{7DF17CB8-7BAB-432E-81E6-6883E73869D7}"/>
    <cellStyle name="Normal 4 8 2 9" xfId="17354" xr:uid="{D34BFEFD-F514-44D4-A7EB-97EAF96A3F0F}"/>
    <cellStyle name="Normal 4 8 3" xfId="4763" xr:uid="{33DA124B-6658-4C99-B6D9-24881570C5B0}"/>
    <cellStyle name="Normal 4 8 3 2" xfId="5048" xr:uid="{20EC1A12-56AF-4468-A369-5F09B98A8E99}"/>
    <cellStyle name="Normal 4 8 3 2 2" xfId="5437" xr:uid="{CFE998FA-A665-4822-890D-E0C5E5FF0D66}"/>
    <cellStyle name="Normal 4 8 3 2 2 2" xfId="6137" xr:uid="{DE8628D2-3A90-4CCE-B64B-1BB8CE438450}"/>
    <cellStyle name="Normal 4 8 3 2 2 2 2" xfId="7416" xr:uid="{A15F7D4F-C8C7-4B35-8439-AFBC875F7B61}"/>
    <cellStyle name="Normal 4 8 3 2 2 2 2 2" xfId="10166" xr:uid="{E2D7FCFD-FCA0-479D-8434-ABBBF2B35308}"/>
    <cellStyle name="Normal 4 8 3 2 2 2 2 2 2" xfId="22363" xr:uid="{D8852916-C7BD-4BBA-8719-1BDCF3370A2B}"/>
    <cellStyle name="Normal 4 8 3 2 2 2 2 3" xfId="19794" xr:uid="{2B42FC9D-469C-483B-9EF7-1B129E820CD6}"/>
    <cellStyle name="Normal 4 8 3 2 2 2 3" xfId="8906" xr:uid="{4DAF542E-5946-4CE5-87CB-BCEA3E003D5E}"/>
    <cellStyle name="Normal 4 8 3 2 2 2 3 2" xfId="21103" xr:uid="{391C019E-04D2-49B2-951F-B634615B59F3}"/>
    <cellStyle name="Normal 4 8 3 2 2 2 4" xfId="18534" xr:uid="{72852BAF-27BF-43CE-83E8-6FD2E398E88B}"/>
    <cellStyle name="Normal 4 8 3 2 2 3" xfId="6786" xr:uid="{1B6B134A-C9AC-486F-8499-8D64CA5E1E9E}"/>
    <cellStyle name="Normal 4 8 3 2 2 3 2" xfId="9536" xr:uid="{BDEA204C-AA34-47AE-98AD-D8E06DCAA404}"/>
    <cellStyle name="Normal 4 8 3 2 2 3 2 2" xfId="21733" xr:uid="{288B906E-C3A3-4868-9FD0-17E855CC45A7}"/>
    <cellStyle name="Normal 4 8 3 2 2 3 3" xfId="19164" xr:uid="{CDDAEC25-BC75-43A4-8992-36DD9CAD08AC}"/>
    <cellStyle name="Normal 4 8 3 2 2 4" xfId="8273" xr:uid="{3B723E15-6D17-4CC4-8445-C2AEEC39F621}"/>
    <cellStyle name="Normal 4 8 3 2 2 4 2" xfId="20472" xr:uid="{D94499BD-CDA5-4E2F-B77D-9522232A871E}"/>
    <cellStyle name="Normal 4 8 3 2 2 5" xfId="13455" xr:uid="{3D693D3F-5642-4303-832B-ACCF12BDB1D1}"/>
    <cellStyle name="Normal 4 8 3 2 2 5 2" xfId="25228" xr:uid="{D885193D-791C-4EC3-8614-1D87E30C8940}"/>
    <cellStyle name="Normal 4 8 3 2 2 6" xfId="17904" xr:uid="{42090240-EBE7-4671-AC12-BC3F6209489B}"/>
    <cellStyle name="Normal 4 8 3 2 3" xfId="5820" xr:uid="{54EE46A4-0FB2-4676-A49B-01F574A2A2CB}"/>
    <cellStyle name="Normal 4 8 3 2 3 2" xfId="7101" xr:uid="{EE104283-B55F-4B34-BEFF-D23BC40B2CFD}"/>
    <cellStyle name="Normal 4 8 3 2 3 2 2" xfId="9851" xr:uid="{FEBF2ECF-0953-4816-8B8B-5DE3390BBBFA}"/>
    <cellStyle name="Normal 4 8 3 2 3 2 2 2" xfId="22048" xr:uid="{17DE9677-0C71-44E7-8351-C6623AA6E1E1}"/>
    <cellStyle name="Normal 4 8 3 2 3 2 3" xfId="19479" xr:uid="{EA5A4A39-5B8A-4B80-8B60-8F84C2880E74}"/>
    <cellStyle name="Normal 4 8 3 2 3 3" xfId="8590" xr:uid="{FF8194CB-78BF-4F14-A748-8FE59B336D04}"/>
    <cellStyle name="Normal 4 8 3 2 3 3 2" xfId="20788" xr:uid="{DA1F215D-C915-4FED-9A96-723AFC02CD8C}"/>
    <cellStyle name="Normal 4 8 3 2 3 4" xfId="13456" xr:uid="{9F525632-EAC0-4EBD-94A3-35137E8850BB}"/>
    <cellStyle name="Normal 4 8 3 2 3 4 2" xfId="25229" xr:uid="{95CA9D1F-3555-4774-AA8E-5D8BA1C3B67C}"/>
    <cellStyle name="Normal 4 8 3 2 3 5" xfId="18219" xr:uid="{4848A4B9-0FCD-45E3-86DA-CB06BBFAF89D}"/>
    <cellStyle name="Normal 4 8 3 2 4" xfId="6471" xr:uid="{F4CFDCC8-0806-4077-9D98-708AC52F72A5}"/>
    <cellStyle name="Normal 4 8 3 2 4 2" xfId="9221" xr:uid="{8EBE63DD-C9AE-4F20-8F53-0462699B04F8}"/>
    <cellStyle name="Normal 4 8 3 2 4 2 2" xfId="21418" xr:uid="{60F1CFEC-DEBA-4FB1-AD77-86B3F379D56C}"/>
    <cellStyle name="Normal 4 8 3 2 4 3" xfId="18849" xr:uid="{1D14A938-27C8-40E6-8EC3-8CA46236C61A}"/>
    <cellStyle name="Normal 4 8 3 2 5" xfId="7958" xr:uid="{2FB021AA-387F-4854-A6C9-C2956F47FC1F}"/>
    <cellStyle name="Normal 4 8 3 2 5 2" xfId="20157" xr:uid="{32D5AC0E-B86F-429E-9306-60C3C253D481}"/>
    <cellStyle name="Normal 4 8 3 2 6" xfId="11582" xr:uid="{449004ED-0534-4342-AB31-6853922A073E}"/>
    <cellStyle name="Normal 4 8 3 2 6 2" xfId="23419" xr:uid="{B030F041-CE69-4485-BED0-2C721C96D90C}"/>
    <cellStyle name="Normal 4 8 3 2 7" xfId="12349" xr:uid="{0C899265-BC24-4518-9C66-A4F8755AECD8}"/>
    <cellStyle name="Normal 4 8 3 2 7 2" xfId="24128" xr:uid="{2CBF9BF0-3116-4270-8600-F9D475C9DC22}"/>
    <cellStyle name="Normal 4 8 3 2 8" xfId="17589" xr:uid="{DE620EFD-DBA3-43E8-A7A4-8D9973E8C04E}"/>
    <cellStyle name="Normal 4 8 3 3" xfId="5241" xr:uid="{95BEE3E8-5EE2-4E28-A854-D98D38D9C174}"/>
    <cellStyle name="Normal 4 8 3 3 2" xfId="5943" xr:uid="{A742641F-0BEF-4765-94DF-8C049634F695}"/>
    <cellStyle name="Normal 4 8 3 3 2 2" xfId="7223" xr:uid="{FB91F815-E40F-4873-A305-8502C4DE1355}"/>
    <cellStyle name="Normal 4 8 3 3 2 2 2" xfId="9973" xr:uid="{284F4991-B391-4841-A881-6C0651C78132}"/>
    <cellStyle name="Normal 4 8 3 3 2 2 2 2" xfId="22170" xr:uid="{826FD710-7AD8-4508-9616-28D5EA192A49}"/>
    <cellStyle name="Normal 4 8 3 3 2 2 3" xfId="19601" xr:uid="{56373C8B-CFFC-4534-A57F-40A28A70DBA2}"/>
    <cellStyle name="Normal 4 8 3 3 2 3" xfId="8713" xr:uid="{E3403D5F-C5E9-48D0-881B-DCB081DB5095}"/>
    <cellStyle name="Normal 4 8 3 3 2 3 2" xfId="20910" xr:uid="{7580F23D-8ABD-46F0-A314-378DA5C72C16}"/>
    <cellStyle name="Normal 4 8 3 3 2 4" xfId="18341" xr:uid="{36E5102D-9324-4213-9EE5-17EE967967E6}"/>
    <cellStyle name="Normal 4 8 3 3 3" xfId="6593" xr:uid="{77F1D392-B45A-4D32-A1C9-A99001A399F4}"/>
    <cellStyle name="Normal 4 8 3 3 3 2" xfId="9343" xr:uid="{6D4BDC26-4275-4F6B-A1BF-D9DA898D84F6}"/>
    <cellStyle name="Normal 4 8 3 3 3 2 2" xfId="21540" xr:uid="{79D78284-28A5-4AA1-B8FE-AFB186861892}"/>
    <cellStyle name="Normal 4 8 3 3 3 3" xfId="18971" xr:uid="{0B74559F-B83E-4710-88B8-7EBDA4E0020A}"/>
    <cellStyle name="Normal 4 8 3 3 4" xfId="8080" xr:uid="{3ED8E505-DB74-4721-A01C-4FD2810B8122}"/>
    <cellStyle name="Normal 4 8 3 3 4 2" xfId="20279" xr:uid="{5480EE46-C728-4E45-B49F-0D3481BBC7C8}"/>
    <cellStyle name="Normal 4 8 3 3 5" xfId="13457" xr:uid="{D6C7062B-A90D-4BB5-9817-42ACFDD79D50}"/>
    <cellStyle name="Normal 4 8 3 3 5 2" xfId="25230" xr:uid="{568A5306-C12B-40D2-A1D6-6A31AE04523D}"/>
    <cellStyle name="Normal 4 8 3 3 6" xfId="17711" xr:uid="{9B39FABE-CDC5-4929-9F22-C3083A2602C7}"/>
    <cellStyle name="Normal 4 8 3 4" xfId="5625" xr:uid="{2FA15CE6-406C-45B0-AC18-AB53C1B2CAF3}"/>
    <cellStyle name="Normal 4 8 3 4 2" xfId="6908" xr:uid="{2A342781-C07F-440B-A12D-6CD1B1250C05}"/>
    <cellStyle name="Normal 4 8 3 4 2 2" xfId="9658" xr:uid="{D11B6BC5-B886-4A55-AD24-A8AA5AC6A8DF}"/>
    <cellStyle name="Normal 4 8 3 4 2 2 2" xfId="21855" xr:uid="{446C63E8-6CF8-4DD9-B53E-757F4D9415E5}"/>
    <cellStyle name="Normal 4 8 3 4 2 3" xfId="19286" xr:uid="{67D98D81-7276-4AC1-9B0F-E24290172120}"/>
    <cellStyle name="Normal 4 8 3 4 3" xfId="8397" xr:uid="{8C60D81B-495E-4E3C-A84D-BA07C95E6555}"/>
    <cellStyle name="Normal 4 8 3 4 3 2" xfId="20595" xr:uid="{44494109-6FBE-4FD0-9821-509F3188C5BE}"/>
    <cellStyle name="Normal 4 8 3 4 4" xfId="13458" xr:uid="{E802DCCC-B312-482F-822A-19A6306E84B0}"/>
    <cellStyle name="Normal 4 8 3 4 4 2" xfId="25231" xr:uid="{0283FBA1-9A29-4D11-A82E-D62EC0C899D3}"/>
    <cellStyle name="Normal 4 8 3 4 5" xfId="18026" xr:uid="{75AC1F6C-2994-4B07-9F9D-6C6642E9E456}"/>
    <cellStyle name="Normal 4 8 3 5" xfId="6278" xr:uid="{9B339629-1F15-47E0-A2FE-1BF472F04275}"/>
    <cellStyle name="Normal 4 8 3 5 2" xfId="9028" xr:uid="{F3F5C82A-D8E3-4217-B4EE-A07AF993A080}"/>
    <cellStyle name="Normal 4 8 3 5 2 2" xfId="21225" xr:uid="{B09A061D-3F67-47F0-9575-AC5884D3FF85}"/>
    <cellStyle name="Normal 4 8 3 5 3" xfId="18656" xr:uid="{8585343E-C3F4-49BC-96C5-3CB67D5C5C73}"/>
    <cellStyle name="Normal 4 8 3 6" xfId="7764" xr:uid="{1F87239F-3340-4691-B209-70E80CF48341}"/>
    <cellStyle name="Normal 4 8 3 6 2" xfId="19964" xr:uid="{645CBCB6-4974-465E-9532-DD11FBB376D1}"/>
    <cellStyle name="Normal 4 8 3 7" xfId="11107" xr:uid="{D584A900-A145-4A6A-9050-DF9D2BBDD700}"/>
    <cellStyle name="Normal 4 8 3 7 2" xfId="23151" xr:uid="{667036E4-BE46-49C7-9CB4-23C241319B00}"/>
    <cellStyle name="Normal 4 8 3 8" xfId="12078" xr:uid="{860D177E-69A3-488F-9933-7D92688F00C7}"/>
    <cellStyle name="Normal 4 8 3 8 2" xfId="23860" xr:uid="{2EA5FCE9-FB7D-4A59-BA84-21D1D5BF1131}"/>
    <cellStyle name="Normal 4 8 3 9" xfId="17396" xr:uid="{BADDD01B-7F7B-49AE-9A35-74D66934A7C8}"/>
    <cellStyle name="Normal 4 8 4" xfId="4840" xr:uid="{6A4B9A29-FE0D-4A44-849F-612DA1CDF25A}"/>
    <cellStyle name="Normal 4 8 4 2" xfId="5280" xr:uid="{0CEE48E0-F347-4C2C-993C-871E9240CD7C}"/>
    <cellStyle name="Normal 4 8 4 2 2" xfId="5981" xr:uid="{48D03758-C77C-4765-9AD2-6DDB03384957}"/>
    <cellStyle name="Normal 4 8 4 2 2 2" xfId="7261" xr:uid="{93DD346F-C37A-4A96-9EE2-C14D3D1ADB30}"/>
    <cellStyle name="Normal 4 8 4 2 2 2 2" xfId="10011" xr:uid="{E6320332-29A7-44E3-AB52-0A74E96B3400}"/>
    <cellStyle name="Normal 4 8 4 2 2 2 2 2" xfId="22208" xr:uid="{A6CA08A5-1D80-418E-8BDF-9A87EB7712ED}"/>
    <cellStyle name="Normal 4 8 4 2 2 2 3" xfId="19639" xr:uid="{BE47C93C-AA4B-4345-B6AC-7BC6B6603A48}"/>
    <cellStyle name="Normal 4 8 4 2 2 3" xfId="8751" xr:uid="{64445F9B-7EE6-4C85-BA78-012613FEF72F}"/>
    <cellStyle name="Normal 4 8 4 2 2 3 2" xfId="20948" xr:uid="{92BFA29F-317C-4F0B-897D-336884F54031}"/>
    <cellStyle name="Normal 4 8 4 2 2 4" xfId="18379" xr:uid="{A2B79AEE-9BEC-4F37-9713-ADE5887557FE}"/>
    <cellStyle name="Normal 4 8 4 2 3" xfId="6631" xr:uid="{D064D000-666A-4FA2-ADFD-790476B51789}"/>
    <cellStyle name="Normal 4 8 4 2 3 2" xfId="9381" xr:uid="{3A314A2A-6833-4798-ACD2-98776C42A3A7}"/>
    <cellStyle name="Normal 4 8 4 2 3 2 2" xfId="21578" xr:uid="{5A1C575C-5B39-4032-9502-12EB1409B9FC}"/>
    <cellStyle name="Normal 4 8 4 2 3 3" xfId="19009" xr:uid="{FFF08502-8560-4784-B33C-7345047B75CB}"/>
    <cellStyle name="Normal 4 8 4 2 4" xfId="8118" xr:uid="{839B66BA-C5F1-41D1-A15B-F6AB33ED3FBE}"/>
    <cellStyle name="Normal 4 8 4 2 4 2" xfId="20317" xr:uid="{5C99CF9A-87DA-4858-BC8D-623F20CB991C}"/>
    <cellStyle name="Normal 4 8 4 2 5" xfId="13459" xr:uid="{E853319C-AF19-4BDF-834C-BD448A27B744}"/>
    <cellStyle name="Normal 4 8 4 2 5 2" xfId="25232" xr:uid="{E2AFCA42-8005-40A8-9761-3FE7D7DD3890}"/>
    <cellStyle name="Normal 4 8 4 2 6" xfId="17749" xr:uid="{670B6A20-2327-44A5-BDB7-2670B130693B}"/>
    <cellStyle name="Normal 4 8 4 3" xfId="5665" xr:uid="{7EFBCB58-1FC4-4A67-9676-5AEAB9F887D4}"/>
    <cellStyle name="Normal 4 8 4 3 2" xfId="6946" xr:uid="{9A096DBB-3BD6-4CE3-8AC7-83C3AA00FAF0}"/>
    <cellStyle name="Normal 4 8 4 3 2 2" xfId="9696" xr:uid="{5E9571E0-F0D3-46EC-9CAF-0A79E28485C9}"/>
    <cellStyle name="Normal 4 8 4 3 2 2 2" xfId="21893" xr:uid="{777936F9-5B36-4D26-B520-0AC93A006135}"/>
    <cellStyle name="Normal 4 8 4 3 2 3" xfId="19324" xr:uid="{752782DD-5610-43B8-BA4A-067EC74ED5C6}"/>
    <cellStyle name="Normal 4 8 4 3 3" xfId="8435" xr:uid="{30E67EB2-E922-4057-AA9F-674720FEC4B7}"/>
    <cellStyle name="Normal 4 8 4 3 3 2" xfId="20633" xr:uid="{1CFBBD9E-9306-4F10-9646-061DFCC446EA}"/>
    <cellStyle name="Normal 4 8 4 3 4" xfId="13460" xr:uid="{5F92E978-1010-4936-82F7-9833B61E3AAB}"/>
    <cellStyle name="Normal 4 8 4 3 4 2" xfId="25233" xr:uid="{A96075DA-C8A7-4B92-979B-C1D974659D82}"/>
    <cellStyle name="Normal 4 8 4 3 5" xfId="18064" xr:uid="{3157878D-ECA5-4BB1-89A2-4076DFAFD838}"/>
    <cellStyle name="Normal 4 8 4 4" xfId="6316" xr:uid="{AC321F0A-76F0-4EFF-B2F8-A6D131A34CF5}"/>
    <cellStyle name="Normal 4 8 4 4 2" xfId="9066" xr:uid="{4035A3BC-3D75-4CF5-BD01-2AC9FB7D7549}"/>
    <cellStyle name="Normal 4 8 4 4 2 2" xfId="21263" xr:uid="{034585EB-4A64-4FEA-9516-61A93766C109}"/>
    <cellStyle name="Normal 4 8 4 4 3" xfId="18694" xr:uid="{53522568-B4DE-4C74-B93D-153285E8CAFF}"/>
    <cellStyle name="Normal 4 8 4 5" xfId="7803" xr:uid="{CB77CD18-AE3E-46E8-B947-9AAFC657E0CB}"/>
    <cellStyle name="Normal 4 8 4 5 2" xfId="20002" xr:uid="{FC49A645-CBD1-4C2C-B9F3-84CC662C004F}"/>
    <cellStyle name="Normal 4 8 4 6" xfId="11583" xr:uid="{3A1573B9-6623-470B-8454-FFF01592627D}"/>
    <cellStyle name="Normal 4 8 4 6 2" xfId="23420" xr:uid="{50743C09-14C0-465B-A7E6-E820FFCF6A81}"/>
    <cellStyle name="Normal 4 8 4 7" xfId="12350" xr:uid="{5826CDCC-9193-463E-B20B-98952E52C777}"/>
    <cellStyle name="Normal 4 8 4 7 2" xfId="24129" xr:uid="{0C1B4500-8E1A-403E-9A8A-D34A376A8CF9}"/>
    <cellStyle name="Normal 4 8 4 8" xfId="17434" xr:uid="{24AC0B32-7480-4BB3-B2F9-4A234E2B0C02}"/>
    <cellStyle name="Normal 4 8 5" xfId="5126" xr:uid="{B89CBF69-6CE5-4C1E-9A43-2025E3C06074}"/>
    <cellStyle name="Normal 4 8 5 2" xfId="5855" xr:uid="{87BA3D45-91BD-4E5A-BE72-B99C33B61C7B}"/>
    <cellStyle name="Normal 4 8 5 2 2" xfId="7135" xr:uid="{FD29F8F3-0012-4A96-B629-C30F8931506B}"/>
    <cellStyle name="Normal 4 8 5 2 2 2" xfId="9885" xr:uid="{51FF0EAE-DBD5-40A7-A3C0-F8D57F54989C}"/>
    <cellStyle name="Normal 4 8 5 2 2 2 2" xfId="22082" xr:uid="{6B87768E-A26E-4E2D-9D5A-4131FD9B5C75}"/>
    <cellStyle name="Normal 4 8 5 2 2 3" xfId="19513" xr:uid="{91172D7E-ED85-47AF-B884-F7D1C80A8776}"/>
    <cellStyle name="Normal 4 8 5 2 3" xfId="8625" xr:uid="{9F0051DC-A56C-47AF-9A39-407B2CBA8CA6}"/>
    <cellStyle name="Normal 4 8 5 2 3 2" xfId="20822" xr:uid="{63542E5B-47F0-4931-A826-653DA1458575}"/>
    <cellStyle name="Normal 4 8 5 2 4" xfId="18253" xr:uid="{E6261457-0C2E-43B3-A4B8-56CAD123B141}"/>
    <cellStyle name="Normal 4 8 5 3" xfId="6505" xr:uid="{567C833F-F657-4CD4-8DA7-033A2A5D7A7E}"/>
    <cellStyle name="Normal 4 8 5 3 2" xfId="9255" xr:uid="{B9E346A8-D6FD-4C30-9CCA-C6C12B4E5915}"/>
    <cellStyle name="Normal 4 8 5 3 2 2" xfId="21452" xr:uid="{5108D426-FBD0-4019-8191-52C036366BE6}"/>
    <cellStyle name="Normal 4 8 5 3 3" xfId="18883" xr:uid="{8F65A7C1-59A7-4F37-9D3E-03417B6F1A07}"/>
    <cellStyle name="Normal 4 8 5 4" xfId="7992" xr:uid="{E9FC4A42-F377-425F-AE2C-2439A64FECBC}"/>
    <cellStyle name="Normal 4 8 5 4 2" xfId="20191" xr:uid="{95C09659-358C-4643-9C0D-DC1AC65D95B8}"/>
    <cellStyle name="Normal 4 8 5 5" xfId="13461" xr:uid="{49155726-4B2F-4485-B308-CC2DB49C7405}"/>
    <cellStyle name="Normal 4 8 5 5 2" xfId="25234" xr:uid="{1528C254-A8DB-44BF-BF65-DBD24DE59376}"/>
    <cellStyle name="Normal 4 8 5 6" xfId="17623" xr:uid="{1D3715E7-4CEC-4054-B771-CB58D92A1D73}"/>
    <cellStyle name="Normal 4 8 6" xfId="5502" xr:uid="{5C097419-4E9C-4B24-AC48-5FE502B9E6AE}"/>
    <cellStyle name="Normal 4 8 6 2" xfId="6820" xr:uid="{C7B4AC59-1DDF-47EE-A3D5-5791E7C7AC23}"/>
    <cellStyle name="Normal 4 8 6 2 2" xfId="9570" xr:uid="{9FCB2DD0-B1B8-4A89-BC5F-3335199110AA}"/>
    <cellStyle name="Normal 4 8 6 2 2 2" xfId="21767" xr:uid="{4A85EE8B-32C3-498D-BADF-66E143820708}"/>
    <cellStyle name="Normal 4 8 6 2 3" xfId="19198" xr:uid="{4F34A0F3-1DBD-4804-8DC3-CF19BABCFA77}"/>
    <cellStyle name="Normal 4 8 6 3" xfId="8309" xr:uid="{A1747E5C-4522-4B2E-8195-744377A14D3A}"/>
    <cellStyle name="Normal 4 8 6 3 2" xfId="20507" xr:uid="{38A3741A-40A4-493B-9F25-0DEBA88501DD}"/>
    <cellStyle name="Normal 4 8 6 4" xfId="13462" xr:uid="{44757FCA-D93A-433E-9F8A-6C494F757474}"/>
    <cellStyle name="Normal 4 8 6 4 2" xfId="25235" xr:uid="{D1DD82D4-2D10-4909-B2EF-756FC1AB058A}"/>
    <cellStyle name="Normal 4 8 6 5" xfId="17938" xr:uid="{C361BDB3-4443-4FB2-8EDF-072A682A6EBA}"/>
    <cellStyle name="Normal 4 8 7" xfId="6185" xr:uid="{AB78391E-E006-4356-8941-82F901A15FB4}"/>
    <cellStyle name="Normal 4 8 7 2" xfId="8940" xr:uid="{C1E817BE-3E03-498D-8DB7-B889217A3093}"/>
    <cellStyle name="Normal 4 8 7 2 2" xfId="21137" xr:uid="{5F4A38AC-4716-4B96-B5A5-09AA2B322156}"/>
    <cellStyle name="Normal 4 8 7 3" xfId="18568" xr:uid="{DA594804-B4DF-4435-AFBF-C47FA703B7B9}"/>
    <cellStyle name="Normal 4 8 8" xfId="7500" xr:uid="{534FAC86-86BD-4F7E-90D8-F2CB77D70A11}"/>
    <cellStyle name="Normal 4 8 8 2" xfId="19872" xr:uid="{266DF8B1-5D78-46B6-81AB-69C6A40E916B}"/>
    <cellStyle name="Normal 4 8 9" xfId="10296" xr:uid="{F4903A34-2472-42EC-8950-6F1301C77AFA}"/>
    <cellStyle name="Normal 4 8 9 2" xfId="22459" xr:uid="{B2D45563-F4AA-42F9-B509-82178DC8E144}"/>
    <cellStyle name="Normal 4 8_Accessories" xfId="11274" xr:uid="{13FB2FF4-D56F-427E-A042-BDBEA99AEEF6}"/>
    <cellStyle name="Normal 4 9" xfId="4268" xr:uid="{68D8090A-01BB-40C2-AE47-3DBA5F0F0919}"/>
    <cellStyle name="Normal 4 9 2" xfId="28667" xr:uid="{8D6FFC38-D235-4C82-A969-D13FF515670D}"/>
    <cellStyle name="Normal 4_Axiz" xfId="16078" xr:uid="{74045F4B-BF37-4E9D-BA7A-91E8109DA0E0}"/>
    <cellStyle name="Normal 40" xfId="2502" xr:uid="{D3E9E40B-81BE-4338-B178-63DCD3BA2055}"/>
    <cellStyle name="Normal 40 2" xfId="2503" xr:uid="{D5453A7D-C4C6-4928-B8D4-92BE95083E31}"/>
    <cellStyle name="Normal 40 2 2" xfId="4280" xr:uid="{66BB13E3-DAD8-4E9B-89BB-926514F8DCE7}"/>
    <cellStyle name="Normal 40 2 2 2" xfId="28674" xr:uid="{613AD75A-2901-4359-9E19-B740DDCDC544}"/>
    <cellStyle name="Normal 40 2 3" xfId="27253" xr:uid="{F1015A05-69F2-42A9-AA7C-3B5066DF7D72}"/>
    <cellStyle name="Normal 40 3" xfId="2504" xr:uid="{2C7067ED-D8EA-4420-80CA-C01E313D551E}"/>
    <cellStyle name="Normal 40 3 2" xfId="4281" xr:uid="{9486401B-C5EC-409B-8FDF-71128DACEF28}"/>
    <cellStyle name="Normal 40 3 2 2" xfId="28675" xr:uid="{0074C87C-2CFC-493A-B160-C13FC872A07F}"/>
    <cellStyle name="Normal 40 3 3" xfId="27254" xr:uid="{F2962FA6-EF54-4B6D-8738-E244B7D6B192}"/>
    <cellStyle name="Normal 40 4" xfId="2505" xr:uid="{AAF2574C-A353-4DFB-B091-5366B1BC0FD9}"/>
    <cellStyle name="Normal 40 4 2" xfId="2506" xr:uid="{C53246B4-3A4C-45C8-9E5C-B68F8A37A8B5}"/>
    <cellStyle name="Normal 40 4 2 2" xfId="4283" xr:uid="{DBE7FED9-D6D4-497E-91EA-01DD237F332B}"/>
    <cellStyle name="Normal 40 4 2 2 2" xfId="28677" xr:uid="{FDAB65ED-C719-4F44-926B-677D97A91534}"/>
    <cellStyle name="Normal 40 4 2 3" xfId="27256" xr:uid="{1F780AAB-D3F3-4F20-BAA5-63E8729D6D9F}"/>
    <cellStyle name="Normal 40 4 3" xfId="4282" xr:uid="{34406C12-C69A-4A73-AF13-9D98D97D5871}"/>
    <cellStyle name="Normal 40 4 3 2" xfId="28676" xr:uid="{55F8DCD3-09CA-45DE-91A1-25F780F4B552}"/>
    <cellStyle name="Normal 40 4 4" xfId="27255" xr:uid="{2DE23D32-FC84-47A0-B22F-E7EF79208EC9}"/>
    <cellStyle name="Normal 40 5" xfId="4279" xr:uid="{8F245B0F-7C69-4027-855F-581A98DE4A21}"/>
    <cellStyle name="Normal 40 5 2" xfId="28673" xr:uid="{C0EC5380-5890-4FA9-AE46-408849FCFDB4}"/>
    <cellStyle name="Normal 40 6" xfId="27252" xr:uid="{2912DB80-8540-43D1-AA4D-0DB76C3E494C}"/>
    <cellStyle name="Normal 41" xfId="2507" xr:uid="{AB71DE74-D20D-485A-A0C4-70A1CED911A5}"/>
    <cellStyle name="Normal 41 2" xfId="2508" xr:uid="{D5F30F53-6988-454F-9A4B-8D01D595FAFB}"/>
    <cellStyle name="Normal 41 2 2" xfId="4285" xr:uid="{16923D7F-E432-4D92-B70D-C09CCDEC3DC6}"/>
    <cellStyle name="Normal 41 2 2 2" xfId="28679" xr:uid="{827646CE-7C65-4879-B6C6-792311DF6DC9}"/>
    <cellStyle name="Normal 41 2 3" xfId="27258" xr:uid="{32901C6B-4F17-49B4-9AAE-BD4A819649A6}"/>
    <cellStyle name="Normal 41 3" xfId="2509" xr:uid="{4642A6CA-1882-4279-8D52-FE3F84A656E5}"/>
    <cellStyle name="Normal 41 3 2" xfId="4286" xr:uid="{199CBAD6-9A6E-4833-AE2F-46CC38C6E804}"/>
    <cellStyle name="Normal 41 3 2 2" xfId="28680" xr:uid="{BF1DA60B-84D4-4A07-9288-82E5846A43E8}"/>
    <cellStyle name="Normal 41 3 3" xfId="27259" xr:uid="{93CC7A1F-A3C5-4E32-9C61-2B4BB8CF9E34}"/>
    <cellStyle name="Normal 41 4" xfId="2510" xr:uid="{D9B97665-D544-4909-A5CF-B85C4123D121}"/>
    <cellStyle name="Normal 41 4 2" xfId="2511" xr:uid="{B015BBE2-2724-47A7-8586-3C7CF9586128}"/>
    <cellStyle name="Normal 41 4 2 2" xfId="4288" xr:uid="{18F821AD-4AC9-4329-BB43-2CE10625EF1D}"/>
    <cellStyle name="Normal 41 4 2 2 2" xfId="28682" xr:uid="{CB9E2D86-87A5-4FCB-94B6-BD9A10EC6ED9}"/>
    <cellStyle name="Normal 41 4 2 3" xfId="27261" xr:uid="{271A3E76-39EC-40E5-9A92-AF0D6B6C6EB1}"/>
    <cellStyle name="Normal 41 4 3" xfId="4287" xr:uid="{3E535826-4133-4B76-B837-EDB2905B6642}"/>
    <cellStyle name="Normal 41 4 3 2" xfId="28681" xr:uid="{411B7DE3-C275-40EC-8365-BA7A7C026475}"/>
    <cellStyle name="Normal 41 4 4" xfId="27260" xr:uid="{03051E06-8BA2-4945-BB02-D946119ADC1A}"/>
    <cellStyle name="Normal 41 5" xfId="4284" xr:uid="{01AC3E41-C280-456E-8A38-130C9FAEE87C}"/>
    <cellStyle name="Normal 41 5 2" xfId="28678" xr:uid="{68C35988-2A9B-450A-B600-C91252AF1665}"/>
    <cellStyle name="Normal 41 6" xfId="27257" xr:uid="{EA61BA65-0A54-4C54-AC59-77AA120B908E}"/>
    <cellStyle name="Normal 42" xfId="2512" xr:uid="{A9DA8FDE-C543-457A-9699-37D50C95B67B}"/>
    <cellStyle name="Normal 42 2" xfId="2513" xr:uid="{2325F148-CA44-4AF1-8F75-21B55722F909}"/>
    <cellStyle name="Normal 42 2 2" xfId="4290" xr:uid="{4BC7D5A4-0505-4BB0-B59F-936951D67311}"/>
    <cellStyle name="Normal 42 2 2 2" xfId="28684" xr:uid="{3B5831D8-0512-4891-8659-0DCBF28006BC}"/>
    <cellStyle name="Normal 42 2 3" xfId="27263" xr:uid="{118721A9-3BF1-4AF1-972E-93E234B901AA}"/>
    <cellStyle name="Normal 42 3" xfId="2514" xr:uid="{9A102125-A01E-4862-96BC-CBE455553790}"/>
    <cellStyle name="Normal 42 3 2" xfId="4291" xr:uid="{BEA48AE8-2C21-47E4-AFAB-BCE0640ACDF5}"/>
    <cellStyle name="Normal 42 3 2 2" xfId="28685" xr:uid="{CEC95EE0-1C54-48F5-B0C7-DD06F34E2FE8}"/>
    <cellStyle name="Normal 42 3 3" xfId="27264" xr:uid="{7BE6EA5F-E00C-445B-B316-0C45274769B0}"/>
    <cellStyle name="Normal 42 4" xfId="2515" xr:uid="{33E3C39B-F857-4A19-80DD-8D829DAEB3A8}"/>
    <cellStyle name="Normal 42 4 2" xfId="2516" xr:uid="{215E5269-324A-4A39-9AE2-B50D2C492263}"/>
    <cellStyle name="Normal 42 4 2 2" xfId="4293" xr:uid="{AFC2589D-25A8-4DC6-A858-8E5F5AC14BCA}"/>
    <cellStyle name="Normal 42 4 2 2 2" xfId="28687" xr:uid="{B79A8349-0BA6-4656-B3D9-F942669F3D43}"/>
    <cellStyle name="Normal 42 4 2 3" xfId="27266" xr:uid="{58DAE347-4DB5-473C-843D-9851FE2A6F90}"/>
    <cellStyle name="Normal 42 4 3" xfId="4292" xr:uid="{0A0CE0F0-B7D4-4132-ABFC-0247432EF9A5}"/>
    <cellStyle name="Normal 42 4 3 2" xfId="28686" xr:uid="{981F55F1-9C1C-4370-9131-1541ADCE4B94}"/>
    <cellStyle name="Normal 42 4 4" xfId="27265" xr:uid="{2461A3FB-7496-4EFC-A80F-4C9506530D31}"/>
    <cellStyle name="Normal 42 5" xfId="4289" xr:uid="{35C3BB64-4439-4C5F-BADF-BDB068A64D5A}"/>
    <cellStyle name="Normal 42 5 2" xfId="28683" xr:uid="{A48CDBC2-8DDA-469B-B5D8-DB19209B3335}"/>
    <cellStyle name="Normal 42 6" xfId="27262" xr:uid="{51DC6DF3-2B5B-4641-98FF-B88904CBB52C}"/>
    <cellStyle name="Normal 43" xfId="2517" xr:uid="{7F1090B2-80B6-446E-9A1D-1471439A9283}"/>
    <cellStyle name="Normal 43 2" xfId="2518" xr:uid="{3C4183ED-2512-40FD-A390-73E5398EBCD0}"/>
    <cellStyle name="Normal 43 2 2" xfId="4295" xr:uid="{510E8EEB-4D04-4101-B770-D8D9B2A89324}"/>
    <cellStyle name="Normal 43 2 2 2" xfId="28689" xr:uid="{A9A09C3A-E7A2-462C-963F-CCFEFB4D86E3}"/>
    <cellStyle name="Normal 43 2 3" xfId="27268" xr:uid="{B6C4E8CD-F1C1-44B6-9694-C494DAC6DE6F}"/>
    <cellStyle name="Normal 43 3" xfId="2519" xr:uid="{1EFA369D-6466-4367-80EE-C26A413D28E2}"/>
    <cellStyle name="Normal 43 3 2" xfId="4296" xr:uid="{704939BD-3E00-4F37-A7E4-CDA2B129B45A}"/>
    <cellStyle name="Normal 43 3 2 2" xfId="28690" xr:uid="{A082F85E-9A92-4C88-9259-7A38E90B6FF7}"/>
    <cellStyle name="Normal 43 3 3" xfId="27269" xr:uid="{48F63A60-5252-4376-A763-A17E418D35E7}"/>
    <cellStyle name="Normal 43 4" xfId="2520" xr:uid="{7F350E9C-E530-4A13-8B27-FA29906B9834}"/>
    <cellStyle name="Normal 43 4 2" xfId="2521" xr:uid="{DB00B48F-E0D9-4A22-93BE-7FE092D00FBB}"/>
    <cellStyle name="Normal 43 4 2 2" xfId="4298" xr:uid="{4C113DAC-0B1E-458D-A74E-B459398406EE}"/>
    <cellStyle name="Normal 43 4 2 2 2" xfId="28692" xr:uid="{7395CA09-C526-4D5E-98F7-EB9B545DD86D}"/>
    <cellStyle name="Normal 43 4 2 3" xfId="27271" xr:uid="{7A695881-4766-43C9-A957-52F96042EA56}"/>
    <cellStyle name="Normal 43 4 3" xfId="4297" xr:uid="{A2B653C8-3ECF-4412-B002-0D209ADF5D69}"/>
    <cellStyle name="Normal 43 4 3 2" xfId="28691" xr:uid="{41E0B1DB-DA2C-4D80-AFE8-3616B50301BC}"/>
    <cellStyle name="Normal 43 4 4" xfId="27270" xr:uid="{5C524684-B147-4D77-9E8E-69F53845F3EA}"/>
    <cellStyle name="Normal 43 5" xfId="4294" xr:uid="{0B0A68DE-8ADE-4BEA-9824-BB59DFC41E47}"/>
    <cellStyle name="Normal 43 5 2" xfId="28688" xr:uid="{725722E7-0875-4B91-A4B0-6C2FD70B7A00}"/>
    <cellStyle name="Normal 43 6" xfId="27267" xr:uid="{E5302B7E-E614-4173-9875-CDDC692F13A3}"/>
    <cellStyle name="Normal 44" xfId="2522" xr:uid="{8D7C63A2-4F2A-442C-AC78-347A740FE7C4}"/>
    <cellStyle name="Normal 44 2" xfId="2523" xr:uid="{B671B9DC-6C9F-4E1F-85AE-E134E70249B0}"/>
    <cellStyle name="Normal 44 2 2" xfId="4300" xr:uid="{E403E568-08C6-4A89-8803-3FA11A8EB709}"/>
    <cellStyle name="Normal 44 2 2 2" xfId="28694" xr:uid="{64994C60-1F18-41BA-B08D-AF63DF82366F}"/>
    <cellStyle name="Normal 44 2 3" xfId="27273" xr:uid="{A63E3C98-406A-4BF1-9849-EF44F9271BE5}"/>
    <cellStyle name="Normal 44 3" xfId="2524" xr:uid="{043C3083-92BB-4171-BB13-63739258AFC7}"/>
    <cellStyle name="Normal 44 3 2" xfId="4301" xr:uid="{DEC170E7-D19D-42D0-8EED-D6B2B71D7637}"/>
    <cellStyle name="Normal 44 3 2 2" xfId="28695" xr:uid="{228ED488-FC77-4701-A020-80E8122F7944}"/>
    <cellStyle name="Normal 44 3 3" xfId="27274" xr:uid="{BF4BEDF2-3379-4C44-AF05-E010C51E991C}"/>
    <cellStyle name="Normal 44 4" xfId="4299" xr:uid="{77017F65-1793-4FFE-A136-FEF7EB06B78A}"/>
    <cellStyle name="Normal 44 4 2" xfId="28693" xr:uid="{C3C35498-60CD-42D4-AC0F-F86E7B7326A4}"/>
    <cellStyle name="Normal 44 5" xfId="27272" xr:uid="{14DE07A4-152C-4825-A3AE-508B05DF6D41}"/>
    <cellStyle name="Normal 45" xfId="2525" xr:uid="{E65CB89D-53CA-4333-A5EF-66A9221661A7}"/>
    <cellStyle name="Normal 45 2" xfId="2526" xr:uid="{D22B5232-3E1E-427F-B7FD-6EC1A515FE62}"/>
    <cellStyle name="Normal 45 2 2" xfId="4303" xr:uid="{6B76625B-C5C6-4009-AAD1-AD9AC0263417}"/>
    <cellStyle name="Normal 45 2 2 2" xfId="28697" xr:uid="{A15A62EA-C2F4-4128-9B67-0A1396821AA9}"/>
    <cellStyle name="Normal 45 2 3" xfId="27276" xr:uid="{EE5BB721-7066-40FE-BA5F-699A6294043D}"/>
    <cellStyle name="Normal 45 3" xfId="2527" xr:uid="{A0A7010A-B22A-4F1A-BF07-9EC572CF6039}"/>
    <cellStyle name="Normal 45 3 2" xfId="4304" xr:uid="{441D1DA1-4C3F-4344-9532-7B42EFEC854D}"/>
    <cellStyle name="Normal 45 3 2 2" xfId="28698" xr:uid="{B99325F4-F45E-4377-B986-29D526519993}"/>
    <cellStyle name="Normal 45 3 3" xfId="27277" xr:uid="{70EC6A07-DB59-4086-88B4-992F48A4460D}"/>
    <cellStyle name="Normal 45 4" xfId="4302" xr:uid="{94DB725A-3BB9-4C24-A18F-D412CA03609D}"/>
    <cellStyle name="Normal 45 4 2" xfId="28696" xr:uid="{9FEC3A63-4DE5-4BB1-934C-F8B147FE7FDF}"/>
    <cellStyle name="Normal 45 5" xfId="27275" xr:uid="{8DFABDCB-0442-4D62-B775-93A1FF9928AF}"/>
    <cellStyle name="Normal 46" xfId="2528" xr:uid="{827D4175-1ADC-4768-9B06-560381F7D11F}"/>
    <cellStyle name="Normal 46 10" xfId="7459" xr:uid="{B284425B-6A02-45A1-AC53-3B2C5D2E4E23}"/>
    <cellStyle name="Normal 46 10 2" xfId="19834" xr:uid="{CDC7A2D2-74AF-4A9A-B631-B3483BF804FE}"/>
    <cellStyle name="Normal 46 11" xfId="10297" xr:uid="{0CB2CE10-6489-4D99-8067-C864791AC3B4}"/>
    <cellStyle name="Normal 46 11 2" xfId="22460" xr:uid="{0DCB9C7B-E488-4532-8366-4DA89C3EE11B}"/>
    <cellStyle name="Normal 46 12" xfId="10427" xr:uid="{6446D83D-07AC-4707-A483-364C4E8724DE}"/>
    <cellStyle name="Normal 46 12 2" xfId="22555" xr:uid="{31A9F481-5B7A-4DD8-9B75-016AD792712B}"/>
    <cellStyle name="Normal 46 13" xfId="10528" xr:uid="{328AF9B2-633C-44A3-9C62-54057E19E4DF}"/>
    <cellStyle name="Normal 46 13 2" xfId="22647" xr:uid="{FE145021-831D-4FA7-8DF0-01890630CFAE}"/>
    <cellStyle name="Normal 46 14" xfId="10657" xr:uid="{1EBC366E-4063-4B03-BA1E-D7B60A502003}"/>
    <cellStyle name="Normal 46 14 2" xfId="22771" xr:uid="{21CC7F22-09DE-4C40-8C67-4A8519504E0E}"/>
    <cellStyle name="Normal 46 15" xfId="11741" xr:uid="{40EE592B-2F88-4B8A-A9E9-A561E019EBD7}"/>
    <cellStyle name="Normal 46 15 2" xfId="29544" xr:uid="{B17E8F8C-DFA3-4D3D-B63F-457DC02C79C6}"/>
    <cellStyle name="Normal 46 16" xfId="17170" xr:uid="{F08763A2-F9A3-4307-9885-9E1CA4601CC7}"/>
    <cellStyle name="Normal 46 16 2" xfId="26078" xr:uid="{DB1DEB7D-7AD6-4D60-92A1-82B5D937D137}"/>
    <cellStyle name="Normal 46 17" xfId="17304" xr:uid="{45DDB94C-B48E-4B5F-B008-329970F42D33}"/>
    <cellStyle name="Normal 46 18" xfId="30346" xr:uid="{A1EA88B6-2E9C-40E3-89F1-2944DF046AD0}"/>
    <cellStyle name="Normal 46 2" xfId="2529" xr:uid="{7B443CFB-37C9-45C6-9E99-6BFCF0BCCF97}"/>
    <cellStyle name="Normal 46 2 10" xfId="10529" xr:uid="{2C88C7C9-67A8-4A54-82EB-3907B7FE5212}"/>
    <cellStyle name="Normal 46 2 10 2" xfId="22648" xr:uid="{84737507-C4CA-411F-9A42-A46D140383C8}"/>
    <cellStyle name="Normal 46 2 11" xfId="10658" xr:uid="{CE7538D7-C322-492B-BAF4-AF83A262B984}"/>
    <cellStyle name="Normal 46 2 11 2" xfId="22772" xr:uid="{F222F6E1-6F14-49ED-99DE-77DCB7697A07}"/>
    <cellStyle name="Normal 46 2 12" xfId="10998" xr:uid="{304E746E-B190-445B-B296-97564D96B316}"/>
    <cellStyle name="Normal 46 2 12 2" xfId="23047" xr:uid="{6781F1C5-FECE-4118-AD89-995500C4510B}"/>
    <cellStyle name="Normal 46 2 13" xfId="11967" xr:uid="{06790269-70C4-43F3-9A44-C9873BD2E29C}"/>
    <cellStyle name="Normal 46 2 13 2" xfId="23756" xr:uid="{0E1FDB9A-CEED-4AD6-8896-0EC1382534DF}"/>
    <cellStyle name="Normal 46 2 14" xfId="17171" xr:uid="{91AEFDCB-4A5F-498E-BB74-BC21CAE678DE}"/>
    <cellStyle name="Normal 46 2 14 2" xfId="26079" xr:uid="{8C4811AF-03A0-4464-93F7-39C359DA6A02}"/>
    <cellStyle name="Normal 46 2 15" xfId="17305" xr:uid="{4310EB02-21C0-447E-BA37-2783C3A7F35C}"/>
    <cellStyle name="Normal 46 2 16" xfId="30347" xr:uid="{5C6BB900-C1C7-413E-8C92-F956EBA9F56B}"/>
    <cellStyle name="Normal 46 2 2" xfId="4306" xr:uid="{4237DE51-DCCA-42BB-ABED-66332244FD0D}"/>
    <cellStyle name="Normal 46 2 2 2" xfId="5006" xr:uid="{2D7B7003-3DD1-4BA7-9385-FDF37CEDFF83}"/>
    <cellStyle name="Normal 46 2 2 2 2" xfId="5397" xr:uid="{A44D64A5-F330-4B1A-8F5E-D950C023A168}"/>
    <cellStyle name="Normal 46 2 2 2 2 2" xfId="6097" xr:uid="{0E47267D-FAAE-44D6-A10E-625F1F04A1F2}"/>
    <cellStyle name="Normal 46 2 2 2 2 2 2" xfId="7376" xr:uid="{5C4B06E7-F6EF-4EE5-9AAC-84F7B16F27BB}"/>
    <cellStyle name="Normal 46 2 2 2 2 2 2 2" xfId="10126" xr:uid="{5FAF9B97-EDCC-4C04-8257-2E194EC7DB02}"/>
    <cellStyle name="Normal 46 2 2 2 2 2 2 2 2" xfId="22323" xr:uid="{2327FD9A-73F1-43E5-B688-B71369192D01}"/>
    <cellStyle name="Normal 46 2 2 2 2 2 2 3" xfId="19754" xr:uid="{70A4659F-F8E8-4CA3-916F-1723EF4910F5}"/>
    <cellStyle name="Normal 46 2 2 2 2 2 3" xfId="8866" xr:uid="{1A9BBF8C-1C16-4963-9796-58D98C5B9F10}"/>
    <cellStyle name="Normal 46 2 2 2 2 2 3 2" xfId="21063" xr:uid="{85164B72-47EF-4358-8F29-ECCE97567810}"/>
    <cellStyle name="Normal 46 2 2 2 2 2 4" xfId="18494" xr:uid="{DB306579-F74F-408F-ADEF-D5493DBC0CBF}"/>
    <cellStyle name="Normal 46 2 2 2 2 3" xfId="6746" xr:uid="{53B2FE5E-B4BB-4E1E-BE3D-49952F9FC269}"/>
    <cellStyle name="Normal 46 2 2 2 2 3 2" xfId="9496" xr:uid="{0FD03611-6AAD-469E-9F44-278508D783B4}"/>
    <cellStyle name="Normal 46 2 2 2 2 3 2 2" xfId="21693" xr:uid="{AEEEC72A-1DEE-416F-B4F2-A286E9B5591A}"/>
    <cellStyle name="Normal 46 2 2 2 2 3 3" xfId="19124" xr:uid="{97CA3D1F-8979-4B16-BEB6-3FB0F489FDF8}"/>
    <cellStyle name="Normal 46 2 2 2 2 4" xfId="8233" xr:uid="{86570DB3-E814-4547-A3FD-DD7531EA599A}"/>
    <cellStyle name="Normal 46 2 2 2 2 4 2" xfId="20432" xr:uid="{99E64B00-EE5F-4E2F-9310-BADEAF6CB6D4}"/>
    <cellStyle name="Normal 46 2 2 2 2 5" xfId="13463" xr:uid="{22695921-92E3-494F-B135-2560371CA455}"/>
    <cellStyle name="Normal 46 2 2 2 2 5 2" xfId="25236" xr:uid="{54F4D89C-E1A7-47CE-ABC0-6C9D710F907F}"/>
    <cellStyle name="Normal 46 2 2 2 2 6" xfId="17864" xr:uid="{8D105D60-FDA9-4EE2-AD70-7B1357A5C905}"/>
    <cellStyle name="Normal 46 2 2 2 3" xfId="5780" xr:uid="{B92239C4-61C0-4A4D-BEBE-7A46CD9B0E96}"/>
    <cellStyle name="Normal 46 2 2 2 3 2" xfId="7061" xr:uid="{4BC4BF0B-7E53-4B52-A1F4-A1FA7377645C}"/>
    <cellStyle name="Normal 46 2 2 2 3 2 2" xfId="9811" xr:uid="{B68EA26C-2ADB-45C3-9EB0-55934CEC360A}"/>
    <cellStyle name="Normal 46 2 2 2 3 2 2 2" xfId="22008" xr:uid="{AC013137-6FEE-44C4-837F-DCAC0131B5CD}"/>
    <cellStyle name="Normal 46 2 2 2 3 2 3" xfId="19439" xr:uid="{184E57C5-08A2-4082-8AA2-8A12BFEC79DB}"/>
    <cellStyle name="Normal 46 2 2 2 3 3" xfId="8550" xr:uid="{2494616D-F423-4EE1-ACD5-2216BAB22A86}"/>
    <cellStyle name="Normal 46 2 2 2 3 3 2" xfId="20748" xr:uid="{56C4B68B-FE31-4692-A031-B0D83C481C4D}"/>
    <cellStyle name="Normal 46 2 2 2 3 4" xfId="13464" xr:uid="{5F6F1273-AE79-4CCF-BDBA-28D982D4394F}"/>
    <cellStyle name="Normal 46 2 2 2 3 4 2" xfId="25237" xr:uid="{B9C36092-D3A5-4840-9522-5058F5F14AF9}"/>
    <cellStyle name="Normal 46 2 2 2 3 5" xfId="18179" xr:uid="{DA15461C-1180-43A0-BCE0-A8F714E5E598}"/>
    <cellStyle name="Normal 46 2 2 2 4" xfId="6431" xr:uid="{1ED6C7B9-CB0E-48CD-8257-FEBEE61EE810}"/>
    <cellStyle name="Normal 46 2 2 2 4 2" xfId="9181" xr:uid="{4E8C6C53-7C48-4BD8-8541-FFC9F41E39A6}"/>
    <cellStyle name="Normal 46 2 2 2 4 2 2" xfId="21378" xr:uid="{3CE16CA3-CABC-40B1-A50F-FB4F186A6F6B}"/>
    <cellStyle name="Normal 46 2 2 2 4 3" xfId="18809" xr:uid="{B82AA1F2-A9EE-44EA-9B49-8E07CE8AF952}"/>
    <cellStyle name="Normal 46 2 2 2 5" xfId="7918" xr:uid="{41F98E9B-5913-46D4-AA81-14A17B59FB9B}"/>
    <cellStyle name="Normal 46 2 2 2 5 2" xfId="20117" xr:uid="{B6D0EF99-644E-4E2B-BD62-9CFF82857055}"/>
    <cellStyle name="Normal 46 2 2 2 6" xfId="11584" xr:uid="{29D6F1D7-6449-4D04-B741-F6D5FBD1BA8A}"/>
    <cellStyle name="Normal 46 2 2 2 6 2" xfId="23421" xr:uid="{7727E8E2-8FDA-4CCF-9F10-0DF0A6CF0229}"/>
    <cellStyle name="Normal 46 2 2 2 7" xfId="12351" xr:uid="{A4462EDA-6E03-4ADB-9B0E-369F5247ED3E}"/>
    <cellStyle name="Normal 46 2 2 2 7 2" xfId="24130" xr:uid="{8794EF46-7D94-4708-B128-7E5AB58C80A1}"/>
    <cellStyle name="Normal 46 2 2 2 8" xfId="17549" xr:uid="{0CD1F63E-6A35-404C-BDAE-6AA4A896ABB4}"/>
    <cellStyle name="Normal 46 2 2 3" xfId="5196" xr:uid="{14B0A4BA-4BA4-442A-8AE3-A0CAB28DDD33}"/>
    <cellStyle name="Normal 46 2 2 3 2" xfId="5903" xr:uid="{580AA09C-F117-4F69-A37C-93A55BF64A2E}"/>
    <cellStyle name="Normal 46 2 2 3 2 2" xfId="7183" xr:uid="{60E11230-EDB0-4938-8677-9A0864D37244}"/>
    <cellStyle name="Normal 46 2 2 3 2 2 2" xfId="9933" xr:uid="{BF59C416-4829-41D7-8355-6BC6768EE2AE}"/>
    <cellStyle name="Normal 46 2 2 3 2 2 2 2" xfId="22130" xr:uid="{212D9FEE-38F8-4688-9118-636350D29BFE}"/>
    <cellStyle name="Normal 46 2 2 3 2 2 3" xfId="19561" xr:uid="{A8268F61-E832-43E8-9022-43088DF9B3A2}"/>
    <cellStyle name="Normal 46 2 2 3 2 3" xfId="8673" xr:uid="{6763A218-ABE7-49FC-86E6-E9264B8F3FD8}"/>
    <cellStyle name="Normal 46 2 2 3 2 3 2" xfId="20870" xr:uid="{3C5618B8-527B-47D9-BD1B-0CF9148309E3}"/>
    <cellStyle name="Normal 46 2 2 3 2 4" xfId="18301" xr:uid="{B81C1B80-9E84-46F9-9FAF-A9E87DA73F42}"/>
    <cellStyle name="Normal 46 2 2 3 3" xfId="6553" xr:uid="{2A2B9FC6-70B9-438B-9018-481143F09EA2}"/>
    <cellStyle name="Normal 46 2 2 3 3 2" xfId="9303" xr:uid="{82934090-E196-4242-AE25-B236776FFF59}"/>
    <cellStyle name="Normal 46 2 2 3 3 2 2" xfId="21500" xr:uid="{6A72B75C-BB77-4A5F-92BD-2C752A7B8CCF}"/>
    <cellStyle name="Normal 46 2 2 3 3 3" xfId="18931" xr:uid="{9A8480E7-F96B-4DD1-BF45-B9FB3F02A1E0}"/>
    <cellStyle name="Normal 46 2 2 3 4" xfId="8040" xr:uid="{218F7E0C-0573-43F0-BBE4-1B08E5CE12FE}"/>
    <cellStyle name="Normal 46 2 2 3 4 2" xfId="20239" xr:uid="{44EA9001-4022-473F-ADCC-8ED12690A599}"/>
    <cellStyle name="Normal 46 2 2 3 5" xfId="13465" xr:uid="{3BC1173B-09BA-4DFA-974F-DDF29E637D24}"/>
    <cellStyle name="Normal 46 2 2 3 5 2" xfId="25238" xr:uid="{70B2501A-29E1-4C95-8C82-590D9976D6CE}"/>
    <cellStyle name="Normal 46 2 2 3 6" xfId="17671" xr:uid="{30FF0F81-D61C-4248-8AB2-8BD8063A2098}"/>
    <cellStyle name="Normal 46 2 2 4" xfId="5579" xr:uid="{30EF42D6-CDE3-4639-BDB0-7FB4664A9429}"/>
    <cellStyle name="Normal 46 2 2 4 2" xfId="6868" xr:uid="{5A09C561-C53F-4E8D-B3BD-C9F2527F90FC}"/>
    <cellStyle name="Normal 46 2 2 4 2 2" xfId="9618" xr:uid="{CE870FD8-496A-450C-9F99-513B1E736158}"/>
    <cellStyle name="Normal 46 2 2 4 2 2 2" xfId="21815" xr:uid="{C657294E-8EC8-4AC2-A7BC-D2CE40C3CDB4}"/>
    <cellStyle name="Normal 46 2 2 4 2 3" xfId="19246" xr:uid="{93E3327A-AF89-450E-A1F5-534085076203}"/>
    <cellStyle name="Normal 46 2 2 4 3" xfId="8357" xr:uid="{2B58AE39-FD2D-4AC6-B25D-A27978339195}"/>
    <cellStyle name="Normal 46 2 2 4 3 2" xfId="20555" xr:uid="{9A77E6F1-3553-49EE-97AD-88BC95A1F3AE}"/>
    <cellStyle name="Normal 46 2 2 4 4" xfId="13466" xr:uid="{F6224360-6171-4A63-984F-8F2B6DD3EE6F}"/>
    <cellStyle name="Normal 46 2 2 4 4 2" xfId="25239" xr:uid="{13EC2F22-2D63-4A34-8B50-7A18704DE6E6}"/>
    <cellStyle name="Normal 46 2 2 4 5" xfId="17986" xr:uid="{E9C8F385-98A9-4777-B0AF-B60C449398DC}"/>
    <cellStyle name="Normal 46 2 2 5" xfId="6237" xr:uid="{AB171BAF-EBBF-4236-A870-7D468EAD4219}"/>
    <cellStyle name="Normal 46 2 2 5 2" xfId="8988" xr:uid="{4951B39C-785A-47F7-A03B-B63D41B381A6}"/>
    <cellStyle name="Normal 46 2 2 5 2 2" xfId="21185" xr:uid="{93FDAECC-55B1-4ABA-888A-8799E72BCE49}"/>
    <cellStyle name="Normal 46 2 2 5 3" xfId="18616" xr:uid="{88E84668-EE21-4F6B-94E1-B68203F381BE}"/>
    <cellStyle name="Normal 46 2 2 6" xfId="7723" xr:uid="{035865B1-63A2-4D7B-9D3D-B5DAC4A0BFA3}"/>
    <cellStyle name="Normal 46 2 2 6 2" xfId="19924" xr:uid="{6B7B3168-FBF6-460C-8776-0D88A33286E1}"/>
    <cellStyle name="Normal 46 2 2 7" xfId="11074" xr:uid="{A54941C2-0BDC-4FD3-9A38-11635EBFF442}"/>
    <cellStyle name="Normal 46 2 2 7 2" xfId="23120" xr:uid="{3EF2784F-B49C-4A37-8887-44AA78DA309E}"/>
    <cellStyle name="Normal 46 2 2 8" xfId="12047" xr:uid="{BE807AD0-EA04-4284-A1EB-90E18077D788}"/>
    <cellStyle name="Normal 46 2 2 8 2" xfId="23829" xr:uid="{21ECF4CD-1311-42E6-A559-6336527DD39C}"/>
    <cellStyle name="Normal 46 2 2 9" xfId="17356" xr:uid="{807EA5BD-10D2-4237-9706-6EF98CB58541}"/>
    <cellStyle name="Normal 46 2 3" xfId="4913" xr:uid="{1DDEEE7E-31B1-4212-9813-844A0E8DDCA2}"/>
    <cellStyle name="Normal 46 2 3 2" xfId="5331" xr:uid="{E34C5250-4889-436E-8F3D-19841F40AADE}"/>
    <cellStyle name="Normal 46 2 3 2 2" xfId="6032" xr:uid="{95F88D30-CCD7-427D-B654-0A53F7AB18C8}"/>
    <cellStyle name="Normal 46 2 3 2 2 2" xfId="7312" xr:uid="{EE7B8B46-A4D8-474B-946E-BC9299FDEC93}"/>
    <cellStyle name="Normal 46 2 3 2 2 2 2" xfId="10062" xr:uid="{71B449C1-3257-417A-A1AB-05CE9664A1A2}"/>
    <cellStyle name="Normal 46 2 3 2 2 2 2 2" xfId="22259" xr:uid="{4E8A9317-2D85-4512-841E-6272A0513B89}"/>
    <cellStyle name="Normal 46 2 3 2 2 2 3" xfId="19690" xr:uid="{80537E4B-F17F-4376-94B0-90CBEBF7E42A}"/>
    <cellStyle name="Normal 46 2 3 2 2 3" xfId="8802" xr:uid="{3E700F4D-B835-493B-8E7B-03F84FBD44E3}"/>
    <cellStyle name="Normal 46 2 3 2 2 3 2" xfId="20999" xr:uid="{EFF24435-0D3D-4AC7-9617-CDB31560A70D}"/>
    <cellStyle name="Normal 46 2 3 2 2 4" xfId="18430" xr:uid="{03B0F3A4-C905-4854-ADCA-C66A9420F1E8}"/>
    <cellStyle name="Normal 46 2 3 2 3" xfId="6682" xr:uid="{216F7124-7A07-4DD1-ABF3-664C88361C2C}"/>
    <cellStyle name="Normal 46 2 3 2 3 2" xfId="9432" xr:uid="{165F2C89-B764-4BC3-BD03-A1E804A11D0F}"/>
    <cellStyle name="Normal 46 2 3 2 3 2 2" xfId="21629" xr:uid="{53B59021-FAA9-439A-96D1-D10ED4A085D6}"/>
    <cellStyle name="Normal 46 2 3 2 3 3" xfId="19060" xr:uid="{6744326C-98CE-42D6-A896-7BF2407B4772}"/>
    <cellStyle name="Normal 46 2 3 2 4" xfId="8169" xr:uid="{D5D1D566-C905-4772-85C7-CFBBCA4AB3CC}"/>
    <cellStyle name="Normal 46 2 3 2 4 2" xfId="20368" xr:uid="{A2CEF83E-8F2E-4AA5-A851-0BD2D56E955D}"/>
    <cellStyle name="Normal 46 2 3 2 5" xfId="13467" xr:uid="{C230CBDD-A442-4D2C-B232-9426DCC29C60}"/>
    <cellStyle name="Normal 46 2 3 2 5 2" xfId="25240" xr:uid="{43BDF1EE-ABDB-4541-AE83-34B021311373}"/>
    <cellStyle name="Normal 46 2 3 2 6" xfId="17800" xr:uid="{1FA60050-E8C5-42A7-BFFB-2C5FFB929A44}"/>
    <cellStyle name="Normal 46 2 3 3" xfId="5716" xr:uid="{3E8C4704-04CD-45EC-9C02-8AE8B1C39636}"/>
    <cellStyle name="Normal 46 2 3 3 2" xfId="6997" xr:uid="{53EB7684-6E87-4C57-B5C9-7E407B3A699D}"/>
    <cellStyle name="Normal 46 2 3 3 2 2" xfId="9747" xr:uid="{ED9800F7-B565-498D-AE9F-1628766107B5}"/>
    <cellStyle name="Normal 46 2 3 3 2 2 2" xfId="21944" xr:uid="{36059E6B-33D5-4E87-877D-644DF204D9BB}"/>
    <cellStyle name="Normal 46 2 3 3 2 3" xfId="19375" xr:uid="{C46AB7E9-435D-424A-82F3-4711D4412A2F}"/>
    <cellStyle name="Normal 46 2 3 3 3" xfId="8486" xr:uid="{4F241202-78B6-4BA8-9C79-F3B17231CFDE}"/>
    <cellStyle name="Normal 46 2 3 3 3 2" xfId="20684" xr:uid="{0307C185-C327-4373-A10A-161DB002405A}"/>
    <cellStyle name="Normal 46 2 3 3 4" xfId="13468" xr:uid="{FF90E7C8-C4A1-483E-8A95-F3DBDB25D2E0}"/>
    <cellStyle name="Normal 46 2 3 3 4 2" xfId="25241" xr:uid="{F581F640-0E6B-4B77-AC02-B892C357961D}"/>
    <cellStyle name="Normal 46 2 3 3 5" xfId="18115" xr:uid="{10C2BCD0-8FE8-4534-8C80-C2D4C94BEDA0}"/>
    <cellStyle name="Normal 46 2 3 4" xfId="6367" xr:uid="{76632F96-040F-48EF-B292-41EA49D04DC2}"/>
    <cellStyle name="Normal 46 2 3 4 2" xfId="9117" xr:uid="{483108E6-C6F1-4B93-955B-2A0CAF4801C7}"/>
    <cellStyle name="Normal 46 2 3 4 2 2" xfId="21314" xr:uid="{A88130FD-9FBB-485B-8449-5087813320E2}"/>
    <cellStyle name="Normal 46 2 3 4 3" xfId="18745" xr:uid="{32606CF3-4F9E-4414-8FF4-551366A2CA19}"/>
    <cellStyle name="Normal 46 2 3 5" xfId="7854" xr:uid="{1E314B3D-C2B7-4C0A-B5C6-745E1E6B0E54}"/>
    <cellStyle name="Normal 46 2 3 5 2" xfId="20053" xr:uid="{626A5D19-277A-4B6E-BD93-BF69B7440122}"/>
    <cellStyle name="Normal 46 2 3 6" xfId="11585" xr:uid="{75767D47-72B4-4CC8-8AB3-D620835E6B35}"/>
    <cellStyle name="Normal 46 2 3 6 2" xfId="23422" xr:uid="{52F3CF10-B4A6-46D3-9235-2586262B45AA}"/>
    <cellStyle name="Normal 46 2 3 7" xfId="12352" xr:uid="{67807CDF-0891-4E33-B2A0-93CFCDB13B2F}"/>
    <cellStyle name="Normal 46 2 3 7 2" xfId="24131" xr:uid="{C434E05D-46BD-4652-A5B8-08064D8F8AA1}"/>
    <cellStyle name="Normal 46 2 3 8" xfId="17485" xr:uid="{0143D88D-9936-4A96-907E-785FD1D69421}"/>
    <cellStyle name="Normal 46 2 4" xfId="5128" xr:uid="{3ACD54D9-0B7E-453F-B267-AB05BECD25AF}"/>
    <cellStyle name="Normal 46 2 4 2" xfId="5857" xr:uid="{28756E57-AD8E-4625-AD36-739A5C853BE9}"/>
    <cellStyle name="Normal 46 2 4 2 2" xfId="7137" xr:uid="{25F59149-872D-4953-A88B-DD6F519ACBD2}"/>
    <cellStyle name="Normal 46 2 4 2 2 2" xfId="9887" xr:uid="{99C50555-408A-496E-969C-BE6B5BEBF897}"/>
    <cellStyle name="Normal 46 2 4 2 2 2 2" xfId="22084" xr:uid="{D516F2CB-932F-4F72-BF79-87FB823C87F2}"/>
    <cellStyle name="Normal 46 2 4 2 2 3" xfId="19515" xr:uid="{55397FDF-A7AC-45E0-B4C5-D78FFC4CAD53}"/>
    <cellStyle name="Normal 46 2 4 2 3" xfId="8627" xr:uid="{5849FB48-FCB9-4195-ACF5-15F4B0AD1D86}"/>
    <cellStyle name="Normal 46 2 4 2 3 2" xfId="20824" xr:uid="{60E4025F-0438-4230-ACBF-2E9777B8E6E0}"/>
    <cellStyle name="Normal 46 2 4 2 4" xfId="18255" xr:uid="{EAEA0128-9C61-4E41-B55D-70238A7B423E}"/>
    <cellStyle name="Normal 46 2 4 3" xfId="6507" xr:uid="{DE7BB289-BC6F-49C8-BA8E-B6E6B8165242}"/>
    <cellStyle name="Normal 46 2 4 3 2" xfId="9257" xr:uid="{5C373F81-6ADA-46F5-97AA-018373D05CDD}"/>
    <cellStyle name="Normal 46 2 4 3 2 2" xfId="21454" xr:uid="{9326AA8D-87C2-4232-B35E-F52F1B3AF2BD}"/>
    <cellStyle name="Normal 46 2 4 3 3" xfId="18885" xr:uid="{6B0CABBF-F7CC-4107-B7C0-4B15C34B4C82}"/>
    <cellStyle name="Normal 46 2 4 4" xfId="7994" xr:uid="{90DFA322-5777-47B4-ADCB-7490800C81F0}"/>
    <cellStyle name="Normal 46 2 4 4 2" xfId="20193" xr:uid="{76A35A2C-9CD5-4F96-B75C-9B4440B3D3DF}"/>
    <cellStyle name="Normal 46 2 4 5" xfId="13469" xr:uid="{CF803D8A-6682-4E9A-8D0D-AD70970297EC}"/>
    <cellStyle name="Normal 46 2 4 5 2" xfId="25242" xr:uid="{93EF0D4F-A2DC-4F35-A395-813F415BA9D5}"/>
    <cellStyle name="Normal 46 2 4 6" xfId="17625" xr:uid="{3CD0C6E9-FC8E-41A0-8185-532524C34EE9}"/>
    <cellStyle name="Normal 46 2 5" xfId="5504" xr:uid="{92BD8592-837B-491F-A4DF-676CD4903FB7}"/>
    <cellStyle name="Normal 46 2 5 2" xfId="6822" xr:uid="{AE5B3DB6-55FB-499E-957A-952E1CA7BBDC}"/>
    <cellStyle name="Normal 46 2 5 2 2" xfId="9572" xr:uid="{324C1A58-C8C8-4D68-8053-00207D59E8F5}"/>
    <cellStyle name="Normal 46 2 5 2 2 2" xfId="21769" xr:uid="{4943CE8A-904C-4BC4-A54F-E2AE91896E06}"/>
    <cellStyle name="Normal 46 2 5 2 3" xfId="19200" xr:uid="{7BDC5790-F648-4A48-B9F8-6EF15F64F7B8}"/>
    <cellStyle name="Normal 46 2 5 3" xfId="8311" xr:uid="{1E593110-D349-4339-93E5-6C59F0CE8965}"/>
    <cellStyle name="Normal 46 2 5 3 2" xfId="20509" xr:uid="{8C1DD9DF-3249-45D6-8048-CD7073F1693E}"/>
    <cellStyle name="Normal 46 2 5 4" xfId="13470" xr:uid="{CF7992CF-87DA-4D7E-A523-478AF14F6CF1}"/>
    <cellStyle name="Normal 46 2 5 4 2" xfId="25243" xr:uid="{C17B3085-DA96-4F17-B8FF-2AE93BDBAD83}"/>
    <cellStyle name="Normal 46 2 5 5" xfId="17940" xr:uid="{7A9422AA-C6B2-4908-8D38-8F49F4FDDCE2}"/>
    <cellStyle name="Normal 46 2 6" xfId="6187" xr:uid="{07D0BE0F-EB90-4480-B60E-A2137E4BDF04}"/>
    <cellStyle name="Normal 46 2 6 2" xfId="8942" xr:uid="{19FA56F3-29E8-40EA-A46C-B2B333BF0FA3}"/>
    <cellStyle name="Normal 46 2 6 2 2" xfId="21139" xr:uid="{B8E4784D-98FF-45F3-9368-8B852E74F70C}"/>
    <cellStyle name="Normal 46 2 6 3" xfId="18570" xr:uid="{E81F4C27-1D7B-4FC2-A2C0-2A550BB557B4}"/>
    <cellStyle name="Normal 46 2 7" xfId="7460" xr:uid="{0EB07BB8-4DB8-4BF2-8F68-F34B84AB69D2}"/>
    <cellStyle name="Normal 46 2 7 2" xfId="19835" xr:uid="{ABF87D61-073F-4EDC-B2AA-526AFD0B60F9}"/>
    <cellStyle name="Normal 46 2 8" xfId="10298" xr:uid="{9A071825-B1C0-4755-B46E-5DF9BB7EE3BB}"/>
    <cellStyle name="Normal 46 2 8 2" xfId="22461" xr:uid="{CB6DA3BE-20E2-4C4A-B06F-9613ECED3F68}"/>
    <cellStyle name="Normal 46 2 9" xfId="10428" xr:uid="{16848C29-5401-4D46-AEAD-6D85C4142A04}"/>
    <cellStyle name="Normal 46 2 9 2" xfId="22556" xr:uid="{31D0F45A-8301-4DD4-B4A6-FC59FAF248EB}"/>
    <cellStyle name="Normal 46 2_Accessories" xfId="11275" xr:uid="{79E6AB16-EFA8-4688-BCBA-25EFC819B10F}"/>
    <cellStyle name="Normal 46 3" xfId="2530" xr:uid="{F8B1E6EA-2244-488F-84C5-D6F47120EC90}"/>
    <cellStyle name="Normal 46 3 2" xfId="4914" xr:uid="{6981B027-8A5B-4A18-B1DC-C1283D6356EE}"/>
    <cellStyle name="Normal 46 3 2 2" xfId="11586" xr:uid="{931B8736-46F0-4011-81BA-8E07F1033FBF}"/>
    <cellStyle name="Normal 46 3 2 2 2" xfId="13471" xr:uid="{BFA5015F-F1F7-45B7-A223-0EBBE29F2B4C}"/>
    <cellStyle name="Normal 46 3 2 2 2 2" xfId="25244" xr:uid="{D7563B4C-F2A5-437E-8E85-CA6325D02E43}"/>
    <cellStyle name="Normal 46 3 2 2 3" xfId="23423" xr:uid="{73BBFE87-93A7-4202-A867-BD454580CE6A}"/>
    <cellStyle name="Normal 46 3 2 3" xfId="13472" xr:uid="{F185505F-087C-4CAF-879E-3F5E6D31851D}"/>
    <cellStyle name="Normal 46 3 2 3 2" xfId="25245" xr:uid="{115F27A1-B697-4B4B-97A6-26DF9D6BA76E}"/>
    <cellStyle name="Normal 46 3 2 4" xfId="12353" xr:uid="{C37A81F4-46DB-43FA-B1EB-057F2767C40F}"/>
    <cellStyle name="Normal 46 3 2 4 2" xfId="24132" xr:uid="{425F6CDD-E1ED-4AB0-A83C-393D0ECA56A9}"/>
    <cellStyle name="Normal 46 3 2 5" xfId="29111" xr:uid="{73A36E8C-9CF3-4222-9B22-C4A9B3B89985}"/>
    <cellStyle name="Normal 46 3 3" xfId="10999" xr:uid="{E70ABED6-46D2-4CDE-BEF4-4A5F5EF0162C}"/>
    <cellStyle name="Normal 46 3 3 2" xfId="13473" xr:uid="{A2B6F42F-2FFC-46FE-B532-43877B70B113}"/>
    <cellStyle name="Normal 46 3 3 2 2" xfId="25246" xr:uid="{F5B011C0-2273-4EF5-931A-9CA6586E4ECE}"/>
    <cellStyle name="Normal 46 3 3 3" xfId="23048" xr:uid="{47967727-59E7-41E3-ADD3-81E4A04F8B02}"/>
    <cellStyle name="Normal 46 3 4" xfId="13474" xr:uid="{E2250FC8-3AD6-4A57-8437-C04E109AD97B}"/>
    <cellStyle name="Normal 46 3 4 2" xfId="25247" xr:uid="{0853D144-2030-407D-84CD-D89E61A551C5}"/>
    <cellStyle name="Normal 46 3 5" xfId="11968" xr:uid="{7D13BFB6-1F34-450C-BE53-4E5CC26CD250}"/>
    <cellStyle name="Normal 46 3 5 2" xfId="23757" xr:uid="{BA4BF7E2-6C4E-414F-B3A6-BB7460F93DAD}"/>
    <cellStyle name="Normal 46 3 6" xfId="27278" xr:uid="{1A5D0628-AF97-4E39-92D3-B9AE272BC747}"/>
    <cellStyle name="Normal 46 4" xfId="4305" xr:uid="{2B7FBB56-E391-4E9C-81A2-1975EFC46066}"/>
    <cellStyle name="Normal 46 4 2" xfId="5005" xr:uid="{BD94CDB9-4FE8-4A64-8C6E-75B7BA1AF621}"/>
    <cellStyle name="Normal 46 4 2 2" xfId="5396" xr:uid="{59A20206-7569-43C5-BFF5-C93620FA5F05}"/>
    <cellStyle name="Normal 46 4 2 2 2" xfId="6096" xr:uid="{C7424EEB-B4D9-4AE4-AF27-7690861CAE55}"/>
    <cellStyle name="Normal 46 4 2 2 2 2" xfId="7375" xr:uid="{54FB818F-5D2D-412C-A8E9-A14BB6EFB8E4}"/>
    <cellStyle name="Normal 46 4 2 2 2 2 2" xfId="10125" xr:uid="{237F857D-DA49-48E7-AD10-08230859DBAF}"/>
    <cellStyle name="Normal 46 4 2 2 2 2 2 2" xfId="22322" xr:uid="{3FACAB67-F80E-4ADB-AED5-171EC31EABA5}"/>
    <cellStyle name="Normal 46 4 2 2 2 2 3" xfId="19753" xr:uid="{85BF6265-279A-4592-BE76-55B7A8CE1518}"/>
    <cellStyle name="Normal 46 4 2 2 2 3" xfId="8865" xr:uid="{2ABE041B-7ECE-4572-93DF-DDC3B41392FA}"/>
    <cellStyle name="Normal 46 4 2 2 2 3 2" xfId="21062" xr:uid="{7A79DA33-9866-45D5-8A2E-95B5CE7BE900}"/>
    <cellStyle name="Normal 46 4 2 2 2 4" xfId="18493" xr:uid="{C8792485-E64A-4608-8F9E-237CD6DEBA3D}"/>
    <cellStyle name="Normal 46 4 2 2 3" xfId="6745" xr:uid="{28767FB2-D1A5-4DE5-B390-111FB7129680}"/>
    <cellStyle name="Normal 46 4 2 2 3 2" xfId="9495" xr:uid="{33FBE918-C54F-41E0-83F7-3B4AAADDC866}"/>
    <cellStyle name="Normal 46 4 2 2 3 2 2" xfId="21692" xr:uid="{F8A1846A-6538-4732-9617-4E0ABE5BB926}"/>
    <cellStyle name="Normal 46 4 2 2 3 3" xfId="19123" xr:uid="{2AC6FB92-D01B-4B4B-9BF1-30F8EDEBFB91}"/>
    <cellStyle name="Normal 46 4 2 2 4" xfId="8232" xr:uid="{2DF3B668-ADFA-4B0D-B65E-34DB042DA909}"/>
    <cellStyle name="Normal 46 4 2 2 4 2" xfId="20431" xr:uid="{27349A7C-6D7F-41B2-A5DF-D55400D2B2F0}"/>
    <cellStyle name="Normal 46 4 2 2 5" xfId="13475" xr:uid="{90D2CDE7-1198-48AF-A900-D0421D0E1F1E}"/>
    <cellStyle name="Normal 46 4 2 2 5 2" xfId="25248" xr:uid="{DD9B979E-9311-4AB4-B881-11E93EB286AB}"/>
    <cellStyle name="Normal 46 4 2 2 6" xfId="17863" xr:uid="{D1EA01E2-7196-4AC4-B6F3-5B6C63A0E0F7}"/>
    <cellStyle name="Normal 46 4 2 3" xfId="5779" xr:uid="{3D89251D-A642-4CC5-82EF-A822CACED1AB}"/>
    <cellStyle name="Normal 46 4 2 3 2" xfId="7060" xr:uid="{8F259A42-BA77-4C4D-BA44-298F59AFF43F}"/>
    <cellStyle name="Normal 46 4 2 3 2 2" xfId="9810" xr:uid="{4FE6D83C-1C10-4B83-AFD9-CAC5223E1B97}"/>
    <cellStyle name="Normal 46 4 2 3 2 2 2" xfId="22007" xr:uid="{EC4FEBEC-C20F-4670-A7B0-5FABC011CC79}"/>
    <cellStyle name="Normal 46 4 2 3 2 3" xfId="19438" xr:uid="{B5AE6636-E4CE-4AFA-86B3-5592E8677D76}"/>
    <cellStyle name="Normal 46 4 2 3 3" xfId="8549" xr:uid="{C02330D3-4C50-4156-B04F-E118F83C924C}"/>
    <cellStyle name="Normal 46 4 2 3 3 2" xfId="20747" xr:uid="{79B51793-A710-4B36-9DD0-825159286D78}"/>
    <cellStyle name="Normal 46 4 2 3 4" xfId="13476" xr:uid="{F116C267-669F-4B60-81DF-F49F068DE6F5}"/>
    <cellStyle name="Normal 46 4 2 3 4 2" xfId="25249" xr:uid="{456432AE-49E1-4D6D-921D-BC85B920F6E5}"/>
    <cellStyle name="Normal 46 4 2 3 5" xfId="18178" xr:uid="{129B8A7F-BFD6-4157-A6D6-BBDAA99DF580}"/>
    <cellStyle name="Normal 46 4 2 4" xfId="6430" xr:uid="{1FC3FCBC-9113-48B9-B6B5-B5F6B48630D1}"/>
    <cellStyle name="Normal 46 4 2 4 2" xfId="9180" xr:uid="{E0254195-E83C-4359-8270-0D349ED487B8}"/>
    <cellStyle name="Normal 46 4 2 4 2 2" xfId="21377" xr:uid="{53C85A7D-0EF6-4950-99FE-66CA1592E3C2}"/>
    <cellStyle name="Normal 46 4 2 4 3" xfId="18808" xr:uid="{0ACFECD2-C8E1-4C19-AA5F-DDFC0D95D54B}"/>
    <cellStyle name="Normal 46 4 2 5" xfId="7917" xr:uid="{8A0F1E8E-D50A-41DF-983B-0CBC00BA7E6C}"/>
    <cellStyle name="Normal 46 4 2 5 2" xfId="20116" xr:uid="{1A78FF3E-A4AE-4A55-AAA8-F6EDC1403304}"/>
    <cellStyle name="Normal 46 4 2 6" xfId="11587" xr:uid="{6F4729A8-35CF-4691-979C-1498BD5DE50C}"/>
    <cellStyle name="Normal 46 4 2 6 2" xfId="23424" xr:uid="{4527F5E6-F84B-472A-934F-24335F421830}"/>
    <cellStyle name="Normal 46 4 2 7" xfId="12354" xr:uid="{8A34E535-0F96-4123-9DB0-F589CDBC1B42}"/>
    <cellStyle name="Normal 46 4 2 7 2" xfId="24133" xr:uid="{B97EF954-60CB-4B13-A14A-5D6C5814891C}"/>
    <cellStyle name="Normal 46 4 2 8" xfId="17548" xr:uid="{B2692F75-7CB6-4EDB-9E0E-C810DAB40FB4}"/>
    <cellStyle name="Normal 46 4 3" xfId="5195" xr:uid="{6E659D81-1B64-4017-AB62-FCF9435FAEE4}"/>
    <cellStyle name="Normal 46 4 3 2" xfId="5902" xr:uid="{B0C72E62-79C5-43EE-86F7-DA847A28B3E1}"/>
    <cellStyle name="Normal 46 4 3 2 2" xfId="7182" xr:uid="{124D452A-6A56-4461-B8E3-F52D6C3F52D8}"/>
    <cellStyle name="Normal 46 4 3 2 2 2" xfId="9932" xr:uid="{25A8CA37-9784-48F8-A715-A50B477E7D4B}"/>
    <cellStyle name="Normal 46 4 3 2 2 2 2" xfId="22129" xr:uid="{CF1A129F-CF1E-453D-8CAE-934341F6F1D3}"/>
    <cellStyle name="Normal 46 4 3 2 2 3" xfId="19560" xr:uid="{1F3A0E55-ECFD-4419-937C-7AFD7CBD0446}"/>
    <cellStyle name="Normal 46 4 3 2 3" xfId="8672" xr:uid="{D51C05A8-CB29-40D0-B8E4-D127C4D1B173}"/>
    <cellStyle name="Normal 46 4 3 2 3 2" xfId="20869" xr:uid="{7DF116CE-6C12-4664-AEBB-04DD36C25D25}"/>
    <cellStyle name="Normal 46 4 3 2 4" xfId="18300" xr:uid="{43CA9264-4A61-4764-A58D-79C70BBCE19A}"/>
    <cellStyle name="Normal 46 4 3 3" xfId="6552" xr:uid="{8DE45824-3FCF-4CA5-8221-89A3FBB053D6}"/>
    <cellStyle name="Normal 46 4 3 3 2" xfId="9302" xr:uid="{875EE58A-F6AC-4641-8778-29B381C9F6CC}"/>
    <cellStyle name="Normal 46 4 3 3 2 2" xfId="21499" xr:uid="{C242A7CE-E0E4-47C7-8A57-71CDF8FEFCEC}"/>
    <cellStyle name="Normal 46 4 3 3 3" xfId="18930" xr:uid="{22581790-428C-4087-8A9F-BA7B9E340AE0}"/>
    <cellStyle name="Normal 46 4 3 4" xfId="8039" xr:uid="{4AFBFE93-AFFF-441C-A3B3-E5786D701AC0}"/>
    <cellStyle name="Normal 46 4 3 4 2" xfId="20238" xr:uid="{CF5F6040-57DA-4EF0-B79C-662757415CE9}"/>
    <cellStyle name="Normal 46 4 3 5" xfId="13477" xr:uid="{5B812241-791E-4995-9927-E8A69B6862A6}"/>
    <cellStyle name="Normal 46 4 3 5 2" xfId="25250" xr:uid="{1EFAE739-0DC4-49B1-8C0F-FDCF588917CF}"/>
    <cellStyle name="Normal 46 4 3 6" xfId="17670" xr:uid="{8CC5841F-D214-4D6B-937B-3B1E5802CC97}"/>
    <cellStyle name="Normal 46 4 4" xfId="5578" xr:uid="{4C350329-CBC3-4F32-9FF1-97D1FB0B2572}"/>
    <cellStyle name="Normal 46 4 4 2" xfId="6867" xr:uid="{D1244503-5E91-4239-AD78-39462CA73ADA}"/>
    <cellStyle name="Normal 46 4 4 2 2" xfId="9617" xr:uid="{AE1FF26D-CDA4-4BA8-9410-EA27BD02EA39}"/>
    <cellStyle name="Normal 46 4 4 2 2 2" xfId="21814" xr:uid="{F546AF7D-E84E-4094-8499-F0A7D6D15772}"/>
    <cellStyle name="Normal 46 4 4 2 3" xfId="19245" xr:uid="{82ED9AAA-E6E6-4B50-9194-EB39FDDBB586}"/>
    <cellStyle name="Normal 46 4 4 3" xfId="8356" xr:uid="{26856811-1912-48D8-BD88-5CF87E968276}"/>
    <cellStyle name="Normal 46 4 4 3 2" xfId="20554" xr:uid="{8F165728-C6BE-4671-8475-94728C34BF3A}"/>
    <cellStyle name="Normal 46 4 4 4" xfId="13478" xr:uid="{4F77A899-73B9-4E49-A6FD-97D4892E968D}"/>
    <cellStyle name="Normal 46 4 4 4 2" xfId="25251" xr:uid="{8376C7A6-54FA-4DC7-804D-BC9FD0E9CEED}"/>
    <cellStyle name="Normal 46 4 4 5" xfId="17985" xr:uid="{3AE9DAD6-94AF-4384-A0E8-5DC35CD5E0C6}"/>
    <cellStyle name="Normal 46 4 5" xfId="6236" xr:uid="{43DF98C3-37B2-40FD-BB2B-2649AD226344}"/>
    <cellStyle name="Normal 46 4 5 2" xfId="8987" xr:uid="{0FEA43F4-FE03-4CD3-8003-9F9958279738}"/>
    <cellStyle name="Normal 46 4 5 2 2" xfId="21184" xr:uid="{BBC5DB7B-BA73-498D-A216-E132DB92D760}"/>
    <cellStyle name="Normal 46 4 5 3" xfId="18615" xr:uid="{827E0539-CD84-426F-9760-394B1494820C}"/>
    <cellStyle name="Normal 46 4 6" xfId="7722" xr:uid="{FE966189-F5C8-48A1-BEBA-8737BB461A92}"/>
    <cellStyle name="Normal 46 4 6 2" xfId="19923" xr:uid="{BAF44989-9371-4255-8B8A-9167293BF7F9}"/>
    <cellStyle name="Normal 46 4 7" xfId="11073" xr:uid="{5B4C06AA-74D8-48FD-AD5F-B1A2D88BFAC7}"/>
    <cellStyle name="Normal 46 4 7 2" xfId="23119" xr:uid="{D353779B-34FA-4847-88E7-B41F14100ADE}"/>
    <cellStyle name="Normal 46 4 8" xfId="12046" xr:uid="{3BBED804-C2BA-4A1A-A14F-879B7CA72E47}"/>
    <cellStyle name="Normal 46 4 8 2" xfId="23828" xr:uid="{00BD9891-C9A1-48F6-8E86-74CA7E736A6F}"/>
    <cellStyle name="Normal 46 4 9" xfId="17355" xr:uid="{2572FA7B-7D05-4308-BD9D-BE6AF50BB543}"/>
    <cellStyle name="Normal 46 5" xfId="4768" xr:uid="{9E4A6401-A101-46FF-A34F-E793B8395B91}"/>
    <cellStyle name="Normal 46 5 2" xfId="29088" xr:uid="{E6772DC9-ED6A-4A91-8A8E-69CC106149BC}"/>
    <cellStyle name="Normal 46 6" xfId="4912" xr:uid="{B1383DE2-2D01-4FF1-AF42-C8F48802F497}"/>
    <cellStyle name="Normal 46 6 2" xfId="5330" xr:uid="{578C67E3-55FD-42DE-A7C0-BDA4723DB7B7}"/>
    <cellStyle name="Normal 46 6 2 2" xfId="6031" xr:uid="{3EEEBE69-B1EC-4137-A895-5F23564E0707}"/>
    <cellStyle name="Normal 46 6 2 2 2" xfId="7311" xr:uid="{C0174FAE-F4F3-4531-B12B-2DFB2E7EF5F5}"/>
    <cellStyle name="Normal 46 6 2 2 2 2" xfId="10061" xr:uid="{058E13C6-8280-4FC2-AA1B-8F872075A865}"/>
    <cellStyle name="Normal 46 6 2 2 2 2 2" xfId="22258" xr:uid="{06D1096E-E54C-408A-90E4-7C1D5D72243B}"/>
    <cellStyle name="Normal 46 6 2 2 2 3" xfId="19689" xr:uid="{D0CC7555-4B0F-4A3C-8641-354452C3E059}"/>
    <cellStyle name="Normal 46 6 2 2 3" xfId="8801" xr:uid="{F9CB0889-8439-4011-B219-0477128388E6}"/>
    <cellStyle name="Normal 46 6 2 2 3 2" xfId="20998" xr:uid="{BD92C546-6DA6-4C17-B467-54DFFE485EC4}"/>
    <cellStyle name="Normal 46 6 2 2 4" xfId="18429" xr:uid="{5ED5D53D-AF39-402E-835A-02348ADAA903}"/>
    <cellStyle name="Normal 46 6 2 3" xfId="6681" xr:uid="{CCFA34B7-D609-40E9-B70F-1295F15DF41B}"/>
    <cellStyle name="Normal 46 6 2 3 2" xfId="9431" xr:uid="{0139D43C-937E-4123-947A-CB1F336C56C6}"/>
    <cellStyle name="Normal 46 6 2 3 2 2" xfId="21628" xr:uid="{8951D2BF-4BCC-4F49-B56D-E915E9DA81CD}"/>
    <cellStyle name="Normal 46 6 2 3 3" xfId="19059" xr:uid="{23B66CDC-08F8-4011-B23B-E22E2CA93796}"/>
    <cellStyle name="Normal 46 6 2 4" xfId="8168" xr:uid="{C213B199-5E2B-4A9C-82E3-2CD9ADAED630}"/>
    <cellStyle name="Normal 46 6 2 4 2" xfId="20367" xr:uid="{1D6ADA0F-4E62-4F1B-9CD6-185ACC572C8F}"/>
    <cellStyle name="Normal 46 6 2 5" xfId="17799" xr:uid="{05563DFD-524F-4CCE-87A4-F1142D63B5FC}"/>
    <cellStyle name="Normal 46 6 3" xfId="5715" xr:uid="{2D7BF0B8-4D3D-4A73-8542-734EF9DDA138}"/>
    <cellStyle name="Normal 46 6 3 2" xfId="6996" xr:uid="{B7BA8E0A-2206-4059-86E7-BC46399D3ABF}"/>
    <cellStyle name="Normal 46 6 3 2 2" xfId="9746" xr:uid="{0ABE5EF1-5D6E-43F8-A090-C6573F823901}"/>
    <cellStyle name="Normal 46 6 3 2 2 2" xfId="21943" xr:uid="{583B92E2-C0F6-413B-B48A-A2B37A0AB761}"/>
    <cellStyle name="Normal 46 6 3 2 3" xfId="19374" xr:uid="{860C62E1-7C3C-428F-9DAB-D31CE4B8D56A}"/>
    <cellStyle name="Normal 46 6 3 3" xfId="8485" xr:uid="{8430D7B1-8A75-427B-8998-E36DE8427265}"/>
    <cellStyle name="Normal 46 6 3 3 2" xfId="20683" xr:uid="{78DEFFA7-BDB6-4F41-94A2-91E3BF5E6566}"/>
    <cellStyle name="Normal 46 6 3 4" xfId="18114" xr:uid="{FC68F98E-6175-48B2-BD47-E0EE7CF3E2D2}"/>
    <cellStyle name="Normal 46 6 4" xfId="6366" xr:uid="{08CF8C47-F1A2-43FD-BFA3-8E570BD080A3}"/>
    <cellStyle name="Normal 46 6 4 2" xfId="9116" xr:uid="{FB656372-12F6-4B28-9483-32D5C8FBEA4B}"/>
    <cellStyle name="Normal 46 6 4 2 2" xfId="21313" xr:uid="{9D84DE44-E01B-467C-9548-A38F8240265A}"/>
    <cellStyle name="Normal 46 6 4 3" xfId="18744" xr:uid="{001AC5D7-42EB-492E-A935-477A4FE25BC0}"/>
    <cellStyle name="Normal 46 6 5" xfId="7853" xr:uid="{BF6F7269-6FBE-4820-8915-CDBF9884FA73}"/>
    <cellStyle name="Normal 46 6 5 2" xfId="20052" xr:uid="{CC45FCEC-490E-46C8-94B7-B24A2BEC9830}"/>
    <cellStyle name="Normal 46 6 6" xfId="17484" xr:uid="{5F17069D-99A5-430C-B00D-F47F8D2620E6}"/>
    <cellStyle name="Normal 46 7" xfId="5127" xr:uid="{EE0EF7FB-1766-46BD-AB46-9FF384225E29}"/>
    <cellStyle name="Normal 46 7 2" xfId="5856" xr:uid="{1535C0BD-F310-428B-AFC8-1C166B6B934C}"/>
    <cellStyle name="Normal 46 7 2 2" xfId="7136" xr:uid="{216DF047-DC24-42EE-ABCB-2E2F96D7384B}"/>
    <cellStyle name="Normal 46 7 2 2 2" xfId="9886" xr:uid="{D17338E8-BEAE-41A3-B364-AAA8A3ADF2D4}"/>
    <cellStyle name="Normal 46 7 2 2 2 2" xfId="22083" xr:uid="{D19CE01E-2D1B-4E62-9541-A2FD12FF83AF}"/>
    <cellStyle name="Normal 46 7 2 2 3" xfId="19514" xr:uid="{940DE4DB-5AD2-4A51-970B-A06F112EF043}"/>
    <cellStyle name="Normal 46 7 2 3" xfId="8626" xr:uid="{AE5F2D0D-F930-4F31-91BF-BAC104DA5108}"/>
    <cellStyle name="Normal 46 7 2 3 2" xfId="20823" xr:uid="{6BB0AF72-155C-4B1A-9AFB-670198E7173C}"/>
    <cellStyle name="Normal 46 7 2 4" xfId="18254" xr:uid="{DC4829AB-7F8B-4A36-B5BA-95F7FD6D24AB}"/>
    <cellStyle name="Normal 46 7 3" xfId="6506" xr:uid="{9B37CB86-7BB5-4AD1-8D71-5671DB81B80B}"/>
    <cellStyle name="Normal 46 7 3 2" xfId="9256" xr:uid="{099263BE-595F-4EDF-AF06-AB6222FAA769}"/>
    <cellStyle name="Normal 46 7 3 2 2" xfId="21453" xr:uid="{D42F40FD-A3E5-444F-B1C4-7C469068496B}"/>
    <cellStyle name="Normal 46 7 3 3" xfId="18884" xr:uid="{B86BD416-DBA4-4D21-9194-17B1C8844675}"/>
    <cellStyle name="Normal 46 7 4" xfId="7993" xr:uid="{9A3209A1-BDDA-4F09-B4D3-3F3C36A5C972}"/>
    <cellStyle name="Normal 46 7 4 2" xfId="20192" xr:uid="{3EE4C00B-DF2D-465C-9169-20B93B6ED4E5}"/>
    <cellStyle name="Normal 46 7 5" xfId="17624" xr:uid="{E5665C3C-96A3-4317-A376-6984293BDF76}"/>
    <cellStyle name="Normal 46 8" xfId="5503" xr:uid="{A2485E88-576B-45B4-BD64-BEF5BC1103F2}"/>
    <cellStyle name="Normal 46 8 2" xfId="6821" xr:uid="{56D98802-2C42-4646-9C6D-5761C1C908EF}"/>
    <cellStyle name="Normal 46 8 2 2" xfId="9571" xr:uid="{AB7E530C-3C76-4E34-8F4F-585670EC88BC}"/>
    <cellStyle name="Normal 46 8 2 2 2" xfId="21768" xr:uid="{20C85438-CBC7-4746-858D-8D93D19AF683}"/>
    <cellStyle name="Normal 46 8 2 3" xfId="19199" xr:uid="{7FA7BD90-6BD1-4849-847A-15541F43474F}"/>
    <cellStyle name="Normal 46 8 3" xfId="8310" xr:uid="{B2AF8A1D-B0F5-4EDC-B3B7-CFFC56260C0C}"/>
    <cellStyle name="Normal 46 8 3 2" xfId="20508" xr:uid="{9B84174D-B39F-4655-88BA-A13A0240A9BF}"/>
    <cellStyle name="Normal 46 8 4" xfId="17939" xr:uid="{01493A43-8632-466F-A2E7-56179D188C32}"/>
    <cellStyle name="Normal 46 9" xfId="6186" xr:uid="{285FF73E-1B86-477C-BAAA-0EFF1C9D6B1A}"/>
    <cellStyle name="Normal 46 9 2" xfId="8941" xr:uid="{69642547-A8CB-4734-89BA-AAAD32BB0115}"/>
    <cellStyle name="Normal 46 9 2 2" xfId="21138" xr:uid="{044450CC-1BA5-4CFE-B27B-0DD473ECEFA2}"/>
    <cellStyle name="Normal 46 9 3" xfId="18569" xr:uid="{2E6BF7F1-1ED6-435C-9A17-B4793FF2215A}"/>
    <cellStyle name="Normal 46_Accessories" xfId="11276" xr:uid="{BF4520E1-6ECB-46D0-9DBE-5D1412CFC048}"/>
    <cellStyle name="Normal 47" xfId="2531" xr:uid="{C891EB70-9804-42E4-BC83-4FFA03E850A6}"/>
    <cellStyle name="Normal 47 10" xfId="7461" xr:uid="{37CC9272-DCA2-4A1B-A97D-8D0E73CEB6C5}"/>
    <cellStyle name="Normal 47 10 2" xfId="13479" xr:uid="{CB986CBC-A662-433E-BE0B-1AC336754889}"/>
    <cellStyle name="Normal 47 10 2 2" xfId="29585" xr:uid="{11AB4A86-E0E7-4F4D-AB64-046DBC941D06}"/>
    <cellStyle name="Normal 47 10 3" xfId="19836" xr:uid="{C6D8FD6F-008F-4495-8B6E-8953710772A3}"/>
    <cellStyle name="Normal 47 11" xfId="10299" xr:uid="{B089EF55-5DC2-4DF3-B4B5-F6F2F145BAA6}"/>
    <cellStyle name="Normal 47 11 2" xfId="22462" xr:uid="{753B891A-4B13-47E6-B0A3-9DDA7CFD6D78}"/>
    <cellStyle name="Normal 47 12" xfId="10429" xr:uid="{F5F7EDD6-4CB2-4681-86B5-4E282888637A}"/>
    <cellStyle name="Normal 47 12 2" xfId="22557" xr:uid="{B586F774-BDBC-4BAC-8102-AC804E7A7B80}"/>
    <cellStyle name="Normal 47 13" xfId="10530" xr:uid="{5AFED281-3BB4-40DC-9941-A757DE9B1F4A}"/>
    <cellStyle name="Normal 47 13 2" xfId="22649" xr:uid="{0F0A5DBD-052A-450E-994C-C87F76641189}"/>
    <cellStyle name="Normal 47 14" xfId="10659" xr:uid="{D6AF688C-FD1B-4E13-A271-1A6CE919B419}"/>
    <cellStyle name="Normal 47 14 2" xfId="22773" xr:uid="{32C8C5D9-1914-4C1F-87B4-E4ABE18995D7}"/>
    <cellStyle name="Normal 47 15" xfId="11742" xr:uid="{ED510B19-8FAD-4022-8F42-1A710C84D721}"/>
    <cellStyle name="Normal 47 15 2" xfId="29545" xr:uid="{E1589841-BBF7-43D8-9B66-EFFAFEA0E114}"/>
    <cellStyle name="Normal 47 16" xfId="17172" xr:uid="{A88F7B48-A0F2-4894-82A9-7060768A99FE}"/>
    <cellStyle name="Normal 47 16 2" xfId="26080" xr:uid="{BC25D289-DCB1-4D58-927E-9CCC4B8DA5D8}"/>
    <cellStyle name="Normal 47 17" xfId="17306" xr:uid="{2EC269E0-9088-4DE0-B0C4-FCA08DE9E71A}"/>
    <cellStyle name="Normal 47 18" xfId="30348" xr:uid="{570C8C90-E56E-4211-9E8E-C084FE4A2ACC}"/>
    <cellStyle name="Normal 47 2" xfId="2532" xr:uid="{B42A6B58-EC72-4CDC-BB39-92A9E8AF148E}"/>
    <cellStyle name="Normal 47 2 10" xfId="10531" xr:uid="{40FD691F-79B3-4B75-955C-6C85D89DC28B}"/>
    <cellStyle name="Normal 47 2 10 2" xfId="22650" xr:uid="{B3D323C7-54A7-4C83-A254-1AAFA561B680}"/>
    <cellStyle name="Normal 47 2 11" xfId="10660" xr:uid="{2CF9B624-3698-4404-8F4D-09FEBCE0E36A}"/>
    <cellStyle name="Normal 47 2 11 2" xfId="22774" xr:uid="{FF2910C4-65E6-49A2-BAC3-5FD56AEF8D5B}"/>
    <cellStyle name="Normal 47 2 12" xfId="11000" xr:uid="{35FC9C17-C863-4276-9060-74E799F1BC00}"/>
    <cellStyle name="Normal 47 2 12 2" xfId="23049" xr:uid="{2A2BC9D4-F24F-4D9D-9408-FB25971E9A0F}"/>
    <cellStyle name="Normal 47 2 13" xfId="11969" xr:uid="{187BA208-6D08-4F62-956B-8FBA35FA7A02}"/>
    <cellStyle name="Normal 47 2 13 2" xfId="23758" xr:uid="{8F5F0D3A-E6BF-4C8A-829D-8F91552A6464}"/>
    <cellStyle name="Normal 47 2 14" xfId="17173" xr:uid="{4FC06C78-69A9-4237-8D17-912D0A1C8673}"/>
    <cellStyle name="Normal 47 2 14 2" xfId="26081" xr:uid="{C9A42F8B-64DC-4359-8441-F7933A0E7BF1}"/>
    <cellStyle name="Normal 47 2 15" xfId="17307" xr:uid="{0CA3EA3F-C672-4576-A9AE-8CA96E0CD92A}"/>
    <cellStyle name="Normal 47 2 16" xfId="30349" xr:uid="{E8F1B3EB-76B8-4B68-BAE3-FE240E9EB52C}"/>
    <cellStyle name="Normal 47 2 2" xfId="4308" xr:uid="{2328B707-57ED-427C-89CD-2A77E1289AB0}"/>
    <cellStyle name="Normal 47 2 2 2" xfId="5008" xr:uid="{B592E3B4-3D6D-4587-9F9B-E9143527E804}"/>
    <cellStyle name="Normal 47 2 2 2 2" xfId="5399" xr:uid="{29095E27-E1AB-41A0-811A-EC1EA7830A70}"/>
    <cellStyle name="Normal 47 2 2 2 2 2" xfId="6099" xr:uid="{26FF2B93-4AFF-4F9A-9F88-32F885FDF78A}"/>
    <cellStyle name="Normal 47 2 2 2 2 2 2" xfId="7378" xr:uid="{827BC55A-1D5A-48B8-842B-D443C21B7697}"/>
    <cellStyle name="Normal 47 2 2 2 2 2 2 2" xfId="10128" xr:uid="{C6D667E4-CEBD-491F-B28C-602DC302D603}"/>
    <cellStyle name="Normal 47 2 2 2 2 2 2 2 2" xfId="22325" xr:uid="{82BAF96B-E2FC-4C83-8ADE-2E27AA4637BF}"/>
    <cellStyle name="Normal 47 2 2 2 2 2 2 3" xfId="19756" xr:uid="{99499E45-C929-4D90-894D-8AA79F99C7EE}"/>
    <cellStyle name="Normal 47 2 2 2 2 2 3" xfId="8868" xr:uid="{DDFDF5A4-3945-4D86-BC8A-316E1A519485}"/>
    <cellStyle name="Normal 47 2 2 2 2 2 3 2" xfId="21065" xr:uid="{FA6D5E44-B4E6-4FAA-A6FC-ECC6DBBA3BCE}"/>
    <cellStyle name="Normal 47 2 2 2 2 2 4" xfId="18496" xr:uid="{23BD7492-05DC-4D58-8D7E-3B4A73E0B670}"/>
    <cellStyle name="Normal 47 2 2 2 2 3" xfId="6748" xr:uid="{48C99813-CF92-47FE-8E80-A9564DE02531}"/>
    <cellStyle name="Normal 47 2 2 2 2 3 2" xfId="9498" xr:uid="{799EEFC6-A761-4FA2-B1AE-98281B41A651}"/>
    <cellStyle name="Normal 47 2 2 2 2 3 2 2" xfId="21695" xr:uid="{BC5C191D-25E3-4D53-B9AA-1132AE3F2D16}"/>
    <cellStyle name="Normal 47 2 2 2 2 3 3" xfId="19126" xr:uid="{D42F7F05-77AB-429E-A7C7-08EF693958D8}"/>
    <cellStyle name="Normal 47 2 2 2 2 4" xfId="8235" xr:uid="{E818A116-57EE-4577-9656-982106328A4D}"/>
    <cellStyle name="Normal 47 2 2 2 2 4 2" xfId="20434" xr:uid="{2EC543DA-7C18-46D6-B245-1F010860A084}"/>
    <cellStyle name="Normal 47 2 2 2 2 5" xfId="13480" xr:uid="{307C90B9-ED2B-4DFB-95AA-98AA09930E8B}"/>
    <cellStyle name="Normal 47 2 2 2 2 5 2" xfId="25252" xr:uid="{449BB60B-58B3-4D0A-A608-0DD2DE14C052}"/>
    <cellStyle name="Normal 47 2 2 2 2 6" xfId="17866" xr:uid="{E2C22CE0-79D8-43B6-8BB0-9199B2030788}"/>
    <cellStyle name="Normal 47 2 2 2 3" xfId="5782" xr:uid="{57672504-B069-4890-8604-5B2C41CE0B02}"/>
    <cellStyle name="Normal 47 2 2 2 3 2" xfId="7063" xr:uid="{BCDABA8A-2310-4532-97E7-2F1F0629A095}"/>
    <cellStyle name="Normal 47 2 2 2 3 2 2" xfId="9813" xr:uid="{A2DD01E2-4538-4B73-8D9D-B9C8D7265825}"/>
    <cellStyle name="Normal 47 2 2 2 3 2 2 2" xfId="22010" xr:uid="{2B412741-2328-482C-8B63-4C4597245D2A}"/>
    <cellStyle name="Normal 47 2 2 2 3 2 3" xfId="19441" xr:uid="{3F25D2DB-2B6C-43E1-B6AE-D680F6470BD5}"/>
    <cellStyle name="Normal 47 2 2 2 3 3" xfId="8552" xr:uid="{B3F09B8C-E2AB-4553-8522-FB4AC1407FD8}"/>
    <cellStyle name="Normal 47 2 2 2 3 3 2" xfId="20750" xr:uid="{D19BCC98-147B-4714-9264-D8A6B2696C2D}"/>
    <cellStyle name="Normal 47 2 2 2 3 4" xfId="13481" xr:uid="{77278988-62AD-436B-BCA9-E0D41FC8B692}"/>
    <cellStyle name="Normal 47 2 2 2 3 4 2" xfId="25253" xr:uid="{A95D6AAF-4846-45DE-B281-FD37C46AAFC4}"/>
    <cellStyle name="Normal 47 2 2 2 3 5" xfId="18181" xr:uid="{EAAB39B1-BDB9-4A89-9967-1FDAC403C010}"/>
    <cellStyle name="Normal 47 2 2 2 4" xfId="6433" xr:uid="{16581DA9-F3BD-4F23-B7DC-60CC04C23AD3}"/>
    <cellStyle name="Normal 47 2 2 2 4 2" xfId="9183" xr:uid="{C4241699-16AF-4016-8065-06A35E435783}"/>
    <cellStyle name="Normal 47 2 2 2 4 2 2" xfId="21380" xr:uid="{20A3EB84-40FF-4D1C-ACA0-A14C523DCBFD}"/>
    <cellStyle name="Normal 47 2 2 2 4 3" xfId="18811" xr:uid="{10501564-EA22-42A4-8524-3269E9397828}"/>
    <cellStyle name="Normal 47 2 2 2 5" xfId="7920" xr:uid="{FBA4E55C-3195-440D-A10E-073604249C77}"/>
    <cellStyle name="Normal 47 2 2 2 5 2" xfId="20119" xr:uid="{8AC41DB9-C0FC-40A3-AC96-5C46E65C3258}"/>
    <cellStyle name="Normal 47 2 2 2 6" xfId="11588" xr:uid="{85FAAA21-56F9-4D61-B00B-B27F0E602869}"/>
    <cellStyle name="Normal 47 2 2 2 6 2" xfId="23425" xr:uid="{47D6DC52-724C-4644-9D84-E09247FE197C}"/>
    <cellStyle name="Normal 47 2 2 2 7" xfId="12355" xr:uid="{2AFABB36-17D1-4C3C-8299-81B1BE70E3F4}"/>
    <cellStyle name="Normal 47 2 2 2 7 2" xfId="24134" xr:uid="{B2C253EA-6638-4FC6-B040-9FEDC3422C88}"/>
    <cellStyle name="Normal 47 2 2 2 8" xfId="17551" xr:uid="{78A1292E-3F24-47AF-ACF2-D574FDB0F8A8}"/>
    <cellStyle name="Normal 47 2 2 3" xfId="5198" xr:uid="{97425FA6-F6FB-49E2-A0D5-080D84D328AD}"/>
    <cellStyle name="Normal 47 2 2 3 2" xfId="5905" xr:uid="{381C9CE9-82B2-4B3E-A81E-C8251D251295}"/>
    <cellStyle name="Normal 47 2 2 3 2 2" xfId="7185" xr:uid="{0DFE3F87-A24C-4863-829E-EF17105E02BE}"/>
    <cellStyle name="Normal 47 2 2 3 2 2 2" xfId="9935" xr:uid="{7958566C-015B-4352-9946-F2F2E59D1073}"/>
    <cellStyle name="Normal 47 2 2 3 2 2 2 2" xfId="22132" xr:uid="{3652E118-5661-4C45-AEB5-D617E4C77F70}"/>
    <cellStyle name="Normal 47 2 2 3 2 2 3" xfId="19563" xr:uid="{A8B7466F-6957-4C60-B51B-C3944793B0D4}"/>
    <cellStyle name="Normal 47 2 2 3 2 3" xfId="8675" xr:uid="{7AD4CF2F-2B48-4DDF-A6AB-ADF469D14786}"/>
    <cellStyle name="Normal 47 2 2 3 2 3 2" xfId="20872" xr:uid="{7E1B40A4-2188-4775-8D99-8AFF7CB3A90B}"/>
    <cellStyle name="Normal 47 2 2 3 2 4" xfId="18303" xr:uid="{08BD61E3-1296-470C-B40A-3810FE380C0A}"/>
    <cellStyle name="Normal 47 2 2 3 3" xfId="6555" xr:uid="{B0AEC5A1-FC4B-460A-A885-EBD9C6E0703F}"/>
    <cellStyle name="Normal 47 2 2 3 3 2" xfId="9305" xr:uid="{82A989B5-CEEF-4778-AD8F-960500517926}"/>
    <cellStyle name="Normal 47 2 2 3 3 2 2" xfId="21502" xr:uid="{8728C70E-4893-475D-945E-A39A32A9DB35}"/>
    <cellStyle name="Normal 47 2 2 3 3 3" xfId="18933" xr:uid="{0A45BD57-28A0-4ED7-A3A3-79DBEAB0901F}"/>
    <cellStyle name="Normal 47 2 2 3 4" xfId="8042" xr:uid="{6584BD39-E952-4311-9951-016456A8ABF9}"/>
    <cellStyle name="Normal 47 2 2 3 4 2" xfId="20241" xr:uid="{94F7E6CE-6E2C-4F7F-80BD-D3E2D8F95FDE}"/>
    <cellStyle name="Normal 47 2 2 3 5" xfId="13482" xr:uid="{E7042034-69B3-41D4-8686-900FF722F7AF}"/>
    <cellStyle name="Normal 47 2 2 3 5 2" xfId="25254" xr:uid="{E8CC5202-7664-4556-8237-7D0E8E7B0CEF}"/>
    <cellStyle name="Normal 47 2 2 3 6" xfId="17673" xr:uid="{2AA92B86-18DB-44F0-ABD4-4045FB7128D5}"/>
    <cellStyle name="Normal 47 2 2 4" xfId="5581" xr:uid="{349897D0-EED9-4553-A72C-FD6F86CE5BBD}"/>
    <cellStyle name="Normal 47 2 2 4 2" xfId="6870" xr:uid="{E6134060-CF85-4E0F-BFE0-A0E337DE1909}"/>
    <cellStyle name="Normal 47 2 2 4 2 2" xfId="9620" xr:uid="{57044C4B-5536-4A87-9472-49389BD63859}"/>
    <cellStyle name="Normal 47 2 2 4 2 2 2" xfId="21817" xr:uid="{3DB7472B-FB80-4F78-A3DA-147392929F42}"/>
    <cellStyle name="Normal 47 2 2 4 2 3" xfId="19248" xr:uid="{CC5CF423-2731-4524-8F88-020319BAD427}"/>
    <cellStyle name="Normal 47 2 2 4 3" xfId="8359" xr:uid="{E791A5BD-8CB4-411D-B272-78D813E8804F}"/>
    <cellStyle name="Normal 47 2 2 4 3 2" xfId="20557" xr:uid="{2F7F9AB3-507D-4E2A-962E-C33CCF16B4E1}"/>
    <cellStyle name="Normal 47 2 2 4 4" xfId="13483" xr:uid="{F1A48AC9-4DA5-403C-8146-CDE0A0D8E947}"/>
    <cellStyle name="Normal 47 2 2 4 4 2" xfId="25255" xr:uid="{DA6E2F0E-C45B-4E85-B79D-3C1646C21FCE}"/>
    <cellStyle name="Normal 47 2 2 4 5" xfId="17988" xr:uid="{B5B432A2-C5D4-456C-9752-47DED9786EE8}"/>
    <cellStyle name="Normal 47 2 2 5" xfId="6239" xr:uid="{DFE864AC-81FD-4701-AE34-B5492DEB4F80}"/>
    <cellStyle name="Normal 47 2 2 5 2" xfId="8990" xr:uid="{D41A4F9A-FF1B-4228-BEC7-B272C78B54F8}"/>
    <cellStyle name="Normal 47 2 2 5 2 2" xfId="21187" xr:uid="{7F28071D-F114-4467-8A32-0EFE761AFD1F}"/>
    <cellStyle name="Normal 47 2 2 5 3" xfId="18618" xr:uid="{2310D896-4E1E-40FF-813D-33517CA3D55F}"/>
    <cellStyle name="Normal 47 2 2 6" xfId="7725" xr:uid="{7D51F944-8FFB-4B07-9D04-25348FFCB93C}"/>
    <cellStyle name="Normal 47 2 2 6 2" xfId="19926" xr:uid="{E25CA576-8F51-48B3-99FF-7DBEC2804A56}"/>
    <cellStyle name="Normal 47 2 2 7" xfId="11076" xr:uid="{0DB60DC2-70D1-4C7B-A86B-4DF9CBF7C0DD}"/>
    <cellStyle name="Normal 47 2 2 7 2" xfId="23122" xr:uid="{C934AC25-6E81-4A26-B45C-0F9A2D6EF7E7}"/>
    <cellStyle name="Normal 47 2 2 8" xfId="12049" xr:uid="{525FFEC7-98C4-4368-AD10-EF3E2A69D665}"/>
    <cellStyle name="Normal 47 2 2 8 2" xfId="23831" xr:uid="{A7FC2BFD-1FA5-44A5-8C85-AFB24C39E455}"/>
    <cellStyle name="Normal 47 2 2 9" xfId="17358" xr:uid="{D8212A2B-DDCD-4ECE-932E-9165B2FFC391}"/>
    <cellStyle name="Normal 47 2 3" xfId="4916" xr:uid="{5821B183-4D7E-4D37-A9A6-722021886072}"/>
    <cellStyle name="Normal 47 2 3 2" xfId="5333" xr:uid="{13D31BBE-3CAB-4D96-A517-1E9693E87316}"/>
    <cellStyle name="Normal 47 2 3 2 2" xfId="6034" xr:uid="{53E03A7B-5000-4C65-93EF-6A8384AA96D2}"/>
    <cellStyle name="Normal 47 2 3 2 2 2" xfId="7314" xr:uid="{1265C46E-5844-43E6-B5EF-1FB348615423}"/>
    <cellStyle name="Normal 47 2 3 2 2 2 2" xfId="10064" xr:uid="{615D4B79-EA10-4FD6-AE5C-BBC09696DC90}"/>
    <cellStyle name="Normal 47 2 3 2 2 2 2 2" xfId="22261" xr:uid="{9D3F85E7-FBFC-42E1-A532-8BB7560F2BF9}"/>
    <cellStyle name="Normal 47 2 3 2 2 2 3" xfId="19692" xr:uid="{E738C72C-F9A6-4119-848E-E147ECEF933F}"/>
    <cellStyle name="Normal 47 2 3 2 2 3" xfId="8804" xr:uid="{3612C2B3-5F61-4130-AB4F-424E6CB5D8E6}"/>
    <cellStyle name="Normal 47 2 3 2 2 3 2" xfId="21001" xr:uid="{4A0F4DF3-096D-4740-804A-40D4964CA89A}"/>
    <cellStyle name="Normal 47 2 3 2 2 4" xfId="18432" xr:uid="{0D791981-7734-416F-B53C-5DAF54B432E8}"/>
    <cellStyle name="Normal 47 2 3 2 3" xfId="6684" xr:uid="{5410F6BD-7E40-4C54-B7A7-4C2C43164A19}"/>
    <cellStyle name="Normal 47 2 3 2 3 2" xfId="9434" xr:uid="{E395210A-BE2D-411F-944A-A69E2E000407}"/>
    <cellStyle name="Normal 47 2 3 2 3 2 2" xfId="21631" xr:uid="{6A932AAC-D6ED-4152-9527-623C3785A5E5}"/>
    <cellStyle name="Normal 47 2 3 2 3 3" xfId="19062" xr:uid="{BB2C99F9-7496-4A82-8218-EE333FF81538}"/>
    <cellStyle name="Normal 47 2 3 2 4" xfId="8171" xr:uid="{677FC48E-D212-4EA5-8D55-2AB161F0DD9F}"/>
    <cellStyle name="Normal 47 2 3 2 4 2" xfId="20370" xr:uid="{193C33E4-C8F1-46FD-857E-52D463C87210}"/>
    <cellStyle name="Normal 47 2 3 2 5" xfId="13484" xr:uid="{2389B1A3-DC7F-4750-9A96-9AD5CA5C1BCD}"/>
    <cellStyle name="Normal 47 2 3 2 5 2" xfId="25256" xr:uid="{0BF58293-9DCE-4097-9380-828670DB5F76}"/>
    <cellStyle name="Normal 47 2 3 2 6" xfId="17802" xr:uid="{BA5EB95C-2EBF-40D8-ABE2-65FE8C2577B9}"/>
    <cellStyle name="Normal 47 2 3 3" xfId="5718" xr:uid="{FD5F770C-D734-4F38-ACD9-8FA4BA597964}"/>
    <cellStyle name="Normal 47 2 3 3 2" xfId="6999" xr:uid="{B6449B9A-361D-49CC-9E2A-581A1C654ECF}"/>
    <cellStyle name="Normal 47 2 3 3 2 2" xfId="9749" xr:uid="{93199E20-2E6F-452B-9D08-7DE393AFD2E1}"/>
    <cellStyle name="Normal 47 2 3 3 2 2 2" xfId="21946" xr:uid="{EC87C656-500A-45B6-99B4-C240DCC06FB4}"/>
    <cellStyle name="Normal 47 2 3 3 2 3" xfId="19377" xr:uid="{B3D92A19-D837-4818-B5C0-20587930B8A3}"/>
    <cellStyle name="Normal 47 2 3 3 3" xfId="8488" xr:uid="{7E5C46F1-D5F5-4FB2-99CE-F81032456404}"/>
    <cellStyle name="Normal 47 2 3 3 3 2" xfId="20686" xr:uid="{F681FF08-C8BC-454C-818D-473690641C22}"/>
    <cellStyle name="Normal 47 2 3 3 4" xfId="13485" xr:uid="{D92D0CBB-A2A5-4948-95BB-5E77A9DCA4BF}"/>
    <cellStyle name="Normal 47 2 3 3 4 2" xfId="25257" xr:uid="{9E3AC0C9-F5F4-4E1E-9B88-02FDBF55FE61}"/>
    <cellStyle name="Normal 47 2 3 3 5" xfId="18117" xr:uid="{8E0202D8-F054-482E-A770-A172FB09DCFF}"/>
    <cellStyle name="Normal 47 2 3 4" xfId="6369" xr:uid="{C00D818A-FB49-4F16-9F18-BAB33755C13F}"/>
    <cellStyle name="Normal 47 2 3 4 2" xfId="9119" xr:uid="{44C827E0-DDA9-4323-85F5-1C99442B0E57}"/>
    <cellStyle name="Normal 47 2 3 4 2 2" xfId="21316" xr:uid="{E1287B40-4887-4DDC-9265-D45D96CBAE3E}"/>
    <cellStyle name="Normal 47 2 3 4 3" xfId="18747" xr:uid="{87DD4BAA-490C-42A6-AA18-047295CFE447}"/>
    <cellStyle name="Normal 47 2 3 5" xfId="7856" xr:uid="{A39B1947-0C07-485F-ACC7-6DCBA80164D6}"/>
    <cellStyle name="Normal 47 2 3 5 2" xfId="20055" xr:uid="{316E66FC-087F-4D74-B879-45D374110671}"/>
    <cellStyle name="Normal 47 2 3 6" xfId="11589" xr:uid="{FA22B421-6718-4447-993B-E671D78904CB}"/>
    <cellStyle name="Normal 47 2 3 6 2" xfId="23426" xr:uid="{36BCBB0D-0019-4EF1-9664-F134B4057C87}"/>
    <cellStyle name="Normal 47 2 3 7" xfId="12356" xr:uid="{0A9FF5C2-F8F5-4ECD-A38B-669BD5C5BE44}"/>
    <cellStyle name="Normal 47 2 3 7 2" xfId="24135" xr:uid="{A6FB1CB3-E34C-42DD-943F-07B040C83FC3}"/>
    <cellStyle name="Normal 47 2 3 8" xfId="17487" xr:uid="{FB22748A-215D-4960-AE11-CC57F7256D46}"/>
    <cellStyle name="Normal 47 2 4" xfId="5130" xr:uid="{D16FDE7D-7422-442D-B3C0-7E4223BE3C73}"/>
    <cellStyle name="Normal 47 2 4 2" xfId="5859" xr:uid="{2746A046-86BE-4213-8324-77EAF0033ED5}"/>
    <cellStyle name="Normal 47 2 4 2 2" xfId="7139" xr:uid="{DA7E5A15-BCE9-46CD-B5C3-B1C24437E45A}"/>
    <cellStyle name="Normal 47 2 4 2 2 2" xfId="9889" xr:uid="{25480480-973D-4D4A-9997-1B243CFF8788}"/>
    <cellStyle name="Normal 47 2 4 2 2 2 2" xfId="22086" xr:uid="{080C22B2-DF61-4945-B561-B732E5B74CCB}"/>
    <cellStyle name="Normal 47 2 4 2 2 3" xfId="19517" xr:uid="{F64668B4-7A16-4622-8C92-63EFD42B1835}"/>
    <cellStyle name="Normal 47 2 4 2 3" xfId="8629" xr:uid="{45F3AB48-298F-45D1-88C9-722484AD30B5}"/>
    <cellStyle name="Normal 47 2 4 2 3 2" xfId="20826" xr:uid="{1AC31D9A-9C6B-408A-8639-02062E3927BB}"/>
    <cellStyle name="Normal 47 2 4 2 4" xfId="18257" xr:uid="{9624AA0D-F0DC-48FD-BDFC-D0CF8407DBA8}"/>
    <cellStyle name="Normal 47 2 4 3" xfId="6509" xr:uid="{51BB8A68-5F43-4E91-BEE4-07B6752C14E7}"/>
    <cellStyle name="Normal 47 2 4 3 2" xfId="9259" xr:uid="{78E2E3DC-ADDB-4823-89CF-800C965FCCB0}"/>
    <cellStyle name="Normal 47 2 4 3 2 2" xfId="21456" xr:uid="{CCEE02DC-F9B4-4966-83F3-AA17A668743F}"/>
    <cellStyle name="Normal 47 2 4 3 3" xfId="18887" xr:uid="{EFCBBE68-6360-42E6-8F52-D4D66718F3C0}"/>
    <cellStyle name="Normal 47 2 4 4" xfId="7996" xr:uid="{9F136E9A-5018-4D9B-93C4-538FCCA9E02D}"/>
    <cellStyle name="Normal 47 2 4 4 2" xfId="20195" xr:uid="{D3946F0F-B3AA-45A3-A636-F7761D27821B}"/>
    <cellStyle name="Normal 47 2 4 5" xfId="13486" xr:uid="{62CAFB3D-419B-40B7-BE2C-4853EEC5F766}"/>
    <cellStyle name="Normal 47 2 4 5 2" xfId="25258" xr:uid="{46C2271E-16D9-42F7-85CD-37DDF76145E7}"/>
    <cellStyle name="Normal 47 2 4 6" xfId="17627" xr:uid="{1C6F22E4-90D5-4C38-851F-22C7CB4767E4}"/>
    <cellStyle name="Normal 47 2 5" xfId="5506" xr:uid="{182470D3-8EE8-40AA-94A8-185FC79414C5}"/>
    <cellStyle name="Normal 47 2 5 2" xfId="6824" xr:uid="{4A217685-A9E8-406F-9F6D-03EFA83C8143}"/>
    <cellStyle name="Normal 47 2 5 2 2" xfId="9574" xr:uid="{447FFDB5-3B66-460C-AF27-344A41915969}"/>
    <cellStyle name="Normal 47 2 5 2 2 2" xfId="21771" xr:uid="{882BC51D-3808-4C00-A356-3698516097B4}"/>
    <cellStyle name="Normal 47 2 5 2 3" xfId="19202" xr:uid="{03870BE9-8A8A-419F-B1B8-C0E35A30871F}"/>
    <cellStyle name="Normal 47 2 5 3" xfId="8313" xr:uid="{F98C953E-6B10-4442-BFD0-C34E74840F6A}"/>
    <cellStyle name="Normal 47 2 5 3 2" xfId="20511" xr:uid="{74CF1E58-02CE-4CF1-9AEB-4F68C825438A}"/>
    <cellStyle name="Normal 47 2 5 4" xfId="13487" xr:uid="{3B095FF5-FA1B-4F01-81EF-D99DED479BAD}"/>
    <cellStyle name="Normal 47 2 5 4 2" xfId="25259" xr:uid="{3E1E7744-1342-4D8C-BB69-4FA2F83840EE}"/>
    <cellStyle name="Normal 47 2 5 5" xfId="17942" xr:uid="{37BAD8A8-BAC1-4BE8-B11D-1F3873488F59}"/>
    <cellStyle name="Normal 47 2 6" xfId="6189" xr:uid="{EFD04CAF-9988-4556-8F2E-3CEE125B6E5B}"/>
    <cellStyle name="Normal 47 2 6 2" xfId="8944" xr:uid="{2F29F2EC-46CF-4709-B06C-64FA438D71B1}"/>
    <cellStyle name="Normal 47 2 6 2 2" xfId="21141" xr:uid="{8935BD14-C9A1-43F3-82E0-17F6913E9580}"/>
    <cellStyle name="Normal 47 2 6 3" xfId="18572" xr:uid="{7557326B-8D78-4D16-BB27-FC7F3A0785A6}"/>
    <cellStyle name="Normal 47 2 7" xfId="7462" xr:uid="{9C6AC0C7-4D8F-4C6A-BDA0-9C0B53EC74AE}"/>
    <cellStyle name="Normal 47 2 7 2" xfId="19837" xr:uid="{795EFD45-3E42-406D-879F-C53EE8B8DBF0}"/>
    <cellStyle name="Normal 47 2 8" xfId="10300" xr:uid="{6D4625D9-E116-4DF3-AD33-3216B8571AFA}"/>
    <cellStyle name="Normal 47 2 8 2" xfId="22463" xr:uid="{1403AA81-A009-4BE1-BB09-CD422D0F8F16}"/>
    <cellStyle name="Normal 47 2 9" xfId="10430" xr:uid="{3EEE9E0A-8D4F-447F-9C6A-51DD0C8B27DE}"/>
    <cellStyle name="Normal 47 2 9 2" xfId="22558" xr:uid="{849021A3-F2C5-4C51-B928-80FC6919D737}"/>
    <cellStyle name="Normal 47 2_Accessories" xfId="11277" xr:uid="{ECA3487D-0A48-4628-880F-1E1BB3262ED9}"/>
    <cellStyle name="Normal 47 3" xfId="2533" xr:uid="{C5524DA6-504C-4430-B3A8-278B293C63C0}"/>
    <cellStyle name="Normal 47 3 2" xfId="4917" xr:uid="{680DD827-48B8-45C2-8569-27E747276C79}"/>
    <cellStyle name="Normal 47 3 2 2" xfId="11590" xr:uid="{E7AD9317-4EB2-4EE9-A56E-FAF287D0BCBE}"/>
    <cellStyle name="Normal 47 3 2 2 2" xfId="13488" xr:uid="{60777148-72B9-4519-A013-A0D263BB19B3}"/>
    <cellStyle name="Normal 47 3 2 2 2 2" xfId="25260" xr:uid="{F57085CD-F0B5-415E-BDAC-1D1A8056B459}"/>
    <cellStyle name="Normal 47 3 2 2 3" xfId="23427" xr:uid="{C511BB79-B6BA-44F7-B6D4-A710B0BA61BE}"/>
    <cellStyle name="Normal 47 3 2 3" xfId="13489" xr:uid="{AB2F916B-36EC-4683-807D-5CED08065325}"/>
    <cellStyle name="Normal 47 3 2 3 2" xfId="25261" xr:uid="{F2664058-3835-4748-ABCA-816AB67AF996}"/>
    <cellStyle name="Normal 47 3 2 4" xfId="12357" xr:uid="{0748EFB7-50BB-4806-A5C1-35B2D8B5B30F}"/>
    <cellStyle name="Normal 47 3 2 4 2" xfId="24136" xr:uid="{8DA158A1-D394-4135-B5F5-B75C7E686029}"/>
    <cellStyle name="Normal 47 3 2 5" xfId="29112" xr:uid="{BBB16B9C-6570-44FF-8A9C-83F645AAF149}"/>
    <cellStyle name="Normal 47 3 3" xfId="11001" xr:uid="{E75A823D-CAEA-4D12-9565-DDE4ED9C1A84}"/>
    <cellStyle name="Normal 47 3 3 2" xfId="13490" xr:uid="{D4A18C9A-3999-47C6-835A-E5123A3A58A5}"/>
    <cellStyle name="Normal 47 3 3 2 2" xfId="25262" xr:uid="{A29C5C18-AF24-40C8-81D9-5D3445083D7B}"/>
    <cellStyle name="Normal 47 3 3 3" xfId="23050" xr:uid="{6E239E97-7BD9-4704-91B4-ED2A174CFF86}"/>
    <cellStyle name="Normal 47 3 4" xfId="13491" xr:uid="{7420A94D-BABE-4C29-8543-CE02C8C765E7}"/>
    <cellStyle name="Normal 47 3 4 2" xfId="25263" xr:uid="{D12C7366-2CAE-49C0-B64A-62931DCCCCFC}"/>
    <cellStyle name="Normal 47 3 5" xfId="11970" xr:uid="{58776A45-28E7-4B7A-8CF1-E2E0D0A9265C}"/>
    <cellStyle name="Normal 47 3 5 2" xfId="23759" xr:uid="{1A4124D9-5DFA-4A1E-9FFE-73A91681A557}"/>
    <cellStyle name="Normal 47 3 6" xfId="27279" xr:uid="{8B0A7D77-309B-465E-8E25-C30000A57CBA}"/>
    <cellStyle name="Normal 47 4" xfId="4307" xr:uid="{D5BD12F1-6EA2-4B09-B002-8FD68EEEF382}"/>
    <cellStyle name="Normal 47 4 2" xfId="5007" xr:uid="{9D0CDC86-1E76-4BCA-A270-EDACD4FE3DAC}"/>
    <cellStyle name="Normal 47 4 2 2" xfId="5398" xr:uid="{90E29CE6-30F6-46D4-B505-1B091D4A0447}"/>
    <cellStyle name="Normal 47 4 2 2 2" xfId="6098" xr:uid="{48DDD4B0-8ACC-4E84-AC50-C89EA5DD4D63}"/>
    <cellStyle name="Normal 47 4 2 2 2 2" xfId="7377" xr:uid="{C20F8AE5-4660-49B1-B93A-BD6010AE1722}"/>
    <cellStyle name="Normal 47 4 2 2 2 2 2" xfId="10127" xr:uid="{086F24A4-6AF9-4ECF-A87D-7ABF6F590514}"/>
    <cellStyle name="Normal 47 4 2 2 2 2 2 2" xfId="22324" xr:uid="{05CFAA1A-CDD7-4C8E-83F4-C2192F1A1B4F}"/>
    <cellStyle name="Normal 47 4 2 2 2 2 3" xfId="19755" xr:uid="{249C5377-2C17-4F1A-9F5E-D251FB6A8EBF}"/>
    <cellStyle name="Normal 47 4 2 2 2 3" xfId="8867" xr:uid="{B8D12855-7650-4254-8AC3-4462C952C918}"/>
    <cellStyle name="Normal 47 4 2 2 2 3 2" xfId="21064" xr:uid="{F321E71A-3C75-47A0-AAE4-92CD0595881A}"/>
    <cellStyle name="Normal 47 4 2 2 2 4" xfId="18495" xr:uid="{85A67AFB-BB34-4E95-B513-63920B60C32A}"/>
    <cellStyle name="Normal 47 4 2 2 3" xfId="6747" xr:uid="{5A44CDFB-FF7A-4D80-BCD3-C2E39EBB8F9A}"/>
    <cellStyle name="Normal 47 4 2 2 3 2" xfId="9497" xr:uid="{41F7C589-D81D-4A57-8205-368977B08B0E}"/>
    <cellStyle name="Normal 47 4 2 2 3 2 2" xfId="21694" xr:uid="{E9864CF4-9497-408E-B212-BAF2A943A12D}"/>
    <cellStyle name="Normal 47 4 2 2 3 3" xfId="19125" xr:uid="{71819138-56EA-45F2-AD79-2EEFC3263BD4}"/>
    <cellStyle name="Normal 47 4 2 2 4" xfId="8234" xr:uid="{33180A71-E4D2-4356-8614-E165D177B3D2}"/>
    <cellStyle name="Normal 47 4 2 2 4 2" xfId="20433" xr:uid="{544D61D4-4BF2-411D-B134-B7A8E39AC557}"/>
    <cellStyle name="Normal 47 4 2 2 5" xfId="13492" xr:uid="{2FB057B8-4E65-4689-BDAC-57354F2A565B}"/>
    <cellStyle name="Normal 47 4 2 2 5 2" xfId="25264" xr:uid="{D6E6CA4C-DB43-47F2-9A66-EB7B616B63D8}"/>
    <cellStyle name="Normal 47 4 2 2 6" xfId="17865" xr:uid="{C5418B04-859B-45F2-AB1D-CDEC9CA724BE}"/>
    <cellStyle name="Normal 47 4 2 3" xfId="5781" xr:uid="{5DB5BF0E-3209-4160-8F84-7DD02CCEFB54}"/>
    <cellStyle name="Normal 47 4 2 3 2" xfId="7062" xr:uid="{DD24214D-769A-4E14-B6DE-1F9529AE6B83}"/>
    <cellStyle name="Normal 47 4 2 3 2 2" xfId="9812" xr:uid="{A21D2040-7F09-4750-8C33-F6B4B21CA5A0}"/>
    <cellStyle name="Normal 47 4 2 3 2 2 2" xfId="22009" xr:uid="{B6D96BBC-08C9-47C3-8795-B25962E383D2}"/>
    <cellStyle name="Normal 47 4 2 3 2 3" xfId="19440" xr:uid="{41C3A8F7-98C8-4723-BC7B-FD56D4DEDA6D}"/>
    <cellStyle name="Normal 47 4 2 3 3" xfId="8551" xr:uid="{0C9A9869-4236-4BD9-961F-16211ADC53ED}"/>
    <cellStyle name="Normal 47 4 2 3 3 2" xfId="20749" xr:uid="{7743F017-DC81-4FE3-A5D3-6AC84A777B78}"/>
    <cellStyle name="Normal 47 4 2 3 4" xfId="13493" xr:uid="{57D11F7A-E26F-407A-A0FD-5BFCCA9A3F64}"/>
    <cellStyle name="Normal 47 4 2 3 4 2" xfId="25265" xr:uid="{33ED4C3F-D8EF-4C9E-8703-B418AF51EAE6}"/>
    <cellStyle name="Normal 47 4 2 3 5" xfId="18180" xr:uid="{18170980-12F1-4636-9663-0D4F80E25D45}"/>
    <cellStyle name="Normal 47 4 2 4" xfId="6432" xr:uid="{27246807-0369-400E-86FC-DBD67CDE8475}"/>
    <cellStyle name="Normal 47 4 2 4 2" xfId="9182" xr:uid="{523E0E1B-BBB9-477B-8454-0344DDC0DA57}"/>
    <cellStyle name="Normal 47 4 2 4 2 2" xfId="21379" xr:uid="{366126D4-6065-4FFE-B92E-9053E6E71053}"/>
    <cellStyle name="Normal 47 4 2 4 3" xfId="18810" xr:uid="{E55BDADC-AF32-43B2-A7DA-A35536D94955}"/>
    <cellStyle name="Normal 47 4 2 5" xfId="7919" xr:uid="{9474EC69-3FC8-4D46-BA86-82FB4AEF0E14}"/>
    <cellStyle name="Normal 47 4 2 5 2" xfId="20118" xr:uid="{FDE693D0-B791-4F9A-8FC3-DD68F3A3C9BE}"/>
    <cellStyle name="Normal 47 4 2 6" xfId="11591" xr:uid="{A60F6CAF-675E-4F74-80F7-5CCBCDAAA7F3}"/>
    <cellStyle name="Normal 47 4 2 6 2" xfId="23428" xr:uid="{4A75F015-324D-4EF0-A18C-441942C67584}"/>
    <cellStyle name="Normal 47 4 2 7" xfId="12358" xr:uid="{38C50E4A-9809-4017-AFBC-816AB5FCBA9A}"/>
    <cellStyle name="Normal 47 4 2 7 2" xfId="24137" xr:uid="{32DECCE1-9231-47ED-9573-10A358922892}"/>
    <cellStyle name="Normal 47 4 2 8" xfId="17550" xr:uid="{AB039352-A471-44EA-B2F6-0AD095C7845E}"/>
    <cellStyle name="Normal 47 4 3" xfId="5197" xr:uid="{A3F1B3C8-E8AB-495D-95EA-2DDD3F04E525}"/>
    <cellStyle name="Normal 47 4 3 2" xfId="5904" xr:uid="{99191329-2DEA-4B31-8870-287988CC2853}"/>
    <cellStyle name="Normal 47 4 3 2 2" xfId="7184" xr:uid="{30CEC13F-EC3F-47BD-BA62-1042823B5780}"/>
    <cellStyle name="Normal 47 4 3 2 2 2" xfId="9934" xr:uid="{D7038E58-A901-4A09-BC22-EED581579186}"/>
    <cellStyle name="Normal 47 4 3 2 2 2 2" xfId="22131" xr:uid="{CB3F4BB3-F121-464D-A95E-FBD88B0ADFB0}"/>
    <cellStyle name="Normal 47 4 3 2 2 3" xfId="19562" xr:uid="{BD6B8B65-238F-4736-AA6B-467B2652A430}"/>
    <cellStyle name="Normal 47 4 3 2 3" xfId="8674" xr:uid="{5E6908E1-C3EE-4C85-B4B7-C4A05198515B}"/>
    <cellStyle name="Normal 47 4 3 2 3 2" xfId="20871" xr:uid="{C3B1A6C9-92E4-40E0-8F5F-1D6562011177}"/>
    <cellStyle name="Normal 47 4 3 2 4" xfId="18302" xr:uid="{3575F176-B2BA-4287-AEE0-8BB0680C725E}"/>
    <cellStyle name="Normal 47 4 3 3" xfId="6554" xr:uid="{B33B5486-E7BE-4E28-BFF9-F33D1DDBA38D}"/>
    <cellStyle name="Normal 47 4 3 3 2" xfId="9304" xr:uid="{8F37AEF5-C134-4453-A612-5996A3665C01}"/>
    <cellStyle name="Normal 47 4 3 3 2 2" xfId="21501" xr:uid="{54FAC23B-F4BA-4DBB-AD93-28BF7BFA3047}"/>
    <cellStyle name="Normal 47 4 3 3 3" xfId="18932" xr:uid="{E65F546B-4DF4-47BA-B526-FE90C53CEF80}"/>
    <cellStyle name="Normal 47 4 3 4" xfId="8041" xr:uid="{63D584CF-25C2-4419-AAB4-ACBE804E3D79}"/>
    <cellStyle name="Normal 47 4 3 4 2" xfId="20240" xr:uid="{412BAE17-32FC-4542-A834-4E0A3A7A5C34}"/>
    <cellStyle name="Normal 47 4 3 5" xfId="13494" xr:uid="{CFAC0EEE-D8E9-4412-8E00-296A7A21AA0C}"/>
    <cellStyle name="Normal 47 4 3 5 2" xfId="25266" xr:uid="{837A6D61-ECED-47E5-8D30-72AFA37148EC}"/>
    <cellStyle name="Normal 47 4 3 6" xfId="17672" xr:uid="{ED1BD328-7E8D-4634-9C45-0D96FE99DFB1}"/>
    <cellStyle name="Normal 47 4 4" xfId="5580" xr:uid="{4F4E4BED-0D33-431D-BD64-05BFCDFA51A5}"/>
    <cellStyle name="Normal 47 4 4 2" xfId="6869" xr:uid="{A8207B7F-A6E4-47C9-B2F3-1E299A66D422}"/>
    <cellStyle name="Normal 47 4 4 2 2" xfId="9619" xr:uid="{EE1E52CC-247F-404F-9AD8-C4EAB1331912}"/>
    <cellStyle name="Normal 47 4 4 2 2 2" xfId="21816" xr:uid="{901F9307-0991-4515-A7D2-38E456F3EC5C}"/>
    <cellStyle name="Normal 47 4 4 2 3" xfId="19247" xr:uid="{24D7A5DA-87D5-410A-90DF-2034604126C7}"/>
    <cellStyle name="Normal 47 4 4 3" xfId="8358" xr:uid="{A9EE1E7D-6537-4694-90AB-80FFA883E834}"/>
    <cellStyle name="Normal 47 4 4 3 2" xfId="20556" xr:uid="{E33A1FCD-9582-44CD-96C4-EA460B78D73D}"/>
    <cellStyle name="Normal 47 4 4 4" xfId="13495" xr:uid="{49504AB3-7A69-474B-8DFC-7A75BA2B38EE}"/>
    <cellStyle name="Normal 47 4 4 4 2" xfId="25267" xr:uid="{99C504EC-B401-43AE-9682-887E5E109263}"/>
    <cellStyle name="Normal 47 4 4 5" xfId="17987" xr:uid="{F3ED49FD-9FBC-40BB-BA36-6FB891B66198}"/>
    <cellStyle name="Normal 47 4 5" xfId="6238" xr:uid="{333AA176-8725-4F90-A705-AFE53061BC6F}"/>
    <cellStyle name="Normal 47 4 5 2" xfId="8989" xr:uid="{88D6A843-0D0B-4D19-A05C-866E03AF1B3B}"/>
    <cellStyle name="Normal 47 4 5 2 2" xfId="21186" xr:uid="{44703752-8B7D-4000-83B5-FBA4D7044508}"/>
    <cellStyle name="Normal 47 4 5 3" xfId="18617" xr:uid="{9A6BF752-A91C-4CA6-9664-8D73608C9F71}"/>
    <cellStyle name="Normal 47 4 6" xfId="7724" xr:uid="{0832509B-9F83-48D2-9C32-893C93DDB13B}"/>
    <cellStyle name="Normal 47 4 6 2" xfId="19925" xr:uid="{49B231B5-F95F-4047-BEDF-D2AD8A1E8326}"/>
    <cellStyle name="Normal 47 4 7" xfId="11075" xr:uid="{72761BF0-EF43-4EB7-B66B-960247D01124}"/>
    <cellStyle name="Normal 47 4 7 2" xfId="23121" xr:uid="{96CDB1F1-E7D8-4AE3-A759-66E0DC9CD10B}"/>
    <cellStyle name="Normal 47 4 8" xfId="12048" xr:uid="{F2591ED4-9B1B-46DB-A42A-83F2C00B45F7}"/>
    <cellStyle name="Normal 47 4 8 2" xfId="23830" xr:uid="{623EA1FE-4A65-4E14-93CA-091A37512B27}"/>
    <cellStyle name="Normal 47 4 9" xfId="17357" xr:uid="{D7E2AEE8-80FA-48F6-8814-21BAD9EA42F1}"/>
    <cellStyle name="Normal 47 5" xfId="4769" xr:uid="{B3995C9E-F9B8-4F2C-AEE6-E54F7BF2C313}"/>
    <cellStyle name="Normal 47 5 2" xfId="29089" xr:uid="{D3EBED15-384D-4A67-BBB7-54042D3CEA41}"/>
    <cellStyle name="Normal 47 6" xfId="4915" xr:uid="{4950ABD5-2280-4923-9E7B-36E7FA5AB563}"/>
    <cellStyle name="Normal 47 6 2" xfId="5332" xr:uid="{C9DFF20A-47FA-4FB0-B129-C2B084141819}"/>
    <cellStyle name="Normal 47 6 2 2" xfId="6033" xr:uid="{E62AF192-1BE2-4803-B70A-70AB5249F6E5}"/>
    <cellStyle name="Normal 47 6 2 2 2" xfId="7313" xr:uid="{93514615-ACD9-40D5-B8A7-0C45280D1B77}"/>
    <cellStyle name="Normal 47 6 2 2 2 2" xfId="10063" xr:uid="{4F02B2AA-82D2-4D87-BC7B-B07EEAB4D168}"/>
    <cellStyle name="Normal 47 6 2 2 2 2 2" xfId="22260" xr:uid="{8FF94CF6-B99E-43D5-9193-2FDC197352AE}"/>
    <cellStyle name="Normal 47 6 2 2 2 3" xfId="19691" xr:uid="{4448DC1B-F9FB-4D5F-9A49-2A07AA8BF387}"/>
    <cellStyle name="Normal 47 6 2 2 3" xfId="8803" xr:uid="{A2CEB10C-1893-4A78-AA32-8C291E3095D5}"/>
    <cellStyle name="Normal 47 6 2 2 3 2" xfId="21000" xr:uid="{374040BE-2942-4F4A-9DD5-4B91F448255B}"/>
    <cellStyle name="Normal 47 6 2 2 4" xfId="18431" xr:uid="{B0E16DD0-93A9-4E36-B317-CCBA75C300F0}"/>
    <cellStyle name="Normal 47 6 2 3" xfId="6683" xr:uid="{328F11E0-63FF-4C9D-8A50-ACF2C4234C62}"/>
    <cellStyle name="Normal 47 6 2 3 2" xfId="9433" xr:uid="{1415EBBD-D57B-426E-A721-D113DE3428AF}"/>
    <cellStyle name="Normal 47 6 2 3 2 2" xfId="21630" xr:uid="{AD4B30CF-0391-471A-88F9-B0AB03DAA0B4}"/>
    <cellStyle name="Normal 47 6 2 3 3" xfId="19061" xr:uid="{6B3877D2-2573-4F59-A084-D53D07F9091C}"/>
    <cellStyle name="Normal 47 6 2 4" xfId="8170" xr:uid="{A89CC99B-15BA-47D1-AFF7-47EB049E4079}"/>
    <cellStyle name="Normal 47 6 2 4 2" xfId="20369" xr:uid="{13083E17-D1E7-4585-BC76-9563DA9726CA}"/>
    <cellStyle name="Normal 47 6 2 5" xfId="17801" xr:uid="{87922206-0E92-463B-ACF8-9B6079BC34C7}"/>
    <cellStyle name="Normal 47 6 3" xfId="5717" xr:uid="{795C2E70-FDEF-4411-BC25-E0F1BBFC3162}"/>
    <cellStyle name="Normal 47 6 3 2" xfId="6998" xr:uid="{72C987E8-A4F6-4127-89B4-2B3F9611CB54}"/>
    <cellStyle name="Normal 47 6 3 2 2" xfId="9748" xr:uid="{7486A704-F860-4196-8F2D-C1F4F85EB6F5}"/>
    <cellStyle name="Normal 47 6 3 2 2 2" xfId="21945" xr:uid="{6928FB3D-FB0E-4F35-B654-1D00164149AC}"/>
    <cellStyle name="Normal 47 6 3 2 3" xfId="19376" xr:uid="{F71BBD39-7E3A-42FF-99B2-608506EF670A}"/>
    <cellStyle name="Normal 47 6 3 3" xfId="8487" xr:uid="{AD10BC49-2249-4E4C-BB48-6F5CD5A7B5DA}"/>
    <cellStyle name="Normal 47 6 3 3 2" xfId="20685" xr:uid="{2528EF5B-20CD-42E7-AF84-FEBB31E9DF3A}"/>
    <cellStyle name="Normal 47 6 3 4" xfId="18116" xr:uid="{BE3A07E3-D9BD-4CD5-9352-D7475EA8D191}"/>
    <cellStyle name="Normal 47 6 4" xfId="6368" xr:uid="{95861829-D0B8-4530-B9EF-AD010ACC0A8C}"/>
    <cellStyle name="Normal 47 6 4 2" xfId="9118" xr:uid="{E794FFC9-0E96-4644-A068-E5F7851361F1}"/>
    <cellStyle name="Normal 47 6 4 2 2" xfId="21315" xr:uid="{C4F3382F-B25C-42B6-B61F-4C1808E5AF31}"/>
    <cellStyle name="Normal 47 6 4 3" xfId="18746" xr:uid="{E7E1C92E-2C59-479E-A46A-15F83D5FA2FF}"/>
    <cellStyle name="Normal 47 6 5" xfId="7855" xr:uid="{C5AA2290-D8FD-4205-83F5-CC4A396124D4}"/>
    <cellStyle name="Normal 47 6 5 2" xfId="20054" xr:uid="{7D1382A4-93C0-4CE1-8DB9-EA7AEEB4CF1C}"/>
    <cellStyle name="Normal 47 6 6" xfId="11592" xr:uid="{1ED69E6F-5C8B-4FB4-B2A4-47D8FB747C06}"/>
    <cellStyle name="Normal 47 6 6 2" xfId="29513" xr:uid="{0691F993-27BC-4AD2-9752-8D58F3FA2506}"/>
    <cellStyle name="Normal 47 6 7" xfId="17486" xr:uid="{789979C6-36A3-40CA-A5EE-7CDDC2FC3C1F}"/>
    <cellStyle name="Normal 47 7" xfId="5129" xr:uid="{BA2CA77A-1D4C-4AD4-9230-25037D28D440}"/>
    <cellStyle name="Normal 47 7 2" xfId="5858" xr:uid="{3C07771A-A34C-4FB6-BFF8-28E9C6CF758B}"/>
    <cellStyle name="Normal 47 7 2 2" xfId="7138" xr:uid="{05D1AF6C-FECD-4995-8334-6B920B021993}"/>
    <cellStyle name="Normal 47 7 2 2 2" xfId="9888" xr:uid="{0A688677-5DFC-4AA7-9BA1-A5840FDB3D19}"/>
    <cellStyle name="Normal 47 7 2 2 2 2" xfId="22085" xr:uid="{3D1D80C7-4115-4C33-8AE5-76E1054C69BC}"/>
    <cellStyle name="Normal 47 7 2 2 3" xfId="19516" xr:uid="{F743BDF5-4C8E-4EDB-A5AF-760293D0C23B}"/>
    <cellStyle name="Normal 47 7 2 3" xfId="8628" xr:uid="{98D6D4B4-2B7C-45C3-AD79-B4BE6E326AE7}"/>
    <cellStyle name="Normal 47 7 2 3 2" xfId="20825" xr:uid="{3453322E-2A08-48FF-923A-4E9132E157AE}"/>
    <cellStyle name="Normal 47 7 2 4" xfId="18256" xr:uid="{8F789D23-2892-4C35-A82B-654C5C58BF75}"/>
    <cellStyle name="Normal 47 7 3" xfId="6508" xr:uid="{FC3A6D64-8612-4263-BBDD-840A8A15C3BC}"/>
    <cellStyle name="Normal 47 7 3 2" xfId="9258" xr:uid="{1575428D-493A-4EA5-A622-ED5D34DAE5A5}"/>
    <cellStyle name="Normal 47 7 3 2 2" xfId="21455" xr:uid="{8311B4EE-18BB-4941-A051-3D0E6AD7FD48}"/>
    <cellStyle name="Normal 47 7 3 3" xfId="18886" xr:uid="{539AC503-538C-42D1-A539-A3E55D7F6EE2}"/>
    <cellStyle name="Normal 47 7 4" xfId="7995" xr:uid="{87A57902-5487-4D42-84F2-5C4BDA8A595B}"/>
    <cellStyle name="Normal 47 7 4 2" xfId="20194" xr:uid="{1B5BDB6E-0395-4ECF-83CC-E19EFCAC3DA5}"/>
    <cellStyle name="Normal 47 7 5" xfId="13496" xr:uid="{A3AE4B8E-0A32-4E49-8FD4-3F04A4E47C60}"/>
    <cellStyle name="Normal 47 7 5 2" xfId="29586" xr:uid="{783EDFAE-B570-4008-A709-1AA55DC2824D}"/>
    <cellStyle name="Normal 47 7 6" xfId="17626" xr:uid="{72CFDE2F-5853-4D91-B252-1779FDF28D42}"/>
    <cellStyle name="Normal 47 8" xfId="5505" xr:uid="{E7D2D5DE-1D86-437B-9B89-B79C51D6F1E5}"/>
    <cellStyle name="Normal 47 8 2" xfId="6823" xr:uid="{49057003-439F-40E2-9287-82711DA66F6D}"/>
    <cellStyle name="Normal 47 8 2 2" xfId="9573" xr:uid="{A39C2BA2-C952-4F02-958A-90C8EEA91F26}"/>
    <cellStyle name="Normal 47 8 2 2 2" xfId="21770" xr:uid="{F73EB1B8-A74D-421C-90ED-CEDC31ADB4B2}"/>
    <cellStyle name="Normal 47 8 2 3" xfId="19201" xr:uid="{AD24E4E1-62C9-4736-88A8-0E3A556B87B8}"/>
    <cellStyle name="Normal 47 8 3" xfId="8312" xr:uid="{46100038-69AD-45A2-964F-AC8077F4F61F}"/>
    <cellStyle name="Normal 47 8 3 2" xfId="20510" xr:uid="{4A3CE333-5170-4CD2-9505-BB5B083D5065}"/>
    <cellStyle name="Normal 47 8 4" xfId="13497" xr:uid="{27428A96-305B-4934-9668-B709E8506925}"/>
    <cellStyle name="Normal 47 8 4 2" xfId="29587" xr:uid="{84C5765C-8F42-4FDE-B7B4-2B8F1131A1E6}"/>
    <cellStyle name="Normal 47 8 5" xfId="17941" xr:uid="{3B698940-AA82-461D-97FA-EC2BAD965C0E}"/>
    <cellStyle name="Normal 47 9" xfId="6188" xr:uid="{5C66298D-A422-42CF-A143-7DEB0A1FBEE0}"/>
    <cellStyle name="Normal 47 9 2" xfId="8943" xr:uid="{F023F5DE-D1AF-40E8-B1BA-E2CF905878D2}"/>
    <cellStyle name="Normal 47 9 2 2" xfId="21140" xr:uid="{7B816D2B-8ADB-4CB6-9812-1578E62F3389}"/>
    <cellStyle name="Normal 47 9 3" xfId="13498" xr:uid="{0ADA8637-A67A-4B27-8A2C-B5C9533B0D61}"/>
    <cellStyle name="Normal 47 9 3 2" xfId="29588" xr:uid="{2F5A03BC-1C99-45EC-9858-DBB62B4539FD}"/>
    <cellStyle name="Normal 47 9 4" xfId="18571" xr:uid="{A29126BF-9346-48D2-9F7A-577720EDCCD8}"/>
    <cellStyle name="Normal 47_Accessories" xfId="11278" xr:uid="{78D3C5A2-402F-4D6D-A721-C2A7BFC8829F}"/>
    <cellStyle name="Normal 48" xfId="2534" xr:uid="{9AB32B7A-E577-4571-92BA-1785A47645C6}"/>
    <cellStyle name="Normal 48 2" xfId="2535" xr:uid="{F04DD1AD-2916-4958-A1AB-BAE72BA44139}"/>
    <cellStyle name="Normal 48 2 2" xfId="2536" xr:uid="{F607315B-2F5C-404A-B867-94D8B13D3B5D}"/>
    <cellStyle name="Normal 48 2 2 2" xfId="4311" xr:uid="{6E0EF8B5-959B-4703-A0E7-E2DC6E11E7BC}"/>
    <cellStyle name="Normal 48 2 2 2 2" xfId="28701" xr:uid="{087B4D23-3C1C-4B67-9769-0B374BBEF002}"/>
    <cellStyle name="Normal 48 2 2 3" xfId="27282" xr:uid="{6672B321-B6E1-4CC7-8BC1-4C48F815DE7A}"/>
    <cellStyle name="Normal 48 2 3" xfId="2537" xr:uid="{0728216C-1974-44F2-AB69-E17B7FD50310}"/>
    <cellStyle name="Normal 48 2 3 2" xfId="4312" xr:uid="{826F440A-8FB8-4609-984C-0E57F286249F}"/>
    <cellStyle name="Normal 48 2 3 2 2" xfId="28702" xr:uid="{910BECD9-1B6D-42CD-9C35-793D309C6FCF}"/>
    <cellStyle name="Normal 48 2 3 3" xfId="27283" xr:uid="{98653808-E176-46D2-AC2D-0484DA204DC2}"/>
    <cellStyle name="Normal 48 2 4" xfId="4310" xr:uid="{85EA1D95-28BF-44CA-88B6-763B63D06754}"/>
    <cellStyle name="Normal 48 2 4 2" xfId="28700" xr:uid="{427F0659-3606-4263-9579-508E812B9638}"/>
    <cellStyle name="Normal 48 2 5" xfId="27281" xr:uid="{A9C43567-4D4D-43D3-B678-E6C9B12FC82F}"/>
    <cellStyle name="Normal 48 3" xfId="4309" xr:uid="{4D2137E9-79DC-4B54-B4FD-14F3FEF59D52}"/>
    <cellStyle name="Normal 48 3 2" xfId="28699" xr:uid="{1B770239-7F4C-4445-8D1F-3E0D081E82C4}"/>
    <cellStyle name="Normal 48 4" xfId="27280" xr:uid="{E6039AB0-1DAC-4694-8DCC-34340733E312}"/>
    <cellStyle name="Normal 49" xfId="2538" xr:uid="{E2586EC1-31C6-48EF-A7DF-C09F8CD1D44C}"/>
    <cellStyle name="Normal 49 2" xfId="2539" xr:uid="{F7B16236-909F-4023-8C65-70FBBCC6F936}"/>
    <cellStyle name="Normal 49 2 2" xfId="4314" xr:uid="{3EA5BC6E-AC03-476A-A3BA-6C6581A8A9C4}"/>
    <cellStyle name="Normal 49 2 2 2" xfId="28704" xr:uid="{E823C081-4C2F-4072-8CE9-24E8E8E3D3C1}"/>
    <cellStyle name="Normal 49 2 3" xfId="27285" xr:uid="{F8D3A728-B52E-4929-83D3-01C8635BC821}"/>
    <cellStyle name="Normal 49 3" xfId="2540" xr:uid="{89B5FD37-78E6-47B9-A97D-2C9708F5D5FF}"/>
    <cellStyle name="Normal 49 3 2" xfId="4315" xr:uid="{8BB4C67A-7D56-47B4-9E83-7BF3B81E6BAE}"/>
    <cellStyle name="Normal 49 3 2 2" xfId="28705" xr:uid="{4236F0D5-CBA1-4467-8404-B556409764E5}"/>
    <cellStyle name="Normal 49 3 3" xfId="27286" xr:uid="{04A0F87D-4F14-40DA-BB10-79270194FCB5}"/>
    <cellStyle name="Normal 49 4" xfId="4313" xr:uid="{8F42813D-DAE7-456E-8261-F79209FFB93C}"/>
    <cellStyle name="Normal 49 4 2" xfId="28703" xr:uid="{E269ADDA-6E6D-4079-9D71-20370E5A9117}"/>
    <cellStyle name="Normal 49 5" xfId="27284" xr:uid="{DD1B790D-95C0-4AA9-881D-BB8864E21ED0}"/>
    <cellStyle name="Normal 5" xfId="2541" xr:uid="{CEF0BC4A-979B-4478-A795-6EDC06205434}"/>
    <cellStyle name="Normal 5 10" xfId="2542" xr:uid="{FF068B5F-8492-40B2-BCBF-6A7F1A81AAF9}"/>
    <cellStyle name="Normal 5 10 2" xfId="4317" xr:uid="{C02AFD27-8A3F-4AC8-B525-1AFF8E5FDFCA}"/>
    <cellStyle name="Normal 5 10 2 2" xfId="28707" xr:uid="{23BCA4F2-771C-44CB-AB9C-E9E1D3C847D3}"/>
    <cellStyle name="Normal 5 10 3" xfId="27288" xr:uid="{EB844101-7420-4B9C-93D4-A8E8F1736853}"/>
    <cellStyle name="Normal 5 11" xfId="2543" xr:uid="{1B20BEB9-F162-4281-BC74-F80EEB3DB665}"/>
    <cellStyle name="Normal 5 11 2" xfId="4318" xr:uid="{ABCACFDB-F983-4440-A655-69462A780E88}"/>
    <cellStyle name="Normal 5 11 2 2" xfId="28708" xr:uid="{D4D9812F-60CD-4226-BB35-5FE6649A549C}"/>
    <cellStyle name="Normal 5 11 3" xfId="27289" xr:uid="{CF72CA41-B6DB-4067-B41B-772371B1E446}"/>
    <cellStyle name="Normal 5 12" xfId="2544" xr:uid="{ECA0A6BD-48C9-4C8D-A0FD-1F5C3CDDE0B0}"/>
    <cellStyle name="Normal 5 12 2" xfId="4319" xr:uid="{40342C67-67A3-4F23-9C03-DE210D31CCEE}"/>
    <cellStyle name="Normal 5 12 2 2" xfId="28709" xr:uid="{09AFDF05-404B-4C09-BF37-47BD3B047CAB}"/>
    <cellStyle name="Normal 5 12 3" xfId="27290" xr:uid="{A54C72D4-0B04-4B1B-9C8D-A3ABB1A59E31}"/>
    <cellStyle name="Normal 5 13" xfId="2545" xr:uid="{947598DF-E206-4C37-A50D-FDEF4ADE1891}"/>
    <cellStyle name="Normal 5 13 2" xfId="4320" xr:uid="{69B0D24A-121E-41F6-8364-7F62E66B58C9}"/>
    <cellStyle name="Normal 5 13 2 2" xfId="28710" xr:uid="{0B6D8D47-1C1E-4820-BDEF-1FFFF90AC3DF}"/>
    <cellStyle name="Normal 5 13 3" xfId="27291" xr:uid="{E042EAEC-1754-44AC-8232-1AA1CF907619}"/>
    <cellStyle name="Normal 5 14" xfId="2546" xr:uid="{938DCD0B-B76B-4873-AE3A-41960A72882C}"/>
    <cellStyle name="Normal 5 14 2" xfId="4321" xr:uid="{27A24A8B-2D04-4EFE-928F-E02A6DF0F69E}"/>
    <cellStyle name="Normal 5 14 2 2" xfId="28711" xr:uid="{43AD5B4B-23CD-4D6A-B95E-6004819DF2AB}"/>
    <cellStyle name="Normal 5 14 3" xfId="27292" xr:uid="{57A356CF-ECC6-4E03-9963-2BB26FB9EC49}"/>
    <cellStyle name="Normal 5 15" xfId="2547" xr:uid="{C04B035E-8A91-4C46-8149-9B7604348D3D}"/>
    <cellStyle name="Normal 5 15 2" xfId="4322" xr:uid="{CC611D77-DB22-4863-9EB8-FD02D2D477C6}"/>
    <cellStyle name="Normal 5 15 2 2" xfId="28712" xr:uid="{F7DFA0DC-3328-4996-BC92-FA547D85779B}"/>
    <cellStyle name="Normal 5 15 3" xfId="27293" xr:uid="{F38C568A-1305-42EA-90BA-CD0B3E7D8988}"/>
    <cellStyle name="Normal 5 16" xfId="2548" xr:uid="{853840FC-17BD-4CDC-ABB7-CC4A32C31B75}"/>
    <cellStyle name="Normal 5 16 2" xfId="4323" xr:uid="{FD35B3CF-8320-4686-901F-DA93220FF647}"/>
    <cellStyle name="Normal 5 16 2 2" xfId="28713" xr:uid="{958A109E-F4D1-40B8-ABFE-7422694B487D}"/>
    <cellStyle name="Normal 5 16 3" xfId="27294" xr:uid="{C45C1138-A377-4129-9833-2560699071EA}"/>
    <cellStyle name="Normal 5 17" xfId="2549" xr:uid="{F0A43496-5B53-4A5B-B529-1448DD1A2CF8}"/>
    <cellStyle name="Normal 5 17 2" xfId="4324" xr:uid="{C6B17C0D-CA7E-4409-931A-EEC2057DDFB1}"/>
    <cellStyle name="Normal 5 17 2 2" xfId="28714" xr:uid="{EB9ABA8D-6FAC-4FA0-B1BA-04679B923017}"/>
    <cellStyle name="Normal 5 17 3" xfId="27295" xr:uid="{53C715E6-16D9-44FD-A439-917F9A160CD8}"/>
    <cellStyle name="Normal 5 18" xfId="4316" xr:uid="{225449E7-D87F-41B7-B34D-41D31E3EB88C}"/>
    <cellStyle name="Normal 5 18 2" xfId="28706" xr:uid="{E8539BD9-FDD9-40D8-9BCF-CBD0C6095811}"/>
    <cellStyle name="Normal 5 19" xfId="16079" xr:uid="{C6390D50-4C93-44DB-B8CE-4ADCE252CAF9}"/>
    <cellStyle name="Normal 5 19 2" xfId="29989" xr:uid="{076E9C23-B0D5-49D6-8149-4D7916EA61C8}"/>
    <cellStyle name="Normal 5 2" xfId="2550" xr:uid="{7F268FCA-DAFB-47DB-BE9F-645AB2A06AE9}"/>
    <cellStyle name="Normal 5 2 2" xfId="2551" xr:uid="{C6E2BE30-924D-422F-A509-517343F06AD4}"/>
    <cellStyle name="Normal 5 2 3" xfId="4325" xr:uid="{5DDE6FF1-50A4-4D57-AA8C-0EDD064655F5}"/>
    <cellStyle name="Normal 5 2 3 2" xfId="28715" xr:uid="{494840A7-8007-4720-9EBC-5D0A87CEAABA}"/>
    <cellStyle name="Normal 5 2 4" xfId="16080" xr:uid="{3126ADF5-A7A9-479C-A0A9-FDD1CF541004}"/>
    <cellStyle name="Normal 5 2 4 2" xfId="29990" xr:uid="{B0DFDB06-9E9A-4533-9139-D84BA75D3AB7}"/>
    <cellStyle name="Normal 5 2 5" xfId="27296" xr:uid="{87B6CED8-B59D-4B99-9226-FB53812C4B4A}"/>
    <cellStyle name="Normal 5 20" xfId="27287" xr:uid="{6A5F6C53-44DC-45B1-9653-7DA0DFC239F1}"/>
    <cellStyle name="Normal 5 3" xfId="2552" xr:uid="{01F57E2E-A9FF-4553-A357-D1C505DBA67E}"/>
    <cellStyle name="Normal 5 3 2" xfId="4326" xr:uid="{85340D7F-A282-49E3-A323-A6C8A226EB18}"/>
    <cellStyle name="Normal 5 3 2 2" xfId="28716" xr:uid="{FC2D077F-4F30-4B5A-A042-704B4499D42C}"/>
    <cellStyle name="Normal 5 3 3" xfId="27297" xr:uid="{0FFB4E98-1430-4120-9ECC-BCCA284053C2}"/>
    <cellStyle name="Normal 5 4" xfId="2553" xr:uid="{18CF5BF1-A409-4381-84EF-D2D9E9160E14}"/>
    <cellStyle name="Normal 5 4 2" xfId="2554" xr:uid="{A14D18A2-63DE-4CBD-8BA6-4F8BE4B9EC00}"/>
    <cellStyle name="Normal 5 4 3" xfId="4327" xr:uid="{7D848D73-3523-46D4-B86E-7D444FEE5D17}"/>
    <cellStyle name="Normal 5 4 3 2" xfId="28717" xr:uid="{22907B9E-B1A3-48B5-8093-C24CF13B39AC}"/>
    <cellStyle name="Normal 5 4 4" xfId="7523" xr:uid="{94695D05-4348-429C-81B6-73AC1202229C}"/>
    <cellStyle name="Normal 5 4 4 2" xfId="29312" xr:uid="{2BA6A5B3-AC4B-48EB-972D-36BE92A7A037}"/>
    <cellStyle name="Normal 5 4 5" xfId="27298" xr:uid="{233B7AC0-1E8C-4198-B650-44F4BD4EFE73}"/>
    <cellStyle name="Normal 5 4_Accessories" xfId="11279" xr:uid="{D7862C77-11BF-4A80-BFC5-6A28D14D855F}"/>
    <cellStyle name="Normal 5 5" xfId="2555" xr:uid="{00C8C903-088A-431D-A1BD-4603D1397A8D}"/>
    <cellStyle name="Normal 5 5 2" xfId="4328" xr:uid="{E73C5515-A7CD-4723-B416-0432981FBD29}"/>
    <cellStyle name="Normal 5 5 2 2" xfId="28718" xr:uid="{9F721755-B18E-4EC9-A4E9-FBFAFDA99735}"/>
    <cellStyle name="Normal 5 5 3" xfId="27299" xr:uid="{4F1B253D-5BA9-4336-9B97-B9F478D06F7E}"/>
    <cellStyle name="Normal 5 6" xfId="2556" xr:uid="{42A6532B-E409-4D0E-AD91-BCE382DD15F4}"/>
    <cellStyle name="Normal 5 6 2" xfId="4329" xr:uid="{C885297E-3BC3-4F1B-9590-154DCB5BE272}"/>
    <cellStyle name="Normal 5 6 2 2" xfId="28719" xr:uid="{0B68E7E6-D28E-4AEA-B6B6-6DABCED6039D}"/>
    <cellStyle name="Normal 5 6 3" xfId="27300" xr:uid="{B8C6873B-C735-40E3-9985-08FB518EADDC}"/>
    <cellStyle name="Normal 5 7" xfId="2557" xr:uid="{4477E1CA-8373-4547-ACB5-3094B2AC2BEA}"/>
    <cellStyle name="Normal 5 7 2" xfId="4330" xr:uid="{C35D2D62-2192-43AC-9513-425FE9D290EF}"/>
    <cellStyle name="Normal 5 7 2 2" xfId="28720" xr:uid="{2BDD663B-F4F3-4A20-9281-775FDEA650A0}"/>
    <cellStyle name="Normal 5 7 3" xfId="27301" xr:uid="{91CE530F-6694-4750-BDBA-2EE29555FBCC}"/>
    <cellStyle name="Normal 5 8" xfId="2558" xr:uid="{C9280AF1-34AF-492A-A5DE-3174F2939755}"/>
    <cellStyle name="Normal 5 8 2" xfId="4331" xr:uid="{D9DA0446-C123-4591-9CE7-0A650F038D18}"/>
    <cellStyle name="Normal 5 8 2 2" xfId="28721" xr:uid="{2D8881E7-AC38-4E0B-AE66-F52EE93F89A5}"/>
    <cellStyle name="Normal 5 8 3" xfId="27302" xr:uid="{C7402211-42BE-4F91-ABCA-EE22A9E4EF7E}"/>
    <cellStyle name="Normal 5 9" xfId="2559" xr:uid="{4F28C6EC-825F-4503-8BA9-AF4C3BFB85BD}"/>
    <cellStyle name="Normal 5 9 2" xfId="4332" xr:uid="{00417806-7E92-421F-8C3E-917A65A98A4E}"/>
    <cellStyle name="Normal 5 9 2 2" xfId="28722" xr:uid="{5EAEEBB2-5799-4035-BABA-50DA2EB13AF6}"/>
    <cellStyle name="Normal 5 9 3" xfId="27303" xr:uid="{793AB625-5988-49C1-8F9D-282079FEAE70}"/>
    <cellStyle name="Normal 5_Axiz" xfId="16081" xr:uid="{B727D61B-8075-494A-8E37-A609C2953F5F}"/>
    <cellStyle name="Normal 50" xfId="2560" xr:uid="{332FE80B-0E00-4E9F-8C6B-9468AC3ED5EE}"/>
    <cellStyle name="Normal 50 2" xfId="2561" xr:uid="{3539D3D1-9ED8-47CD-A5F6-5ED80C6B24FB}"/>
    <cellStyle name="Normal 50 2 2" xfId="4334" xr:uid="{1271BF82-9C84-4581-9A07-65ECF564DCAE}"/>
    <cellStyle name="Normal 50 2 2 2" xfId="28724" xr:uid="{F7B8C903-A7B8-4BA4-A6F3-6F0FFF1E8B4C}"/>
    <cellStyle name="Normal 50 2 3" xfId="27305" xr:uid="{1D9723A9-F6B1-4918-8269-3E81575606DD}"/>
    <cellStyle name="Normal 50 3" xfId="2562" xr:uid="{F2251907-DE88-4FAE-B98B-E589F1B5EA3D}"/>
    <cellStyle name="Normal 50 3 2" xfId="4335" xr:uid="{5D606A34-8E38-47C4-9B26-52DFD096E086}"/>
    <cellStyle name="Normal 50 3 2 2" xfId="28725" xr:uid="{8C092C7E-8F79-49A9-AA22-19E98483BACB}"/>
    <cellStyle name="Normal 50 3 3" xfId="27306" xr:uid="{4A06939A-45D4-4E3D-8579-F6D323B3D821}"/>
    <cellStyle name="Normal 50 4" xfId="4333" xr:uid="{5DD0F461-CC18-47A1-8EB7-B04759CD69B1}"/>
    <cellStyle name="Normal 50 4 2" xfId="28723" xr:uid="{E9997368-5303-4CF6-BF2E-76E0BC0AE5EE}"/>
    <cellStyle name="Normal 50 5" xfId="27304" xr:uid="{4CA42A53-9225-4B9D-B117-5E1B04DC80F7}"/>
    <cellStyle name="Normal 51" xfId="2563" xr:uid="{FEA54202-F43D-40ED-89CE-D44B426E7693}"/>
    <cellStyle name="Normal 51 2" xfId="2564" xr:uid="{CA1F57F5-A5EA-4AD3-A5BF-0A4D00E9D3FB}"/>
    <cellStyle name="Normal 51 2 2" xfId="4337" xr:uid="{0C8F5533-BC0B-48E9-9F97-1AF5F2092AB7}"/>
    <cellStyle name="Normal 51 2 2 2" xfId="28727" xr:uid="{78695878-C6A9-4789-8545-8099C1E841D9}"/>
    <cellStyle name="Normal 51 2 3" xfId="27308" xr:uid="{BF8CE481-8915-4023-810C-8670EBE0FA55}"/>
    <cellStyle name="Normal 51 3" xfId="2565" xr:uid="{BF98138A-3895-4510-BE39-5111CA89F3FB}"/>
    <cellStyle name="Normal 51 3 2" xfId="4338" xr:uid="{2C420E0E-BF56-439C-A1C5-9F04197C9D19}"/>
    <cellStyle name="Normal 51 3 2 2" xfId="28728" xr:uid="{08A67BC6-FA2A-4824-8F25-DC72D7DC77D2}"/>
    <cellStyle name="Normal 51 3 3" xfId="27309" xr:uid="{587394FB-D1B9-47BC-BFB1-1873466E36F1}"/>
    <cellStyle name="Normal 51 4" xfId="4336" xr:uid="{3993BF12-19D8-4192-9B49-5D0B11A91544}"/>
    <cellStyle name="Normal 51 4 2" xfId="28726" xr:uid="{B767A98E-7F01-4B1D-8C94-09619A532F4E}"/>
    <cellStyle name="Normal 51 5" xfId="27307" xr:uid="{906F3082-CED0-4E76-8ADD-661AC1DB4621}"/>
    <cellStyle name="Normal 52" xfId="2566" xr:uid="{EB6F21B8-2E3A-4657-A83D-4BB88D0077AC}"/>
    <cellStyle name="Normal 52 2" xfId="2567" xr:uid="{7E40D863-B4B0-4AAC-9B2F-7ADB259782B2}"/>
    <cellStyle name="Normal 52 2 2" xfId="4340" xr:uid="{3999259C-C216-4467-B75A-4C62AD50C659}"/>
    <cellStyle name="Normal 52 2 2 2" xfId="28730" xr:uid="{365FD2E6-DEA3-45CF-A1CF-034129F3C069}"/>
    <cellStyle name="Normal 52 2 3" xfId="27311" xr:uid="{13A4BC53-7C72-4C8E-A040-3B8E67E3471F}"/>
    <cellStyle name="Normal 52 3" xfId="2568" xr:uid="{09600691-6FA2-445C-B507-41CC94641405}"/>
    <cellStyle name="Normal 52 3 2" xfId="4341" xr:uid="{FE5222EC-F4B2-428B-8A21-CF382E850449}"/>
    <cellStyle name="Normal 52 3 2 2" xfId="28731" xr:uid="{9F276495-B6AA-4713-8104-8CCED1CF7897}"/>
    <cellStyle name="Normal 52 3 3" xfId="27312" xr:uid="{4CC235BC-26B1-4EEB-B9A6-47271BCE04CC}"/>
    <cellStyle name="Normal 52 4" xfId="4339" xr:uid="{ADAF1E97-3531-4A7B-B7D5-28ED0D2EFEB6}"/>
    <cellStyle name="Normal 52 4 2" xfId="28729" xr:uid="{EBA41D9E-8AC7-4E02-B4A9-D666E615CA5B}"/>
    <cellStyle name="Normal 52 5" xfId="27310" xr:uid="{2B2670E4-C2B4-48E9-B1AA-6EAE838307E7}"/>
    <cellStyle name="Normal 53" xfId="2569" xr:uid="{2BF4CD61-50E5-42FE-9F18-BB1EBEDA34B7}"/>
    <cellStyle name="Normal 53 2" xfId="2570" xr:uid="{8FB8284E-593E-40C8-BE17-76620F1C7486}"/>
    <cellStyle name="Normal 53 2 2" xfId="4343" xr:uid="{65D552EE-0B14-4B6C-9D16-01D78DD1F6D4}"/>
    <cellStyle name="Normal 53 2 2 2" xfId="28733" xr:uid="{2692E358-BB68-4C53-869D-9D87D691F79F}"/>
    <cellStyle name="Normal 53 2 3" xfId="27314" xr:uid="{7F7DB74A-EAC5-46F7-88B7-D254581C55B7}"/>
    <cellStyle name="Normal 53 3" xfId="2571" xr:uid="{29321D79-BFBF-422F-A50D-0AC9E5D5B823}"/>
    <cellStyle name="Normal 53 3 2" xfId="4344" xr:uid="{3F136280-DD4C-4B5A-A579-B3CBE274B150}"/>
    <cellStyle name="Normal 53 3 2 2" xfId="28734" xr:uid="{A469CA0A-E2E2-4C71-A2FF-27DC7AE74AC3}"/>
    <cellStyle name="Normal 53 3 3" xfId="27315" xr:uid="{F53C4A63-8D8F-4074-BA4B-CA25E820FCCD}"/>
    <cellStyle name="Normal 53 4" xfId="4342" xr:uid="{40A02079-8209-445B-8A74-3DC0A72AB65F}"/>
    <cellStyle name="Normal 53 4 2" xfId="28732" xr:uid="{8B62FEC3-6111-4FD7-A810-8FF2911CDD57}"/>
    <cellStyle name="Normal 53 5" xfId="27313" xr:uid="{A1A4EFBC-4D9B-409B-8FA8-B6A5903CD64A}"/>
    <cellStyle name="Normal 54" xfId="2572" xr:uid="{878E0E9A-A345-4BED-A5A8-C1C48D3D5418}"/>
    <cellStyle name="Normal 54 2" xfId="2573" xr:uid="{48B5A9A0-F305-42D0-95AF-1A261FDCC73C}"/>
    <cellStyle name="Normal 54 2 2" xfId="4346" xr:uid="{C4A8D332-740E-49A8-9EBD-C64D6170EEC5}"/>
    <cellStyle name="Normal 54 2 2 2" xfId="28736" xr:uid="{96104E54-2D60-44E0-B671-1A99FEF7F757}"/>
    <cellStyle name="Normal 54 2 3" xfId="27317" xr:uid="{66E359CD-ABA0-40C1-B4DA-1AEE4B53713F}"/>
    <cellStyle name="Normal 54 3" xfId="2574" xr:uid="{1F309AD6-6C19-4BA3-9ED4-4E8759C20A6C}"/>
    <cellStyle name="Normal 54 3 2" xfId="4347" xr:uid="{BED6FA73-3FCE-4426-9366-107EA57FCD42}"/>
    <cellStyle name="Normal 54 3 2 2" xfId="28737" xr:uid="{CC88F357-23A3-434E-9238-2575322CFA73}"/>
    <cellStyle name="Normal 54 3 3" xfId="27318" xr:uid="{BB0246D6-C084-40F2-B229-2C764A72922C}"/>
    <cellStyle name="Normal 54 4" xfId="4345" xr:uid="{4BB3F521-88A3-445D-9AF8-EB32758CA668}"/>
    <cellStyle name="Normal 54 4 2" xfId="28735" xr:uid="{FA359FDA-B2D6-4B91-8623-3F8F19B0CD16}"/>
    <cellStyle name="Normal 54 5" xfId="27316" xr:uid="{80000CA4-D973-4193-AD72-5AAD6C65AB68}"/>
    <cellStyle name="Normal 55" xfId="2575" xr:uid="{6A7C8FA5-08A5-4715-8FD6-220A069F038D}"/>
    <cellStyle name="Normal 55 2" xfId="2576" xr:uid="{5B46D8A6-9221-46E8-A709-B980F52DB9A3}"/>
    <cellStyle name="Normal 55 2 2" xfId="4349" xr:uid="{B61FCE8A-F19B-4D6C-8A41-4DA544C4CBC0}"/>
    <cellStyle name="Normal 55 2 2 2" xfId="28739" xr:uid="{D2342911-CC8B-4EBA-B7B8-586B840A21A4}"/>
    <cellStyle name="Normal 55 2 3" xfId="27320" xr:uid="{C927B2B1-7BE7-41B3-A926-60563DE85042}"/>
    <cellStyle name="Normal 55 3" xfId="2577" xr:uid="{891E172B-3D65-49CB-AB83-FD176D13F95C}"/>
    <cellStyle name="Normal 55 3 2" xfId="4350" xr:uid="{C2597C3A-F98C-45DE-86E8-4D9FA2640234}"/>
    <cellStyle name="Normal 55 3 2 2" xfId="28740" xr:uid="{34FB90B0-8B21-4AEE-A6A2-4C9E6C6CD110}"/>
    <cellStyle name="Normal 55 3 3" xfId="27321" xr:uid="{F166063A-4B35-4225-8F5B-380A23FE3D52}"/>
    <cellStyle name="Normal 55 4" xfId="4348" xr:uid="{5D479422-20D5-423F-8E48-F042F7739303}"/>
    <cellStyle name="Normal 55 4 2" xfId="28738" xr:uid="{F4E3A2CA-BCD0-4FEF-838B-03279E33ED77}"/>
    <cellStyle name="Normal 55 5" xfId="27319" xr:uid="{0FF45C79-D9B3-4C62-B3F8-A45DBF1BFE80}"/>
    <cellStyle name="Normal 56" xfId="2578" xr:uid="{445EC02C-3154-4837-B12B-13FC19853424}"/>
    <cellStyle name="Normal 56 2" xfId="2579" xr:uid="{DAE1EF95-A89F-46CC-9686-1B52CFA59703}"/>
    <cellStyle name="Normal 56 2 2" xfId="4352" xr:uid="{FB4DFC5A-3206-48F1-AF28-B051D7AD7F6E}"/>
    <cellStyle name="Normal 56 2 2 2" xfId="28742" xr:uid="{8D8BB9A5-4452-44B9-8F0F-1CB13D56DDF1}"/>
    <cellStyle name="Normal 56 2 3" xfId="27323" xr:uid="{BB05B0CD-1AF3-4F9B-8BEA-5F56C4FC960A}"/>
    <cellStyle name="Normal 56 3" xfId="2580" xr:uid="{F31E68C0-A4EE-4208-BA54-22176FAF694A}"/>
    <cellStyle name="Normal 56 3 2" xfId="4353" xr:uid="{04C21592-6BC2-4413-94DA-E5E7070D77AA}"/>
    <cellStyle name="Normal 56 3 2 2" xfId="28743" xr:uid="{4DE4A25C-63C8-4D51-9AFE-03C6F563B681}"/>
    <cellStyle name="Normal 56 3 3" xfId="27324" xr:uid="{9F11DD82-3C67-4F7F-845A-ECCA1713EBC2}"/>
    <cellStyle name="Normal 56 4" xfId="4351" xr:uid="{C945EA27-4342-4165-9D9B-D17B8AD9D49D}"/>
    <cellStyle name="Normal 56 4 2" xfId="28741" xr:uid="{5418AAC7-E1B5-45FB-A030-37ADF388EF3F}"/>
    <cellStyle name="Normal 56 5" xfId="27322" xr:uid="{0E8242BD-0DE6-4003-92E1-B045E8FC26CB}"/>
    <cellStyle name="Normal 57" xfId="2581" xr:uid="{27BDABF6-98DE-453C-80AE-FA4234516307}"/>
    <cellStyle name="Normal 57 2" xfId="2582" xr:uid="{CFB6AA6A-94DE-490F-BB27-4B8C07A7DE16}"/>
    <cellStyle name="Normal 57 2 2" xfId="4355" xr:uid="{006AC90E-897A-4901-BFFC-85C8EB9CD755}"/>
    <cellStyle name="Normal 57 2 2 2" xfId="28745" xr:uid="{2F45F6A3-D652-4100-BEE2-0823B76099C7}"/>
    <cellStyle name="Normal 57 2 3" xfId="27326" xr:uid="{B677B9F7-E1E8-40AE-B635-8C3C6EDCD171}"/>
    <cellStyle name="Normal 57 3" xfId="2583" xr:uid="{6E2DAC97-583E-4F77-8EFA-968EAD13EB04}"/>
    <cellStyle name="Normal 57 3 2" xfId="4356" xr:uid="{2610DBF0-E261-4B1C-A507-F7E71AC81EF5}"/>
    <cellStyle name="Normal 57 3 2 2" xfId="28746" xr:uid="{33C464E5-2E4B-4C0D-8548-11356E033C9F}"/>
    <cellStyle name="Normal 57 3 3" xfId="27327" xr:uid="{46287004-4DB8-4535-AF71-8A744D90803B}"/>
    <cellStyle name="Normal 57 4" xfId="4354" xr:uid="{5564D90D-0446-4DC1-BD53-05611587F608}"/>
    <cellStyle name="Normal 57 4 2" xfId="28744" xr:uid="{055FB819-549A-41EC-8DE2-D25C7FBC3A24}"/>
    <cellStyle name="Normal 57 5" xfId="27325" xr:uid="{6490F78E-E7B7-4090-A3FC-4DDFCF4E4D10}"/>
    <cellStyle name="Normal 58" xfId="2584" xr:uid="{8DBD40CA-B63C-4EF1-A591-2C70EB1A9479}"/>
    <cellStyle name="Normal 58 2" xfId="2585" xr:uid="{D787D08A-5129-4EF8-A64E-BF9A119EFA4C}"/>
    <cellStyle name="Normal 58 2 2" xfId="4358" xr:uid="{B4CC238B-0DB4-426C-ACE4-3178CDB5C4EC}"/>
    <cellStyle name="Normal 58 2 2 2" xfId="28748" xr:uid="{81A2AF80-7868-46C1-8AF1-3D91F45DB696}"/>
    <cellStyle name="Normal 58 2 3" xfId="27329" xr:uid="{773423E6-AFE7-45A3-8954-A4527F7EC443}"/>
    <cellStyle name="Normal 58 3" xfId="2586" xr:uid="{DF5353C6-72D4-4AD4-97A2-4CF685273721}"/>
    <cellStyle name="Normal 58 3 2" xfId="4359" xr:uid="{4410BD4B-9280-4814-AEF7-9AA8048F2B64}"/>
    <cellStyle name="Normal 58 3 2 2" xfId="28749" xr:uid="{1BB948BA-15FC-4884-A263-CEB08CB4442D}"/>
    <cellStyle name="Normal 58 3 3" xfId="27330" xr:uid="{AD045BD0-D7B3-47E7-8F5C-23498284F2CE}"/>
    <cellStyle name="Normal 58 4" xfId="4357" xr:uid="{B46324E1-87D6-4C32-BD59-18C585211300}"/>
    <cellStyle name="Normal 58 4 2" xfId="28747" xr:uid="{AC7F4527-912E-49C9-9407-16690D0A683B}"/>
    <cellStyle name="Normal 58 5" xfId="27328" xr:uid="{00610540-9884-4401-B44F-4687CCE16BB9}"/>
    <cellStyle name="Normal 59" xfId="2587" xr:uid="{DE932370-33DA-4E3C-8E00-FA7D8C002570}"/>
    <cellStyle name="Normal 59 2" xfId="2588" xr:uid="{AE771187-C1F4-4463-8D06-1B9E0DBCA015}"/>
    <cellStyle name="Normal 59 2 2" xfId="4361" xr:uid="{27D69A72-C751-47B8-91D7-50DE4AD2682E}"/>
    <cellStyle name="Normal 59 2 2 2" xfId="28751" xr:uid="{B5F01108-99D8-4267-9D35-088AD3B88A2C}"/>
    <cellStyle name="Normal 59 2 3" xfId="27332" xr:uid="{8E84C20A-D89B-437A-A8DF-80E08A29F5AF}"/>
    <cellStyle name="Normal 59 3" xfId="2589" xr:uid="{39746D2C-3E86-46D6-ABC5-DBF7C001FCC5}"/>
    <cellStyle name="Normal 59 3 2" xfId="4362" xr:uid="{C1954D95-5362-4119-B1E4-FE7AF43B503A}"/>
    <cellStyle name="Normal 59 3 2 2" xfId="28752" xr:uid="{106ACB04-AD00-45B6-9D6C-A05ED670D5D0}"/>
    <cellStyle name="Normal 59 3 3" xfId="27333" xr:uid="{52629405-15CE-49BB-8E03-02024EBB335D}"/>
    <cellStyle name="Normal 59 4" xfId="4360" xr:uid="{93E3A72B-26FB-4D1A-A861-B50520722881}"/>
    <cellStyle name="Normal 59 4 2" xfId="28750" xr:uid="{67963194-FB0F-4A86-9D10-921BA2854902}"/>
    <cellStyle name="Normal 59 5" xfId="27331" xr:uid="{012B8CBF-CDBD-4217-B2B4-AD6491A325D0}"/>
    <cellStyle name="Normal 6" xfId="2590" xr:uid="{D9068D43-BE95-4380-A8C4-8844CC3E63CF}"/>
    <cellStyle name="Normal 6 10" xfId="16682" xr:uid="{74B9C8DA-A3E4-484F-9FBB-06BEFE9C8127}"/>
    <cellStyle name="Normal 6 10 2" xfId="30142" xr:uid="{79A8A0D5-FE26-46EC-911B-BE343E174E3F}"/>
    <cellStyle name="Normal 6 11" xfId="27334" xr:uid="{21AD3A30-9C7E-41D8-A8E9-03B1EECFBCFB}"/>
    <cellStyle name="Normal 6 2" xfId="2591" xr:uid="{6CB5046D-1D31-4060-953A-97F958B80171}"/>
    <cellStyle name="Normal 6 2 2" xfId="4364" xr:uid="{EED93B0C-4BE4-4B4A-AD56-86C7A5378ED4}"/>
    <cellStyle name="Normal 6 2 2 2" xfId="28754" xr:uid="{C78B0CCF-AE6A-44B5-AC8D-16652D67AE58}"/>
    <cellStyle name="Normal 6 2 3" xfId="27335" xr:uid="{5CC48341-82CD-4E7A-A358-7974B69A74EE}"/>
    <cellStyle name="Normal 6 3" xfId="2592" xr:uid="{587A9100-BAC5-474B-B851-7358CCBB1BBC}"/>
    <cellStyle name="Normal 6 3 2" xfId="4365" xr:uid="{B796B3F6-D03F-4AA1-BB90-919FF0F6C8D6}"/>
    <cellStyle name="Normal 6 3 2 2" xfId="28755" xr:uid="{EFE4782A-96C2-474C-ADFD-B0AC0482875D}"/>
    <cellStyle name="Normal 6 3 3" xfId="27336" xr:uid="{94114EA0-CC21-44E1-9ABE-6F64D0C66386}"/>
    <cellStyle name="Normal 6 4" xfId="2593" xr:uid="{7F9DA596-C030-4F68-A513-15E35CBBC009}"/>
    <cellStyle name="Normal 6 4 2" xfId="2594" xr:uid="{E4D8F3D0-0E86-4BAE-B403-740504AAC2C8}"/>
    <cellStyle name="Normal 6 4 3" xfId="4366" xr:uid="{9A349F79-D566-40D1-B96E-27A270D0BA70}"/>
    <cellStyle name="Normal 6 4 3 2" xfId="28756" xr:uid="{C56A1D7C-9CD5-4C52-A15F-82A2E88983EA}"/>
    <cellStyle name="Normal 6 4 4" xfId="7524" xr:uid="{33F0EF84-5FD0-4208-BE3F-CCAA910E8318}"/>
    <cellStyle name="Normal 6 4 4 2" xfId="29313" xr:uid="{E68326B8-149D-4749-B731-BB2C09BD387F}"/>
    <cellStyle name="Normal 6 4 5" xfId="27337" xr:uid="{5CF8DABD-1A58-4FFE-A542-CFDAE03F1C88}"/>
    <cellStyle name="Normal 6 4_Accessories" xfId="11280" xr:uid="{F727DE5D-9F2D-445D-95CA-E7C013909690}"/>
    <cellStyle name="Normal 6 5" xfId="2595" xr:uid="{982F664E-CD26-488B-9F44-AE7EB54C04F6}"/>
    <cellStyle name="Normal 6 5 10" xfId="10463" xr:uid="{8AB622A1-2F05-4FE9-BEE1-9E481CBEDC75}"/>
    <cellStyle name="Normal 6 5 10 2" xfId="22591" xr:uid="{87E6351C-B590-4202-8FEC-0E58C58FAB81}"/>
    <cellStyle name="Normal 6 5 11" xfId="10532" xr:uid="{B3EA0545-CBBC-4752-9933-93896B68C6A4}"/>
    <cellStyle name="Normal 6 5 11 2" xfId="22651" xr:uid="{83A2A6CB-D57B-4582-9409-3E8C2A60EB03}"/>
    <cellStyle name="Normal 6 5 12" xfId="10698" xr:uid="{154CA218-EE6A-4E09-AAC0-DDE05D8AD782}"/>
    <cellStyle name="Normal 6 5 12 2" xfId="22811" xr:uid="{E4950200-5709-4699-BD88-7801C9CBD583}"/>
    <cellStyle name="Normal 6 5 13" xfId="10727" xr:uid="{F9C6D915-9229-44E3-B53E-EF82BBE5E3EC}"/>
    <cellStyle name="Normal 6 5 13 2" xfId="22835" xr:uid="{6E1AE6D6-6202-4D1D-B2F1-FFE0EE905EA8}"/>
    <cellStyle name="Normal 6 5 14" xfId="11732" xr:uid="{4BE9B5D3-5428-4817-B885-8D61CF6460AE}"/>
    <cellStyle name="Normal 6 5 14 2" xfId="23544" xr:uid="{CD52A853-E9C6-4C83-B5C0-201D6AD89D16}"/>
    <cellStyle name="Normal 6 5 15" xfId="17224" xr:uid="{48E32DB9-941A-4407-B35F-57C25F0AADBC}"/>
    <cellStyle name="Normal 6 5 15 2" xfId="26116" xr:uid="{00D58ABE-F25E-44CD-951A-C04E5A4476D4}"/>
    <cellStyle name="Normal 6 5 16" xfId="17308" xr:uid="{43C15616-8A2C-49BB-A25D-EE07735C172F}"/>
    <cellStyle name="Normal 6 5 17" xfId="30387" xr:uid="{3C6F9D62-4386-4DCC-909C-05B687616DC2}"/>
    <cellStyle name="Normal 6 5 2" xfId="4367" xr:uid="{52372DEE-80ED-4C31-B272-508812A1644B}"/>
    <cellStyle name="Normal 6 5 2 2" xfId="5009" xr:uid="{15CC177E-9E51-4B2A-BCA9-7CAD424031AF}"/>
    <cellStyle name="Normal 6 5 2 2 2" xfId="5400" xr:uid="{0B43123D-C4EC-4E67-8AE5-80D12D8FB9A0}"/>
    <cellStyle name="Normal 6 5 2 2 2 2" xfId="6100" xr:uid="{D964F25B-ED6F-4EB2-A7BE-82166E3DE00D}"/>
    <cellStyle name="Normal 6 5 2 2 2 2 2" xfId="7379" xr:uid="{F64394E1-352A-401C-8355-42F2226E46F7}"/>
    <cellStyle name="Normal 6 5 2 2 2 2 2 2" xfId="10129" xr:uid="{5D2DE705-534B-4191-973C-341D59E3A6F3}"/>
    <cellStyle name="Normal 6 5 2 2 2 2 2 2 2" xfId="22326" xr:uid="{A8670B6F-9951-4BC2-B0AE-951FBAAFBFA1}"/>
    <cellStyle name="Normal 6 5 2 2 2 2 2 3" xfId="19757" xr:uid="{CC50A10C-7268-4981-82BA-F74BF109A382}"/>
    <cellStyle name="Normal 6 5 2 2 2 2 3" xfId="8869" xr:uid="{AA095DFF-F2FF-4156-B697-F4A11B85F770}"/>
    <cellStyle name="Normal 6 5 2 2 2 2 3 2" xfId="21066" xr:uid="{A2C9170B-6183-45B9-A874-45F2E286667D}"/>
    <cellStyle name="Normal 6 5 2 2 2 2 4" xfId="18497" xr:uid="{1D6E17FA-E2BC-4C5E-9C4B-C6C950CAD0CE}"/>
    <cellStyle name="Normal 6 5 2 2 2 3" xfId="6749" xr:uid="{1D19CE5C-B6A2-4B7C-9156-D348A70D5B53}"/>
    <cellStyle name="Normal 6 5 2 2 2 3 2" xfId="9499" xr:uid="{AE8C7FCD-9223-40D8-ADC0-2D7F3DEF88D6}"/>
    <cellStyle name="Normal 6 5 2 2 2 3 2 2" xfId="21696" xr:uid="{9FDC4A1E-1E5D-46C8-BC1B-4D5CADB85DA4}"/>
    <cellStyle name="Normal 6 5 2 2 2 3 3" xfId="19127" xr:uid="{37AFD806-8FD5-4159-A010-4FFAB87AEE25}"/>
    <cellStyle name="Normal 6 5 2 2 2 4" xfId="8236" xr:uid="{421F8429-77A0-44E0-86DA-0D51BCB2098F}"/>
    <cellStyle name="Normal 6 5 2 2 2 4 2" xfId="20435" xr:uid="{5A6491F0-1968-4BB8-BCFE-7E59C3AAD712}"/>
    <cellStyle name="Normal 6 5 2 2 2 5" xfId="13499" xr:uid="{D8382D88-2D58-4EE7-B911-2D79C66B2392}"/>
    <cellStyle name="Normal 6 5 2 2 2 5 2" xfId="25268" xr:uid="{BE8B2E64-7D10-424F-92B8-1523F4D90707}"/>
    <cellStyle name="Normal 6 5 2 2 2 6" xfId="17867" xr:uid="{1C130CC5-5890-4AC3-B2FF-339E96A66D97}"/>
    <cellStyle name="Normal 6 5 2 2 3" xfId="5783" xr:uid="{C991031B-3962-4369-B7F4-7F3584AFBE3C}"/>
    <cellStyle name="Normal 6 5 2 2 3 2" xfId="7064" xr:uid="{6510B251-189A-492A-9B6D-7001BF25256E}"/>
    <cellStyle name="Normal 6 5 2 2 3 2 2" xfId="9814" xr:uid="{CE64C784-045C-40C2-9B27-15ECA3B48D2C}"/>
    <cellStyle name="Normal 6 5 2 2 3 2 2 2" xfId="22011" xr:uid="{BB4FB74C-13B6-4EAA-973A-312910C835E9}"/>
    <cellStyle name="Normal 6 5 2 2 3 2 3" xfId="19442" xr:uid="{F7E1315B-85CB-4B60-A267-FA76D2EAF4B2}"/>
    <cellStyle name="Normal 6 5 2 2 3 3" xfId="8553" xr:uid="{88AA968E-5F30-4EB1-A35B-40295C18B483}"/>
    <cellStyle name="Normal 6 5 2 2 3 3 2" xfId="20751" xr:uid="{737C253E-CB58-408D-A27F-12F890AB007E}"/>
    <cellStyle name="Normal 6 5 2 2 3 4" xfId="13500" xr:uid="{11A7A900-B698-42E2-A674-A2B18235AAF2}"/>
    <cellStyle name="Normal 6 5 2 2 3 4 2" xfId="25269" xr:uid="{06CEF164-1F80-4AE3-95EC-49EAAA1A04A7}"/>
    <cellStyle name="Normal 6 5 2 2 3 5" xfId="18182" xr:uid="{F37140B2-A89E-4CE1-BDC1-B985E88FF6AF}"/>
    <cellStyle name="Normal 6 5 2 2 4" xfId="6434" xr:uid="{625FB599-47C5-473B-A72A-700445802059}"/>
    <cellStyle name="Normal 6 5 2 2 4 2" xfId="9184" xr:uid="{51B957C5-C050-45F6-A733-10DBE5EBB43B}"/>
    <cellStyle name="Normal 6 5 2 2 4 2 2" xfId="21381" xr:uid="{3799D97B-416B-4AA2-866A-DC27B87279B9}"/>
    <cellStyle name="Normal 6 5 2 2 4 3" xfId="18812" xr:uid="{2B43C09F-5D2E-4056-B4B8-C83BC79A3F40}"/>
    <cellStyle name="Normal 6 5 2 2 5" xfId="7921" xr:uid="{84D11EB4-8AFB-4ACC-8DAF-96D12D078FE5}"/>
    <cellStyle name="Normal 6 5 2 2 5 2" xfId="20120" xr:uid="{37762CEB-93AD-467A-9B15-18CBF4D94C29}"/>
    <cellStyle name="Normal 6 5 2 2 6" xfId="11593" xr:uid="{9E538099-5167-46EF-9AE4-2A9404096CCF}"/>
    <cellStyle name="Normal 6 5 2 2 6 2" xfId="23429" xr:uid="{26D84C56-F36B-4929-B068-88CE5EAF302D}"/>
    <cellStyle name="Normal 6 5 2 2 7" xfId="12359" xr:uid="{94596E40-7A22-49A4-9289-CC3A22287614}"/>
    <cellStyle name="Normal 6 5 2 2 7 2" xfId="24138" xr:uid="{B94CA885-0915-43F7-8372-59A29AADB4A6}"/>
    <cellStyle name="Normal 6 5 2 2 8" xfId="17552" xr:uid="{4F8BF41F-7AC8-4A3F-89E9-717557F77E7E}"/>
    <cellStyle name="Normal 6 5 2 3" xfId="5199" xr:uid="{E48829F6-1131-4D51-AFA4-B41EAB9F0454}"/>
    <cellStyle name="Normal 6 5 2 3 2" xfId="5906" xr:uid="{26599107-33E6-4913-97AA-4F242C12CD6F}"/>
    <cellStyle name="Normal 6 5 2 3 2 2" xfId="7186" xr:uid="{7B2F0464-63D3-4AF5-8501-22C0FEC46EC0}"/>
    <cellStyle name="Normal 6 5 2 3 2 2 2" xfId="9936" xr:uid="{2FF74A23-E764-4B82-BB87-A36A5F61C676}"/>
    <cellStyle name="Normal 6 5 2 3 2 2 2 2" xfId="22133" xr:uid="{075F7899-B126-44DC-B8B2-E1BAD3AC4462}"/>
    <cellStyle name="Normal 6 5 2 3 2 2 3" xfId="19564" xr:uid="{56BBE019-3906-40F7-A3E4-167314624336}"/>
    <cellStyle name="Normal 6 5 2 3 2 3" xfId="8676" xr:uid="{D81D2884-9684-4889-8A26-1613E51AB587}"/>
    <cellStyle name="Normal 6 5 2 3 2 3 2" xfId="20873" xr:uid="{480D85E4-56EC-4486-8391-444B6654F3DA}"/>
    <cellStyle name="Normal 6 5 2 3 2 4" xfId="18304" xr:uid="{1C4D27D7-207F-4B97-BB9C-81660FA99745}"/>
    <cellStyle name="Normal 6 5 2 3 3" xfId="6556" xr:uid="{23ECA73C-CD36-42FE-A4EB-1E4CC9866A68}"/>
    <cellStyle name="Normal 6 5 2 3 3 2" xfId="9306" xr:uid="{F2477D1A-809A-4C76-9E3A-CD93F0E6A55C}"/>
    <cellStyle name="Normal 6 5 2 3 3 2 2" xfId="21503" xr:uid="{CB555FFC-A4F7-4796-80D4-045A0CAF3A49}"/>
    <cellStyle name="Normal 6 5 2 3 3 3" xfId="18934" xr:uid="{5E87B023-73A9-4AF8-B3F8-43D4FD894856}"/>
    <cellStyle name="Normal 6 5 2 3 4" xfId="8043" xr:uid="{B9100214-A689-4C2C-9CBE-A33D0DC87949}"/>
    <cellStyle name="Normal 6 5 2 3 4 2" xfId="20242" xr:uid="{B7A112D2-F715-419C-9656-EC0714060D5C}"/>
    <cellStyle name="Normal 6 5 2 3 5" xfId="13501" xr:uid="{9A859906-DA43-487C-8DB0-11A78FE8C515}"/>
    <cellStyle name="Normal 6 5 2 3 5 2" xfId="25270" xr:uid="{1BA4AF31-DBF8-47CF-9D2A-A6BAEA087D29}"/>
    <cellStyle name="Normal 6 5 2 3 6" xfId="17674" xr:uid="{6F9B2508-79F5-41A3-A52B-4C6922041B3E}"/>
    <cellStyle name="Normal 6 5 2 4" xfId="5582" xr:uid="{7A692C01-D8D9-4AA9-8FC3-61352BF9DC48}"/>
    <cellStyle name="Normal 6 5 2 4 2" xfId="6871" xr:uid="{928A2898-5750-4E52-82B7-1A08EC0E0AD8}"/>
    <cellStyle name="Normal 6 5 2 4 2 2" xfId="9621" xr:uid="{58D65D09-6DBB-4D9A-B068-57F085F93426}"/>
    <cellStyle name="Normal 6 5 2 4 2 2 2" xfId="21818" xr:uid="{F2F0EDB2-FB8A-4DE6-A8E9-06CBD0B2CB0D}"/>
    <cellStyle name="Normal 6 5 2 4 2 3" xfId="19249" xr:uid="{C676D0FE-0159-4F53-B8F9-BB12847ADECE}"/>
    <cellStyle name="Normal 6 5 2 4 3" xfId="8360" xr:uid="{4C7591EE-D365-4051-A442-843186E4AE94}"/>
    <cellStyle name="Normal 6 5 2 4 3 2" xfId="20558" xr:uid="{1BAC11A5-CAEE-45DC-B578-D3174873BA9D}"/>
    <cellStyle name="Normal 6 5 2 4 4" xfId="13502" xr:uid="{DB0878E2-467D-4592-8F5B-53E3A8A49003}"/>
    <cellStyle name="Normal 6 5 2 4 4 2" xfId="25271" xr:uid="{71C392CC-B748-4BA8-85E3-47C8998B51A7}"/>
    <cellStyle name="Normal 6 5 2 4 5" xfId="17989" xr:uid="{04C519BC-0E7C-4CD0-BD5C-36C4BAA5ACC8}"/>
    <cellStyle name="Normal 6 5 2 5" xfId="6240" xr:uid="{7E6F1FE3-2102-45AA-8629-F4DF62954AFC}"/>
    <cellStyle name="Normal 6 5 2 5 2" xfId="8991" xr:uid="{F3ACD3CE-B554-417F-A87E-0E90BC60FC23}"/>
    <cellStyle name="Normal 6 5 2 5 2 2" xfId="21188" xr:uid="{6CD712E6-5C04-41AD-985D-76AE5086F0D6}"/>
    <cellStyle name="Normal 6 5 2 5 3" xfId="18619" xr:uid="{E648AC22-8649-4645-928E-51E11082CAB3}"/>
    <cellStyle name="Normal 6 5 2 6" xfId="7726" xr:uid="{33252F97-84D6-456E-B85D-D33A35EE2D53}"/>
    <cellStyle name="Normal 6 5 2 6 2" xfId="19927" xr:uid="{25C340D5-ECA1-4E76-B28F-77263DBE14CC}"/>
    <cellStyle name="Normal 6 5 2 7" xfId="11002" xr:uid="{1D7AFB53-79A5-4F26-AE26-401E339694B0}"/>
    <cellStyle name="Normal 6 5 2 7 2" xfId="23051" xr:uid="{5686BBC2-7A98-4EB7-A35C-0A6F6A4B910B}"/>
    <cellStyle name="Normal 6 5 2 8" xfId="11971" xr:uid="{9EC97182-3926-4892-A728-FAEBE06C1C44}"/>
    <cellStyle name="Normal 6 5 2 8 2" xfId="23760" xr:uid="{585B9371-58C3-4141-94DF-0A142FA22CC9}"/>
    <cellStyle name="Normal 6 5 2 9" xfId="17359" xr:uid="{FD71A38A-8DFB-49B1-9941-3E2D9B5796CA}"/>
    <cellStyle name="Normal 6 5 3" xfId="4764" xr:uid="{1CB67461-47FD-48C7-ACE2-8258C03CDBCF}"/>
    <cellStyle name="Normal 6 5 3 2" xfId="5049" xr:uid="{37E890AD-E5E1-4C10-B85D-9A65475A55D2}"/>
    <cellStyle name="Normal 6 5 3 2 2" xfId="5438" xr:uid="{6A86DBA6-212A-4F64-A679-D069A5B58496}"/>
    <cellStyle name="Normal 6 5 3 2 2 2" xfId="6138" xr:uid="{173772B8-0425-4A04-8068-187768B2EC8A}"/>
    <cellStyle name="Normal 6 5 3 2 2 2 2" xfId="7417" xr:uid="{52475CD7-363B-423D-9A8D-20833581914A}"/>
    <cellStyle name="Normal 6 5 3 2 2 2 2 2" xfId="10167" xr:uid="{284F3332-8613-4321-8658-FB58E745626B}"/>
    <cellStyle name="Normal 6 5 3 2 2 2 2 2 2" xfId="22364" xr:uid="{6A36E326-F609-4B28-8F91-4EACB1FD403C}"/>
    <cellStyle name="Normal 6 5 3 2 2 2 2 3" xfId="19795" xr:uid="{4026413B-DF33-41E8-A53B-F7CE4D034E35}"/>
    <cellStyle name="Normal 6 5 3 2 2 2 3" xfId="8907" xr:uid="{1DE158AC-9FA3-43C6-B5B5-5C367B30CF7B}"/>
    <cellStyle name="Normal 6 5 3 2 2 2 3 2" xfId="21104" xr:uid="{E9D27B39-794B-4EF0-981E-D4EEE9FA7928}"/>
    <cellStyle name="Normal 6 5 3 2 2 2 4" xfId="18535" xr:uid="{02BB6CC0-00BB-490D-89DE-294D8B035DA7}"/>
    <cellStyle name="Normal 6 5 3 2 2 3" xfId="6787" xr:uid="{EBA3D1C2-E055-419C-A4F4-90FDF515FBF3}"/>
    <cellStyle name="Normal 6 5 3 2 2 3 2" xfId="9537" xr:uid="{43D2DACA-C939-479A-ADBE-3F1C7CAFCDEB}"/>
    <cellStyle name="Normal 6 5 3 2 2 3 2 2" xfId="21734" xr:uid="{9D4EB5DA-666D-4ED7-B7F8-8C52B9AEDE32}"/>
    <cellStyle name="Normal 6 5 3 2 2 3 3" xfId="19165" xr:uid="{C46C63B4-1F65-4D94-916C-9F9BDF16C3DC}"/>
    <cellStyle name="Normal 6 5 3 2 2 4" xfId="8274" xr:uid="{DCC65979-71B2-487B-BD9E-964B9D0D586D}"/>
    <cellStyle name="Normal 6 5 3 2 2 4 2" xfId="20473" xr:uid="{B10E06E8-05FA-4DC3-AAED-266530E9F93B}"/>
    <cellStyle name="Normal 6 5 3 2 2 5" xfId="13503" xr:uid="{9691ABCF-E41D-46CA-8114-23D36FED00A7}"/>
    <cellStyle name="Normal 6 5 3 2 2 5 2" xfId="25272" xr:uid="{522CDFC6-899B-476F-A930-551B9B5B7640}"/>
    <cellStyle name="Normal 6 5 3 2 2 6" xfId="17905" xr:uid="{3DBA0BA7-14BB-4A95-B3A8-E402B2C7EB1E}"/>
    <cellStyle name="Normal 6 5 3 2 3" xfId="5821" xr:uid="{C49A6D60-22DC-429E-A302-AAB09B714722}"/>
    <cellStyle name="Normal 6 5 3 2 3 2" xfId="7102" xr:uid="{30611307-601E-4AFD-9B47-E88B0A634EC8}"/>
    <cellStyle name="Normal 6 5 3 2 3 2 2" xfId="9852" xr:uid="{740A87F3-F061-4CEC-8270-7B678C747D6B}"/>
    <cellStyle name="Normal 6 5 3 2 3 2 2 2" xfId="22049" xr:uid="{271D9509-C20B-44B9-AC58-3BF2973E801D}"/>
    <cellStyle name="Normal 6 5 3 2 3 2 3" xfId="19480" xr:uid="{8FB516FE-27FC-40EE-9DBB-690DE6469526}"/>
    <cellStyle name="Normal 6 5 3 2 3 3" xfId="8591" xr:uid="{B8BE775C-7BC0-4BDA-A2B3-8DAA7115B354}"/>
    <cellStyle name="Normal 6 5 3 2 3 3 2" xfId="20789" xr:uid="{7C05CDFB-62BB-45BF-96B3-7A79DE7E47E7}"/>
    <cellStyle name="Normal 6 5 3 2 3 4" xfId="13504" xr:uid="{A6476575-7977-462C-9448-D555BDF2C9EF}"/>
    <cellStyle name="Normal 6 5 3 2 3 4 2" xfId="25273" xr:uid="{3DBD725C-4598-4943-A67F-C31AEC1F69DF}"/>
    <cellStyle name="Normal 6 5 3 2 3 5" xfId="18220" xr:uid="{542B80EF-9445-431C-BEF8-6F7178FF4F0F}"/>
    <cellStyle name="Normal 6 5 3 2 4" xfId="6472" xr:uid="{388AA6EE-A612-41B9-A00A-E8EFD2878F36}"/>
    <cellStyle name="Normal 6 5 3 2 4 2" xfId="9222" xr:uid="{2C189995-0D0C-47E0-A772-45A3B21DFEF9}"/>
    <cellStyle name="Normal 6 5 3 2 4 2 2" xfId="21419" xr:uid="{627BC8C8-3625-4D66-A32E-F9C5660E7D7D}"/>
    <cellStyle name="Normal 6 5 3 2 4 3" xfId="18850" xr:uid="{2B890A0D-7230-4E0E-9754-7CD0E6343D00}"/>
    <cellStyle name="Normal 6 5 3 2 5" xfId="7959" xr:uid="{1AD0BB22-AC08-40AA-BA1B-078D53B537A4}"/>
    <cellStyle name="Normal 6 5 3 2 5 2" xfId="20158" xr:uid="{A40CDE48-6134-4F62-9EDA-4991A4A1E01D}"/>
    <cellStyle name="Normal 6 5 3 2 6" xfId="11594" xr:uid="{E4311913-29E0-444D-8C25-91416B40E248}"/>
    <cellStyle name="Normal 6 5 3 2 6 2" xfId="23430" xr:uid="{656ED18F-EDA6-4C94-AAFC-6D0A9808625B}"/>
    <cellStyle name="Normal 6 5 3 2 7" xfId="12360" xr:uid="{D25F5985-FFCC-4BAD-B649-E74CB149F7B5}"/>
    <cellStyle name="Normal 6 5 3 2 7 2" xfId="24139" xr:uid="{EF26C029-1A04-4182-92EF-A96D57D909B0}"/>
    <cellStyle name="Normal 6 5 3 2 8" xfId="17590" xr:uid="{2A433D08-8CA5-4BA2-A035-69F0371C3995}"/>
    <cellStyle name="Normal 6 5 3 3" xfId="5242" xr:uid="{D7599179-53E7-4403-B4D6-E2BE082D773A}"/>
    <cellStyle name="Normal 6 5 3 3 2" xfId="5944" xr:uid="{D4325FA1-EA67-4D49-801A-FB12E108F335}"/>
    <cellStyle name="Normal 6 5 3 3 2 2" xfId="7224" xr:uid="{500AF211-E542-47FF-9E95-F536F6BEDC51}"/>
    <cellStyle name="Normal 6 5 3 3 2 2 2" xfId="9974" xr:uid="{0CB29C45-F72B-473E-A9D4-6FBCCBDFE176}"/>
    <cellStyle name="Normal 6 5 3 3 2 2 2 2" xfId="22171" xr:uid="{96276322-93B6-4745-8C5C-6393788F4B55}"/>
    <cellStyle name="Normal 6 5 3 3 2 2 3" xfId="19602" xr:uid="{BA8006DD-B945-4F53-8F36-B047813DEE57}"/>
    <cellStyle name="Normal 6 5 3 3 2 3" xfId="8714" xr:uid="{4DD7F32B-1103-48C1-8AA4-0B01A72033E3}"/>
    <cellStyle name="Normal 6 5 3 3 2 3 2" xfId="20911" xr:uid="{CC042F44-85BF-411B-A538-3EF53F6B93B7}"/>
    <cellStyle name="Normal 6 5 3 3 2 4" xfId="18342" xr:uid="{2E991D5D-5A44-4E36-9237-CCC5C66575C7}"/>
    <cellStyle name="Normal 6 5 3 3 3" xfId="6594" xr:uid="{82533A2F-230B-4ACA-985F-F56FBFD16A2E}"/>
    <cellStyle name="Normal 6 5 3 3 3 2" xfId="9344" xr:uid="{D038145E-9044-4C17-9896-9BBEA839E93F}"/>
    <cellStyle name="Normal 6 5 3 3 3 2 2" xfId="21541" xr:uid="{72CD78DA-92FC-4D49-BDF4-B08F8DBF098A}"/>
    <cellStyle name="Normal 6 5 3 3 3 3" xfId="18972" xr:uid="{D9A944A8-694C-4154-AA58-C203E119350C}"/>
    <cellStyle name="Normal 6 5 3 3 4" xfId="8081" xr:uid="{D46C43A9-19AB-4735-935A-C857B5DACA73}"/>
    <cellStyle name="Normal 6 5 3 3 4 2" xfId="20280" xr:uid="{7B68FD7E-146C-4176-A86C-306E195782F7}"/>
    <cellStyle name="Normal 6 5 3 3 5" xfId="13505" xr:uid="{E0E5F4B3-26B5-4544-93E9-6158640ACB90}"/>
    <cellStyle name="Normal 6 5 3 3 5 2" xfId="25274" xr:uid="{0FCAB6B1-2FD1-4F47-ADF9-F080839C692F}"/>
    <cellStyle name="Normal 6 5 3 3 6" xfId="17712" xr:uid="{B2C077C0-2DCA-4D62-A491-13072A9B6AC7}"/>
    <cellStyle name="Normal 6 5 3 4" xfId="5626" xr:uid="{E7D668F3-3938-484D-8CAE-ACDD871FC3C7}"/>
    <cellStyle name="Normal 6 5 3 4 2" xfId="6909" xr:uid="{E636920A-8838-448E-865C-784BF410E79A}"/>
    <cellStyle name="Normal 6 5 3 4 2 2" xfId="9659" xr:uid="{3C12495F-281C-4160-9DA7-BDF597D25047}"/>
    <cellStyle name="Normal 6 5 3 4 2 2 2" xfId="21856" xr:uid="{1264621C-FFED-497B-9162-1A5582CC3FCC}"/>
    <cellStyle name="Normal 6 5 3 4 2 3" xfId="19287" xr:uid="{92D8F246-7670-411F-9863-AEA963DD3DBB}"/>
    <cellStyle name="Normal 6 5 3 4 3" xfId="8398" xr:uid="{B20D8679-349B-4DF0-9462-4ED6E6E02D1D}"/>
    <cellStyle name="Normal 6 5 3 4 3 2" xfId="20596" xr:uid="{AD99B186-509A-4EDC-A413-B8571515FA82}"/>
    <cellStyle name="Normal 6 5 3 4 4" xfId="13506" xr:uid="{D0952F6B-F458-4E34-A5D8-AF97E83A3CE6}"/>
    <cellStyle name="Normal 6 5 3 4 4 2" xfId="25275" xr:uid="{21368F9D-9565-424B-AACF-38D5C6C29EB0}"/>
    <cellStyle name="Normal 6 5 3 4 5" xfId="18027" xr:uid="{D8B1BA2F-7D54-45EC-810E-019C480D70AA}"/>
    <cellStyle name="Normal 6 5 3 5" xfId="6279" xr:uid="{0F897344-4A8C-4F47-BC7D-F0DD5ED57406}"/>
    <cellStyle name="Normal 6 5 3 5 2" xfId="9029" xr:uid="{6F6780A2-2147-4921-9D89-4509BF561BD7}"/>
    <cellStyle name="Normal 6 5 3 5 2 2" xfId="21226" xr:uid="{E4F3C425-30BC-4AE8-8377-1C1198281DB6}"/>
    <cellStyle name="Normal 6 5 3 5 3" xfId="18657" xr:uid="{A6B6AD8B-39B2-438B-AAEF-669F42D1F7FE}"/>
    <cellStyle name="Normal 6 5 3 6" xfId="7765" xr:uid="{2F139975-952F-447A-B950-95E2AD8843F5}"/>
    <cellStyle name="Normal 6 5 3 6 2" xfId="19965" xr:uid="{4FAAAF7B-3713-48B2-912A-4D8A8441DFBE}"/>
    <cellStyle name="Normal 6 5 3 7" xfId="11108" xr:uid="{C875CB2D-ED0A-4D27-A304-2E51A42ECDF4}"/>
    <cellStyle name="Normal 6 5 3 7 2" xfId="23152" xr:uid="{16FEE98B-75AF-4536-BD31-17E14E8089D0}"/>
    <cellStyle name="Normal 6 5 3 8" xfId="12079" xr:uid="{CA788CDA-646C-4B18-8766-37D96F189D48}"/>
    <cellStyle name="Normal 6 5 3 8 2" xfId="23861" xr:uid="{00E23AA8-4375-4687-98EC-93134EF20963}"/>
    <cellStyle name="Normal 6 5 3 9" xfId="17397" xr:uid="{AE9B9CFF-1585-4DD7-8CD0-C071BC94C3CA}"/>
    <cellStyle name="Normal 6 5 4" xfId="4846" xr:uid="{3C370B1C-D704-431C-843C-BB23853F09D1}"/>
    <cellStyle name="Normal 6 5 4 2" xfId="5284" xr:uid="{01A2C6C3-2017-4E96-94C7-091D50F893E2}"/>
    <cellStyle name="Normal 6 5 4 2 2" xfId="5985" xr:uid="{533BA2EF-B5A8-4215-BAA9-640BFE7E6DF2}"/>
    <cellStyle name="Normal 6 5 4 2 2 2" xfId="7265" xr:uid="{2E77B7B0-DF2C-4884-B458-A212366F5EAF}"/>
    <cellStyle name="Normal 6 5 4 2 2 2 2" xfId="10015" xr:uid="{71B506C2-B67A-4F9F-8C2E-066B1F610184}"/>
    <cellStyle name="Normal 6 5 4 2 2 2 2 2" xfId="22212" xr:uid="{4B0218AE-AE70-482B-AD31-E1DE40ADCA5D}"/>
    <cellStyle name="Normal 6 5 4 2 2 2 3" xfId="19643" xr:uid="{B1FA814C-ED4B-4AED-950E-1D5BFEE83212}"/>
    <cellStyle name="Normal 6 5 4 2 2 3" xfId="8755" xr:uid="{71EAF21D-BE35-4826-BE42-2563FCCC6A83}"/>
    <cellStyle name="Normal 6 5 4 2 2 3 2" xfId="20952" xr:uid="{70D74ED3-734B-458E-9AFA-84FCEF506EBF}"/>
    <cellStyle name="Normal 6 5 4 2 2 4" xfId="18383" xr:uid="{374548E4-2762-4BE1-943B-D133EEBBC5AB}"/>
    <cellStyle name="Normal 6 5 4 2 3" xfId="6635" xr:uid="{E7A24F8D-76B5-4302-8A47-DECE74E977FE}"/>
    <cellStyle name="Normal 6 5 4 2 3 2" xfId="9385" xr:uid="{407E96BF-50ED-4427-A394-B9AD66A767E9}"/>
    <cellStyle name="Normal 6 5 4 2 3 2 2" xfId="21582" xr:uid="{E4E1628C-79E1-4B8B-96FF-F1146D872564}"/>
    <cellStyle name="Normal 6 5 4 2 3 3" xfId="19013" xr:uid="{92C36355-8D74-472F-9125-94AE23DFD331}"/>
    <cellStyle name="Normal 6 5 4 2 4" xfId="8122" xr:uid="{E6A57094-EAC2-4797-8CD0-3EB1C70227B8}"/>
    <cellStyle name="Normal 6 5 4 2 4 2" xfId="20321" xr:uid="{C0E71105-5F0F-45C8-915B-1D16A2C4176D}"/>
    <cellStyle name="Normal 6 5 4 2 5" xfId="13507" xr:uid="{17F21617-12E9-4B76-847F-B2A5D0B85498}"/>
    <cellStyle name="Normal 6 5 4 2 5 2" xfId="25276" xr:uid="{795743DE-58D7-4E73-BAF0-EF4D7FE62748}"/>
    <cellStyle name="Normal 6 5 4 2 6" xfId="17753" xr:uid="{C090CD35-CABB-4E73-9944-8B80CE5E34D0}"/>
    <cellStyle name="Normal 6 5 4 3" xfId="5669" xr:uid="{63DD3BFC-8637-484F-B5A7-ACB4E6F8D9A9}"/>
    <cellStyle name="Normal 6 5 4 3 2" xfId="6950" xr:uid="{5C6D6F1E-E3FE-47AF-B87E-ECE1E50E233F}"/>
    <cellStyle name="Normal 6 5 4 3 2 2" xfId="9700" xr:uid="{C857664D-5E78-41D2-90CD-FCCC2B26CC19}"/>
    <cellStyle name="Normal 6 5 4 3 2 2 2" xfId="21897" xr:uid="{6DCBE2FD-5923-4D7F-A8A5-08C20D86D0E7}"/>
    <cellStyle name="Normal 6 5 4 3 2 3" xfId="19328" xr:uid="{FC313B3F-923E-4AB3-8ECE-3E1EFCAD061A}"/>
    <cellStyle name="Normal 6 5 4 3 3" xfId="8439" xr:uid="{468386A0-9827-45F1-8C5A-DF071963ED56}"/>
    <cellStyle name="Normal 6 5 4 3 3 2" xfId="20637" xr:uid="{63C55171-639E-4BC1-852C-130CA9F2572A}"/>
    <cellStyle name="Normal 6 5 4 3 4" xfId="13508" xr:uid="{9B5B8B3C-82B0-484C-87A9-E5DB05B6790C}"/>
    <cellStyle name="Normal 6 5 4 3 4 2" xfId="25277" xr:uid="{3D7BBD55-9875-4965-93D8-3EC899E611BF}"/>
    <cellStyle name="Normal 6 5 4 3 5" xfId="18068" xr:uid="{BBBB416F-380E-4DD9-9755-EA6540E9F796}"/>
    <cellStyle name="Normal 6 5 4 4" xfId="6320" xr:uid="{9A2F6B41-81DB-447A-A24B-FDB5596FE894}"/>
    <cellStyle name="Normal 6 5 4 4 2" xfId="9070" xr:uid="{D82D0A93-96C1-4577-894F-080CD8013F7E}"/>
    <cellStyle name="Normal 6 5 4 4 2 2" xfId="21267" xr:uid="{8500DCF7-1A30-420B-9026-35B53AE53643}"/>
    <cellStyle name="Normal 6 5 4 4 3" xfId="18698" xr:uid="{7D1B26E8-3C75-4164-B4ED-3594BEC01089}"/>
    <cellStyle name="Normal 6 5 4 5" xfId="7807" xr:uid="{0B6AFF37-9085-415A-906E-EA6588FBD253}"/>
    <cellStyle name="Normal 6 5 4 5 2" xfId="20006" xr:uid="{85175F28-73A7-41A9-9FA8-042C5479EC9E}"/>
    <cellStyle name="Normal 6 5 4 6" xfId="11595" xr:uid="{1458A801-CDE9-4C4D-B78D-1852CFD97C21}"/>
    <cellStyle name="Normal 6 5 4 6 2" xfId="23431" xr:uid="{38EC3062-3676-46ED-86E7-E809E2EE7E75}"/>
    <cellStyle name="Normal 6 5 4 7" xfId="12361" xr:uid="{65E725C2-6837-4F66-B556-0AA1BA20625D}"/>
    <cellStyle name="Normal 6 5 4 7 2" xfId="24140" xr:uid="{8EBEC00F-1412-42F3-BAAD-3FEB257170D2}"/>
    <cellStyle name="Normal 6 5 4 8" xfId="17438" xr:uid="{C8F23E53-B2C1-4E01-9EFF-DE23E0AB0A0E}"/>
    <cellStyle name="Normal 6 5 5" xfId="5133" xr:uid="{D5FD951D-DBA3-426D-BDCB-EA8461D14891}"/>
    <cellStyle name="Normal 6 5 5 2" xfId="5860" xr:uid="{C956080C-33BA-4998-AA73-07EEC91A16CE}"/>
    <cellStyle name="Normal 6 5 5 2 2" xfId="7140" xr:uid="{F256B064-2554-4988-AB47-AFEF745628BF}"/>
    <cellStyle name="Normal 6 5 5 2 2 2" xfId="9890" xr:uid="{06ED26F8-0289-4164-BB81-F3D590158400}"/>
    <cellStyle name="Normal 6 5 5 2 2 2 2" xfId="22087" xr:uid="{B08B4292-86A7-47D7-B03F-7C5A4B890459}"/>
    <cellStyle name="Normal 6 5 5 2 2 3" xfId="19518" xr:uid="{11871114-645C-4762-ABF0-AECFDDF33DB8}"/>
    <cellStyle name="Normal 6 5 5 2 3" xfId="8630" xr:uid="{68A49D0B-1B30-4F56-821B-4B3AAB6BA400}"/>
    <cellStyle name="Normal 6 5 5 2 3 2" xfId="20827" xr:uid="{F3D9E28B-FC1D-4ED0-AEB2-59A2236CA680}"/>
    <cellStyle name="Normal 6 5 5 2 4" xfId="18258" xr:uid="{D1DB8E2A-99A4-4F05-8581-4AC676483AA5}"/>
    <cellStyle name="Normal 6 5 5 3" xfId="6510" xr:uid="{641B8C5F-0783-4123-B5A9-B20E37EED81A}"/>
    <cellStyle name="Normal 6 5 5 3 2" xfId="9260" xr:uid="{247C2594-92E0-4C72-AA68-6EA3491F6050}"/>
    <cellStyle name="Normal 6 5 5 3 2 2" xfId="21457" xr:uid="{EB58F436-6E9C-4761-B43A-FEBEEBDC080A}"/>
    <cellStyle name="Normal 6 5 5 3 3" xfId="18888" xr:uid="{6F1FFD6E-D2A4-41AD-8C30-E6E30C1DC0A9}"/>
    <cellStyle name="Normal 6 5 5 4" xfId="7997" xr:uid="{8FF94260-EA74-4672-9EA0-089553D39A49}"/>
    <cellStyle name="Normal 6 5 5 4 2" xfId="20196" xr:uid="{44F49BB4-F706-409C-A029-D00CEA30A9B8}"/>
    <cellStyle name="Normal 6 5 5 5" xfId="13509" xr:uid="{1260C7D4-9164-4F50-8FC4-0194BB1A9DEB}"/>
    <cellStyle name="Normal 6 5 5 5 2" xfId="25278" xr:uid="{DF582DEB-59DE-4019-83FD-DDD5202049CE}"/>
    <cellStyle name="Normal 6 5 5 6" xfId="17628" xr:uid="{66557E80-4535-4335-97FC-B3AECA734CD8}"/>
    <cellStyle name="Normal 6 5 6" xfId="5509" xr:uid="{ED03EA1F-E832-49F8-9DB4-009F8C94D590}"/>
    <cellStyle name="Normal 6 5 6 2" xfId="6825" xr:uid="{F966DAC7-9E13-4DB7-A1D8-56EE76474791}"/>
    <cellStyle name="Normal 6 5 6 2 2" xfId="9575" xr:uid="{3DC23C61-D455-4A5D-A277-E30052EAB9F2}"/>
    <cellStyle name="Normal 6 5 6 2 2 2" xfId="21772" xr:uid="{DD68589D-2683-4265-B915-B478C3B7D0C8}"/>
    <cellStyle name="Normal 6 5 6 2 3" xfId="19203" xr:uid="{2BFB4866-7E5D-48E0-9C10-32C4D2437854}"/>
    <cellStyle name="Normal 6 5 6 3" xfId="8314" xr:uid="{DF40F1D0-B603-4530-A367-3242D4FCE29C}"/>
    <cellStyle name="Normal 6 5 6 3 2" xfId="20512" xr:uid="{B5836210-A07C-4F36-AC20-CF5F5A8E1EFA}"/>
    <cellStyle name="Normal 6 5 6 4" xfId="13510" xr:uid="{D29F3C9F-E23D-44A8-B423-1C3C3B3C74F6}"/>
    <cellStyle name="Normal 6 5 6 4 2" xfId="25279" xr:uid="{7968FAC3-3947-4BBE-9391-D7DA5B8815E6}"/>
    <cellStyle name="Normal 6 5 6 5" xfId="17943" xr:uid="{59FEF85B-EDAD-4E78-BB72-70A4627154D1}"/>
    <cellStyle name="Normal 6 5 7" xfId="6191" xr:uid="{71C885D9-7636-4A18-957D-7241D84EE0B4}"/>
    <cellStyle name="Normal 6 5 7 2" xfId="8945" xr:uid="{CBAC318E-1497-420B-A410-BF2C63E2D994}"/>
    <cellStyle name="Normal 6 5 7 2 2" xfId="21142" xr:uid="{8C3E64DB-F36E-49B3-B40C-CB0171230CD3}"/>
    <cellStyle name="Normal 6 5 7 3" xfId="18573" xr:uid="{1F8204CA-F0F7-455D-AC42-2D3A5707842C}"/>
    <cellStyle name="Normal 6 5 8" xfId="7501" xr:uid="{2F0A27F6-B0E4-4926-A4FB-8051260BBE8C}"/>
    <cellStyle name="Normal 6 5 8 2" xfId="19873" xr:uid="{B6CEEF91-D4F0-4C74-896C-2BB87EF5B9E9}"/>
    <cellStyle name="Normal 6 5 9" xfId="10301" xr:uid="{0CC2A7D3-C567-4BC9-BCAF-DE79BE20D904}"/>
    <cellStyle name="Normal 6 5 9 2" xfId="22464" xr:uid="{3D425A4C-AF77-4673-8FA2-2DD59D71B4A7}"/>
    <cellStyle name="Normal 6 5_Accessories" xfId="11281" xr:uid="{2A809CF3-EEC4-4EDF-B4C0-18ED6F874EEA}"/>
    <cellStyle name="Normal 6 6" xfId="2596" xr:uid="{BF8B4192-73CD-44D2-AB32-DB19F7795176}"/>
    <cellStyle name="Normal 6 6 10" xfId="10464" xr:uid="{704C249D-1702-4B5D-B51D-06182AC60479}"/>
    <cellStyle name="Normal 6 6 10 2" xfId="22592" xr:uid="{8F4C931F-9F7D-4CE9-9053-C9A9A1E01FCE}"/>
    <cellStyle name="Normal 6 6 11" xfId="10533" xr:uid="{FD9A81D1-44E1-4751-AE39-430364462FE5}"/>
    <cellStyle name="Normal 6 6 11 2" xfId="22652" xr:uid="{52BF723D-3A8C-4653-BC6C-0A1AD0779622}"/>
    <cellStyle name="Normal 6 6 12" xfId="10699" xr:uid="{735DD7C2-B115-4B8E-840A-F288C588B4C3}"/>
    <cellStyle name="Normal 6 6 12 2" xfId="22812" xr:uid="{1D0699FB-0060-4300-B426-FFA8CB4CADAF}"/>
    <cellStyle name="Normal 6 6 13" xfId="10728" xr:uid="{A2CA5308-C049-4EA0-918F-CDA41CD6AB9C}"/>
    <cellStyle name="Normal 6 6 13 2" xfId="22836" xr:uid="{65FC9DF3-794E-46FA-8939-A1366BCBD352}"/>
    <cellStyle name="Normal 6 6 14" xfId="11733" xr:uid="{52FE4E5F-7D7D-4711-8AC0-BF3DCE2D1FE0}"/>
    <cellStyle name="Normal 6 6 14 2" xfId="23545" xr:uid="{652F526F-B6FF-40DB-8134-E81C7693DC09}"/>
    <cellStyle name="Normal 6 6 15" xfId="17225" xr:uid="{E6AF3C6E-22D0-4166-8E53-84A1A5B3BC34}"/>
    <cellStyle name="Normal 6 6 15 2" xfId="26117" xr:uid="{FA4F87FC-20D2-48D1-B7C4-17BD1FE07347}"/>
    <cellStyle name="Normal 6 6 16" xfId="17309" xr:uid="{B602D290-2A72-4434-ABB2-16A9290CF561}"/>
    <cellStyle name="Normal 6 6 17" xfId="30388" xr:uid="{D2243E6B-8A7A-4EF6-A6E0-CB38F26BD1DA}"/>
    <cellStyle name="Normal 6 6 2" xfId="4368" xr:uid="{961F2F86-BDD0-4C84-B15E-E756DBCADD62}"/>
    <cellStyle name="Normal 6 6 2 2" xfId="5010" xr:uid="{735E78FA-074B-4356-BA8F-9668D126DFA7}"/>
    <cellStyle name="Normal 6 6 2 2 2" xfId="5401" xr:uid="{0157F86A-3EEF-43C8-B490-DB8723BFA934}"/>
    <cellStyle name="Normal 6 6 2 2 2 2" xfId="6101" xr:uid="{E2392271-ACA6-4AFE-AF88-0395B8782F1F}"/>
    <cellStyle name="Normal 6 6 2 2 2 2 2" xfId="7380" xr:uid="{D1AEAE07-2558-4839-969A-DB1133E6524D}"/>
    <cellStyle name="Normal 6 6 2 2 2 2 2 2" xfId="10130" xr:uid="{D2D1ECB3-5FBD-452A-87B0-CCBBBBD6633D}"/>
    <cellStyle name="Normal 6 6 2 2 2 2 2 2 2" xfId="22327" xr:uid="{4FEFCBC7-69E1-4600-8DF8-835F65EBC899}"/>
    <cellStyle name="Normal 6 6 2 2 2 2 2 3" xfId="19758" xr:uid="{4BD8347A-36F1-4048-A7A2-49BA2F5A2C98}"/>
    <cellStyle name="Normal 6 6 2 2 2 2 3" xfId="8870" xr:uid="{02524503-AC9E-40A6-A974-03673951631A}"/>
    <cellStyle name="Normal 6 6 2 2 2 2 3 2" xfId="21067" xr:uid="{72EF3BCC-A8A8-4673-925F-B308742F1FA1}"/>
    <cellStyle name="Normal 6 6 2 2 2 2 4" xfId="18498" xr:uid="{790ACEA4-FC64-491B-B06F-8BD980EDB5B9}"/>
    <cellStyle name="Normal 6 6 2 2 2 3" xfId="6750" xr:uid="{4D75FA25-9DB4-4CB1-940D-9790DCEE985F}"/>
    <cellStyle name="Normal 6 6 2 2 2 3 2" xfId="9500" xr:uid="{406FFD45-A373-4DFD-B52C-10E5530ED839}"/>
    <cellStyle name="Normal 6 6 2 2 2 3 2 2" xfId="21697" xr:uid="{96FF8BED-B20F-4797-80AF-B906B9B2970A}"/>
    <cellStyle name="Normal 6 6 2 2 2 3 3" xfId="19128" xr:uid="{7B293295-77C4-40C6-A57E-2BC22F7B92D8}"/>
    <cellStyle name="Normal 6 6 2 2 2 4" xfId="8237" xr:uid="{4AC5CBAD-588A-48DD-978F-07CE3D2C744A}"/>
    <cellStyle name="Normal 6 6 2 2 2 4 2" xfId="20436" xr:uid="{471B1534-D3BB-4CB0-A228-69B2035B5508}"/>
    <cellStyle name="Normal 6 6 2 2 2 5" xfId="13511" xr:uid="{1E457B28-3187-4507-ACBF-FAD8C5229666}"/>
    <cellStyle name="Normal 6 6 2 2 2 5 2" xfId="25280" xr:uid="{B7DFDB9F-F949-4B92-BF1A-CA32CBAD8918}"/>
    <cellStyle name="Normal 6 6 2 2 2 6" xfId="17868" xr:uid="{3528A338-D998-40A3-86F8-CC13452AB951}"/>
    <cellStyle name="Normal 6 6 2 2 3" xfId="5784" xr:uid="{377F120A-0DA0-4E6A-A7E9-36D0E465DC64}"/>
    <cellStyle name="Normal 6 6 2 2 3 2" xfId="7065" xr:uid="{34FF8780-321D-47A3-AAB5-B3B8E629AF82}"/>
    <cellStyle name="Normal 6 6 2 2 3 2 2" xfId="9815" xr:uid="{5FC25453-07A2-40F4-95BF-958CBC81A4C6}"/>
    <cellStyle name="Normal 6 6 2 2 3 2 2 2" xfId="22012" xr:uid="{7E9B7D7B-235D-48AE-9BA2-2C9B776FAFB7}"/>
    <cellStyle name="Normal 6 6 2 2 3 2 3" xfId="19443" xr:uid="{8A4D83AF-B5F0-41E2-B30B-E70B773C83FF}"/>
    <cellStyle name="Normal 6 6 2 2 3 3" xfId="8554" xr:uid="{110385D3-BED0-4F5C-BDB1-527D356E484F}"/>
    <cellStyle name="Normal 6 6 2 2 3 3 2" xfId="20752" xr:uid="{8DF1D853-0E2F-4E4B-BA18-C3EDE3C98A15}"/>
    <cellStyle name="Normal 6 6 2 2 3 4" xfId="13512" xr:uid="{E4DBAF1F-9657-4E48-BFFD-1F7F5F565E9A}"/>
    <cellStyle name="Normal 6 6 2 2 3 4 2" xfId="25281" xr:uid="{09C1A9A1-603C-4EAC-A47A-5B804DF77673}"/>
    <cellStyle name="Normal 6 6 2 2 3 5" xfId="18183" xr:uid="{2CD4EF6B-1BCA-411B-B663-09CADEF6FA34}"/>
    <cellStyle name="Normal 6 6 2 2 4" xfId="6435" xr:uid="{CD8BB2D8-11E0-4FAD-8C13-019923B2B070}"/>
    <cellStyle name="Normal 6 6 2 2 4 2" xfId="9185" xr:uid="{955474C7-D2B1-4CFD-AF12-625EE790E857}"/>
    <cellStyle name="Normal 6 6 2 2 4 2 2" xfId="21382" xr:uid="{A27D8A67-1C19-4063-BCF3-9F8614FDADD6}"/>
    <cellStyle name="Normal 6 6 2 2 4 3" xfId="18813" xr:uid="{FDCB5302-7D56-4FAF-BA6B-B9D143EBF743}"/>
    <cellStyle name="Normal 6 6 2 2 5" xfId="7922" xr:uid="{4175E90B-BB18-4E5A-A373-AC49AD74EE4B}"/>
    <cellStyle name="Normal 6 6 2 2 5 2" xfId="20121" xr:uid="{5A349F25-92DE-4A86-87CA-AA849233AC56}"/>
    <cellStyle name="Normal 6 6 2 2 6" xfId="11596" xr:uid="{181F2F81-999D-4C2C-BBCD-6D30B541E6A1}"/>
    <cellStyle name="Normal 6 6 2 2 6 2" xfId="23432" xr:uid="{416F3BED-0C78-4DBD-8B08-F33D49C4C317}"/>
    <cellStyle name="Normal 6 6 2 2 7" xfId="12362" xr:uid="{EE9D953A-C635-481A-9B24-4C1C915F28EA}"/>
    <cellStyle name="Normal 6 6 2 2 7 2" xfId="24141" xr:uid="{BE48ECA3-16D0-4D5C-93F7-2CD1503C1DD1}"/>
    <cellStyle name="Normal 6 6 2 2 8" xfId="17553" xr:uid="{26CDBC5C-B5E0-4FB2-A5AA-EE4264C2C474}"/>
    <cellStyle name="Normal 6 6 2 3" xfId="5200" xr:uid="{893F776E-96AA-49D9-873A-22364CD2E1E9}"/>
    <cellStyle name="Normal 6 6 2 3 2" xfId="5907" xr:uid="{A5D44407-AA05-48A9-9F08-3CA2F6BE75E2}"/>
    <cellStyle name="Normal 6 6 2 3 2 2" xfId="7187" xr:uid="{77EFFC7B-4FE2-4DCA-A1DC-9AEFC9DFF921}"/>
    <cellStyle name="Normal 6 6 2 3 2 2 2" xfId="9937" xr:uid="{EA7E8DE8-73FC-46C5-87FA-607997DE72F9}"/>
    <cellStyle name="Normal 6 6 2 3 2 2 2 2" xfId="22134" xr:uid="{B036B063-3C1C-4BA6-B325-452B22B252F5}"/>
    <cellStyle name="Normal 6 6 2 3 2 2 3" xfId="19565" xr:uid="{FC537895-0421-4D87-BF77-AB29BBC08DB4}"/>
    <cellStyle name="Normal 6 6 2 3 2 3" xfId="8677" xr:uid="{75F48143-D8B0-4C65-A73C-8AC54E49CBB5}"/>
    <cellStyle name="Normal 6 6 2 3 2 3 2" xfId="20874" xr:uid="{BCC52348-1BE5-41E1-A4E0-0526DC04A67E}"/>
    <cellStyle name="Normal 6 6 2 3 2 4" xfId="18305" xr:uid="{19898188-06BC-47A8-8CDD-725D06B56ACE}"/>
    <cellStyle name="Normal 6 6 2 3 3" xfId="6557" xr:uid="{72502793-399F-4553-8B48-5C7672F46A5B}"/>
    <cellStyle name="Normal 6 6 2 3 3 2" xfId="9307" xr:uid="{7F1C2E70-54CC-4504-9552-DC03EEA6DBD4}"/>
    <cellStyle name="Normal 6 6 2 3 3 2 2" xfId="21504" xr:uid="{BBBD6954-6B51-4439-882F-286B2EA77982}"/>
    <cellStyle name="Normal 6 6 2 3 3 3" xfId="18935" xr:uid="{38F102C3-F030-4ABF-8ED5-5C5FF261FF43}"/>
    <cellStyle name="Normal 6 6 2 3 4" xfId="8044" xr:uid="{572B8EE4-9A00-4092-B79D-7081E026AA10}"/>
    <cellStyle name="Normal 6 6 2 3 4 2" xfId="20243" xr:uid="{B260765C-B992-45A3-9C66-BA72EE29F81E}"/>
    <cellStyle name="Normal 6 6 2 3 5" xfId="13513" xr:uid="{C1FE3E75-4927-4819-818F-C4849571290E}"/>
    <cellStyle name="Normal 6 6 2 3 5 2" xfId="25282" xr:uid="{C364B2F5-58EA-4891-9863-96F3E45808C7}"/>
    <cellStyle name="Normal 6 6 2 3 6" xfId="17675" xr:uid="{950E5D94-D5AB-4517-83AE-9EBAAE053AEC}"/>
    <cellStyle name="Normal 6 6 2 4" xfId="5583" xr:uid="{9513AC33-22AC-4189-BBF3-ABFFAF3C9E62}"/>
    <cellStyle name="Normal 6 6 2 4 2" xfId="6872" xr:uid="{42BA9366-CC49-4494-972E-57775F56B30B}"/>
    <cellStyle name="Normal 6 6 2 4 2 2" xfId="9622" xr:uid="{7C12B7D6-64D2-49B6-A707-4781DB9CF007}"/>
    <cellStyle name="Normal 6 6 2 4 2 2 2" xfId="21819" xr:uid="{58839D5D-DC24-4D64-AD98-CE198F5F7213}"/>
    <cellStyle name="Normal 6 6 2 4 2 3" xfId="19250" xr:uid="{0A191F92-CD04-4E98-853D-11E7FB40A0F5}"/>
    <cellStyle name="Normal 6 6 2 4 3" xfId="8361" xr:uid="{77B8CA2B-DA64-4C65-B27F-ED46FC5021EF}"/>
    <cellStyle name="Normal 6 6 2 4 3 2" xfId="20559" xr:uid="{9F958D1D-3667-425F-9411-C68B7A2FB0A7}"/>
    <cellStyle name="Normal 6 6 2 4 4" xfId="13514" xr:uid="{61ADBFF4-DD49-41B4-9988-AA826C743EC9}"/>
    <cellStyle name="Normal 6 6 2 4 4 2" xfId="25283" xr:uid="{DCAA21E4-55A0-461E-9F99-50EC4680AF0A}"/>
    <cellStyle name="Normal 6 6 2 4 5" xfId="17990" xr:uid="{B73FE0E3-2E76-4312-BCCD-66C1C0667649}"/>
    <cellStyle name="Normal 6 6 2 5" xfId="6241" xr:uid="{71EBE707-B431-47A5-BC76-E01B0E659CB8}"/>
    <cellStyle name="Normal 6 6 2 5 2" xfId="8992" xr:uid="{92C4B997-AA30-4DE0-9E23-642BCF87AC78}"/>
    <cellStyle name="Normal 6 6 2 5 2 2" xfId="21189" xr:uid="{18C8329D-BBB5-4C93-AAA4-EAF9C5EB1D2A}"/>
    <cellStyle name="Normal 6 6 2 5 3" xfId="18620" xr:uid="{D28548B1-F20D-4D73-BBEF-AC9F4335E844}"/>
    <cellStyle name="Normal 6 6 2 6" xfId="7727" xr:uid="{5FF23A1F-D732-4DC3-8E56-46A2614DF0FC}"/>
    <cellStyle name="Normal 6 6 2 6 2" xfId="19928" xr:uid="{C27507E2-F584-48E5-9D08-B77530DED53D}"/>
    <cellStyle name="Normal 6 6 2 7" xfId="11003" xr:uid="{B961DA4C-FAB9-41BF-993C-7D4FBEF1935C}"/>
    <cellStyle name="Normal 6 6 2 7 2" xfId="23052" xr:uid="{9A77E2C8-1E24-4582-B73B-9A946C900624}"/>
    <cellStyle name="Normal 6 6 2 8" xfId="11972" xr:uid="{42618F5B-F055-44FA-A2FF-F3A7E23FC7A8}"/>
    <cellStyle name="Normal 6 6 2 8 2" xfId="23761" xr:uid="{6D495712-BD60-4680-A3E1-AA6F7E6CDF19}"/>
    <cellStyle name="Normal 6 6 2 9" xfId="17360" xr:uid="{48D3BBF7-68B8-48BA-9033-E9E8608930E8}"/>
    <cellStyle name="Normal 6 6 3" xfId="4765" xr:uid="{1C7E0BBF-CB45-4DEC-AC21-AF08421D57B1}"/>
    <cellStyle name="Normal 6 6 3 2" xfId="5050" xr:uid="{267944D5-88B6-4917-BECF-989CDEE46C84}"/>
    <cellStyle name="Normal 6 6 3 2 2" xfId="5439" xr:uid="{22F4CFA4-B40B-4FC7-997A-AA0719FDA333}"/>
    <cellStyle name="Normal 6 6 3 2 2 2" xfId="6139" xr:uid="{01FCC885-9225-43E6-8D76-B8D046778F06}"/>
    <cellStyle name="Normal 6 6 3 2 2 2 2" xfId="7418" xr:uid="{5FF17BA7-DBB5-433D-93B5-D1551969AEAE}"/>
    <cellStyle name="Normal 6 6 3 2 2 2 2 2" xfId="10168" xr:uid="{25A94632-BB47-4DE3-A320-B1AF7D5AEDE0}"/>
    <cellStyle name="Normal 6 6 3 2 2 2 2 2 2" xfId="22365" xr:uid="{337A73A5-B079-4FFD-B42D-EC405C492D9A}"/>
    <cellStyle name="Normal 6 6 3 2 2 2 2 3" xfId="19796" xr:uid="{EBC61462-60CC-4B0F-A6EB-0C36099EBBDE}"/>
    <cellStyle name="Normal 6 6 3 2 2 2 3" xfId="8908" xr:uid="{05A1768E-5935-43A9-9154-085D45CE3A21}"/>
    <cellStyle name="Normal 6 6 3 2 2 2 3 2" xfId="21105" xr:uid="{813F3313-11B5-4EA0-BF38-02A86A8D1B98}"/>
    <cellStyle name="Normal 6 6 3 2 2 2 4" xfId="18536" xr:uid="{A6EAE0F7-5D90-4267-8825-DA59F367207E}"/>
    <cellStyle name="Normal 6 6 3 2 2 3" xfId="6788" xr:uid="{778EE2FA-229B-4C8E-9AFD-764C1001FCF9}"/>
    <cellStyle name="Normal 6 6 3 2 2 3 2" xfId="9538" xr:uid="{01CA8FF9-AD00-40BA-AAD8-45EC1D60ECD0}"/>
    <cellStyle name="Normal 6 6 3 2 2 3 2 2" xfId="21735" xr:uid="{0D7B39D1-A625-4D38-95C8-6BDAD904254F}"/>
    <cellStyle name="Normal 6 6 3 2 2 3 3" xfId="19166" xr:uid="{268FF50F-FEA7-424C-8FBA-51003CB44007}"/>
    <cellStyle name="Normal 6 6 3 2 2 4" xfId="8275" xr:uid="{52E927E9-46CD-48F7-B1BB-83B39FD4343F}"/>
    <cellStyle name="Normal 6 6 3 2 2 4 2" xfId="20474" xr:uid="{131B6630-9B6C-4A4C-AA88-DAE2713C4B31}"/>
    <cellStyle name="Normal 6 6 3 2 2 5" xfId="13515" xr:uid="{E2B38707-68C9-4021-AEA3-8AA536E1635E}"/>
    <cellStyle name="Normal 6 6 3 2 2 5 2" xfId="25284" xr:uid="{273C9A56-4020-4B9C-B26D-F66F30680B56}"/>
    <cellStyle name="Normal 6 6 3 2 2 6" xfId="17906" xr:uid="{23AC3DA0-1742-4DF3-854F-E3D2AFE148F4}"/>
    <cellStyle name="Normal 6 6 3 2 3" xfId="5822" xr:uid="{1815F12D-4C04-4FA4-9F99-094D7C20D8E9}"/>
    <cellStyle name="Normal 6 6 3 2 3 2" xfId="7103" xr:uid="{5CAC3F99-C9EC-4356-94ED-1DC105BAFCE1}"/>
    <cellStyle name="Normal 6 6 3 2 3 2 2" xfId="9853" xr:uid="{1A763BB1-CC88-44FB-92F6-0E2DA5EDA730}"/>
    <cellStyle name="Normal 6 6 3 2 3 2 2 2" xfId="22050" xr:uid="{0B0AE3F0-C688-4415-B032-16B427BCD4E6}"/>
    <cellStyle name="Normal 6 6 3 2 3 2 3" xfId="19481" xr:uid="{A1471110-0585-404E-AC2C-7661DDF3DFF7}"/>
    <cellStyle name="Normal 6 6 3 2 3 3" xfId="8592" xr:uid="{9EC75FE4-37B5-46BE-9D0A-5C05265494EE}"/>
    <cellStyle name="Normal 6 6 3 2 3 3 2" xfId="20790" xr:uid="{A2BE7178-FE16-4004-97EE-6C31C787994E}"/>
    <cellStyle name="Normal 6 6 3 2 3 4" xfId="13516" xr:uid="{B7AB2115-6343-4E45-8873-7D88867CB1A6}"/>
    <cellStyle name="Normal 6 6 3 2 3 4 2" xfId="25285" xr:uid="{EA1879CF-FE9F-45EF-A7BC-D336A7EEAE84}"/>
    <cellStyle name="Normal 6 6 3 2 3 5" xfId="18221" xr:uid="{3DA5D4E9-E077-4D04-B625-E5C64CE1F5BE}"/>
    <cellStyle name="Normal 6 6 3 2 4" xfId="6473" xr:uid="{3C0FE0A5-F671-45D9-B133-31881921F802}"/>
    <cellStyle name="Normal 6 6 3 2 4 2" xfId="9223" xr:uid="{E21D554C-82A7-43DC-BECE-052C8DC125B0}"/>
    <cellStyle name="Normal 6 6 3 2 4 2 2" xfId="21420" xr:uid="{0BBF62CB-B709-4B14-B580-BCA6825E76FB}"/>
    <cellStyle name="Normal 6 6 3 2 4 3" xfId="18851" xr:uid="{D58218E7-46C8-4D37-BB29-AC761C9C57E1}"/>
    <cellStyle name="Normal 6 6 3 2 5" xfId="7960" xr:uid="{9C4E50BF-3407-466C-9681-A539C1326174}"/>
    <cellStyle name="Normal 6 6 3 2 5 2" xfId="20159" xr:uid="{D0E03E89-E80D-420E-8C60-38E971D04589}"/>
    <cellStyle name="Normal 6 6 3 2 6" xfId="11597" xr:uid="{CE019C0F-6899-4351-95B1-4046160F9174}"/>
    <cellStyle name="Normal 6 6 3 2 6 2" xfId="23433" xr:uid="{E24C9E9A-4FF9-43A2-8C01-F05BECCEAEB8}"/>
    <cellStyle name="Normal 6 6 3 2 7" xfId="12363" xr:uid="{41E93516-A2EF-4F33-BCCA-A02FB645473B}"/>
    <cellStyle name="Normal 6 6 3 2 7 2" xfId="24142" xr:uid="{CCE301CB-E4C2-4294-8B9C-AB47358F9A2D}"/>
    <cellStyle name="Normal 6 6 3 2 8" xfId="17591" xr:uid="{432AC7EC-DEE8-4ED6-A38D-03CCF25696E7}"/>
    <cellStyle name="Normal 6 6 3 3" xfId="5243" xr:uid="{B29C8D42-A0C0-40EB-A2BB-A7FAE2DF3633}"/>
    <cellStyle name="Normal 6 6 3 3 2" xfId="5945" xr:uid="{344BB628-96F8-4167-9130-9F852FC57FC1}"/>
    <cellStyle name="Normal 6 6 3 3 2 2" xfId="7225" xr:uid="{EE530D99-5A72-454E-A3A1-77853C60D54E}"/>
    <cellStyle name="Normal 6 6 3 3 2 2 2" xfId="9975" xr:uid="{23124E82-C0DF-47EE-A5B0-7CB1CDAEBEFA}"/>
    <cellStyle name="Normal 6 6 3 3 2 2 2 2" xfId="22172" xr:uid="{ABC9D0CE-E0B8-4456-B84D-DEA1C716A42D}"/>
    <cellStyle name="Normal 6 6 3 3 2 2 3" xfId="19603" xr:uid="{A77E5577-BF88-4AFC-8139-FEFE4F12C9C5}"/>
    <cellStyle name="Normal 6 6 3 3 2 3" xfId="8715" xr:uid="{DA0A7623-301A-4B75-81BE-D741B5E4A746}"/>
    <cellStyle name="Normal 6 6 3 3 2 3 2" xfId="20912" xr:uid="{9AEAA440-C083-4BEA-9145-D0BAE21B577F}"/>
    <cellStyle name="Normal 6 6 3 3 2 4" xfId="18343" xr:uid="{7A1A894B-0FE8-4953-96B3-554DC4B1534E}"/>
    <cellStyle name="Normal 6 6 3 3 3" xfId="6595" xr:uid="{A08EFEAB-77D2-4217-AA81-FA5566C0BFA1}"/>
    <cellStyle name="Normal 6 6 3 3 3 2" xfId="9345" xr:uid="{2809C4F8-BE36-4AC8-AA6B-84B32DDD5B6D}"/>
    <cellStyle name="Normal 6 6 3 3 3 2 2" xfId="21542" xr:uid="{B88484A8-6BD8-4DA1-B064-67F55245EF32}"/>
    <cellStyle name="Normal 6 6 3 3 3 3" xfId="18973" xr:uid="{CF982136-10C8-40EB-9EF1-E8FA1B7C5534}"/>
    <cellStyle name="Normal 6 6 3 3 4" xfId="8082" xr:uid="{600D9408-A8C6-4453-A5C7-099D5F1CFE33}"/>
    <cellStyle name="Normal 6 6 3 3 4 2" xfId="20281" xr:uid="{1F778852-7689-4C58-98E9-2D3139D9F47B}"/>
    <cellStyle name="Normal 6 6 3 3 5" xfId="13517" xr:uid="{71C296F9-01E0-492C-AE01-D6F5CB6D526E}"/>
    <cellStyle name="Normal 6 6 3 3 5 2" xfId="25286" xr:uid="{0265446B-1180-476A-9C07-F98D614B17DF}"/>
    <cellStyle name="Normal 6 6 3 3 6" xfId="17713" xr:uid="{C485180F-F40D-4352-B7D0-67E1F83D2FC0}"/>
    <cellStyle name="Normal 6 6 3 4" xfId="5627" xr:uid="{9A7BCFF8-785E-4C95-8E0D-8061F505C00C}"/>
    <cellStyle name="Normal 6 6 3 4 2" xfId="6910" xr:uid="{E816E85E-B60D-4A74-BEB7-D8CE33FC93EF}"/>
    <cellStyle name="Normal 6 6 3 4 2 2" xfId="9660" xr:uid="{E56A4FD3-ED11-4D69-B9BB-E23ED8FFBD55}"/>
    <cellStyle name="Normal 6 6 3 4 2 2 2" xfId="21857" xr:uid="{D877D932-E167-4F1E-B6D5-C82AE75D4604}"/>
    <cellStyle name="Normal 6 6 3 4 2 3" xfId="19288" xr:uid="{DB37A1DC-6AA3-49B1-89AE-B73F7E7D3BDB}"/>
    <cellStyle name="Normal 6 6 3 4 3" xfId="8399" xr:uid="{D9DC93E6-2E0B-4A94-BB5B-C32F98A9FD9E}"/>
    <cellStyle name="Normal 6 6 3 4 3 2" xfId="20597" xr:uid="{45402CE2-75AB-4DF6-AB59-13C5683B1570}"/>
    <cellStyle name="Normal 6 6 3 4 4" xfId="13518" xr:uid="{D1DB7456-B2BA-4B81-8F27-ECBA3E6DC5F4}"/>
    <cellStyle name="Normal 6 6 3 4 4 2" xfId="25287" xr:uid="{BCE85D30-FB72-4443-B6EA-ABF9A0125B64}"/>
    <cellStyle name="Normal 6 6 3 4 5" xfId="18028" xr:uid="{28DCFF4B-964A-444A-8960-BA18083BE5CA}"/>
    <cellStyle name="Normal 6 6 3 5" xfId="6280" xr:uid="{CB491FC0-54DC-469A-B344-BF477C2F64DF}"/>
    <cellStyle name="Normal 6 6 3 5 2" xfId="9030" xr:uid="{75767DE0-2525-45EB-B50B-30E3D75B5A0E}"/>
    <cellStyle name="Normal 6 6 3 5 2 2" xfId="21227" xr:uid="{F70FA2C7-A220-4896-A762-3DC931C39596}"/>
    <cellStyle name="Normal 6 6 3 5 3" xfId="18658" xr:uid="{662C1BEA-C0D9-4C3A-8610-31C623093C44}"/>
    <cellStyle name="Normal 6 6 3 6" xfId="7766" xr:uid="{4EDE60E6-E856-4FDC-AC42-48352E78315E}"/>
    <cellStyle name="Normal 6 6 3 6 2" xfId="19966" xr:uid="{654C5CB1-4B42-4C1C-89D6-1BAC653D3F3A}"/>
    <cellStyle name="Normal 6 6 3 7" xfId="11109" xr:uid="{1CC15FA1-58C7-4A36-8CEF-86321AAA9DCD}"/>
    <cellStyle name="Normal 6 6 3 7 2" xfId="23153" xr:uid="{E291F2B9-1979-47AE-B129-CA59279C2A1E}"/>
    <cellStyle name="Normal 6 6 3 8" xfId="12080" xr:uid="{353BE725-EE0B-483F-858E-D58B4DE0DE06}"/>
    <cellStyle name="Normal 6 6 3 8 2" xfId="23862" xr:uid="{FED92036-D967-4027-8B9D-16F92E912C6B}"/>
    <cellStyle name="Normal 6 6 3 9" xfId="17398" xr:uid="{AEE52E90-CFC3-48CF-9185-8304B3C7D440}"/>
    <cellStyle name="Normal 6 6 4" xfId="4847" xr:uid="{9BE5B3DB-1195-4746-AF94-AD14BE28BB6B}"/>
    <cellStyle name="Normal 6 6 4 2" xfId="5285" xr:uid="{340AE120-2B82-4EC5-B14A-0AC10A7546CD}"/>
    <cellStyle name="Normal 6 6 4 2 2" xfId="5986" xr:uid="{83EAF086-3D3D-4BB9-B553-075562C84897}"/>
    <cellStyle name="Normal 6 6 4 2 2 2" xfId="7266" xr:uid="{03030616-3215-41F3-82E2-C449B46A255D}"/>
    <cellStyle name="Normal 6 6 4 2 2 2 2" xfId="10016" xr:uid="{77EF0BC3-AF6D-4374-9A95-A5C41F62F952}"/>
    <cellStyle name="Normal 6 6 4 2 2 2 2 2" xfId="22213" xr:uid="{C453BCF6-55D9-449F-9E8E-B35E93D96561}"/>
    <cellStyle name="Normal 6 6 4 2 2 2 3" xfId="19644" xr:uid="{514A41B6-C29C-4FB6-A266-EEC3E9CBBCDB}"/>
    <cellStyle name="Normal 6 6 4 2 2 3" xfId="8756" xr:uid="{FE24BFE4-C7FD-4F63-9FF0-3069C7CCA23F}"/>
    <cellStyle name="Normal 6 6 4 2 2 3 2" xfId="20953" xr:uid="{6322F9F9-F73D-40B4-96E6-A5ECDBB60765}"/>
    <cellStyle name="Normal 6 6 4 2 2 4" xfId="18384" xr:uid="{FD9E69C4-FC98-44EE-8BF8-6A5B97A7CCD4}"/>
    <cellStyle name="Normal 6 6 4 2 3" xfId="6636" xr:uid="{A0ADA22C-3C3D-41A5-92D4-49B9AF4E03D9}"/>
    <cellStyle name="Normal 6 6 4 2 3 2" xfId="9386" xr:uid="{548FA071-F157-4BEC-B0D3-26C6D87D638C}"/>
    <cellStyle name="Normal 6 6 4 2 3 2 2" xfId="21583" xr:uid="{B5005830-9CA0-4994-8339-3667CC5CC0FB}"/>
    <cellStyle name="Normal 6 6 4 2 3 3" xfId="19014" xr:uid="{F4613843-8A77-4F42-B361-4FA870C3B0AD}"/>
    <cellStyle name="Normal 6 6 4 2 4" xfId="8123" xr:uid="{71779A93-58E5-4A91-A4A0-7FC10F3C1613}"/>
    <cellStyle name="Normal 6 6 4 2 4 2" xfId="20322" xr:uid="{17088177-ADEE-4C98-817A-B62045929A9F}"/>
    <cellStyle name="Normal 6 6 4 2 5" xfId="13519" xr:uid="{088C4AF4-B2CB-4344-8873-906B0833EB84}"/>
    <cellStyle name="Normal 6 6 4 2 5 2" xfId="25288" xr:uid="{4A2B6ADC-4C49-4055-B0D9-1131E13AD03D}"/>
    <cellStyle name="Normal 6 6 4 2 6" xfId="17754" xr:uid="{F1F9C2C6-6F10-45F5-9DF2-EDBB8978DB66}"/>
    <cellStyle name="Normal 6 6 4 3" xfId="5670" xr:uid="{23E31784-5D96-43AB-B32E-61914B70EE93}"/>
    <cellStyle name="Normal 6 6 4 3 2" xfId="6951" xr:uid="{4F87C9D8-7A1D-42EB-88D9-BF5313AD516E}"/>
    <cellStyle name="Normal 6 6 4 3 2 2" xfId="9701" xr:uid="{41702151-D35B-47FB-8CDE-A66215055CB5}"/>
    <cellStyle name="Normal 6 6 4 3 2 2 2" xfId="21898" xr:uid="{765525F5-E8DB-453E-9ADF-52603A0D60A8}"/>
    <cellStyle name="Normal 6 6 4 3 2 3" xfId="19329" xr:uid="{A606D129-0D0A-4B7F-A280-96B57D9DAD2B}"/>
    <cellStyle name="Normal 6 6 4 3 3" xfId="8440" xr:uid="{3D17FF8D-A02B-4831-BDB5-DA5CFE0CACA5}"/>
    <cellStyle name="Normal 6 6 4 3 3 2" xfId="20638" xr:uid="{DC0CC385-C62A-4543-8070-22ADCCEC834D}"/>
    <cellStyle name="Normal 6 6 4 3 4" xfId="13520" xr:uid="{B68C0947-B83F-46AB-A1BF-376EC39D4A95}"/>
    <cellStyle name="Normal 6 6 4 3 4 2" xfId="25289" xr:uid="{A3828942-0772-4B6D-B1D5-9EA15E0D0560}"/>
    <cellStyle name="Normal 6 6 4 3 5" xfId="18069" xr:uid="{0D7AB80D-1BA1-484C-89A0-E2D38D49DDA6}"/>
    <cellStyle name="Normal 6 6 4 4" xfId="6321" xr:uid="{E5DD0D38-A940-49FD-8C4F-6FEF5946456A}"/>
    <cellStyle name="Normal 6 6 4 4 2" xfId="9071" xr:uid="{FD2BF860-51B9-4D2C-AFFF-4E25DD73BBD5}"/>
    <cellStyle name="Normal 6 6 4 4 2 2" xfId="21268" xr:uid="{072DB285-5A81-4BAA-B739-3C7727DBC0E5}"/>
    <cellStyle name="Normal 6 6 4 4 3" xfId="18699" xr:uid="{5B60F85E-638F-4B51-B408-49445C1B4001}"/>
    <cellStyle name="Normal 6 6 4 5" xfId="7808" xr:uid="{3563DF7E-A53D-4DA4-8824-FA8B46817AC3}"/>
    <cellStyle name="Normal 6 6 4 5 2" xfId="20007" xr:uid="{FFDF8735-3B23-4EE6-ABD6-845FE60D58A9}"/>
    <cellStyle name="Normal 6 6 4 6" xfId="11598" xr:uid="{4ACA4CFA-CF06-4AB5-9C7F-0A1DF1078A61}"/>
    <cellStyle name="Normal 6 6 4 6 2" xfId="23434" xr:uid="{7AECC740-6408-4C28-8DBD-5EB2ADE986B3}"/>
    <cellStyle name="Normal 6 6 4 7" xfId="12364" xr:uid="{B977AD64-882D-4B28-B5E4-AFBE358613E0}"/>
    <cellStyle name="Normal 6 6 4 7 2" xfId="24143" xr:uid="{6D09A3C5-B7D2-4F14-B8B4-D984A43735FB}"/>
    <cellStyle name="Normal 6 6 4 8" xfId="17439" xr:uid="{8CEFBD5A-715A-4807-ABF4-21E0B28C216A}"/>
    <cellStyle name="Normal 6 6 5" xfId="5134" xr:uid="{21AB6938-05C0-4BB1-B426-997C08991C4C}"/>
    <cellStyle name="Normal 6 6 5 2" xfId="5861" xr:uid="{D4DBDF62-45AB-4560-9D58-C1E09FDAAB4D}"/>
    <cellStyle name="Normal 6 6 5 2 2" xfId="7141" xr:uid="{B79BA39A-44CD-49E3-8726-C9BA7DA52E44}"/>
    <cellStyle name="Normal 6 6 5 2 2 2" xfId="9891" xr:uid="{BD07E2C1-4052-4729-A39F-39924908B346}"/>
    <cellStyle name="Normal 6 6 5 2 2 2 2" xfId="22088" xr:uid="{98DB73AA-1256-4119-A33E-16D29F05ABDA}"/>
    <cellStyle name="Normal 6 6 5 2 2 3" xfId="19519" xr:uid="{FA06D3C8-2DE8-483E-861B-37D356575649}"/>
    <cellStyle name="Normal 6 6 5 2 3" xfId="8631" xr:uid="{64FDDED7-FE16-407E-B4E1-F0320547F078}"/>
    <cellStyle name="Normal 6 6 5 2 3 2" xfId="20828" xr:uid="{64D501DC-80E3-4717-A403-E400B7E74689}"/>
    <cellStyle name="Normal 6 6 5 2 4" xfId="18259" xr:uid="{56FDA164-9BC1-4A6E-9AD4-E27650645A9E}"/>
    <cellStyle name="Normal 6 6 5 3" xfId="6511" xr:uid="{6FF57DB2-7490-4237-A118-3413B0EFD42D}"/>
    <cellStyle name="Normal 6 6 5 3 2" xfId="9261" xr:uid="{F087CE00-689A-4AA8-9D8E-EB49F0572943}"/>
    <cellStyle name="Normal 6 6 5 3 2 2" xfId="21458" xr:uid="{A68BBFF5-72E6-41B5-B524-BC8E15D2EBEB}"/>
    <cellStyle name="Normal 6 6 5 3 3" xfId="18889" xr:uid="{2A285AF6-9D9C-497F-9DAF-7F0AAB23E646}"/>
    <cellStyle name="Normal 6 6 5 4" xfId="7998" xr:uid="{F544D76B-CE3D-488A-8ADB-67DA6EC71EB7}"/>
    <cellStyle name="Normal 6 6 5 4 2" xfId="20197" xr:uid="{F4E85FD7-E818-4070-88C3-52A7458EEC26}"/>
    <cellStyle name="Normal 6 6 5 5" xfId="13521" xr:uid="{F53A0664-436A-4602-973D-38CDE9944FBB}"/>
    <cellStyle name="Normal 6 6 5 5 2" xfId="25290" xr:uid="{1B86A299-1D24-403B-BC8E-36C6B6068D70}"/>
    <cellStyle name="Normal 6 6 5 6" xfId="17629" xr:uid="{A042AD9D-1034-4183-AD37-3624652A129E}"/>
    <cellStyle name="Normal 6 6 6" xfId="5510" xr:uid="{EB75C0B8-FDB8-46D5-A7C1-5CBCFC45D6F1}"/>
    <cellStyle name="Normal 6 6 6 2" xfId="6826" xr:uid="{456989AA-C3CC-47F5-8AAE-A55D714B24CB}"/>
    <cellStyle name="Normal 6 6 6 2 2" xfId="9576" xr:uid="{87D810DA-71F6-4BCA-B360-98D07B4E289B}"/>
    <cellStyle name="Normal 6 6 6 2 2 2" xfId="21773" xr:uid="{05B47FA9-F3AE-4B01-91B6-52484C51D096}"/>
    <cellStyle name="Normal 6 6 6 2 3" xfId="19204" xr:uid="{16DC78AC-345D-43F7-A68C-73FD07D504E4}"/>
    <cellStyle name="Normal 6 6 6 3" xfId="8315" xr:uid="{C08900EF-79D1-4540-917E-483129377B26}"/>
    <cellStyle name="Normal 6 6 6 3 2" xfId="20513" xr:uid="{921C779D-62CB-4059-8EFF-A6E54EDDFC47}"/>
    <cellStyle name="Normal 6 6 6 4" xfId="13522" xr:uid="{F8DDB93E-A263-437D-97E3-36606BF0287F}"/>
    <cellStyle name="Normal 6 6 6 4 2" xfId="25291" xr:uid="{B145AE6D-F455-4BB1-989E-C3DD34D10719}"/>
    <cellStyle name="Normal 6 6 6 5" xfId="17944" xr:uid="{49ADFF8E-9F03-4E4B-B088-D785F59C8BF6}"/>
    <cellStyle name="Normal 6 6 7" xfId="6192" xr:uid="{49A30F6C-42FE-4486-9251-B236D056F096}"/>
    <cellStyle name="Normal 6 6 7 2" xfId="8946" xr:uid="{9A8AAFF5-3A6C-41F7-82EC-5127CC6D0209}"/>
    <cellStyle name="Normal 6 6 7 2 2" xfId="21143" xr:uid="{52CCFA3B-B47F-4FB2-A98E-5014BD54EF93}"/>
    <cellStyle name="Normal 6 6 7 3" xfId="18574" xr:uid="{CCB72DB8-6663-4B32-9D75-DDDCDB1A9D79}"/>
    <cellStyle name="Normal 6 6 8" xfId="7502" xr:uid="{16C39047-6904-4A1A-91ED-12438B71FD9E}"/>
    <cellStyle name="Normal 6 6 8 2" xfId="19874" xr:uid="{E940C214-68E7-49B8-AA84-5A24FA6B6447}"/>
    <cellStyle name="Normal 6 6 9" xfId="10302" xr:uid="{B6F7D1F8-01D8-4094-8314-A0FC356FD7CD}"/>
    <cellStyle name="Normal 6 6 9 2" xfId="22465" xr:uid="{BC633926-C0E6-41A6-8B2B-D8A5956059D8}"/>
    <cellStyle name="Normal 6 6_Accessories" xfId="11282" xr:uid="{016362A7-12AA-482E-96C0-511B01D2B07A}"/>
    <cellStyle name="Normal 6 7" xfId="4363" xr:uid="{F3848419-F534-492B-B9EE-BEE14556C0E8}"/>
    <cellStyle name="Normal 6 7 2" xfId="28753" xr:uid="{F4DC3260-4587-4AE8-A825-DDC68A199A2C}"/>
    <cellStyle name="Normal 6 8" xfId="16082" xr:uid="{AD19D342-AEA3-4A2E-966C-1B8E11945C34}"/>
    <cellStyle name="Normal 6 8 2" xfId="29991" xr:uid="{DBDBA752-EEF1-448B-9063-625B9B6D7E5C}"/>
    <cellStyle name="Normal 6 9" xfId="16726" xr:uid="{2FCD34ED-1398-4981-A0FC-2DF2EEA17FA6}"/>
    <cellStyle name="Normal 6 9 2" xfId="30169" xr:uid="{D0DC3965-EBC7-4706-8BC9-B4B950559020}"/>
    <cellStyle name="Normal 6_Axiz" xfId="16083" xr:uid="{694E9720-9224-4D60-B2F8-3C6A33584F60}"/>
    <cellStyle name="Normal 60" xfId="2597" xr:uid="{54D4A379-AED2-4749-B876-72B629C89AEA}"/>
    <cellStyle name="Normal 60 2" xfId="2598" xr:uid="{75C8C582-B2E9-40F9-A2F9-F2989EF6F99F}"/>
    <cellStyle name="Normal 60 2 2" xfId="4370" xr:uid="{86B42D45-3B99-409F-9E45-17BE80CA5AF7}"/>
    <cellStyle name="Normal 60 2 2 2" xfId="28758" xr:uid="{072131DF-3865-43EE-B1E4-42DC12325B5C}"/>
    <cellStyle name="Normal 60 2 3" xfId="27339" xr:uid="{3DA7A289-CDAE-4D49-959F-3F3529616C8E}"/>
    <cellStyle name="Normal 60 3" xfId="2599" xr:uid="{E8095053-4C10-428A-95BA-1D75A19F6B48}"/>
    <cellStyle name="Normal 60 3 2" xfId="4371" xr:uid="{A57CFACF-3C5E-48F3-B24E-ECE213FE5470}"/>
    <cellStyle name="Normal 60 3 2 2" xfId="28759" xr:uid="{52E6CF7F-179C-4D85-9A33-8BF495CE94F8}"/>
    <cellStyle name="Normal 60 3 3" xfId="27340" xr:uid="{B6CECF3A-F42F-4734-A81D-2C0028BE9E60}"/>
    <cellStyle name="Normal 60 4" xfId="4369" xr:uid="{6EF33F0D-03EC-49AA-8622-05B8A2250D00}"/>
    <cellStyle name="Normal 60 4 2" xfId="28757" xr:uid="{3BACECA6-F2FB-4C1A-A2D1-BE768863866F}"/>
    <cellStyle name="Normal 60 5" xfId="27338" xr:uid="{502F1277-7964-45BD-9EEA-2DCBBCFF7690}"/>
    <cellStyle name="Normal 61" xfId="2600" xr:uid="{79C3BEE1-A239-4C12-AB36-97B8E6A05FAB}"/>
    <cellStyle name="Normal 61 2" xfId="2601" xr:uid="{A0973562-D784-4981-A769-6AE55CA5E3F3}"/>
    <cellStyle name="Normal 61 2 2" xfId="4373" xr:uid="{9E2717D9-F280-42A9-8D91-82C0E53B824A}"/>
    <cellStyle name="Normal 61 2 2 2" xfId="28761" xr:uid="{0C6EB836-DC06-4171-AED5-35A48661324B}"/>
    <cellStyle name="Normal 61 2 3" xfId="27342" xr:uid="{550B3CE5-6EE0-4F51-943A-56D117FFBAD0}"/>
    <cellStyle name="Normal 61 3" xfId="2602" xr:uid="{22720279-DF62-46A5-B83B-761218249874}"/>
    <cellStyle name="Normal 61 3 2" xfId="4374" xr:uid="{27154B36-BAC1-41F2-9BDF-BD0E8B265C19}"/>
    <cellStyle name="Normal 61 3 2 2" xfId="28762" xr:uid="{9410D8DD-0FD0-4A40-9345-0F7935E0C5E4}"/>
    <cellStyle name="Normal 61 3 3" xfId="27343" xr:uid="{D3588A8A-DC6F-422A-94D0-7E0CA9645379}"/>
    <cellStyle name="Normal 61 4" xfId="4372" xr:uid="{E3C2D959-946E-4D17-B77A-5B1BC61EC1DA}"/>
    <cellStyle name="Normal 61 4 2" xfId="28760" xr:uid="{2C60689A-F954-427B-80D5-586DDDE52BD8}"/>
    <cellStyle name="Normal 61 5" xfId="27341" xr:uid="{54F19388-F08B-4800-8C6B-861D0ADE8450}"/>
    <cellStyle name="Normal 62" xfId="2603" xr:uid="{0FBB066F-F9AD-44D0-9F7E-79006FEFA762}"/>
    <cellStyle name="Normal 62 2" xfId="2604" xr:uid="{01766062-6820-466C-AA5D-4B178EB8ECA9}"/>
    <cellStyle name="Normal 62 2 2" xfId="4376" xr:uid="{FB000F8E-3E46-400D-BC99-E73663A3F020}"/>
    <cellStyle name="Normal 62 2 2 2" xfId="28764" xr:uid="{448404BE-0476-4EEA-864B-24486FC08AF0}"/>
    <cellStyle name="Normal 62 2 3" xfId="27345" xr:uid="{D01B748F-0ED6-4F84-8C3E-69D25FF5E349}"/>
    <cellStyle name="Normal 62 3" xfId="2605" xr:uid="{FC4DE7B6-2CC5-4163-8AD3-45EE2C9A5163}"/>
    <cellStyle name="Normal 62 3 2" xfId="4377" xr:uid="{22A82BC4-261D-4E06-B673-533D86077050}"/>
    <cellStyle name="Normal 62 3 2 2" xfId="28765" xr:uid="{1A09BE0C-5D4A-43FC-93AD-FBE9FE835331}"/>
    <cellStyle name="Normal 62 3 3" xfId="27346" xr:uid="{25EC7095-7D29-461D-A4D0-8CB4C8D0705C}"/>
    <cellStyle name="Normal 62 4" xfId="4375" xr:uid="{017DCD6F-97B3-43FA-904C-0C6253AF3CE5}"/>
    <cellStyle name="Normal 62 4 2" xfId="28763" xr:uid="{AC9BD004-B7D2-431B-A657-552533093382}"/>
    <cellStyle name="Normal 62 5" xfId="27344" xr:uid="{E988D071-666D-4DB9-8646-EE3786BC230F}"/>
    <cellStyle name="Normal 63" xfId="2606" xr:uid="{AD56856F-2B13-481D-8E75-CCD493F2A78F}"/>
    <cellStyle name="Normal 63 2" xfId="2607" xr:uid="{9CB3204E-E132-4FC0-B37F-B26DD4A97A1D}"/>
    <cellStyle name="Normal 63 2 2" xfId="4379" xr:uid="{7709C211-C84E-46A5-9D97-3C8274D3F3CE}"/>
    <cellStyle name="Normal 63 2 2 2" xfId="28767" xr:uid="{4647F0AF-044A-4FDC-A981-3DE8505A90CA}"/>
    <cellStyle name="Normal 63 2 3" xfId="27348" xr:uid="{4B8E4B8D-5B0C-41C0-A1CC-C84CF49F8F5D}"/>
    <cellStyle name="Normal 63 3" xfId="2608" xr:uid="{DFAF9CA7-5828-4F88-A790-73D9ABDE8462}"/>
    <cellStyle name="Normal 63 3 2" xfId="4380" xr:uid="{63424BCB-4D6B-42D3-9C43-4F2714FB64CE}"/>
    <cellStyle name="Normal 63 3 2 2" xfId="28768" xr:uid="{F8422AC0-1C79-46A2-B411-CC87C3E7BA97}"/>
    <cellStyle name="Normal 63 3 3" xfId="27349" xr:uid="{4C0E42C5-B4B3-436D-BDF1-4E8F48BF7572}"/>
    <cellStyle name="Normal 63 4" xfId="4378" xr:uid="{F4A2A291-4F24-4C5B-8268-36F5E945AE5F}"/>
    <cellStyle name="Normal 63 4 2" xfId="28766" xr:uid="{F40CDF2F-648A-47AD-BE4A-CED5567A72E4}"/>
    <cellStyle name="Normal 63 5" xfId="27347" xr:uid="{654B8DAB-C1F3-44EC-978A-D590261B4280}"/>
    <cellStyle name="Normal 64" xfId="2609" xr:uid="{1CD6F4ED-20B6-49F5-88B4-A27A84848313}"/>
    <cellStyle name="Normal 64 2" xfId="2610" xr:uid="{DCD3F4C2-836C-4B15-885D-CA3A4A42BF78}"/>
    <cellStyle name="Normal 64 2 2" xfId="4382" xr:uid="{571D5399-8B56-449F-BB8E-434DEC14E242}"/>
    <cellStyle name="Normal 64 2 2 2" xfId="28770" xr:uid="{C88D93D1-0CD8-4553-B929-D3FE9994D2DE}"/>
    <cellStyle name="Normal 64 2 3" xfId="27351" xr:uid="{A924EFD1-0FD5-4BFE-9E7C-4848C33A3839}"/>
    <cellStyle name="Normal 64 3" xfId="2611" xr:uid="{95AF5C72-3C97-4759-875B-D2CAC9630278}"/>
    <cellStyle name="Normal 64 3 2" xfId="4383" xr:uid="{0254DB94-7EAA-4182-8904-DC0736121F2B}"/>
    <cellStyle name="Normal 64 3 2 2" xfId="28771" xr:uid="{5CA1432A-14D3-42B3-A7CF-7FF009201BF5}"/>
    <cellStyle name="Normal 64 3 3" xfId="27352" xr:uid="{8B10801E-C58A-4D20-B4D7-38FEA64BE972}"/>
    <cellStyle name="Normal 64 4" xfId="4381" xr:uid="{CD4AFADE-1EFF-498F-967B-5889B313519C}"/>
    <cellStyle name="Normal 64 4 2" xfId="28769" xr:uid="{FADA1B7C-8AF7-4772-A5A6-B10789C61F95}"/>
    <cellStyle name="Normal 64 5" xfId="27350" xr:uid="{B3111198-1852-4C2D-9B9E-3D0D8ADC7E4E}"/>
    <cellStyle name="Normal 65" xfId="2612" xr:uid="{5948F148-694D-4C20-B42D-CBF23F2224D2}"/>
    <cellStyle name="Normal 65 2" xfId="2613" xr:uid="{C498710D-745E-4EC7-BB49-4243094E4540}"/>
    <cellStyle name="Normal 65 2 2" xfId="4385" xr:uid="{13BA04B2-9746-40F8-B8AD-349266CE6D0C}"/>
    <cellStyle name="Normal 65 2 2 2" xfId="28773" xr:uid="{983DEC95-DAEC-4273-9761-5183B5C1B5DA}"/>
    <cellStyle name="Normal 65 2 3" xfId="27354" xr:uid="{F0D203AA-D3C7-4F0C-B48F-AE5BDDDAD52F}"/>
    <cellStyle name="Normal 65 3" xfId="4384" xr:uid="{1B7D6A25-39A6-4E93-9B1D-5F595338C5CE}"/>
    <cellStyle name="Normal 65 3 2" xfId="28772" xr:uid="{5A901CBC-CA99-4DEA-A382-05F2C0751672}"/>
    <cellStyle name="Normal 65 4" xfId="27353" xr:uid="{E0534CDA-C591-411E-BB10-9FD0DC773CBC}"/>
    <cellStyle name="Normal 66" xfId="2614" xr:uid="{DB0A3EAA-2290-4A6B-80F1-754C607C3FE0}"/>
    <cellStyle name="Normal 66 2" xfId="2615" xr:uid="{7E82C045-4490-4807-8C1B-6BDE2977532E}"/>
    <cellStyle name="Normal 66 2 2" xfId="4387" xr:uid="{A8134871-8B06-40AE-9B50-A7C5CA372D59}"/>
    <cellStyle name="Normal 66 2 2 2" xfId="28775" xr:uid="{BD088D03-7CB2-4409-B3C3-10F8481F3CB8}"/>
    <cellStyle name="Normal 66 2 3" xfId="27356" xr:uid="{75112E6C-0E80-41E9-B351-35B15CB950C5}"/>
    <cellStyle name="Normal 66 3" xfId="2616" xr:uid="{DF672EEC-B560-48AD-A08E-927EB252A401}"/>
    <cellStyle name="Normal 66 3 2" xfId="4388" xr:uid="{9EF9A2B0-A05C-4691-A725-576D5AB4695D}"/>
    <cellStyle name="Normal 66 3 2 2" xfId="28776" xr:uid="{4661A6FA-7599-4A36-B09A-B2902DCB3A2C}"/>
    <cellStyle name="Normal 66 3 3" xfId="27357" xr:uid="{28B35B94-BC07-43BF-89CB-182EC8E8CACF}"/>
    <cellStyle name="Normal 66 4" xfId="4386" xr:uid="{60A4ADC3-F4F3-461F-9217-95663CC21EC2}"/>
    <cellStyle name="Normal 66 4 2" xfId="28774" xr:uid="{506093D8-5A35-46E8-B09E-CB5B68783E36}"/>
    <cellStyle name="Normal 66 5" xfId="27355" xr:uid="{75DEC547-2ACE-43CF-9095-DD44D663C010}"/>
    <cellStyle name="Normal 67" xfId="2617" xr:uid="{99D39F6D-2B05-430B-B8FC-29728E90E690}"/>
    <cellStyle name="Normal 67 2" xfId="2618" xr:uid="{26B6D4C5-49FA-4034-8E98-85B5678A5277}"/>
    <cellStyle name="Normal 67 2 2" xfId="4390" xr:uid="{84EF24D1-77A6-49F3-807C-1E41BBACB3D9}"/>
    <cellStyle name="Normal 67 2 2 2" xfId="28778" xr:uid="{28BDC4D3-A474-4619-ACE9-0EE8835AE405}"/>
    <cellStyle name="Normal 67 2 3" xfId="27359" xr:uid="{307362D6-EA5A-4116-9AA9-E02367953551}"/>
    <cellStyle name="Normal 67 3" xfId="4389" xr:uid="{1DE3D486-EAD8-422C-A42C-5F8C394E08CF}"/>
    <cellStyle name="Normal 67 3 2" xfId="28777" xr:uid="{4D21AAF7-3E79-4EDA-9261-F4CE88D73067}"/>
    <cellStyle name="Normal 67 4" xfId="27358" xr:uid="{B6C9A583-7835-46A7-BAB4-30F3BC141981}"/>
    <cellStyle name="Normal 68" xfId="2619" xr:uid="{BC5C8307-5E31-46B7-B3DF-82645B886623}"/>
    <cellStyle name="Normal 68 2" xfId="2620" xr:uid="{B4093F5B-7945-429C-B1B2-2F7827C39055}"/>
    <cellStyle name="Normal 68 2 2" xfId="4392" xr:uid="{5B823F1F-7AE6-45B5-883C-846866F24C91}"/>
    <cellStyle name="Normal 68 2 2 2" xfId="28780" xr:uid="{DD3F4767-B5C8-4F03-93BB-3394A0AFF098}"/>
    <cellStyle name="Normal 68 2 3" xfId="27361" xr:uid="{2415B3BB-0FF4-4F33-A1B5-33156825275E}"/>
    <cellStyle name="Normal 68 3" xfId="4391" xr:uid="{F57B114D-B973-4008-9754-6CCC4183DCE2}"/>
    <cellStyle name="Normal 68 3 2" xfId="28779" xr:uid="{84751195-99D6-4479-8A6B-B9305458F48B}"/>
    <cellStyle name="Normal 68 4" xfId="27360" xr:uid="{8DF236AA-5AE1-4882-9108-48B07C394DBD}"/>
    <cellStyle name="Normal 69" xfId="2621" xr:uid="{36F4CCEC-10A5-4EEC-BE1B-C45792DE543E}"/>
    <cellStyle name="Normal 69 2" xfId="2622" xr:uid="{1F312CF4-E209-432D-AD78-CFE517E9F883}"/>
    <cellStyle name="Normal 69 2 2" xfId="4394" xr:uid="{CC63B449-E55A-4891-BA70-B6F2ECE52A5B}"/>
    <cellStyle name="Normal 69 2 2 2" xfId="28782" xr:uid="{34B80C17-E2BA-4F1A-A76E-96A9B7816D1B}"/>
    <cellStyle name="Normal 69 2 3" xfId="27363" xr:uid="{A4AB5587-2A96-4F54-896C-5FB71EE2A500}"/>
    <cellStyle name="Normal 69 3" xfId="4393" xr:uid="{749E2028-0096-4970-B825-16A4776DF3DD}"/>
    <cellStyle name="Normal 69 3 2" xfId="28781" xr:uid="{99F9A193-460A-4B25-868D-FFB0A68A1E18}"/>
    <cellStyle name="Normal 69 4" xfId="27362" xr:uid="{FADCD325-97D9-445B-929D-1F03D8E06D0B}"/>
    <cellStyle name="Normal 7" xfId="2623" xr:uid="{4BC82B53-79DC-4D37-AE72-63AB2B5A286A}"/>
    <cellStyle name="Normal 7 10" xfId="16681" xr:uid="{F2BDDAC9-BE31-401D-9B3F-8B5DBF8769A3}"/>
    <cellStyle name="Normal 7 10 2" xfId="4748" xr:uid="{05B77FAC-769B-4E46-88F2-13F3CF2433C1}"/>
    <cellStyle name="Normal 7 10 2 2" xfId="29085" xr:uid="{8F84F602-3952-4597-B473-7EDB3250AABF}"/>
    <cellStyle name="Normal 7 10 3" xfId="30141" xr:uid="{5CDC9AB4-8AC4-4CA9-BCBC-0A77530E21AF}"/>
    <cellStyle name="Normal 7 11" xfId="27364" xr:uid="{A7EA9006-437C-473C-9F37-7D6453CE0984}"/>
    <cellStyle name="Normal 7 2" xfId="2624" xr:uid="{ECFFDC5F-8BA9-4EF3-803A-7624DA7A55B3}"/>
    <cellStyle name="Normal 7 2 2" xfId="2625" xr:uid="{E9540E0C-820A-4764-8189-C23B99C634CD}"/>
    <cellStyle name="Normal 7 2 2 2" xfId="4397" xr:uid="{F1213C17-FBF8-4786-B1B3-C346845EFDCA}"/>
    <cellStyle name="Normal 7 2 2 2 2" xfId="28785" xr:uid="{23322E5A-E09D-4FA5-80DC-D371B8541828}"/>
    <cellStyle name="Normal 7 2 2 3" xfId="27366" xr:uid="{F351B865-3E0B-4DE6-A756-7808854AECEE}"/>
    <cellStyle name="Normal 7 2 3" xfId="2626" xr:uid="{B6FFE8D1-0D44-4786-B060-CF5E07E09D89}"/>
    <cellStyle name="Normal 7 2 3 2" xfId="4398" xr:uid="{64AC329D-3BB8-4170-B804-589A93F236F6}"/>
    <cellStyle name="Normal 7 2 3 2 2" xfId="28786" xr:uid="{14B93D71-9694-4BD2-BF6E-DC7AF4FEAEBB}"/>
    <cellStyle name="Normal 7 2 3 3" xfId="27367" xr:uid="{009A8983-C8DE-4A95-A01A-0769BDCDAC8C}"/>
    <cellStyle name="Normal 7 2 4" xfId="4396" xr:uid="{47B564B1-FE1A-4889-9B06-D558B21D902D}"/>
    <cellStyle name="Normal 7 2 4 2" xfId="28784" xr:uid="{873AED6F-DFBB-45D2-88D6-FA4DA2DF475D}"/>
    <cellStyle name="Normal 7 2 5" xfId="27365" xr:uid="{DE4E8417-CCBF-4A8E-8111-8CA846C94C0B}"/>
    <cellStyle name="Normal 7 3" xfId="2627" xr:uid="{78F4E4C6-AC7A-47DB-8B04-257CD85CAB1A}"/>
    <cellStyle name="Normal 7 3 10" xfId="10661" xr:uid="{B207A968-A67E-4928-B3FF-104420BE1527}"/>
    <cellStyle name="Normal 7 3 10 2" xfId="22775" xr:uid="{0C77FD05-7FB4-4C51-A0F2-F3711F7FE73E}"/>
    <cellStyle name="Normal 7 3 11" xfId="11734" xr:uid="{A947DF37-E11A-487F-BEAD-D61B4982398A}"/>
    <cellStyle name="Normal 7 3 11 2" xfId="29539" xr:uid="{2F141131-FDDD-4EA9-8287-00975A3D683A}"/>
    <cellStyle name="Normal 7 3 12" xfId="17174" xr:uid="{7B15678F-159A-4239-A321-B75CDF13C7A9}"/>
    <cellStyle name="Normal 7 3 12 2" xfId="26082" xr:uid="{01F33EF8-7025-4A03-BE08-DC5E8738EB5C}"/>
    <cellStyle name="Normal 7 3 13" xfId="27368" xr:uid="{15309942-D65E-4891-B9C1-EF7E05D5B81A}"/>
    <cellStyle name="Normal 7 3 14" xfId="30350" xr:uid="{77270000-8152-4D3A-AC6F-A37E07429195}"/>
    <cellStyle name="Normal 7 3 2" xfId="2628" xr:uid="{DDCBA78D-A816-4D72-A8BE-B5791CFDC29C}"/>
    <cellStyle name="Normal 7 3 2 10" xfId="10534" xr:uid="{07827E7C-CC70-4640-BFF7-38525AA1910A}"/>
    <cellStyle name="Normal 7 3 2 10 2" xfId="22653" xr:uid="{A8E78DFF-CCC6-45BC-AE96-C93DBA8D23EB}"/>
    <cellStyle name="Normal 7 3 2 11" xfId="10662" xr:uid="{163299FE-514D-46D8-B527-4FA28353CA07}"/>
    <cellStyle name="Normal 7 3 2 11 2" xfId="22776" xr:uid="{A983BEC8-53D4-4461-BD93-16DA0D4D2C16}"/>
    <cellStyle name="Normal 7 3 2 12" xfId="11004" xr:uid="{2EAD652F-EF9D-4FE8-8C0D-23FF66227CE9}"/>
    <cellStyle name="Normal 7 3 2 12 2" xfId="23053" xr:uid="{CCE7582C-100E-41C5-B946-7EBB98ADDA61}"/>
    <cellStyle name="Normal 7 3 2 13" xfId="11974" xr:uid="{17CFA3C7-0CA6-4EC8-9C66-539CB93ED9D2}"/>
    <cellStyle name="Normal 7 3 2 13 2" xfId="23762" xr:uid="{A0D7D455-0A52-426F-8D29-0F40C68AE080}"/>
    <cellStyle name="Normal 7 3 2 14" xfId="17175" xr:uid="{1D1DFBD5-BDA6-4C0C-BC4C-2FA415C44ED6}"/>
    <cellStyle name="Normal 7 3 2 14 2" xfId="26083" xr:uid="{8022C85B-4B6B-479B-997F-74F40065015B}"/>
    <cellStyle name="Normal 7 3 2 15" xfId="17310" xr:uid="{47219467-A7D8-48C5-9947-08D59BB58919}"/>
    <cellStyle name="Normal 7 3 2 16" xfId="30351" xr:uid="{5BD3BDBC-9795-45F3-A592-279A6F2BE3E8}"/>
    <cellStyle name="Normal 7 3 2 2" xfId="4400" xr:uid="{B466B431-DD5F-41CD-918F-D8FC7E3527B2}"/>
    <cellStyle name="Normal 7 3 2 2 2" xfId="5011" xr:uid="{1A613163-7399-4016-9293-66C29EC3B991}"/>
    <cellStyle name="Normal 7 3 2 2 2 2" xfId="5402" xr:uid="{AD0D71AD-1B09-4279-9577-B8D05ADB9AF8}"/>
    <cellStyle name="Normal 7 3 2 2 2 2 2" xfId="6102" xr:uid="{C9A4C054-73C1-454A-8359-8FB6D64A260D}"/>
    <cellStyle name="Normal 7 3 2 2 2 2 2 2" xfId="7381" xr:uid="{F1AF1893-2A6B-4A2D-BC34-5CC001E9E886}"/>
    <cellStyle name="Normal 7 3 2 2 2 2 2 2 2" xfId="10131" xr:uid="{5EF8BFE4-F78C-4D0B-8463-D4B649DB7FF7}"/>
    <cellStyle name="Normal 7 3 2 2 2 2 2 2 2 2" xfId="22328" xr:uid="{1E1B89DE-8020-42C8-BD61-614EAE4EB4E6}"/>
    <cellStyle name="Normal 7 3 2 2 2 2 2 2 3" xfId="19759" xr:uid="{93188AEC-0D2E-4129-93B9-8C73DA2B9A82}"/>
    <cellStyle name="Normal 7 3 2 2 2 2 2 3" xfId="8871" xr:uid="{EF8E1FCA-4C49-43D6-8241-8BF4B01DA41E}"/>
    <cellStyle name="Normal 7 3 2 2 2 2 2 3 2" xfId="21068" xr:uid="{3324B08F-3E09-482A-AE9A-D5A5DE1EE97C}"/>
    <cellStyle name="Normal 7 3 2 2 2 2 2 4" xfId="18499" xr:uid="{E82B8BC7-0BC9-4ED1-8E6C-9DB48233C19E}"/>
    <cellStyle name="Normal 7 3 2 2 2 2 3" xfId="6751" xr:uid="{027A5352-596D-4725-AC63-B7D682B534D2}"/>
    <cellStyle name="Normal 7 3 2 2 2 2 3 2" xfId="9501" xr:uid="{DC2E14B7-0D48-45F1-B31A-2E5029790D02}"/>
    <cellStyle name="Normal 7 3 2 2 2 2 3 2 2" xfId="21698" xr:uid="{C621EF3D-76D7-43F7-AFEA-706ADAFC0062}"/>
    <cellStyle name="Normal 7 3 2 2 2 2 3 3" xfId="19129" xr:uid="{4B6AD7DA-A4E0-403E-A30B-BA2BBD62E6E1}"/>
    <cellStyle name="Normal 7 3 2 2 2 2 4" xfId="8238" xr:uid="{F54EC0A4-8B30-484C-BA47-02438D020E1F}"/>
    <cellStyle name="Normal 7 3 2 2 2 2 4 2" xfId="20437" xr:uid="{B509F1D5-DA50-4115-9FF8-759EDE57055C}"/>
    <cellStyle name="Normal 7 3 2 2 2 2 5" xfId="13523" xr:uid="{A04B0004-75B4-4D6E-91FD-536BE6DB46F8}"/>
    <cellStyle name="Normal 7 3 2 2 2 2 5 2" xfId="25292" xr:uid="{71149612-6683-47C2-BC79-7A01A5C2571A}"/>
    <cellStyle name="Normal 7 3 2 2 2 2 6" xfId="17869" xr:uid="{0A2C21FE-A642-411E-A7DB-C8AE1020F8C5}"/>
    <cellStyle name="Normal 7 3 2 2 2 3" xfId="5785" xr:uid="{DFB552C9-85E1-4143-9FCC-B8B5525204A5}"/>
    <cellStyle name="Normal 7 3 2 2 2 3 2" xfId="7066" xr:uid="{3EF09ADB-D8E0-4981-AEC4-A4E3BE6F0ACC}"/>
    <cellStyle name="Normal 7 3 2 2 2 3 2 2" xfId="9816" xr:uid="{BADCE565-B938-4E6F-BBF8-53D0C595AC4F}"/>
    <cellStyle name="Normal 7 3 2 2 2 3 2 2 2" xfId="22013" xr:uid="{65418E16-68B1-4140-9503-3EA77D4BC60E}"/>
    <cellStyle name="Normal 7 3 2 2 2 3 2 3" xfId="19444" xr:uid="{E08DB1C9-728E-47A5-A3DC-BD25616A51D4}"/>
    <cellStyle name="Normal 7 3 2 2 2 3 3" xfId="8555" xr:uid="{98ABAA63-3C16-4B4C-B764-65F3E8E45C6A}"/>
    <cellStyle name="Normal 7 3 2 2 2 3 3 2" xfId="20753" xr:uid="{29B39891-1FE1-4D67-8573-A74B222274D7}"/>
    <cellStyle name="Normal 7 3 2 2 2 3 4" xfId="13524" xr:uid="{467A48D7-7DB5-43F9-AC6D-47FCAE1110F2}"/>
    <cellStyle name="Normal 7 3 2 2 2 3 4 2" xfId="25293" xr:uid="{4D989BA5-92C5-4D05-92E2-C5DF8737F01A}"/>
    <cellStyle name="Normal 7 3 2 2 2 3 5" xfId="18184" xr:uid="{DA3D1D8D-D7AD-4D97-9EDB-89E039198E8A}"/>
    <cellStyle name="Normal 7 3 2 2 2 4" xfId="6436" xr:uid="{5967D068-57FD-43DB-B0ED-959276A3E74D}"/>
    <cellStyle name="Normal 7 3 2 2 2 4 2" xfId="9186" xr:uid="{9F3A30DC-4EC3-4FD6-9B56-0798DDBCA5F9}"/>
    <cellStyle name="Normal 7 3 2 2 2 4 2 2" xfId="21383" xr:uid="{9142C041-EFA6-4C93-A803-B3CB5EB86405}"/>
    <cellStyle name="Normal 7 3 2 2 2 4 3" xfId="18814" xr:uid="{99EB752A-1EE6-4E3A-AC07-F8B306868D6A}"/>
    <cellStyle name="Normal 7 3 2 2 2 5" xfId="7923" xr:uid="{25480E2D-7969-4A84-BC9D-32449E113AC9}"/>
    <cellStyle name="Normal 7 3 2 2 2 5 2" xfId="20122" xr:uid="{4925BC40-998A-42FD-BDEF-757251903969}"/>
    <cellStyle name="Normal 7 3 2 2 2 6" xfId="11599" xr:uid="{3455BFF6-AADC-4CDB-A702-996D88A66620}"/>
    <cellStyle name="Normal 7 3 2 2 2 6 2" xfId="23435" xr:uid="{E0BA367D-A6A5-4F99-AA45-21ED8EB03FB0}"/>
    <cellStyle name="Normal 7 3 2 2 2 7" xfId="12365" xr:uid="{E609299C-4BC5-4338-93E1-B108D1CBBD28}"/>
    <cellStyle name="Normal 7 3 2 2 2 7 2" xfId="24144" xr:uid="{B9A8F420-30B4-45D9-964D-D21B24F85C2A}"/>
    <cellStyle name="Normal 7 3 2 2 2 8" xfId="17554" xr:uid="{C48CC487-183C-455C-ADB3-58CF8AE0B32C}"/>
    <cellStyle name="Normal 7 3 2 2 3" xfId="5202" xr:uid="{44DF5CAE-D1D0-47E8-A6E1-A7A86FE587D8}"/>
    <cellStyle name="Normal 7 3 2 2 3 2" xfId="5908" xr:uid="{EB95467B-3B52-4298-8041-C68EBC75AEAA}"/>
    <cellStyle name="Normal 7 3 2 2 3 2 2" xfId="7188" xr:uid="{B40A38CE-02E4-4793-831B-7543A87CDFB9}"/>
    <cellStyle name="Normal 7 3 2 2 3 2 2 2" xfId="9938" xr:uid="{C4366009-129D-4DCB-B9FF-2ACAB005DEBF}"/>
    <cellStyle name="Normal 7 3 2 2 3 2 2 2 2" xfId="22135" xr:uid="{877072B3-E3D7-4EF9-BA20-43451042FF8F}"/>
    <cellStyle name="Normal 7 3 2 2 3 2 2 3" xfId="19566" xr:uid="{1E513945-8605-4DE7-983E-D2EBDA71649E}"/>
    <cellStyle name="Normal 7 3 2 2 3 2 3" xfId="8678" xr:uid="{0A153431-FC8E-4E6E-98F5-4BD0059BD27B}"/>
    <cellStyle name="Normal 7 3 2 2 3 2 3 2" xfId="20875" xr:uid="{89599BF8-8E37-4E85-9250-37B7AAB9DE2B}"/>
    <cellStyle name="Normal 7 3 2 2 3 2 4" xfId="18306" xr:uid="{A4FD30DA-56BC-40E2-9EA4-5F4609A1D019}"/>
    <cellStyle name="Normal 7 3 2 2 3 3" xfId="6558" xr:uid="{29F32EAF-9B34-4136-8079-815BA4E5929F}"/>
    <cellStyle name="Normal 7 3 2 2 3 3 2" xfId="9308" xr:uid="{146C4720-549F-4395-8931-68320F190324}"/>
    <cellStyle name="Normal 7 3 2 2 3 3 2 2" xfId="21505" xr:uid="{E819F179-6DBF-44EA-B8FE-ECADAFA0F0B3}"/>
    <cellStyle name="Normal 7 3 2 2 3 3 3" xfId="18936" xr:uid="{4C26A26E-1A9B-4CA8-B3ED-DE81759BCEA7}"/>
    <cellStyle name="Normal 7 3 2 2 3 4" xfId="8045" xr:uid="{D5CB80E8-D587-4A48-9BE6-C23229A0B0D9}"/>
    <cellStyle name="Normal 7 3 2 2 3 4 2" xfId="20244" xr:uid="{C21DA052-F926-455C-BB83-11E775CB8EE7}"/>
    <cellStyle name="Normal 7 3 2 2 3 5" xfId="13525" xr:uid="{766733CB-CC48-468A-AFBA-A4E7080B5DBF}"/>
    <cellStyle name="Normal 7 3 2 2 3 5 2" xfId="25294" xr:uid="{D12DF8E3-3A3E-4560-8F3E-0E84438C0440}"/>
    <cellStyle name="Normal 7 3 2 2 3 6" xfId="17676" xr:uid="{9AEE3E85-C757-48D6-A8B8-7398705B4216}"/>
    <cellStyle name="Normal 7 3 2 2 4" xfId="5584" xr:uid="{92F0C5FB-D210-42A2-A26D-D3AF1372B381}"/>
    <cellStyle name="Normal 7 3 2 2 4 2" xfId="6873" xr:uid="{CF54B756-F16C-42BC-B3DB-DE5DA6448311}"/>
    <cellStyle name="Normal 7 3 2 2 4 2 2" xfId="9623" xr:uid="{ED0E4EAF-B782-4820-948D-9B71821B166F}"/>
    <cellStyle name="Normal 7 3 2 2 4 2 2 2" xfId="21820" xr:uid="{5BB9B914-6E01-4FE6-8CDE-3065284B4464}"/>
    <cellStyle name="Normal 7 3 2 2 4 2 3" xfId="19251" xr:uid="{C20D8FC2-82BE-4F53-A45F-675CDAF676AB}"/>
    <cellStyle name="Normal 7 3 2 2 4 3" xfId="8362" xr:uid="{5BCBED2E-33B6-458A-B0DA-8D84D87D5755}"/>
    <cellStyle name="Normal 7 3 2 2 4 3 2" xfId="20560" xr:uid="{9BA7F6F0-1BF6-4FA6-8F6D-35BF9147219F}"/>
    <cellStyle name="Normal 7 3 2 2 4 4" xfId="13526" xr:uid="{8F0EB6BB-A829-4BE2-9A3A-9642EB9E7553}"/>
    <cellStyle name="Normal 7 3 2 2 4 4 2" xfId="25295" xr:uid="{FADC5B14-2681-4DCF-BAEE-DCB1E9C630A2}"/>
    <cellStyle name="Normal 7 3 2 2 4 5" xfId="17991" xr:uid="{96E80170-E3A8-4D4F-B206-B764CE12004A}"/>
    <cellStyle name="Normal 7 3 2 2 5" xfId="6242" xr:uid="{AE9252C0-356C-4C34-B1A5-B3EB64CC444A}"/>
    <cellStyle name="Normal 7 3 2 2 5 2" xfId="8993" xr:uid="{FDDF22AC-7482-4C0E-99BF-F54BC63D231A}"/>
    <cellStyle name="Normal 7 3 2 2 5 2 2" xfId="21190" xr:uid="{E7E6B330-D281-4E6E-A4C2-35E81AA9D21C}"/>
    <cellStyle name="Normal 7 3 2 2 5 3" xfId="18621" xr:uid="{2578C593-2B06-4E84-80F9-421D54DD6E55}"/>
    <cellStyle name="Normal 7 3 2 2 6" xfId="7728" xr:uid="{47A2EB1A-C979-40EE-9AF2-3836AEB5973D}"/>
    <cellStyle name="Normal 7 3 2 2 6 2" xfId="19929" xr:uid="{10B1B8DE-68E4-4DA4-9EAA-D771A32A2B5C}"/>
    <cellStyle name="Normal 7 3 2 2 7" xfId="11078" xr:uid="{9B478038-86F5-440A-B70F-927538AE9E89}"/>
    <cellStyle name="Normal 7 3 2 2 7 2" xfId="23124" xr:uid="{5BB58E47-2419-420D-85AD-019EBE513A01}"/>
    <cellStyle name="Normal 7 3 2 2 8" xfId="12051" xr:uid="{B2330579-CA96-45A4-9231-6B8AACE82475}"/>
    <cellStyle name="Normal 7 3 2 2 8 2" xfId="23833" xr:uid="{7B562848-0619-4E0F-B39B-F7AFD4588F35}"/>
    <cellStyle name="Normal 7 3 2 2 9" xfId="17361" xr:uid="{4E21719F-64C2-423F-A0B3-1974207847B3}"/>
    <cellStyle name="Normal 7 3 2 3" xfId="4919" xr:uid="{D3BDABE1-2FA8-40C2-88A6-B72AE7BF8439}"/>
    <cellStyle name="Normal 7 3 2 3 2" xfId="5335" xr:uid="{161AB723-7EB8-43D4-A8DC-20324B75F211}"/>
    <cellStyle name="Normal 7 3 2 3 2 2" xfId="6036" xr:uid="{2DCD5984-BA2B-4AC0-AC86-AFA667627D34}"/>
    <cellStyle name="Normal 7 3 2 3 2 2 2" xfId="7316" xr:uid="{A56A527D-2CA0-4754-AD8D-A15F6896A2FA}"/>
    <cellStyle name="Normal 7 3 2 3 2 2 2 2" xfId="10066" xr:uid="{22AC5078-2422-4AF5-8605-47AC97BF49C9}"/>
    <cellStyle name="Normal 7 3 2 3 2 2 2 2 2" xfId="22263" xr:uid="{439A3A37-21E6-4E88-A8F7-408FD87C9A23}"/>
    <cellStyle name="Normal 7 3 2 3 2 2 2 3" xfId="19694" xr:uid="{4C46AD28-3E6F-49B8-9D95-FC989069F275}"/>
    <cellStyle name="Normal 7 3 2 3 2 2 3" xfId="8806" xr:uid="{E9FFD685-BD2D-4E9C-A0DF-33C96A2C99E4}"/>
    <cellStyle name="Normal 7 3 2 3 2 2 3 2" xfId="21003" xr:uid="{A71BB99F-FB42-4DC0-8AC8-5118D274A4B1}"/>
    <cellStyle name="Normal 7 3 2 3 2 2 4" xfId="18434" xr:uid="{8168D7CE-7F27-4CB3-B158-62B4DA4D5E9C}"/>
    <cellStyle name="Normal 7 3 2 3 2 3" xfId="6686" xr:uid="{970290CC-6641-4337-A933-3B691184DC0A}"/>
    <cellStyle name="Normal 7 3 2 3 2 3 2" xfId="9436" xr:uid="{57145849-E6B5-429C-87F8-AEC9A0CEF7A8}"/>
    <cellStyle name="Normal 7 3 2 3 2 3 2 2" xfId="21633" xr:uid="{CB07F443-54CD-4815-B1FE-A4E69867DDB2}"/>
    <cellStyle name="Normal 7 3 2 3 2 3 3" xfId="19064" xr:uid="{70950350-DF32-4294-A719-4D0C0452C448}"/>
    <cellStyle name="Normal 7 3 2 3 2 4" xfId="8173" xr:uid="{4FFA6EFB-32C1-4062-8F77-E8B7C35BB5BD}"/>
    <cellStyle name="Normal 7 3 2 3 2 4 2" xfId="20372" xr:uid="{18643680-507F-41EE-A1F1-76DD673FC39E}"/>
    <cellStyle name="Normal 7 3 2 3 2 5" xfId="13527" xr:uid="{18E02C2C-B77F-4EE8-96EA-0428866EA0B9}"/>
    <cellStyle name="Normal 7 3 2 3 2 5 2" xfId="25296" xr:uid="{4D537828-376A-4B0E-B45F-B9A732F3A076}"/>
    <cellStyle name="Normal 7 3 2 3 2 6" xfId="17804" xr:uid="{77A3B873-36CE-4395-A3FE-13850BE557F6}"/>
    <cellStyle name="Normal 7 3 2 3 3" xfId="5720" xr:uid="{AAA157D6-17EE-42E4-8B17-516CEC04E334}"/>
    <cellStyle name="Normal 7 3 2 3 3 2" xfId="7001" xr:uid="{6B92AFBD-8606-451A-805C-572540B6A34D}"/>
    <cellStyle name="Normal 7 3 2 3 3 2 2" xfId="9751" xr:uid="{27B8638E-22F1-429D-9BBD-165C821D9F8F}"/>
    <cellStyle name="Normal 7 3 2 3 3 2 2 2" xfId="21948" xr:uid="{9BC45E08-84AE-4DA7-94B4-1BCA64CD6B59}"/>
    <cellStyle name="Normal 7 3 2 3 3 2 3" xfId="19379" xr:uid="{4AF6749D-1A15-49F0-B54D-1195121372D0}"/>
    <cellStyle name="Normal 7 3 2 3 3 3" xfId="8490" xr:uid="{DAA9F175-84F4-451B-9126-B68CE0693E01}"/>
    <cellStyle name="Normal 7 3 2 3 3 3 2" xfId="20688" xr:uid="{AE66DB12-E7F2-40CF-9CCF-FED5C4A3E640}"/>
    <cellStyle name="Normal 7 3 2 3 3 4" xfId="13528" xr:uid="{6839C42B-B463-4735-894C-2F86B032D916}"/>
    <cellStyle name="Normal 7 3 2 3 3 4 2" xfId="25297" xr:uid="{666045CC-0DE7-4CC2-B2B2-2716B6E2AB1F}"/>
    <cellStyle name="Normal 7 3 2 3 3 5" xfId="18119" xr:uid="{D3B4FEBD-86B7-47FD-B543-D289C589862B}"/>
    <cellStyle name="Normal 7 3 2 3 4" xfId="6371" xr:uid="{B42DC8A4-925A-481D-9BF4-426C68482213}"/>
    <cellStyle name="Normal 7 3 2 3 4 2" xfId="9121" xr:uid="{E0FBCEC0-AD42-46C5-A0B9-6047DF50F1BD}"/>
    <cellStyle name="Normal 7 3 2 3 4 2 2" xfId="21318" xr:uid="{B110DFB1-F6FD-4609-A684-7DAE6335F05F}"/>
    <cellStyle name="Normal 7 3 2 3 4 3" xfId="18749" xr:uid="{A5885FC7-EAC6-40E0-9F04-320B500A7C32}"/>
    <cellStyle name="Normal 7 3 2 3 5" xfId="7858" xr:uid="{641B0F6A-B31C-492C-9F91-486ECD393A14}"/>
    <cellStyle name="Normal 7 3 2 3 5 2" xfId="20057" xr:uid="{3CA800EF-F7E5-4B18-B0F8-333F4A800FCD}"/>
    <cellStyle name="Normal 7 3 2 3 6" xfId="11600" xr:uid="{16B8DC57-7F47-48C2-B98B-C0C15A5EB883}"/>
    <cellStyle name="Normal 7 3 2 3 6 2" xfId="23436" xr:uid="{81EA425B-3100-4E27-AE3A-982773A45608}"/>
    <cellStyle name="Normal 7 3 2 3 7" xfId="12366" xr:uid="{B3CA139B-FC9D-415B-B9D7-269255636D25}"/>
    <cellStyle name="Normal 7 3 2 3 7 2" xfId="24145" xr:uid="{98F67AC5-8A28-4077-8E0A-ABC83AA60737}"/>
    <cellStyle name="Normal 7 3 2 3 8" xfId="17489" xr:uid="{80E80F62-D88C-40AB-9EBB-1B4D5869B60F}"/>
    <cellStyle name="Normal 7 3 2 4" xfId="5136" xr:uid="{DDA62AF3-9844-461E-83E2-EE536817ABBF}"/>
    <cellStyle name="Normal 7 3 2 4 2" xfId="5862" xr:uid="{502E1012-8539-4255-B43F-8D2A28E7C9CF}"/>
    <cellStyle name="Normal 7 3 2 4 2 2" xfId="7142" xr:uid="{E5701A30-8902-4689-B2E7-A7E4FFF1EE46}"/>
    <cellStyle name="Normal 7 3 2 4 2 2 2" xfId="9892" xr:uid="{F8547C9A-FDAB-4865-B778-44E5840E2C95}"/>
    <cellStyle name="Normal 7 3 2 4 2 2 2 2" xfId="22089" xr:uid="{08F30276-72CF-4520-9CDB-35E974F7D193}"/>
    <cellStyle name="Normal 7 3 2 4 2 2 3" xfId="19520" xr:uid="{DE79E10D-9E15-4302-8688-A4E4C7CA287D}"/>
    <cellStyle name="Normal 7 3 2 4 2 3" xfId="8632" xr:uid="{A8420088-DA87-4374-A78B-D7E97A195A81}"/>
    <cellStyle name="Normal 7 3 2 4 2 3 2" xfId="20829" xr:uid="{C0DBA6E6-5738-4DC4-A440-7548646E3EA3}"/>
    <cellStyle name="Normal 7 3 2 4 2 4" xfId="18260" xr:uid="{CA68257A-BA47-41F8-96CE-AA44148A60ED}"/>
    <cellStyle name="Normal 7 3 2 4 3" xfId="6512" xr:uid="{D658DB99-A20C-470F-B412-DD611680AA92}"/>
    <cellStyle name="Normal 7 3 2 4 3 2" xfId="9262" xr:uid="{E95703EA-CE4F-41A9-8A28-FAA33F66D29E}"/>
    <cellStyle name="Normal 7 3 2 4 3 2 2" xfId="21459" xr:uid="{DEBFA720-53AE-4EF3-915B-61DFE5F57D42}"/>
    <cellStyle name="Normal 7 3 2 4 3 3" xfId="18890" xr:uid="{3077668A-17CE-4FE1-967A-1B6E6A047F97}"/>
    <cellStyle name="Normal 7 3 2 4 4" xfId="7999" xr:uid="{33676CC8-E2C1-4964-9394-EF804032AED9}"/>
    <cellStyle name="Normal 7 3 2 4 4 2" xfId="20198" xr:uid="{EAD1CCB1-E52F-4C17-BC49-5DD5E65E4B4F}"/>
    <cellStyle name="Normal 7 3 2 4 5" xfId="13529" xr:uid="{8038EF6E-54B6-4BFE-9A68-7CD77E3F43A3}"/>
    <cellStyle name="Normal 7 3 2 4 5 2" xfId="25298" xr:uid="{F549224C-6D61-4622-8904-1DCDC51A24A7}"/>
    <cellStyle name="Normal 7 3 2 4 6" xfId="17630" xr:uid="{532DC6D7-57D8-42A4-B425-75EED4D31378}"/>
    <cellStyle name="Normal 7 3 2 5" xfId="5511" xr:uid="{D031BCDE-6859-4A2A-908C-BEE678459C50}"/>
    <cellStyle name="Normal 7 3 2 5 2" xfId="6827" xr:uid="{E580207D-4D8C-4DF6-BF4E-2B60F3D0DBAD}"/>
    <cellStyle name="Normal 7 3 2 5 2 2" xfId="9577" xr:uid="{BEBF6E07-F9F0-4074-9584-AD4211D2EB4A}"/>
    <cellStyle name="Normal 7 3 2 5 2 2 2" xfId="21774" xr:uid="{541A34C9-073F-46FA-B3DF-35844489AE9F}"/>
    <cellStyle name="Normal 7 3 2 5 2 3" xfId="19205" xr:uid="{DDC73A25-7CF0-407C-8EB2-9BFAD1E24727}"/>
    <cellStyle name="Normal 7 3 2 5 3" xfId="8316" xr:uid="{B4B43CB5-F3FF-4643-8542-E44015D337E8}"/>
    <cellStyle name="Normal 7 3 2 5 3 2" xfId="20514" xr:uid="{AB60BE0C-2C50-4D9F-AA51-5DB646C8A35E}"/>
    <cellStyle name="Normal 7 3 2 5 4" xfId="13530" xr:uid="{5DB09410-758E-4BA7-8124-9ACBBD0A574E}"/>
    <cellStyle name="Normal 7 3 2 5 4 2" xfId="25299" xr:uid="{2FAA332A-9D8C-41B5-B8E9-A21FE437BBB5}"/>
    <cellStyle name="Normal 7 3 2 5 5" xfId="17945" xr:uid="{3D042B6B-7C7C-47E5-AEDF-241987A8D520}"/>
    <cellStyle name="Normal 7 3 2 6" xfId="6193" xr:uid="{3F5B9FFA-2174-4076-9C72-E06B2A736AEC}"/>
    <cellStyle name="Normal 7 3 2 6 2" xfId="8947" xr:uid="{19E5780F-9BFE-496A-92FB-BB1FA0D9B08E}"/>
    <cellStyle name="Normal 7 3 2 6 2 2" xfId="21144" xr:uid="{582E8F17-CB72-47F4-90AA-4577C7544248}"/>
    <cellStyle name="Normal 7 3 2 6 3" xfId="18575" xr:uid="{B976BE31-60AA-47C1-B5DB-D98658D6E032}"/>
    <cellStyle name="Normal 7 3 2 7" xfId="7464" xr:uid="{A2FF1BD8-1BB4-4831-A67C-D640A85019EB}"/>
    <cellStyle name="Normal 7 3 2 7 2" xfId="19839" xr:uid="{FCCC51FD-1440-48FD-9DCE-A0C7C922406F}"/>
    <cellStyle name="Normal 7 3 2 8" xfId="10303" xr:uid="{B519FAA4-1407-4149-A558-121C787BF3F4}"/>
    <cellStyle name="Normal 7 3 2 8 2" xfId="22466" xr:uid="{427856A3-51C8-4D21-B6DD-DA5C74847931}"/>
    <cellStyle name="Normal 7 3 2 9" xfId="10432" xr:uid="{252DA311-98DD-475D-B2D7-B8238D0E76F5}"/>
    <cellStyle name="Normal 7 3 2 9 2" xfId="22560" xr:uid="{65B75917-5A3B-4EC6-A606-A34A0739473A}"/>
    <cellStyle name="Normal 7 3 2_Accessories" xfId="11283" xr:uid="{3288C416-E558-48DF-9F6C-EEE9F9ABF7CA}"/>
    <cellStyle name="Normal 7 3 3" xfId="2629" xr:uid="{7F140A5A-BD43-4802-BB06-C64A83C242E7}"/>
    <cellStyle name="Normal 7 3 3 10" xfId="17311" xr:uid="{D1A9EC97-BFB9-4583-B5BC-720E19170F91}"/>
    <cellStyle name="Normal 7 3 3 2" xfId="4401" xr:uid="{EDB674CD-9A21-4994-A70B-40620EFDD408}"/>
    <cellStyle name="Normal 7 3 3 2 2" xfId="5012" xr:uid="{04E8A4C6-7748-482C-8240-A961B2C71744}"/>
    <cellStyle name="Normal 7 3 3 2 2 2" xfId="5403" xr:uid="{B2052100-6436-47F4-8CED-17FFE1AD0444}"/>
    <cellStyle name="Normal 7 3 3 2 2 2 2" xfId="6103" xr:uid="{981745FA-EC89-43F9-86B4-4F13F182597C}"/>
    <cellStyle name="Normal 7 3 3 2 2 2 2 2" xfId="7382" xr:uid="{334F1C2F-35E3-4863-A7AA-F38FE753E9F5}"/>
    <cellStyle name="Normal 7 3 3 2 2 2 2 2 2" xfId="10132" xr:uid="{0A4B9CC2-58D0-4363-8561-3EA794DA8D34}"/>
    <cellStyle name="Normal 7 3 3 2 2 2 2 2 2 2" xfId="22329" xr:uid="{2F9D38F0-916F-471E-9C6C-0FB6EF04BD5A}"/>
    <cellStyle name="Normal 7 3 3 2 2 2 2 2 3" xfId="19760" xr:uid="{D2FB42CF-53AB-411E-ABA0-CC3E9C808E9E}"/>
    <cellStyle name="Normal 7 3 3 2 2 2 2 3" xfId="8872" xr:uid="{3F119460-4A95-4E80-91A1-1206E42FFABE}"/>
    <cellStyle name="Normal 7 3 3 2 2 2 2 3 2" xfId="21069" xr:uid="{3F3E2318-0C03-4B26-9F0C-5A539E769334}"/>
    <cellStyle name="Normal 7 3 3 2 2 2 2 4" xfId="18500" xr:uid="{B4F1974D-4FFA-42B8-8728-97428C275473}"/>
    <cellStyle name="Normal 7 3 3 2 2 2 3" xfId="6752" xr:uid="{E97A495C-E0E5-4FD9-9BE8-4782A12DA14E}"/>
    <cellStyle name="Normal 7 3 3 2 2 2 3 2" xfId="9502" xr:uid="{FB705EE2-51D8-4106-86F7-77C117AE2E51}"/>
    <cellStyle name="Normal 7 3 3 2 2 2 3 2 2" xfId="21699" xr:uid="{F6F0D909-06F4-4474-9A7D-AE10BD8C156A}"/>
    <cellStyle name="Normal 7 3 3 2 2 2 3 3" xfId="19130" xr:uid="{0B064786-1A41-4FAD-8C6C-CD7161321022}"/>
    <cellStyle name="Normal 7 3 3 2 2 2 4" xfId="8239" xr:uid="{8D686082-E836-44E9-88E1-DB61D0739E1D}"/>
    <cellStyle name="Normal 7 3 3 2 2 2 4 2" xfId="20438" xr:uid="{2861C505-D757-48F6-BB9D-69D74023E841}"/>
    <cellStyle name="Normal 7 3 3 2 2 2 5" xfId="17870" xr:uid="{CFD6A0B6-1DEC-416D-9CD8-8347B099C909}"/>
    <cellStyle name="Normal 7 3 3 2 2 3" xfId="5786" xr:uid="{900742BD-FC4A-4FC5-90D5-D8846899705C}"/>
    <cellStyle name="Normal 7 3 3 2 2 3 2" xfId="7067" xr:uid="{1E8336C0-3382-42D4-9339-35CBAB287510}"/>
    <cellStyle name="Normal 7 3 3 2 2 3 2 2" xfId="9817" xr:uid="{076CA62B-890A-4759-BF01-2987D0920151}"/>
    <cellStyle name="Normal 7 3 3 2 2 3 2 2 2" xfId="22014" xr:uid="{9D085C12-EE46-4C1B-8999-0F11B66ABE50}"/>
    <cellStyle name="Normal 7 3 3 2 2 3 2 3" xfId="19445" xr:uid="{2A538CC5-44EF-4F2B-93DC-CC0EA3274021}"/>
    <cellStyle name="Normal 7 3 3 2 2 3 3" xfId="8556" xr:uid="{9F662B3D-F734-46D5-BCBA-6E658DCC4585}"/>
    <cellStyle name="Normal 7 3 3 2 2 3 3 2" xfId="20754" xr:uid="{27CBAD0B-7C4A-417E-A1AC-F9DA3DD34B7C}"/>
    <cellStyle name="Normal 7 3 3 2 2 3 4" xfId="18185" xr:uid="{D1F59892-F81F-4581-A425-0BB838B07940}"/>
    <cellStyle name="Normal 7 3 3 2 2 4" xfId="6437" xr:uid="{EC5E2CB3-6B26-4B9F-A395-EEA15956220E}"/>
    <cellStyle name="Normal 7 3 3 2 2 4 2" xfId="9187" xr:uid="{3E1E09AE-72B3-4DAB-B6EF-90F6C2945591}"/>
    <cellStyle name="Normal 7 3 3 2 2 4 2 2" xfId="21384" xr:uid="{77DFA77F-7738-4587-B2D0-562536A387D2}"/>
    <cellStyle name="Normal 7 3 3 2 2 4 3" xfId="18815" xr:uid="{085E5AB3-6E66-48BE-BC81-9D18EABCA115}"/>
    <cellStyle name="Normal 7 3 3 2 2 5" xfId="7924" xr:uid="{FFCF8DE9-4167-401E-9557-67DEED2B6C27}"/>
    <cellStyle name="Normal 7 3 3 2 2 5 2" xfId="20123" xr:uid="{D3180B4F-ABD8-469D-AE6A-8F7389F017B4}"/>
    <cellStyle name="Normal 7 3 3 2 2 6" xfId="13531" xr:uid="{E83E1E7C-FF20-4D08-A93F-C7853840EEC6}"/>
    <cellStyle name="Normal 7 3 3 2 2 6 2" xfId="25300" xr:uid="{E4E0951C-490C-4B0B-A6BF-B56DA455AC05}"/>
    <cellStyle name="Normal 7 3 3 2 2 7" xfId="17555" xr:uid="{90FE558B-559C-4E84-8CF8-4C161C85C01F}"/>
    <cellStyle name="Normal 7 3 3 2 3" xfId="5203" xr:uid="{E39391A1-8137-4DCC-AABF-027B0FC1D47D}"/>
    <cellStyle name="Normal 7 3 3 2 3 2" xfId="5909" xr:uid="{6E0A6BA6-26C3-44CD-860E-8C6FC88BE6EA}"/>
    <cellStyle name="Normal 7 3 3 2 3 2 2" xfId="7189" xr:uid="{F4568B3B-C6C6-4636-A538-0ACAF136702A}"/>
    <cellStyle name="Normal 7 3 3 2 3 2 2 2" xfId="9939" xr:uid="{B80F941E-CE7F-43A6-A3DB-58A927C083BC}"/>
    <cellStyle name="Normal 7 3 3 2 3 2 2 2 2" xfId="22136" xr:uid="{2DB34940-B0A3-4F79-BE59-EDF2A0163741}"/>
    <cellStyle name="Normal 7 3 3 2 3 2 2 3" xfId="19567" xr:uid="{626FBBC6-17E6-4680-B492-51A89DE0A83B}"/>
    <cellStyle name="Normal 7 3 3 2 3 2 3" xfId="8679" xr:uid="{58E7887C-1A22-41B2-BB87-FE02B7057500}"/>
    <cellStyle name="Normal 7 3 3 2 3 2 3 2" xfId="20876" xr:uid="{CA1CEE51-84DA-4BC0-BB3A-58CCF2564250}"/>
    <cellStyle name="Normal 7 3 3 2 3 2 4" xfId="18307" xr:uid="{3EB79B9B-A0FE-4E7A-A4D3-0D6B0C40D38D}"/>
    <cellStyle name="Normal 7 3 3 2 3 3" xfId="6559" xr:uid="{F5E7CF14-497F-40FB-9617-C83000BFF837}"/>
    <cellStyle name="Normal 7 3 3 2 3 3 2" xfId="9309" xr:uid="{E3255DEE-2D28-45CC-8709-13BFB7FD934B}"/>
    <cellStyle name="Normal 7 3 3 2 3 3 2 2" xfId="21506" xr:uid="{87EE322C-720A-412D-87F0-042D70D7383C}"/>
    <cellStyle name="Normal 7 3 3 2 3 3 3" xfId="18937" xr:uid="{6D71E8B0-D923-4A83-AC98-0C718A9AA94F}"/>
    <cellStyle name="Normal 7 3 3 2 3 4" xfId="8046" xr:uid="{AC1DC002-3B44-41F5-93D6-32B904B56006}"/>
    <cellStyle name="Normal 7 3 3 2 3 4 2" xfId="20245" xr:uid="{0A9C6466-16A9-4080-A7E4-3BA7770AC365}"/>
    <cellStyle name="Normal 7 3 3 2 3 5" xfId="13532" xr:uid="{5E92324B-86E0-4D28-A27A-B86B76C49964}"/>
    <cellStyle name="Normal 7 3 3 2 3 5 2" xfId="25301" xr:uid="{AC1446C8-3DD0-4DE3-929C-5D5049831C6A}"/>
    <cellStyle name="Normal 7 3 3 2 3 6" xfId="17677" xr:uid="{38630C3D-9D2D-4E04-88E5-9B978A54CDFF}"/>
    <cellStyle name="Normal 7 3 3 2 4" xfId="5585" xr:uid="{07A9CFB4-01A7-4D5E-840D-2963FBD7D8F7}"/>
    <cellStyle name="Normal 7 3 3 2 4 2" xfId="6874" xr:uid="{A052BA76-23E5-4FBA-9D4D-F5383954314E}"/>
    <cellStyle name="Normal 7 3 3 2 4 2 2" xfId="9624" xr:uid="{4F471D77-B4A8-4177-BB86-21660D8EE245}"/>
    <cellStyle name="Normal 7 3 3 2 4 2 2 2" xfId="21821" xr:uid="{785B96AE-62C8-4AB2-906E-F37B7644B7AA}"/>
    <cellStyle name="Normal 7 3 3 2 4 2 3" xfId="19252" xr:uid="{F2D3A55D-04CF-443E-BD37-38155204961E}"/>
    <cellStyle name="Normal 7 3 3 2 4 3" xfId="8363" xr:uid="{01DE99D5-D599-4590-91FA-0B41AEBE56D8}"/>
    <cellStyle name="Normal 7 3 3 2 4 3 2" xfId="20561" xr:uid="{D85342F6-8A59-47F7-AD27-1D55EAB233EC}"/>
    <cellStyle name="Normal 7 3 3 2 4 4" xfId="17992" xr:uid="{43FDA387-DF18-4EDE-BC73-4453A39603B0}"/>
    <cellStyle name="Normal 7 3 3 2 5" xfId="6243" xr:uid="{9BB26ADC-5A04-41B1-9A0F-ACE0104CBF90}"/>
    <cellStyle name="Normal 7 3 3 2 5 2" xfId="8994" xr:uid="{ED848745-0381-4DEB-B24B-355D2C11B540}"/>
    <cellStyle name="Normal 7 3 3 2 5 2 2" xfId="21191" xr:uid="{5869715E-7BF0-4730-B765-C09881510F27}"/>
    <cellStyle name="Normal 7 3 3 2 5 3" xfId="18622" xr:uid="{88A7EBC5-9742-4261-A5B7-BE9FF2DC380B}"/>
    <cellStyle name="Normal 7 3 3 2 6" xfId="7729" xr:uid="{A053F3E2-8B56-47FB-8509-D6FC76C54724}"/>
    <cellStyle name="Normal 7 3 3 2 6 2" xfId="19930" xr:uid="{96E02AB8-342E-4471-BB2A-EEF3A7D2D3D4}"/>
    <cellStyle name="Normal 7 3 3 2 7" xfId="11601" xr:uid="{1CFAB58A-7CFD-46EA-B84A-3B5194D01F1F}"/>
    <cellStyle name="Normal 7 3 3 2 7 2" xfId="23437" xr:uid="{FCA70D2E-5FAD-48B5-B5A7-8D4D06358F5A}"/>
    <cellStyle name="Normal 7 3 3 2 8" xfId="12367" xr:uid="{BBFE56A6-F0D6-4513-9E87-B78C4EAD8C3F}"/>
    <cellStyle name="Normal 7 3 3 2 8 2" xfId="24146" xr:uid="{FD6FEBA5-382D-45F1-92EE-F1522245C2C9}"/>
    <cellStyle name="Normal 7 3 3 2 9" xfId="17362" xr:uid="{47C56DC3-7063-461C-A1F3-4BFF3C3ED6C9}"/>
    <cellStyle name="Normal 7 3 3 3" xfId="4920" xr:uid="{F377F504-D01E-481A-B84C-5293A9B7245C}"/>
    <cellStyle name="Normal 7 3 3 3 2" xfId="5336" xr:uid="{3274653A-689C-4EA5-A139-6E6010853838}"/>
    <cellStyle name="Normal 7 3 3 3 2 2" xfId="6037" xr:uid="{97875191-62AD-4A28-B5DC-40FA8CDC2462}"/>
    <cellStyle name="Normal 7 3 3 3 2 2 2" xfId="7317" xr:uid="{EFE1ADBC-8156-4954-8B92-9FDE593452E9}"/>
    <cellStyle name="Normal 7 3 3 3 2 2 2 2" xfId="10067" xr:uid="{716344FA-5036-4928-BF38-433611B38AAF}"/>
    <cellStyle name="Normal 7 3 3 3 2 2 2 2 2" xfId="22264" xr:uid="{79B4B882-CCB7-45BF-90E9-1CD09E4EA095}"/>
    <cellStyle name="Normal 7 3 3 3 2 2 2 3" xfId="19695" xr:uid="{C31F0116-59DD-4881-8832-ED434AC300F1}"/>
    <cellStyle name="Normal 7 3 3 3 2 2 3" xfId="8807" xr:uid="{1B5CC4D9-2C5B-40F3-A7A0-A1AC9A95EFB4}"/>
    <cellStyle name="Normal 7 3 3 3 2 2 3 2" xfId="21004" xr:uid="{7F6C472A-381A-4DF9-9A7B-B587C908D62C}"/>
    <cellStyle name="Normal 7 3 3 3 2 2 4" xfId="18435" xr:uid="{B84DFC8C-B4B8-419B-9425-CFDE4EE07105}"/>
    <cellStyle name="Normal 7 3 3 3 2 3" xfId="6687" xr:uid="{140C1E7A-267C-476E-86AD-18852AA9AA25}"/>
    <cellStyle name="Normal 7 3 3 3 2 3 2" xfId="9437" xr:uid="{98C31161-6BD5-4E8A-9B3E-9F5402F277D1}"/>
    <cellStyle name="Normal 7 3 3 3 2 3 2 2" xfId="21634" xr:uid="{1E870980-67C0-4A0D-943F-5FF1888A185A}"/>
    <cellStyle name="Normal 7 3 3 3 2 3 3" xfId="19065" xr:uid="{1BEDD1B4-C095-459B-8375-099D01A6A65E}"/>
    <cellStyle name="Normal 7 3 3 3 2 4" xfId="8174" xr:uid="{9F9A4362-AA2E-4041-A6C2-7D3EC63540FE}"/>
    <cellStyle name="Normal 7 3 3 3 2 4 2" xfId="20373" xr:uid="{23946FD1-3BA6-48D5-9C44-436550A7DC68}"/>
    <cellStyle name="Normal 7 3 3 3 2 5" xfId="17805" xr:uid="{9FC40CC6-3E18-4E2C-ADB2-B7B030963780}"/>
    <cellStyle name="Normal 7 3 3 3 3" xfId="5721" xr:uid="{5F8917D1-D2EC-4744-9ADA-F91FC116A9B4}"/>
    <cellStyle name="Normal 7 3 3 3 3 2" xfId="7002" xr:uid="{9BE38606-6C27-4B81-915D-ADFFAD0675AF}"/>
    <cellStyle name="Normal 7 3 3 3 3 2 2" xfId="9752" xr:uid="{07DE2042-D4D4-4AA4-A292-900D0C89CC47}"/>
    <cellStyle name="Normal 7 3 3 3 3 2 2 2" xfId="21949" xr:uid="{4D7DE825-7CFC-4D4A-A4BD-44B011071D10}"/>
    <cellStyle name="Normal 7 3 3 3 3 2 3" xfId="19380" xr:uid="{1B7EE7FC-87EC-4909-A4BD-0CA1588F4AB2}"/>
    <cellStyle name="Normal 7 3 3 3 3 3" xfId="8491" xr:uid="{C0DD65C9-1716-434D-ABF3-E2196B79911F}"/>
    <cellStyle name="Normal 7 3 3 3 3 3 2" xfId="20689" xr:uid="{D0E2E16D-ABD0-41C6-9F11-A552F6674AFA}"/>
    <cellStyle name="Normal 7 3 3 3 3 4" xfId="18120" xr:uid="{A7325778-5C90-4168-B44C-6C5B62FE234A}"/>
    <cellStyle name="Normal 7 3 3 3 4" xfId="6372" xr:uid="{69418519-A983-43CC-9275-EC6BCD80F48B}"/>
    <cellStyle name="Normal 7 3 3 3 4 2" xfId="9122" xr:uid="{7573152F-2213-41B2-AAA4-EC539515B2DF}"/>
    <cellStyle name="Normal 7 3 3 3 4 2 2" xfId="21319" xr:uid="{3DC8A0CB-987D-4EB1-94A0-54F5B39A3BE8}"/>
    <cellStyle name="Normal 7 3 3 3 4 3" xfId="18750" xr:uid="{7A0E58B9-BAC6-469E-BB58-CEEA0F676F2D}"/>
    <cellStyle name="Normal 7 3 3 3 5" xfId="7859" xr:uid="{BD39723F-D6AF-435B-9665-C79499108FC0}"/>
    <cellStyle name="Normal 7 3 3 3 5 2" xfId="20058" xr:uid="{FD959757-3306-4867-94D2-EB6C4C0FD2E2}"/>
    <cellStyle name="Normal 7 3 3 3 6" xfId="13533" xr:uid="{F08A62BA-5F84-4BD8-B062-B0BC5A4CFECD}"/>
    <cellStyle name="Normal 7 3 3 3 6 2" xfId="25302" xr:uid="{8B81A17B-5BF3-444B-9EC4-605B6A3F90C4}"/>
    <cellStyle name="Normal 7 3 3 3 7" xfId="17490" xr:uid="{CEA2725A-8BA0-4538-AE78-9CD927E8671A}"/>
    <cellStyle name="Normal 7 3 3 4" xfId="5137" xr:uid="{CDC5B593-F26B-41F9-B488-723B4F261D30}"/>
    <cellStyle name="Normal 7 3 3 4 2" xfId="5863" xr:uid="{44898AEF-8AD7-4798-AD10-32D343607C6F}"/>
    <cellStyle name="Normal 7 3 3 4 2 2" xfId="7143" xr:uid="{76B3D5FB-5D1A-482B-A751-E25FAF7F80D1}"/>
    <cellStyle name="Normal 7 3 3 4 2 2 2" xfId="9893" xr:uid="{EBB1CAAA-ADAC-4488-8F5B-F6299D90083E}"/>
    <cellStyle name="Normal 7 3 3 4 2 2 2 2" xfId="22090" xr:uid="{8D6CDF34-D51A-4A95-B873-019190D108B4}"/>
    <cellStyle name="Normal 7 3 3 4 2 2 3" xfId="19521" xr:uid="{EE67321D-1B74-4B51-818B-C79327A1FF3A}"/>
    <cellStyle name="Normal 7 3 3 4 2 3" xfId="8633" xr:uid="{FC3F4A55-ED12-4AAA-A68E-11F04D0F36A9}"/>
    <cellStyle name="Normal 7 3 3 4 2 3 2" xfId="20830" xr:uid="{5DA25C10-0E3A-4612-840E-678A85862579}"/>
    <cellStyle name="Normal 7 3 3 4 2 4" xfId="18261" xr:uid="{B0970DAA-4979-4ED7-986B-354E1CA84710}"/>
    <cellStyle name="Normal 7 3 3 4 3" xfId="6513" xr:uid="{1391FA46-DFF9-4A4D-B557-BDD5EC3836E1}"/>
    <cellStyle name="Normal 7 3 3 4 3 2" xfId="9263" xr:uid="{B6030B49-4710-403A-B141-4300B7CF10A3}"/>
    <cellStyle name="Normal 7 3 3 4 3 2 2" xfId="21460" xr:uid="{FB2E2EBB-BC28-4298-9EF3-05C831D19F06}"/>
    <cellStyle name="Normal 7 3 3 4 3 3" xfId="18891" xr:uid="{38BAD4B5-B9C8-4598-8747-498CE76A0A0D}"/>
    <cellStyle name="Normal 7 3 3 4 4" xfId="8000" xr:uid="{58CF37F9-C285-4A3E-BFF7-B172B2B09B90}"/>
    <cellStyle name="Normal 7 3 3 4 4 2" xfId="20199" xr:uid="{3D776C58-7EFF-4956-90E7-7CC8A5E62368}"/>
    <cellStyle name="Normal 7 3 3 4 5" xfId="13534" xr:uid="{E922C9FA-CB28-47DE-B869-F57946214070}"/>
    <cellStyle name="Normal 7 3 3 4 5 2" xfId="25303" xr:uid="{312B99D9-474A-44D1-853F-75F378350A6B}"/>
    <cellStyle name="Normal 7 3 3 4 6" xfId="17631" xr:uid="{CDD0AEC0-C391-432F-94B0-40E48106A2F2}"/>
    <cellStyle name="Normal 7 3 3 5" xfId="5512" xr:uid="{D0959903-89CB-464D-923D-3FE21BBFFDC0}"/>
    <cellStyle name="Normal 7 3 3 5 2" xfId="6828" xr:uid="{0FD3E1E5-DCA6-4412-A58C-6D37A91A5812}"/>
    <cellStyle name="Normal 7 3 3 5 2 2" xfId="9578" xr:uid="{56592A4E-51C6-4DA4-8206-2D0AE01EC653}"/>
    <cellStyle name="Normal 7 3 3 5 2 2 2" xfId="21775" xr:uid="{E8DE806A-C6FF-45BE-80E4-DA04748AF498}"/>
    <cellStyle name="Normal 7 3 3 5 2 3" xfId="19206" xr:uid="{617D6BC8-4C28-4A13-AD20-2401E62D4AE5}"/>
    <cellStyle name="Normal 7 3 3 5 3" xfId="8317" xr:uid="{ED885B41-9793-43E6-8293-9513F05F3D69}"/>
    <cellStyle name="Normal 7 3 3 5 3 2" xfId="20515" xr:uid="{7E3BFC6F-9490-4AED-972C-0CB878EE14BE}"/>
    <cellStyle name="Normal 7 3 3 5 4" xfId="17946" xr:uid="{7AA36F75-83E1-4B2B-BC57-C0854F2A680C}"/>
    <cellStyle name="Normal 7 3 3 6" xfId="6194" xr:uid="{6636BA54-3FC1-405E-939D-2EA22422A551}"/>
    <cellStyle name="Normal 7 3 3 6 2" xfId="8948" xr:uid="{EF7340EC-44EC-4955-ADBC-02908BF2F813}"/>
    <cellStyle name="Normal 7 3 3 6 2 2" xfId="21145" xr:uid="{2C5E95FF-4CD3-4277-B695-D990134B4EBA}"/>
    <cellStyle name="Normal 7 3 3 6 3" xfId="18576" xr:uid="{9C3967C1-5F38-48B0-91DF-541771CB318B}"/>
    <cellStyle name="Normal 7 3 3 7" xfId="7659" xr:uid="{1E592331-1A3B-43B3-801A-CED24CCE01D5}"/>
    <cellStyle name="Normal 7 3 3 7 2" xfId="19893" xr:uid="{60467B78-82EE-4671-8C38-B3CCB251ED70}"/>
    <cellStyle name="Normal 7 3 3 8" xfId="11005" xr:uid="{DAE414A4-F6A4-4400-9B24-24F9165275F7}"/>
    <cellStyle name="Normal 7 3 3 8 2" xfId="23054" xr:uid="{A20AB8A8-6AAE-4EB2-ACBB-B4DB79C398E1}"/>
    <cellStyle name="Normal 7 3 3 9" xfId="11975" xr:uid="{4290C00B-87FE-48DA-A9A1-E949C1768D68}"/>
    <cellStyle name="Normal 7 3 3 9 2" xfId="23763" xr:uid="{FB67EE9C-4C02-40E8-B7B3-349177CEB433}"/>
    <cellStyle name="Normal 7 3 4" xfId="4399" xr:uid="{13209F97-A467-4045-BF9D-7F64EFA0B66A}"/>
    <cellStyle name="Normal 7 3 4 2" xfId="11602" xr:uid="{2EB7187E-EBDF-4E34-947E-1F050505D5DF}"/>
    <cellStyle name="Normal 7 3 4 2 2" xfId="13535" xr:uid="{71BDBEB1-108D-4AF2-AA80-64663A3F1420}"/>
    <cellStyle name="Normal 7 3 4 2 2 2" xfId="25304" xr:uid="{07FDEAA9-F4B2-4617-8626-2F727C84A9D8}"/>
    <cellStyle name="Normal 7 3 4 2 3" xfId="13536" xr:uid="{3D16C4BC-D690-4D49-9529-62CC36DDC64C}"/>
    <cellStyle name="Normal 7 3 4 2 3 2" xfId="25305" xr:uid="{98B9CBF2-D2DD-4291-A8A1-DB920B37EA79}"/>
    <cellStyle name="Normal 7 3 4 2 4" xfId="12368" xr:uid="{4BB3DDEA-FCFF-4A8E-AB6D-A4F3E2389ACE}"/>
    <cellStyle name="Normal 7 3 4 2 4 2" xfId="24147" xr:uid="{AC50D3F7-AC61-4965-8CE0-3EE9DA80CD98}"/>
    <cellStyle name="Normal 7 3 4 2 5" xfId="23438" xr:uid="{3A52A239-E9FC-49D0-ACCB-D549643CA8B8}"/>
    <cellStyle name="Normal 7 3 4 3" xfId="11077" xr:uid="{A8822A94-7A53-4129-B743-BC49CF722FAC}"/>
    <cellStyle name="Normal 7 3 4 3 2" xfId="13537" xr:uid="{8F26FABC-6298-4945-BE86-ACB14B30FB69}"/>
    <cellStyle name="Normal 7 3 4 3 2 2" xfId="25306" xr:uid="{3A04937A-685A-4B17-B5C0-0148FD363CB0}"/>
    <cellStyle name="Normal 7 3 4 3 3" xfId="23123" xr:uid="{26943031-5302-4F0C-B987-5EB839E5C336}"/>
    <cellStyle name="Normal 7 3 4 4" xfId="13538" xr:uid="{5B134FB2-3B42-4908-95EA-B6CB38C0C637}"/>
    <cellStyle name="Normal 7 3 4 4 2" xfId="25307" xr:uid="{DB2CE5F1-6AE1-4D81-8750-122A5D6468A8}"/>
    <cellStyle name="Normal 7 3 4 5" xfId="12050" xr:uid="{A6202736-D134-4B3F-AC2B-ABFB6B94A559}"/>
    <cellStyle name="Normal 7 3 4 5 2" xfId="23832" xr:uid="{C82B343B-F09D-4500-A2CF-54584DB4250E}"/>
    <cellStyle name="Normal 7 3 4 6" xfId="28787" xr:uid="{64231FE9-5AC9-45EE-9651-205C27660B61}"/>
    <cellStyle name="Normal 7 3 5" xfId="7658" xr:uid="{1D11F80F-1AE2-4A61-82D7-EAE127599424}"/>
    <cellStyle name="Normal 7 3 5 2" xfId="29359" xr:uid="{C2D302FD-E064-4659-B5ED-19265D94C55B}"/>
    <cellStyle name="Normal 7 3 6" xfId="7463" xr:uid="{91520BF1-A63B-4D14-81FF-63103242A687}"/>
    <cellStyle name="Normal 7 3 6 2" xfId="19838" xr:uid="{F116927F-A4FE-4D21-B425-0BBB858639C0}"/>
    <cellStyle name="Normal 7 3 7" xfId="10304" xr:uid="{F55A327F-7370-45F6-8FB9-014895EE6DD4}"/>
    <cellStyle name="Normal 7 3 7 2" xfId="22467" xr:uid="{EBC58329-AD8C-4FEB-8021-7A0BF2D6EC5E}"/>
    <cellStyle name="Normal 7 3 8" xfId="10431" xr:uid="{3D01180C-42FA-4473-9DF2-01ADCCB86558}"/>
    <cellStyle name="Normal 7 3 8 2" xfId="22559" xr:uid="{4A619E8B-C97E-464E-8993-B5877B1263DB}"/>
    <cellStyle name="Normal 7 3 9" xfId="10535" xr:uid="{472BE0E1-9F4D-420A-83E3-11AE161FF2F8}"/>
    <cellStyle name="Normal 7 3 9 2" xfId="22654" xr:uid="{543D886F-1832-4E33-9BEE-4B3ECD513842}"/>
    <cellStyle name="Normal 7 3_Accessories" xfId="11284" xr:uid="{71CAEF4C-D833-4877-92CE-D4D62277EC51}"/>
    <cellStyle name="Normal 7 4" xfId="2630" xr:uid="{34856FE4-CF4C-4F88-8526-F4481FEFCA83}"/>
    <cellStyle name="Normal 7 4 10" xfId="17176" xr:uid="{F8681D4C-809C-4ECF-BC04-41FC618415A4}"/>
    <cellStyle name="Normal 7 4 10 2" xfId="26084" xr:uid="{EDC03ECE-3CA0-46DD-AE91-BDDD2FD3B748}"/>
    <cellStyle name="Normal 7 4 11" xfId="27369" xr:uid="{2FE7ADE6-9CFC-4AE2-8969-F1351DA40532}"/>
    <cellStyle name="Normal 7 4 12" xfId="30352" xr:uid="{FD23444A-BE53-43B9-A251-E3A16B9D5C31}"/>
    <cellStyle name="Normal 7 4 2" xfId="2631" xr:uid="{9BB572CE-00D8-49B8-A15F-D01F7B0A7E11}"/>
    <cellStyle name="Normal 7 4 2 10" xfId="17312" xr:uid="{F8DCD7C6-69AF-4EC7-80BD-18D46556B5FB}"/>
    <cellStyle name="Normal 7 4 2 2" xfId="4403" xr:uid="{2C193B7A-E377-48AC-A2D8-5120489C9D55}"/>
    <cellStyle name="Normal 7 4 2 2 2" xfId="5013" xr:uid="{2C2B9C68-2F86-4A37-BF2D-4BD0BE029373}"/>
    <cellStyle name="Normal 7 4 2 2 2 2" xfId="5404" xr:uid="{ECC08CEA-9A59-496D-B09B-C43BC6DAE82F}"/>
    <cellStyle name="Normal 7 4 2 2 2 2 2" xfId="6104" xr:uid="{A07D9B82-C8BF-41D8-AA0E-D363F4601791}"/>
    <cellStyle name="Normal 7 4 2 2 2 2 2 2" xfId="7383" xr:uid="{4985DDEB-F439-48FA-95A3-781980B52CC8}"/>
    <cellStyle name="Normal 7 4 2 2 2 2 2 2 2" xfId="10133" xr:uid="{6681F72C-DC4F-4A9B-8E9C-63EF0BDFCAE3}"/>
    <cellStyle name="Normal 7 4 2 2 2 2 2 2 2 2" xfId="22330" xr:uid="{07A812DC-9F6F-42A1-9E08-1A21723BDCEF}"/>
    <cellStyle name="Normal 7 4 2 2 2 2 2 2 3" xfId="19761" xr:uid="{519F16D4-E758-42C3-98D7-F9482BE4C4EA}"/>
    <cellStyle name="Normal 7 4 2 2 2 2 2 3" xfId="8873" xr:uid="{1F41F98A-5183-4F4F-A09D-C446E9E75FE3}"/>
    <cellStyle name="Normal 7 4 2 2 2 2 2 3 2" xfId="21070" xr:uid="{C1FA9ED0-8C74-45BB-A070-FD3B8B5905CC}"/>
    <cellStyle name="Normal 7 4 2 2 2 2 2 4" xfId="18501" xr:uid="{1D0F6B2F-CF16-4647-B49E-DB46C9CDC055}"/>
    <cellStyle name="Normal 7 4 2 2 2 2 3" xfId="6753" xr:uid="{96E76AFE-6BB5-4A9B-B671-3B8A3E52A083}"/>
    <cellStyle name="Normal 7 4 2 2 2 2 3 2" xfId="9503" xr:uid="{1BF1CB8A-8B4F-4F92-BC18-1CD94D912F3A}"/>
    <cellStyle name="Normal 7 4 2 2 2 2 3 2 2" xfId="21700" xr:uid="{289FBAD4-5151-424C-ADE0-167267F8A296}"/>
    <cellStyle name="Normal 7 4 2 2 2 2 3 3" xfId="19131" xr:uid="{2326B67A-C7CD-42C6-9532-D53DE27D35B0}"/>
    <cellStyle name="Normal 7 4 2 2 2 2 4" xfId="8240" xr:uid="{9190327D-2538-48CC-BE57-20D5312FB592}"/>
    <cellStyle name="Normal 7 4 2 2 2 2 4 2" xfId="20439" xr:uid="{47448B5F-130C-455E-99DC-2C594289A0E3}"/>
    <cellStyle name="Normal 7 4 2 2 2 2 5" xfId="17871" xr:uid="{EC0FC7DD-AB61-44E1-B7C5-FF19DA47305C}"/>
    <cellStyle name="Normal 7 4 2 2 2 3" xfId="5787" xr:uid="{0E3A0743-B9C9-4566-9B93-272433B9CF07}"/>
    <cellStyle name="Normal 7 4 2 2 2 3 2" xfId="7068" xr:uid="{20DDE807-A620-4FAB-8D85-E08EFD9BCB13}"/>
    <cellStyle name="Normal 7 4 2 2 2 3 2 2" xfId="9818" xr:uid="{88E76657-4BF3-4E42-9E99-1EB401D0D577}"/>
    <cellStyle name="Normal 7 4 2 2 2 3 2 2 2" xfId="22015" xr:uid="{EE1826BE-FCA1-46DE-9D32-44F808E146C1}"/>
    <cellStyle name="Normal 7 4 2 2 2 3 2 3" xfId="19446" xr:uid="{B4B5FBBE-0780-4837-B6DB-24B485325223}"/>
    <cellStyle name="Normal 7 4 2 2 2 3 3" xfId="8557" xr:uid="{7BD7B36A-EC86-4927-A35D-7DFCDFE42047}"/>
    <cellStyle name="Normal 7 4 2 2 2 3 3 2" xfId="20755" xr:uid="{750BC390-AD8C-4351-8ABC-EB5CF0B90CD5}"/>
    <cellStyle name="Normal 7 4 2 2 2 3 4" xfId="18186" xr:uid="{37CF7E2E-FD5E-451C-90FB-959C23DFA17A}"/>
    <cellStyle name="Normal 7 4 2 2 2 4" xfId="6438" xr:uid="{843C1586-DCAE-4344-9543-B72B44CC318F}"/>
    <cellStyle name="Normal 7 4 2 2 2 4 2" xfId="9188" xr:uid="{BD46288B-A9E2-4A8F-B245-F17D4855DD7B}"/>
    <cellStyle name="Normal 7 4 2 2 2 4 2 2" xfId="21385" xr:uid="{4979CE7E-8F55-4208-8BC4-97F2B1979023}"/>
    <cellStyle name="Normal 7 4 2 2 2 4 3" xfId="18816" xr:uid="{7D10AD2F-33C1-4F39-BC3D-A7FB612B2703}"/>
    <cellStyle name="Normal 7 4 2 2 2 5" xfId="7925" xr:uid="{325F19A4-F868-4D6F-ACF3-14B16D3665F1}"/>
    <cellStyle name="Normal 7 4 2 2 2 5 2" xfId="20124" xr:uid="{69603090-403A-4880-A89E-03562C1C5E5B}"/>
    <cellStyle name="Normal 7 4 2 2 2 6" xfId="13539" xr:uid="{F04CBC44-134B-4ADB-93D5-2450EC49B105}"/>
    <cellStyle name="Normal 7 4 2 2 2 6 2" xfId="25308" xr:uid="{C2623D4A-D78A-49D6-A9AF-1DD6D77E66B0}"/>
    <cellStyle name="Normal 7 4 2 2 2 7" xfId="17556" xr:uid="{75F756CF-A4FC-4311-BD0D-CFAF4665B173}"/>
    <cellStyle name="Normal 7 4 2 2 3" xfId="5204" xr:uid="{EFB225B7-AA37-4C5C-8EC5-C5D4057E52B5}"/>
    <cellStyle name="Normal 7 4 2 2 3 2" xfId="5910" xr:uid="{E56B0826-F6BD-4FB0-8A9A-1BEA91969FD8}"/>
    <cellStyle name="Normal 7 4 2 2 3 2 2" xfId="7190" xr:uid="{470AAF78-7F6C-4B8C-BE77-4FF62D5F7C4F}"/>
    <cellStyle name="Normal 7 4 2 2 3 2 2 2" xfId="9940" xr:uid="{2C755F17-7272-43B4-904B-895DB0E09658}"/>
    <cellStyle name="Normal 7 4 2 2 3 2 2 2 2" xfId="22137" xr:uid="{E891636E-F4CA-45DC-81C2-FC94FB3DCAF7}"/>
    <cellStyle name="Normal 7 4 2 2 3 2 2 3" xfId="19568" xr:uid="{6EEFE996-FFDB-45FD-9144-CA890E1DE506}"/>
    <cellStyle name="Normal 7 4 2 2 3 2 3" xfId="8680" xr:uid="{56374754-1B2A-44EA-9E2E-7E6514420095}"/>
    <cellStyle name="Normal 7 4 2 2 3 2 3 2" xfId="20877" xr:uid="{1ACB2FD0-EC88-433E-8886-E3A3868681BE}"/>
    <cellStyle name="Normal 7 4 2 2 3 2 4" xfId="18308" xr:uid="{B95D5ABE-6050-4806-B5C5-F36593A1C3AB}"/>
    <cellStyle name="Normal 7 4 2 2 3 3" xfId="6560" xr:uid="{56D691DC-00F7-4E68-B527-44818B14A704}"/>
    <cellStyle name="Normal 7 4 2 2 3 3 2" xfId="9310" xr:uid="{6B1A2AC0-2E18-44A3-B8B8-1681350A3953}"/>
    <cellStyle name="Normal 7 4 2 2 3 3 2 2" xfId="21507" xr:uid="{470F00C0-3074-4025-A1A4-CE3302F05FA0}"/>
    <cellStyle name="Normal 7 4 2 2 3 3 3" xfId="18938" xr:uid="{F0A0A638-4D50-4D09-A70A-9754CF612F02}"/>
    <cellStyle name="Normal 7 4 2 2 3 4" xfId="8047" xr:uid="{9A2B8C5C-6D14-4561-9C85-2AC998FF33B7}"/>
    <cellStyle name="Normal 7 4 2 2 3 4 2" xfId="20246" xr:uid="{EA611C6D-417E-4D19-9E2F-840F54ABB409}"/>
    <cellStyle name="Normal 7 4 2 2 3 5" xfId="13540" xr:uid="{1001D516-62FD-4DB4-8477-2CA54E84CD70}"/>
    <cellStyle name="Normal 7 4 2 2 3 5 2" xfId="25309" xr:uid="{FDD6A585-9BA7-4801-ACAC-B58F0DB4A47B}"/>
    <cellStyle name="Normal 7 4 2 2 3 6" xfId="17678" xr:uid="{23EC91CF-F882-4CB4-81B6-9573CBC0B43C}"/>
    <cellStyle name="Normal 7 4 2 2 4" xfId="5586" xr:uid="{8DB1CB8F-AF09-488E-9FA8-43973B4A80B2}"/>
    <cellStyle name="Normal 7 4 2 2 4 2" xfId="6875" xr:uid="{F96F5EE6-102B-453F-B2D3-315D4EF6AD60}"/>
    <cellStyle name="Normal 7 4 2 2 4 2 2" xfId="9625" xr:uid="{91C83D55-E4A3-4D49-8754-1700C78E7FB4}"/>
    <cellStyle name="Normal 7 4 2 2 4 2 2 2" xfId="21822" xr:uid="{5895E0C8-ECD9-4D88-ABC8-4E31209CF3C5}"/>
    <cellStyle name="Normal 7 4 2 2 4 2 3" xfId="19253" xr:uid="{972DBC1B-1C63-43B0-87D3-4E2700966167}"/>
    <cellStyle name="Normal 7 4 2 2 4 3" xfId="8364" xr:uid="{27F1758B-0EA8-46AE-9B1F-DE531DC27729}"/>
    <cellStyle name="Normal 7 4 2 2 4 3 2" xfId="20562" xr:uid="{D911BEAF-C861-47A9-A3D1-F50B22AD0B16}"/>
    <cellStyle name="Normal 7 4 2 2 4 4" xfId="17993" xr:uid="{82306E71-5460-43DB-8A53-2D51FFBA4A90}"/>
    <cellStyle name="Normal 7 4 2 2 5" xfId="6244" xr:uid="{450E5DDF-3452-462B-B384-080B441AD99C}"/>
    <cellStyle name="Normal 7 4 2 2 5 2" xfId="8995" xr:uid="{05B80C5B-BFDB-4F76-A81C-1B65628D248B}"/>
    <cellStyle name="Normal 7 4 2 2 5 2 2" xfId="21192" xr:uid="{DEC2117F-3D52-4DE5-A66B-050FD49F1703}"/>
    <cellStyle name="Normal 7 4 2 2 5 3" xfId="18623" xr:uid="{75B2E130-7410-4D63-BE52-B0DA283817EA}"/>
    <cellStyle name="Normal 7 4 2 2 6" xfId="7730" xr:uid="{FF866A7D-A0E1-4DD4-9565-30EDB9354E47}"/>
    <cellStyle name="Normal 7 4 2 2 6 2" xfId="19931" xr:uid="{A9555453-703F-4426-9289-A10FFA45AB5E}"/>
    <cellStyle name="Normal 7 4 2 2 7" xfId="11603" xr:uid="{4FFE6AAA-9430-4BC0-9029-EF11935B6D4F}"/>
    <cellStyle name="Normal 7 4 2 2 7 2" xfId="23439" xr:uid="{07568D4D-2E78-43D1-85F7-DB7AE1A42686}"/>
    <cellStyle name="Normal 7 4 2 2 8" xfId="12369" xr:uid="{96408CA8-DDFE-45F5-96E3-51EA2C909EC7}"/>
    <cellStyle name="Normal 7 4 2 2 8 2" xfId="24148" xr:uid="{C7417D99-7DDA-47FE-A15E-C86A00DF64F8}"/>
    <cellStyle name="Normal 7 4 2 2 9" xfId="17363" xr:uid="{72523657-36BF-4CA6-9DDF-756F4E444074}"/>
    <cellStyle name="Normal 7 4 2 3" xfId="4921" xr:uid="{45246E95-3DB6-49AD-983A-AA9467E86B9D}"/>
    <cellStyle name="Normal 7 4 2 3 2" xfId="5337" xr:uid="{AD42E04A-F015-4DB3-ADEB-CEF3734301C6}"/>
    <cellStyle name="Normal 7 4 2 3 2 2" xfId="6038" xr:uid="{469673A3-876A-48A3-9B01-5141E231C70C}"/>
    <cellStyle name="Normal 7 4 2 3 2 2 2" xfId="7318" xr:uid="{581B525E-313B-48C2-8E34-65199442F7BC}"/>
    <cellStyle name="Normal 7 4 2 3 2 2 2 2" xfId="10068" xr:uid="{C54D8620-BB1A-4859-A6B6-CCC53BDDA39C}"/>
    <cellStyle name="Normal 7 4 2 3 2 2 2 2 2" xfId="22265" xr:uid="{7BBB672D-35BE-497F-B546-1258E74DB1AB}"/>
    <cellStyle name="Normal 7 4 2 3 2 2 2 3" xfId="19696" xr:uid="{13B6D90D-11B3-48C6-B11A-B550B75CC0C6}"/>
    <cellStyle name="Normal 7 4 2 3 2 2 3" xfId="8808" xr:uid="{408D2B23-E8C0-48BA-90AC-EE41B3EB005C}"/>
    <cellStyle name="Normal 7 4 2 3 2 2 3 2" xfId="21005" xr:uid="{8F194001-EF21-41E8-B6B7-6C2B6A4C5648}"/>
    <cellStyle name="Normal 7 4 2 3 2 2 4" xfId="18436" xr:uid="{AF026078-6147-4BB8-ABC9-075A707374EC}"/>
    <cellStyle name="Normal 7 4 2 3 2 3" xfId="6688" xr:uid="{F628ACE0-1F46-448B-BCC1-FD5B35F8773E}"/>
    <cellStyle name="Normal 7 4 2 3 2 3 2" xfId="9438" xr:uid="{2AEBE013-AD77-4183-B7D2-13A6AC735A7F}"/>
    <cellStyle name="Normal 7 4 2 3 2 3 2 2" xfId="21635" xr:uid="{13F0B398-B58D-48F1-9728-F15C8AC436E0}"/>
    <cellStyle name="Normal 7 4 2 3 2 3 3" xfId="19066" xr:uid="{A3D3B10B-EA95-4C56-85C8-15AF512F1D2D}"/>
    <cellStyle name="Normal 7 4 2 3 2 4" xfId="8175" xr:uid="{A44F8BD1-D58B-41F0-AF24-869261A7DA72}"/>
    <cellStyle name="Normal 7 4 2 3 2 4 2" xfId="20374" xr:uid="{B0032F1B-FD21-428B-9EFB-A81F715787F3}"/>
    <cellStyle name="Normal 7 4 2 3 2 5" xfId="17806" xr:uid="{6C996BD2-FDC2-46CD-9D1F-434D3DCB53EF}"/>
    <cellStyle name="Normal 7 4 2 3 3" xfId="5722" xr:uid="{38B806F7-B221-4314-8DB5-29002A8067DE}"/>
    <cellStyle name="Normal 7 4 2 3 3 2" xfId="7003" xr:uid="{8C6A16DD-580B-44BA-9CE2-360811E8C378}"/>
    <cellStyle name="Normal 7 4 2 3 3 2 2" xfId="9753" xr:uid="{19CBBCF7-BE8D-4CEB-9027-0DAB9E53CE42}"/>
    <cellStyle name="Normal 7 4 2 3 3 2 2 2" xfId="21950" xr:uid="{6B2AA26D-C546-4F88-9623-C92D81EF46C7}"/>
    <cellStyle name="Normal 7 4 2 3 3 2 3" xfId="19381" xr:uid="{C14A7CB9-A5C8-45CB-AD42-FE0AC3133325}"/>
    <cellStyle name="Normal 7 4 2 3 3 3" xfId="8492" xr:uid="{D8560ED5-DFCA-4648-AF13-2440DBAC7356}"/>
    <cellStyle name="Normal 7 4 2 3 3 3 2" xfId="20690" xr:uid="{B6F81A79-BF37-49DE-BF29-301529212F9F}"/>
    <cellStyle name="Normal 7 4 2 3 3 4" xfId="18121" xr:uid="{219EDEF6-3C81-452B-93BD-797A7045AD15}"/>
    <cellStyle name="Normal 7 4 2 3 4" xfId="6373" xr:uid="{D7276269-E8DA-4CC6-8F2F-09E469C2F948}"/>
    <cellStyle name="Normal 7 4 2 3 4 2" xfId="9123" xr:uid="{2B40BBDA-48A2-45FC-8C32-709805121E7B}"/>
    <cellStyle name="Normal 7 4 2 3 4 2 2" xfId="21320" xr:uid="{273029AF-BCDD-4D9B-B92C-6264D8EF0932}"/>
    <cellStyle name="Normal 7 4 2 3 4 3" xfId="18751" xr:uid="{7F1DC622-690D-4D3C-B7A9-B1EF956CD151}"/>
    <cellStyle name="Normal 7 4 2 3 5" xfId="7860" xr:uid="{2EB0FB36-7C9E-4960-A7A5-8C867A0BC7FC}"/>
    <cellStyle name="Normal 7 4 2 3 5 2" xfId="20059" xr:uid="{08003225-8AB2-498D-9637-9C691FEE1B29}"/>
    <cellStyle name="Normal 7 4 2 3 6" xfId="13541" xr:uid="{D4656D9D-D7D5-43B9-B5A4-4D7901E40C83}"/>
    <cellStyle name="Normal 7 4 2 3 6 2" xfId="25310" xr:uid="{54500F9E-3577-4FFE-A0A1-E51ACAECA160}"/>
    <cellStyle name="Normal 7 4 2 3 7" xfId="17491" xr:uid="{D61D3C46-1E9D-4FDC-BB61-0FC6DDF720C6}"/>
    <cellStyle name="Normal 7 4 2 4" xfId="5138" xr:uid="{4E4EA4A9-7334-4AAC-881E-76BB830E15B4}"/>
    <cellStyle name="Normal 7 4 2 4 2" xfId="5864" xr:uid="{8F947191-6335-4BD4-AD23-38D8F8C1E761}"/>
    <cellStyle name="Normal 7 4 2 4 2 2" xfId="7144" xr:uid="{50577F0C-5B5B-4F1B-88E0-9E61E1B5D8E1}"/>
    <cellStyle name="Normal 7 4 2 4 2 2 2" xfId="9894" xr:uid="{13D1CB9A-0959-4937-A2E1-25B451E4D38C}"/>
    <cellStyle name="Normal 7 4 2 4 2 2 2 2" xfId="22091" xr:uid="{7674B59E-48B0-4940-B67C-D54406C3138C}"/>
    <cellStyle name="Normal 7 4 2 4 2 2 3" xfId="19522" xr:uid="{C2F7C9A0-5C7D-4CE4-B7CE-36051334B463}"/>
    <cellStyle name="Normal 7 4 2 4 2 3" xfId="8634" xr:uid="{AE982D88-5D04-41EF-AEC7-051BB84B80F8}"/>
    <cellStyle name="Normal 7 4 2 4 2 3 2" xfId="20831" xr:uid="{1BF3187C-30E4-47B0-B190-116152888B6A}"/>
    <cellStyle name="Normal 7 4 2 4 2 4" xfId="18262" xr:uid="{427BF38D-35AA-4007-A946-C01BDCB3316F}"/>
    <cellStyle name="Normal 7 4 2 4 3" xfId="6514" xr:uid="{2D8C2D43-91A7-40C3-A027-EA1CAEB5047F}"/>
    <cellStyle name="Normal 7 4 2 4 3 2" xfId="9264" xr:uid="{3553AFE8-8659-4331-B48E-6CD422D295D1}"/>
    <cellStyle name="Normal 7 4 2 4 3 2 2" xfId="21461" xr:uid="{9CD6E8B3-E473-48BC-B826-D243DA8C4290}"/>
    <cellStyle name="Normal 7 4 2 4 3 3" xfId="18892" xr:uid="{D93F4DE8-4A0F-4763-B6FB-4FE0B129F17B}"/>
    <cellStyle name="Normal 7 4 2 4 4" xfId="8001" xr:uid="{19B236C8-C650-41A4-AA86-7121D6934679}"/>
    <cellStyle name="Normal 7 4 2 4 4 2" xfId="20200" xr:uid="{E3FFEC02-7502-45E7-BB8A-50F91C79F3BB}"/>
    <cellStyle name="Normal 7 4 2 4 5" xfId="13542" xr:uid="{C4AF0404-8BD6-4D43-9819-84DF243C1F42}"/>
    <cellStyle name="Normal 7 4 2 4 5 2" xfId="25311" xr:uid="{9279C4D2-B9BA-4BC9-8DC6-9784E8D70229}"/>
    <cellStyle name="Normal 7 4 2 4 6" xfId="17632" xr:uid="{D4C7DB85-B1CC-4C1C-97FC-FB1A7DD87896}"/>
    <cellStyle name="Normal 7 4 2 5" xfId="5513" xr:uid="{31692D2E-9206-457B-A9AD-636D07E5962D}"/>
    <cellStyle name="Normal 7 4 2 5 2" xfId="6829" xr:uid="{6BBA978F-33C4-4873-AAF3-B7AD7E7814C4}"/>
    <cellStyle name="Normal 7 4 2 5 2 2" xfId="9579" xr:uid="{724627DA-A4B8-4698-A411-7A0AE8E255AC}"/>
    <cellStyle name="Normal 7 4 2 5 2 2 2" xfId="21776" xr:uid="{19C6B26C-9EBF-4459-86CA-C1777326A465}"/>
    <cellStyle name="Normal 7 4 2 5 2 3" xfId="19207" xr:uid="{57B84A8C-C6B7-4050-82D9-D2A93CA9EE13}"/>
    <cellStyle name="Normal 7 4 2 5 3" xfId="8318" xr:uid="{5AE91AEC-69C4-4F83-8DB9-B742A2EC7B46}"/>
    <cellStyle name="Normal 7 4 2 5 3 2" xfId="20516" xr:uid="{E62E087F-2BFD-48E4-8975-42E2B5F4896E}"/>
    <cellStyle name="Normal 7 4 2 5 4" xfId="17947" xr:uid="{8BA2B6C6-14FB-4AED-8530-E00375BE21BC}"/>
    <cellStyle name="Normal 7 4 2 6" xfId="6195" xr:uid="{E0B87CBB-F243-41D8-97D3-B39211C59770}"/>
    <cellStyle name="Normal 7 4 2 6 2" xfId="8949" xr:uid="{8DB2C06E-863D-4BC3-9F80-799C372C76B9}"/>
    <cellStyle name="Normal 7 4 2 6 2 2" xfId="21146" xr:uid="{746E6D86-C506-40D7-A0BD-6EFC54E2D757}"/>
    <cellStyle name="Normal 7 4 2 6 3" xfId="18577" xr:uid="{1156BFB5-2E6F-40DC-89FD-89509D96B31D}"/>
    <cellStyle name="Normal 7 4 2 7" xfId="7525" xr:uid="{3C3AB12D-AAD2-4DE5-A918-7DF3EB2FD054}"/>
    <cellStyle name="Normal 7 4 2 7 2" xfId="19883" xr:uid="{A8D2A2A6-3521-4E29-9C66-219F816EE6E8}"/>
    <cellStyle name="Normal 7 4 2 8" xfId="11006" xr:uid="{109A0BDF-44BD-44D2-9523-192A172EBCEE}"/>
    <cellStyle name="Normal 7 4 2 8 2" xfId="23055" xr:uid="{2DCDB075-D333-42B4-B3DE-C52DDE929359}"/>
    <cellStyle name="Normal 7 4 2 9" xfId="11976" xr:uid="{52DCA0EC-90EA-42F9-9090-BF37EC50F881}"/>
    <cellStyle name="Normal 7 4 2 9 2" xfId="23764" xr:uid="{8AC49692-DAFC-43DC-B2E8-FB22F1F66ABD}"/>
    <cellStyle name="Normal 7 4 3" xfId="4402" xr:uid="{4075F29C-CB45-436A-9324-B6B3538517F7}"/>
    <cellStyle name="Normal 7 4 3 2" xfId="11604" xr:uid="{44B02CAE-BD7E-44A3-A4E8-6EF1241D91E3}"/>
    <cellStyle name="Normal 7 4 3 2 2" xfId="13543" xr:uid="{E78293FD-1FDE-43D9-97DC-60D64B7C6FC8}"/>
    <cellStyle name="Normal 7 4 3 2 2 2" xfId="25312" xr:uid="{7DBB4C4E-4394-4F4F-B9B9-477497B754D1}"/>
    <cellStyle name="Normal 7 4 3 2 3" xfId="13544" xr:uid="{3929344F-0078-44C1-AA36-9F657F4C1758}"/>
    <cellStyle name="Normal 7 4 3 2 3 2" xfId="25313" xr:uid="{5E76795E-BFD0-4FEE-85F6-A609C0E9EF8A}"/>
    <cellStyle name="Normal 7 4 3 2 4" xfId="12370" xr:uid="{57B5762A-22BC-41DD-A5F0-C8E759F8246C}"/>
    <cellStyle name="Normal 7 4 3 2 4 2" xfId="24149" xr:uid="{D3B7DDA4-7877-422C-92F3-44A6F3DF442A}"/>
    <cellStyle name="Normal 7 4 3 2 5" xfId="23440" xr:uid="{8606B6A7-165C-4E21-910C-3D22FF0390C8}"/>
    <cellStyle name="Normal 7 4 3 3" xfId="11079" xr:uid="{602EC2FA-CBD9-4673-A7C7-73FCCD75195B}"/>
    <cellStyle name="Normal 7 4 3 3 2" xfId="13545" xr:uid="{FB96BDD6-0CD9-4E3B-A86D-1871C2020B66}"/>
    <cellStyle name="Normal 7 4 3 3 2 2" xfId="25314" xr:uid="{C75E213F-95BC-47BC-9E93-99F510AEF757}"/>
    <cellStyle name="Normal 7 4 3 3 3" xfId="23125" xr:uid="{CB2A560F-B3EE-49B8-9E31-4BEEAC67579E}"/>
    <cellStyle name="Normal 7 4 3 4" xfId="13546" xr:uid="{147736D3-6FD9-4577-AB1D-3505D8AD7AA0}"/>
    <cellStyle name="Normal 7 4 3 4 2" xfId="25315" xr:uid="{FAAB7242-D7EC-4945-B339-F2211829AF39}"/>
    <cellStyle name="Normal 7 4 3 5" xfId="12052" xr:uid="{F31A0554-4844-486E-A4C3-E0AD53C0D887}"/>
    <cellStyle name="Normal 7 4 3 5 2" xfId="23834" xr:uid="{B3864EC6-608F-49CA-B330-8EC3DC2242F0}"/>
    <cellStyle name="Normal 7 4 3 6" xfId="28788" xr:uid="{5F4FF4DC-0538-4EFE-80FC-C90AE8692512}"/>
    <cellStyle name="Normal 7 4 4" xfId="7660" xr:uid="{884F55E9-2FBC-472F-9D5F-63ABBD848A7E}"/>
    <cellStyle name="Normal 7 4 4 2" xfId="29360" xr:uid="{848D7F2B-057C-48CD-A0EB-5F7B47024C95}"/>
    <cellStyle name="Normal 7 4 5" xfId="7465" xr:uid="{B83CC20E-B0D9-4090-A8FE-47A840613905}"/>
    <cellStyle name="Normal 7 4 5 2" xfId="19840" xr:uid="{F5D0F4CB-1E5A-4EA0-9BF6-7CC9B53E0227}"/>
    <cellStyle name="Normal 7 4 6" xfId="10305" xr:uid="{4B0C71B6-290C-487E-B397-15AC80CDAFA6}"/>
    <cellStyle name="Normal 7 4 6 2" xfId="22468" xr:uid="{ACD9A03C-ACA7-4F27-A4E4-8E3EF5024A98}"/>
    <cellStyle name="Normal 7 4 7" xfId="10433" xr:uid="{77BD6CE6-813E-427A-B9A3-63FE8A06D0C7}"/>
    <cellStyle name="Normal 7 4 7 2" xfId="22561" xr:uid="{965A6BCB-FA83-4850-A380-86F789399CB2}"/>
    <cellStyle name="Normal 7 4 8" xfId="10536" xr:uid="{7C03944C-54D1-4E85-9ED9-F419B16AF23B}"/>
    <cellStyle name="Normal 7 4 8 2" xfId="22655" xr:uid="{9CAAE87D-DBF0-4306-B15D-641C9F5918EA}"/>
    <cellStyle name="Normal 7 4 9" xfId="10663" xr:uid="{64ACBEBE-943A-4B7F-BF73-3E6D5CFD6600}"/>
    <cellStyle name="Normal 7 4 9 2" xfId="22777" xr:uid="{FBA81964-07B1-408D-92F3-C85D77BC09DF}"/>
    <cellStyle name="Normal 7 4_Accessories" xfId="11285" xr:uid="{079533F4-5C21-46A4-8A44-D1F603CBD9A5}"/>
    <cellStyle name="Normal 7 5" xfId="2632" xr:uid="{07D1D625-AC83-4C08-A356-172EA2301077}"/>
    <cellStyle name="Normal 7 5 10" xfId="10537" xr:uid="{8A1D03CF-7537-44D5-BB2E-8F937664E8CE}"/>
    <cellStyle name="Normal 7 5 10 2" xfId="22656" xr:uid="{68DADA01-DF17-4188-960E-795FBDFBF33E}"/>
    <cellStyle name="Normal 7 5 11" xfId="10664" xr:uid="{81A5D458-E49C-4F82-8C08-E694D9DB53BE}"/>
    <cellStyle name="Normal 7 5 11 2" xfId="22778" xr:uid="{5397143A-BE06-4F2D-A13E-D596128EF5C0}"/>
    <cellStyle name="Normal 7 5 12" xfId="11007" xr:uid="{3C377605-F0C5-4920-8BC6-A7FA16CDEEA3}"/>
    <cellStyle name="Normal 7 5 12 2" xfId="23056" xr:uid="{29FB4FAD-FE41-43D4-A5D3-7AF863E2EF43}"/>
    <cellStyle name="Normal 7 5 13" xfId="11977" xr:uid="{691E5CEB-5961-41E4-B5D2-54DC181BB403}"/>
    <cellStyle name="Normal 7 5 13 2" xfId="23765" xr:uid="{BCC95555-DDC0-4121-A0F0-A6BDDC0BAB41}"/>
    <cellStyle name="Normal 7 5 14" xfId="17177" xr:uid="{26D19D32-90A2-4054-B25C-00112916F201}"/>
    <cellStyle name="Normal 7 5 14 2" xfId="26085" xr:uid="{E1DC7474-86C7-4D63-B1EF-21F22E99B1FB}"/>
    <cellStyle name="Normal 7 5 15" xfId="17313" xr:uid="{6EAE772E-4CD7-484C-9AFA-24345AD8CCBA}"/>
    <cellStyle name="Normal 7 5 16" xfId="30353" xr:uid="{F0C1BC41-EDF0-48CA-8640-C74C37518FA0}"/>
    <cellStyle name="Normal 7 5 2" xfId="4404" xr:uid="{803A088C-D64C-4C9A-B1A1-962B7381A519}"/>
    <cellStyle name="Normal 7 5 2 2" xfId="5014" xr:uid="{0358B205-EC20-4DEF-8EE5-2CB773E0B81C}"/>
    <cellStyle name="Normal 7 5 2 2 2" xfId="5405" xr:uid="{FC466AC0-BA93-4859-8AF4-F5E970081512}"/>
    <cellStyle name="Normal 7 5 2 2 2 2" xfId="6105" xr:uid="{0131E1B8-E806-42C6-9170-3E52F49A1099}"/>
    <cellStyle name="Normal 7 5 2 2 2 2 2" xfId="7384" xr:uid="{42E63F60-05F4-4A14-A768-B30FEE447D16}"/>
    <cellStyle name="Normal 7 5 2 2 2 2 2 2" xfId="10134" xr:uid="{6A2A4255-838F-42B5-87F1-1E314EB28861}"/>
    <cellStyle name="Normal 7 5 2 2 2 2 2 2 2" xfId="22331" xr:uid="{61B2F3F1-4040-496C-8043-32C37965B8E2}"/>
    <cellStyle name="Normal 7 5 2 2 2 2 2 3" xfId="19762" xr:uid="{EAC27667-9EBA-4CC9-A5D3-E94FED0BFAEA}"/>
    <cellStyle name="Normal 7 5 2 2 2 2 3" xfId="8874" xr:uid="{69F90B46-EAD4-46C5-BAEC-9A9D9F12AF3F}"/>
    <cellStyle name="Normal 7 5 2 2 2 2 3 2" xfId="21071" xr:uid="{4BEF541A-179D-48F0-9312-D0B85F522453}"/>
    <cellStyle name="Normal 7 5 2 2 2 2 4" xfId="18502" xr:uid="{3C904488-4C60-4936-9F9F-BAEAE5429D19}"/>
    <cellStyle name="Normal 7 5 2 2 2 3" xfId="6754" xr:uid="{86BA54AB-28CD-4597-AAB0-0F142664EC31}"/>
    <cellStyle name="Normal 7 5 2 2 2 3 2" xfId="9504" xr:uid="{BF6C3D50-2596-481C-8515-D72BCD19406E}"/>
    <cellStyle name="Normal 7 5 2 2 2 3 2 2" xfId="21701" xr:uid="{B31A2D8F-8627-4CBF-9753-CF03A63E4020}"/>
    <cellStyle name="Normal 7 5 2 2 2 3 3" xfId="19132" xr:uid="{A9524A31-9A51-4186-A36F-B61FBBF18D8D}"/>
    <cellStyle name="Normal 7 5 2 2 2 4" xfId="8241" xr:uid="{1BEA463F-E9E1-4A2E-A569-E3ED7783F219}"/>
    <cellStyle name="Normal 7 5 2 2 2 4 2" xfId="20440" xr:uid="{C8ED6B9B-80F7-4E34-A2D5-D17F68E0EB71}"/>
    <cellStyle name="Normal 7 5 2 2 2 5" xfId="13547" xr:uid="{8530B436-502A-4DDA-8ED4-E8BFF2A0FEB5}"/>
    <cellStyle name="Normal 7 5 2 2 2 5 2" xfId="25316" xr:uid="{9A648822-964B-4D0D-B7C9-FC6F9EFA72A5}"/>
    <cellStyle name="Normal 7 5 2 2 2 6" xfId="17872" xr:uid="{0E4F6731-A767-4DEE-B802-64630DD2127A}"/>
    <cellStyle name="Normal 7 5 2 2 3" xfId="5788" xr:uid="{73D3F616-C985-4F06-B7E8-670152D26CA3}"/>
    <cellStyle name="Normal 7 5 2 2 3 2" xfId="7069" xr:uid="{73D85DE7-0E00-4191-BC1A-C5EC68EEAD2F}"/>
    <cellStyle name="Normal 7 5 2 2 3 2 2" xfId="9819" xr:uid="{EBC7A3A8-10BB-4BBF-99DC-80FE32B2210D}"/>
    <cellStyle name="Normal 7 5 2 2 3 2 2 2" xfId="22016" xr:uid="{5F0FE258-C15C-4E96-A86F-F3304DCE564C}"/>
    <cellStyle name="Normal 7 5 2 2 3 2 3" xfId="19447" xr:uid="{F6FE09C8-0227-4A80-8977-C30D5D55E3D6}"/>
    <cellStyle name="Normal 7 5 2 2 3 3" xfId="8558" xr:uid="{B8465F3A-0256-4D40-813C-52577703B6A0}"/>
    <cellStyle name="Normal 7 5 2 2 3 3 2" xfId="20756" xr:uid="{8F56195E-B74E-4052-8C2E-D9CACB01B6F5}"/>
    <cellStyle name="Normal 7 5 2 2 3 4" xfId="13548" xr:uid="{C2D2A348-4C1A-487B-9C1C-5E67D72592D9}"/>
    <cellStyle name="Normal 7 5 2 2 3 4 2" xfId="25317" xr:uid="{79C2D89C-840E-4411-9FD4-783B26B0A4B1}"/>
    <cellStyle name="Normal 7 5 2 2 3 5" xfId="18187" xr:uid="{D70846FA-F177-4915-8178-7083FA8D2D92}"/>
    <cellStyle name="Normal 7 5 2 2 4" xfId="6439" xr:uid="{AD5B7E69-942B-4E58-A017-A76811C57463}"/>
    <cellStyle name="Normal 7 5 2 2 4 2" xfId="9189" xr:uid="{A635BADF-E550-409F-9669-F35CDD22E73E}"/>
    <cellStyle name="Normal 7 5 2 2 4 2 2" xfId="21386" xr:uid="{DAA36277-7008-4802-B0A9-034E2F23BC2F}"/>
    <cellStyle name="Normal 7 5 2 2 4 3" xfId="18817" xr:uid="{E2FDD7CA-230F-4C3C-B6E7-66D1F0CD7501}"/>
    <cellStyle name="Normal 7 5 2 2 5" xfId="7926" xr:uid="{D440FDBD-3668-423F-B1FA-4D0C2DFBB501}"/>
    <cellStyle name="Normal 7 5 2 2 5 2" xfId="20125" xr:uid="{ABDDCB89-3F21-42EF-8F4E-5E4027F3A40C}"/>
    <cellStyle name="Normal 7 5 2 2 6" xfId="11605" xr:uid="{01BA281E-03F6-4459-BDC5-2264C1502FDA}"/>
    <cellStyle name="Normal 7 5 2 2 6 2" xfId="23441" xr:uid="{5B707DC1-D3BD-4315-A4DF-47F73FB37FA0}"/>
    <cellStyle name="Normal 7 5 2 2 7" xfId="12371" xr:uid="{14F3624C-6560-4F63-B609-F5B3799D2B18}"/>
    <cellStyle name="Normal 7 5 2 2 7 2" xfId="24150" xr:uid="{378FC373-F0D2-4608-BBAE-37AFBAB14A5F}"/>
    <cellStyle name="Normal 7 5 2 2 8" xfId="17557" xr:uid="{837F70C6-130A-4216-891E-AA69AC951F59}"/>
    <cellStyle name="Normal 7 5 2 3" xfId="5205" xr:uid="{4EACA962-5E74-4C7E-B617-8A2DF4016728}"/>
    <cellStyle name="Normal 7 5 2 3 2" xfId="5911" xr:uid="{D563A192-D283-4A60-9104-C78FF094CEB2}"/>
    <cellStyle name="Normal 7 5 2 3 2 2" xfId="7191" xr:uid="{752AEECA-746B-4277-8D55-4CC039A606D4}"/>
    <cellStyle name="Normal 7 5 2 3 2 2 2" xfId="9941" xr:uid="{97068DC5-DF27-4624-80F5-93CA85B105F2}"/>
    <cellStyle name="Normal 7 5 2 3 2 2 2 2" xfId="22138" xr:uid="{BEA2256B-DDF9-4BF4-A6FB-FB2DB5EFB0A0}"/>
    <cellStyle name="Normal 7 5 2 3 2 2 3" xfId="19569" xr:uid="{1BAB1CF1-C357-4A16-A642-48CC7C6A8924}"/>
    <cellStyle name="Normal 7 5 2 3 2 3" xfId="8681" xr:uid="{CC9F5808-DACE-4218-B008-33CA7B7C5AD9}"/>
    <cellStyle name="Normal 7 5 2 3 2 3 2" xfId="20878" xr:uid="{8BCAC35B-236D-4B21-B29A-E9394CE595AB}"/>
    <cellStyle name="Normal 7 5 2 3 2 4" xfId="18309" xr:uid="{8E88F953-705B-4057-A721-9C3223631101}"/>
    <cellStyle name="Normal 7 5 2 3 3" xfId="6561" xr:uid="{89664847-80E2-428A-8365-DBF65D717026}"/>
    <cellStyle name="Normal 7 5 2 3 3 2" xfId="9311" xr:uid="{8F7D808A-5C8D-44DF-8CDC-4DE8C5387746}"/>
    <cellStyle name="Normal 7 5 2 3 3 2 2" xfId="21508" xr:uid="{B942ED59-25AD-4717-A200-41EFFEBD7F5A}"/>
    <cellStyle name="Normal 7 5 2 3 3 3" xfId="18939" xr:uid="{F385B162-79AC-4399-969E-DA13636DFC73}"/>
    <cellStyle name="Normal 7 5 2 3 4" xfId="8048" xr:uid="{8815F7D2-915E-40A5-BF3D-B065CC6E4FA4}"/>
    <cellStyle name="Normal 7 5 2 3 4 2" xfId="20247" xr:uid="{07FB407C-EA4C-46A7-A201-31F7345DA7E5}"/>
    <cellStyle name="Normal 7 5 2 3 5" xfId="13549" xr:uid="{F11662B6-5634-4885-A467-CF53E28162C4}"/>
    <cellStyle name="Normal 7 5 2 3 5 2" xfId="25318" xr:uid="{A9A4E244-81B5-4388-9BB6-654C56B1A3DF}"/>
    <cellStyle name="Normal 7 5 2 3 6" xfId="17679" xr:uid="{541AC9B5-1CC0-4A44-BDDC-6FE17143C632}"/>
    <cellStyle name="Normal 7 5 2 4" xfId="5587" xr:uid="{27DD5446-5D69-46F6-9CD7-D8299D57C031}"/>
    <cellStyle name="Normal 7 5 2 4 2" xfId="6876" xr:uid="{8B882157-DF66-4168-BC21-862A063582DD}"/>
    <cellStyle name="Normal 7 5 2 4 2 2" xfId="9626" xr:uid="{43ABD8CB-C5E6-4961-ACB0-B5B756890950}"/>
    <cellStyle name="Normal 7 5 2 4 2 2 2" xfId="21823" xr:uid="{BC34A771-EA35-4B88-B197-AF2673AE930D}"/>
    <cellStyle name="Normal 7 5 2 4 2 3" xfId="19254" xr:uid="{09509DB0-2532-4931-9F5E-34A3DDBF88E1}"/>
    <cellStyle name="Normal 7 5 2 4 3" xfId="8365" xr:uid="{DE5A0761-BF93-4FC8-8CE1-63BBF5FFE42F}"/>
    <cellStyle name="Normal 7 5 2 4 3 2" xfId="20563" xr:uid="{EA0BA043-0F4B-45D0-85C3-64DBBBD4C46A}"/>
    <cellStyle name="Normal 7 5 2 4 4" xfId="13550" xr:uid="{E95AB3E7-8C4D-4467-AB94-FEAAFFCA53EC}"/>
    <cellStyle name="Normal 7 5 2 4 4 2" xfId="25319" xr:uid="{957C34DE-7073-40DC-9024-CC8156A3DC99}"/>
    <cellStyle name="Normal 7 5 2 4 5" xfId="17994" xr:uid="{583A2114-EFD6-4F1A-AB6B-A6C851F46B01}"/>
    <cellStyle name="Normal 7 5 2 5" xfId="6245" xr:uid="{CA73E664-7557-41F8-95FD-D3A4B0B8FAD5}"/>
    <cellStyle name="Normal 7 5 2 5 2" xfId="8996" xr:uid="{E8FACA33-D20B-43E0-A571-C5E7119986DD}"/>
    <cellStyle name="Normal 7 5 2 5 2 2" xfId="21193" xr:uid="{E3594166-683F-4551-A365-6CEEAF436433}"/>
    <cellStyle name="Normal 7 5 2 5 3" xfId="18624" xr:uid="{0E7E5426-8B28-4A4B-B644-C62033CE3EC2}"/>
    <cellStyle name="Normal 7 5 2 6" xfId="7731" xr:uid="{0B501C33-2A91-4B22-BDA2-293B872D4D0F}"/>
    <cellStyle name="Normal 7 5 2 6 2" xfId="19932" xr:uid="{2305C3CA-AB7C-4830-A741-634652C29FB3}"/>
    <cellStyle name="Normal 7 5 2 7" xfId="11102" xr:uid="{7133F528-874E-4AED-82B0-FAA72422F24E}"/>
    <cellStyle name="Normal 7 5 2 7 2" xfId="23146" xr:uid="{030ECE61-167B-4076-9219-E8718BFB05AA}"/>
    <cellStyle name="Normal 7 5 2 8" xfId="12073" xr:uid="{37A594DC-AA8A-47E8-9838-E6011F8BC5D4}"/>
    <cellStyle name="Normal 7 5 2 8 2" xfId="23855" xr:uid="{00A7607B-28B9-433C-BA57-F1DC9E6BD399}"/>
    <cellStyle name="Normal 7 5 2 9" xfId="17364" xr:uid="{B66A64DF-775B-4AB5-BC24-2FCE96A985BE}"/>
    <cellStyle name="Normal 7 5 3" xfId="4922" xr:uid="{ADE26AA4-C7CB-422C-905E-53750F9CF573}"/>
    <cellStyle name="Normal 7 5 3 2" xfId="5338" xr:uid="{07412904-8937-49B9-A209-BCD26DD2939B}"/>
    <cellStyle name="Normal 7 5 3 2 2" xfId="6039" xr:uid="{1DA9E71C-B0A0-47F4-805A-211DEA66F098}"/>
    <cellStyle name="Normal 7 5 3 2 2 2" xfId="7319" xr:uid="{EC46BBEF-950D-4D1B-B42D-61591CF4549E}"/>
    <cellStyle name="Normal 7 5 3 2 2 2 2" xfId="10069" xr:uid="{E1D056ED-E1F1-4F72-92D7-3798F17E96B7}"/>
    <cellStyle name="Normal 7 5 3 2 2 2 2 2" xfId="22266" xr:uid="{B89DA60B-C381-4B3E-BB6E-E8AF6781DAD0}"/>
    <cellStyle name="Normal 7 5 3 2 2 2 3" xfId="19697" xr:uid="{C98D527D-CD5F-4706-8601-9F4B78CF7D90}"/>
    <cellStyle name="Normal 7 5 3 2 2 3" xfId="8809" xr:uid="{2E6B3005-E134-4BAB-AC2F-6D2397530AA8}"/>
    <cellStyle name="Normal 7 5 3 2 2 3 2" xfId="21006" xr:uid="{6D88051D-6A00-4B6F-8948-158898B9EB90}"/>
    <cellStyle name="Normal 7 5 3 2 2 4" xfId="18437" xr:uid="{4F441D92-4AE1-44EF-88D7-7955F3F84353}"/>
    <cellStyle name="Normal 7 5 3 2 3" xfId="6689" xr:uid="{82AD192B-2B5F-4C8F-AA6C-E502611F2F4A}"/>
    <cellStyle name="Normal 7 5 3 2 3 2" xfId="9439" xr:uid="{17D57144-D698-48C5-B5A4-50D69CACC414}"/>
    <cellStyle name="Normal 7 5 3 2 3 2 2" xfId="21636" xr:uid="{3C116F3E-A867-4F7F-A1DD-6B94C0246E3E}"/>
    <cellStyle name="Normal 7 5 3 2 3 3" xfId="19067" xr:uid="{8133D8A2-AF4D-486A-9913-12689611D46D}"/>
    <cellStyle name="Normal 7 5 3 2 4" xfId="8176" xr:uid="{84D2EDB5-FD10-4163-91EE-B9693EA1CC68}"/>
    <cellStyle name="Normal 7 5 3 2 4 2" xfId="20375" xr:uid="{FE244B8B-9B24-4254-85E4-B2B9FD46983C}"/>
    <cellStyle name="Normal 7 5 3 2 5" xfId="13551" xr:uid="{6CF95586-9F83-4088-866C-A5066A076C78}"/>
    <cellStyle name="Normal 7 5 3 2 5 2" xfId="25320" xr:uid="{13BF7CEA-9F61-4E88-93B5-FA55FCCCA5A8}"/>
    <cellStyle name="Normal 7 5 3 2 6" xfId="17807" xr:uid="{CC881862-D6DB-4BCD-BEF1-C9EDC2C95145}"/>
    <cellStyle name="Normal 7 5 3 3" xfId="5723" xr:uid="{897158E2-0945-4EC1-A282-A5F9EA4B9092}"/>
    <cellStyle name="Normal 7 5 3 3 2" xfId="7004" xr:uid="{6D8BA07C-94EE-48A6-9AF2-D4018829D122}"/>
    <cellStyle name="Normal 7 5 3 3 2 2" xfId="9754" xr:uid="{7FEDBCDE-A0A9-4B01-96B3-3EE10D38CE34}"/>
    <cellStyle name="Normal 7 5 3 3 2 2 2" xfId="21951" xr:uid="{F3EB4CD7-39C9-4F1D-B7D9-6AD96C766541}"/>
    <cellStyle name="Normal 7 5 3 3 2 3" xfId="19382" xr:uid="{E8C779AF-D644-4A33-A431-86847D7326E2}"/>
    <cellStyle name="Normal 7 5 3 3 3" xfId="8493" xr:uid="{79360727-D52E-4A37-9D2F-1412AE479E47}"/>
    <cellStyle name="Normal 7 5 3 3 3 2" xfId="20691" xr:uid="{EBAEB89C-4D23-4422-99DF-F2783228E715}"/>
    <cellStyle name="Normal 7 5 3 3 4" xfId="13552" xr:uid="{7D5F5007-625F-4A9F-A62C-A6889695F1E9}"/>
    <cellStyle name="Normal 7 5 3 3 4 2" xfId="25321" xr:uid="{A9353434-BB6B-48D5-B8D7-BF2916B21E5B}"/>
    <cellStyle name="Normal 7 5 3 3 5" xfId="18122" xr:uid="{F9062FD3-9566-41E9-A8D2-26D4C68BC99A}"/>
    <cellStyle name="Normal 7 5 3 4" xfId="6374" xr:uid="{9A995639-A80A-4644-9147-322D17F84433}"/>
    <cellStyle name="Normal 7 5 3 4 2" xfId="9124" xr:uid="{4A5245F5-4668-4F57-8209-41D66A4EA687}"/>
    <cellStyle name="Normal 7 5 3 4 2 2" xfId="21321" xr:uid="{F0DD30F7-3C62-490A-A548-0F53FDD41DDB}"/>
    <cellStyle name="Normal 7 5 3 4 3" xfId="18752" xr:uid="{E7609635-19CB-4E4D-AFCE-4F333CBB99AA}"/>
    <cellStyle name="Normal 7 5 3 5" xfId="7861" xr:uid="{5751C3CB-793B-4B8A-AFD9-0A8DCB326E09}"/>
    <cellStyle name="Normal 7 5 3 5 2" xfId="20060" xr:uid="{F6EF7A6B-499E-4926-8218-AA53B89ADC56}"/>
    <cellStyle name="Normal 7 5 3 6" xfId="11606" xr:uid="{3C8C5765-AB29-4184-83FD-D02E450B27B4}"/>
    <cellStyle name="Normal 7 5 3 6 2" xfId="23442" xr:uid="{B46CB98B-4D54-4F47-87DC-DFB00C12C3EE}"/>
    <cellStyle name="Normal 7 5 3 7" xfId="12372" xr:uid="{18139ADD-357F-41EC-9C0A-17148913C12C}"/>
    <cellStyle name="Normal 7 5 3 7 2" xfId="24151" xr:uid="{23EA55D5-9062-4C03-80BF-76B94807C6E4}"/>
    <cellStyle name="Normal 7 5 3 8" xfId="17492" xr:uid="{0957999A-9F4E-43C9-ADC4-9A866691FBE0}"/>
    <cellStyle name="Normal 7 5 4" xfId="5139" xr:uid="{50BE0BD8-4926-4FAE-86B6-6903E3DA7646}"/>
    <cellStyle name="Normal 7 5 4 2" xfId="5865" xr:uid="{3954343F-B3B6-4846-9B1F-1500008CFB1F}"/>
    <cellStyle name="Normal 7 5 4 2 2" xfId="7145" xr:uid="{DF2A663A-59CA-4A34-8229-5212B6F75CC1}"/>
    <cellStyle name="Normal 7 5 4 2 2 2" xfId="9895" xr:uid="{D9DE3419-AB96-41BA-96FC-AA4FE05F1078}"/>
    <cellStyle name="Normal 7 5 4 2 2 2 2" xfId="22092" xr:uid="{C8121321-7082-4827-9CDC-5770EA58C39E}"/>
    <cellStyle name="Normal 7 5 4 2 2 3" xfId="19523" xr:uid="{37BB155B-2E32-459D-9F5A-72EE8D27EABD}"/>
    <cellStyle name="Normal 7 5 4 2 3" xfId="8635" xr:uid="{8DC1C467-09AD-4B18-8539-692AB7F86BE4}"/>
    <cellStyle name="Normal 7 5 4 2 3 2" xfId="20832" xr:uid="{CBDC23D9-599C-4F2E-8356-39D83619565B}"/>
    <cellStyle name="Normal 7 5 4 2 4" xfId="18263" xr:uid="{2005D43B-CE2D-4572-B6D2-25F93BCDBAE2}"/>
    <cellStyle name="Normal 7 5 4 3" xfId="6515" xr:uid="{46A29294-AB66-4CFF-8803-11045DCB8D3E}"/>
    <cellStyle name="Normal 7 5 4 3 2" xfId="9265" xr:uid="{EECE8C43-D8BC-4462-A2A7-8825471B8BA0}"/>
    <cellStyle name="Normal 7 5 4 3 2 2" xfId="21462" xr:uid="{8BEAC983-68F5-46F5-83F3-7A18A219AC63}"/>
    <cellStyle name="Normal 7 5 4 3 3" xfId="18893" xr:uid="{284ED7B0-25BC-4839-9BE2-736DB4F3B9FE}"/>
    <cellStyle name="Normal 7 5 4 4" xfId="8002" xr:uid="{8CF9E472-FD11-4BBE-9E73-6795D31BC654}"/>
    <cellStyle name="Normal 7 5 4 4 2" xfId="20201" xr:uid="{18F79C5E-D03B-4A54-9631-846466DA3786}"/>
    <cellStyle name="Normal 7 5 4 5" xfId="13553" xr:uid="{3B2F59FF-CA03-4209-9125-51971F71A70B}"/>
    <cellStyle name="Normal 7 5 4 5 2" xfId="25322" xr:uid="{45E5542A-1574-4C1C-AB7B-32C21BF60051}"/>
    <cellStyle name="Normal 7 5 4 6" xfId="17633" xr:uid="{83FFEB99-CDEF-44F6-A2CC-02C02F4526CB}"/>
    <cellStyle name="Normal 7 5 5" xfId="5514" xr:uid="{95666275-581C-4743-84DB-F48E88AD9FB2}"/>
    <cellStyle name="Normal 7 5 5 2" xfId="6830" xr:uid="{721A8847-8CF0-40D6-8ABD-416CF2C8D6AA}"/>
    <cellStyle name="Normal 7 5 5 2 2" xfId="9580" xr:uid="{1CA21921-D7F0-4326-A344-8DB7E01C1A2F}"/>
    <cellStyle name="Normal 7 5 5 2 2 2" xfId="21777" xr:uid="{6495271B-ABBA-48FD-A114-14BB70C4B48E}"/>
    <cellStyle name="Normal 7 5 5 2 3" xfId="19208" xr:uid="{3C6ACB2B-6082-4C06-AABD-AF7DA6912E5C}"/>
    <cellStyle name="Normal 7 5 5 3" xfId="8319" xr:uid="{D26723D6-2D4F-4343-B2B6-21C32520A996}"/>
    <cellStyle name="Normal 7 5 5 3 2" xfId="20517" xr:uid="{867B13F1-DA4C-4059-9608-4EE7317A165D}"/>
    <cellStyle name="Normal 7 5 5 4" xfId="13554" xr:uid="{FCAB9A74-381E-48A5-BC82-8BB12B6678C5}"/>
    <cellStyle name="Normal 7 5 5 4 2" xfId="25323" xr:uid="{94AD76A7-CCC2-4B3E-A111-0BEEF0D21DBC}"/>
    <cellStyle name="Normal 7 5 5 5" xfId="17948" xr:uid="{35A785A0-178E-4401-8CFD-BD1D5D3D4C24}"/>
    <cellStyle name="Normal 7 5 6" xfId="6196" xr:uid="{D4181EF8-0054-480B-90F1-A3278C1C62F8}"/>
    <cellStyle name="Normal 7 5 6 2" xfId="8950" xr:uid="{C742FBD8-D737-4B4A-A249-E2B6ABC44C16}"/>
    <cellStyle name="Normal 7 5 6 2 2" xfId="21147" xr:uid="{7402CC42-292C-4D8B-92E1-6EEF64C7E17A}"/>
    <cellStyle name="Normal 7 5 6 3" xfId="18578" xr:uid="{2FAFA05D-EA3D-4E9E-8DD9-AE4847D88252}"/>
    <cellStyle name="Normal 7 5 7" xfId="7466" xr:uid="{96DC9693-3CED-431B-AAD1-EE54A6527DB8}"/>
    <cellStyle name="Normal 7 5 7 2" xfId="19841" xr:uid="{2610E24D-4568-4E62-BADD-0A2A4CF6D047}"/>
    <cellStyle name="Normal 7 5 8" xfId="10306" xr:uid="{483AD48C-E433-45F3-8910-58449085275C}"/>
    <cellStyle name="Normal 7 5 8 2" xfId="22469" xr:uid="{A0AA9A8F-307A-4E59-BBC7-765AF5069EE0}"/>
    <cellStyle name="Normal 7 5 9" xfId="10434" xr:uid="{763860A8-D66E-4F7B-AC89-21557DF3726E}"/>
    <cellStyle name="Normal 7 5 9 2" xfId="22562" xr:uid="{0C71247E-DFE8-426C-AADA-8ACCC690AFB1}"/>
    <cellStyle name="Normal 7 5_Accessories" xfId="11286" xr:uid="{5252976D-F82A-489B-BC6F-2E8453DBFB3A}"/>
    <cellStyle name="Normal 7 6" xfId="2633" xr:uid="{3D5EF494-0BCE-473A-A6FE-42CC4814148F}"/>
    <cellStyle name="Normal 7 6 10" xfId="10538" xr:uid="{E7DFA760-CEC0-4CA1-BD5D-5BD0B5E8077F}"/>
    <cellStyle name="Normal 7 6 10 2" xfId="22657" xr:uid="{63F92C70-5D37-480A-A8E9-368C57D2DBEA}"/>
    <cellStyle name="Normal 7 6 11" xfId="10665" xr:uid="{F567B874-0DFC-4222-AB6A-A445411A4922}"/>
    <cellStyle name="Normal 7 6 11 2" xfId="22779" xr:uid="{9AE1F74C-B6EF-4371-B5B2-183C705FE74F}"/>
    <cellStyle name="Normal 7 6 12" xfId="11008" xr:uid="{59073BA3-4906-46EC-871A-48E3840F36D3}"/>
    <cellStyle name="Normal 7 6 12 2" xfId="23057" xr:uid="{28BC1491-7875-4C48-9CCF-EF62B52683A0}"/>
    <cellStyle name="Normal 7 6 13" xfId="11978" xr:uid="{061A7D85-6485-4621-ADB6-8AE4FF82193C}"/>
    <cellStyle name="Normal 7 6 13 2" xfId="23766" xr:uid="{3152E357-41A0-4E46-B061-030A048888F6}"/>
    <cellStyle name="Normal 7 6 14" xfId="17178" xr:uid="{36D71F94-D572-44AB-9B0C-35DBA08BFF60}"/>
    <cellStyle name="Normal 7 6 14 2" xfId="26086" xr:uid="{4CDC8DA6-8471-4642-9C56-908333DBDD2C}"/>
    <cellStyle name="Normal 7 6 15" xfId="17314" xr:uid="{FDAA8102-FBFE-40AD-8277-AAEACF270F81}"/>
    <cellStyle name="Normal 7 6 16" xfId="30354" xr:uid="{91E05278-2430-4B55-8631-DB606C374006}"/>
    <cellStyle name="Normal 7 6 2" xfId="4405" xr:uid="{D01B3F66-C534-4667-B0EA-CD0CA34BB007}"/>
    <cellStyle name="Normal 7 6 2 2" xfId="5015" xr:uid="{371EE1E6-9A51-4689-B0BD-B64BB2936F28}"/>
    <cellStyle name="Normal 7 6 2 2 2" xfId="5406" xr:uid="{FF6AB1E7-A188-4431-B1A1-22188A5D6E06}"/>
    <cellStyle name="Normal 7 6 2 2 2 2" xfId="6106" xr:uid="{D16FD488-D15F-4EDB-AB64-C7FAE807F1D6}"/>
    <cellStyle name="Normal 7 6 2 2 2 2 2" xfId="7385" xr:uid="{A858D921-D210-4936-8CAD-23AF61F079DD}"/>
    <cellStyle name="Normal 7 6 2 2 2 2 2 2" xfId="10135" xr:uid="{0206C3FD-2CF9-404B-8260-91DC2B4ED83E}"/>
    <cellStyle name="Normal 7 6 2 2 2 2 2 2 2" xfId="22332" xr:uid="{327C466A-4BDA-4AA1-ACE7-1991819A9E94}"/>
    <cellStyle name="Normal 7 6 2 2 2 2 2 3" xfId="19763" xr:uid="{2A748539-F306-4748-944C-89403286FB86}"/>
    <cellStyle name="Normal 7 6 2 2 2 2 3" xfId="8875" xr:uid="{D78E813D-7BDA-4198-90ED-657ED6655580}"/>
    <cellStyle name="Normal 7 6 2 2 2 2 3 2" xfId="21072" xr:uid="{3CA9EF56-6D74-49DB-8CB7-E5B28F02781C}"/>
    <cellStyle name="Normal 7 6 2 2 2 2 4" xfId="18503" xr:uid="{718A1FE2-3130-4C4C-BCCD-0613D4576BF8}"/>
    <cellStyle name="Normal 7 6 2 2 2 3" xfId="6755" xr:uid="{B3930F21-AB37-4CB7-BF8D-833A434BE1DD}"/>
    <cellStyle name="Normal 7 6 2 2 2 3 2" xfId="9505" xr:uid="{97380E2B-7A4C-4C20-B9C4-F763BF15CABF}"/>
    <cellStyle name="Normal 7 6 2 2 2 3 2 2" xfId="21702" xr:uid="{0D7AF47E-4FC8-4B41-B839-E6B621A49C22}"/>
    <cellStyle name="Normal 7 6 2 2 2 3 3" xfId="19133" xr:uid="{0321B717-DA1A-4B2C-802E-C76B2E6A9D03}"/>
    <cellStyle name="Normal 7 6 2 2 2 4" xfId="8242" xr:uid="{E7894E33-491B-4E91-B18C-F6796EDE951C}"/>
    <cellStyle name="Normal 7 6 2 2 2 4 2" xfId="20441" xr:uid="{0711C630-2B3F-4A05-BE74-BFBB7939A3FC}"/>
    <cellStyle name="Normal 7 6 2 2 2 5" xfId="13555" xr:uid="{B8C6CE1D-CC64-4963-8CD1-76DCD9EBD8C0}"/>
    <cellStyle name="Normal 7 6 2 2 2 5 2" xfId="25324" xr:uid="{C6A8D149-475B-4C26-BF55-D20AAC4FE960}"/>
    <cellStyle name="Normal 7 6 2 2 2 6" xfId="17873" xr:uid="{CA6FE7F2-F414-44BA-B15B-CEABA90F4A09}"/>
    <cellStyle name="Normal 7 6 2 2 3" xfId="5789" xr:uid="{FC857927-072B-454D-A10E-29ABB9794928}"/>
    <cellStyle name="Normal 7 6 2 2 3 2" xfId="7070" xr:uid="{6BA13D91-024B-4F9B-B3C3-99E2E1393A50}"/>
    <cellStyle name="Normal 7 6 2 2 3 2 2" xfId="9820" xr:uid="{3910B75C-59E2-4B35-9D81-06B78028802B}"/>
    <cellStyle name="Normal 7 6 2 2 3 2 2 2" xfId="22017" xr:uid="{5DB79A63-3E73-4BF6-ABE1-53C0962CF036}"/>
    <cellStyle name="Normal 7 6 2 2 3 2 3" xfId="19448" xr:uid="{37F8167D-2FD9-4F86-ADF1-3B9B5B673952}"/>
    <cellStyle name="Normal 7 6 2 2 3 3" xfId="8559" xr:uid="{B5EC1F43-89BD-42C8-B356-7284820F27BD}"/>
    <cellStyle name="Normal 7 6 2 2 3 3 2" xfId="20757" xr:uid="{3FFE773B-01CB-4028-91E0-EA6240DB366C}"/>
    <cellStyle name="Normal 7 6 2 2 3 4" xfId="13556" xr:uid="{3C944CB4-CDA1-4394-B148-83AA5E1AB94E}"/>
    <cellStyle name="Normal 7 6 2 2 3 4 2" xfId="25325" xr:uid="{D481199A-8CD2-4F9A-A6F2-2565154370EC}"/>
    <cellStyle name="Normal 7 6 2 2 3 5" xfId="18188" xr:uid="{775C594E-8309-4A6A-BFCD-8C1E492B645E}"/>
    <cellStyle name="Normal 7 6 2 2 4" xfId="6440" xr:uid="{817A8A6E-0D11-41F6-A627-537CB20CDD83}"/>
    <cellStyle name="Normal 7 6 2 2 4 2" xfId="9190" xr:uid="{E4E928FA-B746-4084-854C-6532FE18B2FE}"/>
    <cellStyle name="Normal 7 6 2 2 4 2 2" xfId="21387" xr:uid="{FA9ACDB5-AB80-41F8-BE35-299B0C2E7FDD}"/>
    <cellStyle name="Normal 7 6 2 2 4 3" xfId="18818" xr:uid="{0ABBD030-0333-416C-885B-3137065BF3E4}"/>
    <cellStyle name="Normal 7 6 2 2 5" xfId="7927" xr:uid="{09D101BD-5DBB-4AF4-84EC-26E47C1BE7C6}"/>
    <cellStyle name="Normal 7 6 2 2 5 2" xfId="20126" xr:uid="{F37E8217-2BEC-47DF-85C0-208534E335D7}"/>
    <cellStyle name="Normal 7 6 2 2 6" xfId="11607" xr:uid="{F7491033-9471-4026-9719-A3EBF75678D0}"/>
    <cellStyle name="Normal 7 6 2 2 6 2" xfId="23443" xr:uid="{1E5C7222-9364-4062-8E66-D9AAD96936C0}"/>
    <cellStyle name="Normal 7 6 2 2 7" xfId="12373" xr:uid="{837A36D5-BEA1-43B7-92CF-96D1BFDA9225}"/>
    <cellStyle name="Normal 7 6 2 2 7 2" xfId="24152" xr:uid="{6E8A56CC-AC1B-4C2C-8363-DF0C41381E36}"/>
    <cellStyle name="Normal 7 6 2 2 8" xfId="17558" xr:uid="{580B7363-64E9-448C-9030-6102EA27C89C}"/>
    <cellStyle name="Normal 7 6 2 3" xfId="5206" xr:uid="{78E81E37-7983-4FE2-B78E-21CD09E7CF53}"/>
    <cellStyle name="Normal 7 6 2 3 2" xfId="5912" xr:uid="{D4A612B7-4F97-4E6E-BC70-792E705AA37B}"/>
    <cellStyle name="Normal 7 6 2 3 2 2" xfId="7192" xr:uid="{A06714EE-6FAD-4F55-9F9B-0BC738A09DD6}"/>
    <cellStyle name="Normal 7 6 2 3 2 2 2" xfId="9942" xr:uid="{33F5FF9D-7687-401B-8BC9-8B91EA0A4C74}"/>
    <cellStyle name="Normal 7 6 2 3 2 2 2 2" xfId="22139" xr:uid="{2073C530-4E4B-4BF0-8AD9-BD4988C89ED8}"/>
    <cellStyle name="Normal 7 6 2 3 2 2 3" xfId="19570" xr:uid="{25C07978-5CDF-4696-80B8-39EBD2097109}"/>
    <cellStyle name="Normal 7 6 2 3 2 3" xfId="8682" xr:uid="{4E35B712-D5D0-410B-91E2-FE32862034C6}"/>
    <cellStyle name="Normal 7 6 2 3 2 3 2" xfId="20879" xr:uid="{3EC4F660-F73F-4CF4-8FBC-61C9773D922B}"/>
    <cellStyle name="Normal 7 6 2 3 2 4" xfId="18310" xr:uid="{A6473C40-F9EE-4ED1-ABA3-A2DA148E7D83}"/>
    <cellStyle name="Normal 7 6 2 3 3" xfId="6562" xr:uid="{93C6A04E-5771-45BE-B9FD-97CC84B25811}"/>
    <cellStyle name="Normal 7 6 2 3 3 2" xfId="9312" xr:uid="{5AE50E54-2444-422C-9968-BCAF02B3DF3D}"/>
    <cellStyle name="Normal 7 6 2 3 3 2 2" xfId="21509" xr:uid="{894AE849-5074-42BA-AD47-407779BAD395}"/>
    <cellStyle name="Normal 7 6 2 3 3 3" xfId="18940" xr:uid="{EDCF8C23-5B16-4E3E-8697-BCDEB7ED237F}"/>
    <cellStyle name="Normal 7 6 2 3 4" xfId="8049" xr:uid="{0AF87ECB-D64C-440A-93FF-F2B97A5E9626}"/>
    <cellStyle name="Normal 7 6 2 3 4 2" xfId="20248" xr:uid="{72116AC8-11F4-4783-BDF9-8B0452DC3EB6}"/>
    <cellStyle name="Normal 7 6 2 3 5" xfId="13557" xr:uid="{EA3A1A9A-5088-4A38-B2F5-C97E1BA4B975}"/>
    <cellStyle name="Normal 7 6 2 3 5 2" xfId="25326" xr:uid="{2B740A83-6271-4943-AF07-6E9285683291}"/>
    <cellStyle name="Normal 7 6 2 3 6" xfId="17680" xr:uid="{3DB7EF91-1655-4268-B541-FFB79D8077A3}"/>
    <cellStyle name="Normal 7 6 2 4" xfId="5588" xr:uid="{905D8C6E-0003-4BC0-B55F-F12232CEEA17}"/>
    <cellStyle name="Normal 7 6 2 4 2" xfId="6877" xr:uid="{6AA141BD-9236-49D2-A8B7-109388062F20}"/>
    <cellStyle name="Normal 7 6 2 4 2 2" xfId="9627" xr:uid="{81D35AB0-4F6C-4315-8F98-D8CBA14D60A4}"/>
    <cellStyle name="Normal 7 6 2 4 2 2 2" xfId="21824" xr:uid="{4CB3F56D-3DAC-4C98-9776-50B20031B085}"/>
    <cellStyle name="Normal 7 6 2 4 2 3" xfId="19255" xr:uid="{628F3C2F-9EFC-4A2D-8A8B-365B0696F40D}"/>
    <cellStyle name="Normal 7 6 2 4 3" xfId="8366" xr:uid="{FD948BC7-B40E-4EDF-9CC1-65203219FA97}"/>
    <cellStyle name="Normal 7 6 2 4 3 2" xfId="20564" xr:uid="{4DCA514C-1F64-4C37-BF3C-2BD6EF8A0725}"/>
    <cellStyle name="Normal 7 6 2 4 4" xfId="13558" xr:uid="{6676F714-2D6C-459D-BFE4-5350090857BA}"/>
    <cellStyle name="Normal 7 6 2 4 4 2" xfId="25327" xr:uid="{E778CADC-057B-43DD-A98A-FAD36C3D196F}"/>
    <cellStyle name="Normal 7 6 2 4 5" xfId="17995" xr:uid="{54AFBD35-7E77-41A5-8BF4-D129A603A002}"/>
    <cellStyle name="Normal 7 6 2 5" xfId="6246" xr:uid="{2D597E1A-CC35-4469-87BB-78E603A92275}"/>
    <cellStyle name="Normal 7 6 2 5 2" xfId="8997" xr:uid="{CE332E28-1649-479F-94CA-106313D203A4}"/>
    <cellStyle name="Normal 7 6 2 5 2 2" xfId="21194" xr:uid="{43430BA8-F94C-4D7C-97DF-98A6FC39AC7D}"/>
    <cellStyle name="Normal 7 6 2 5 3" xfId="18625" xr:uid="{5145C904-171D-4513-9013-CE020763211B}"/>
    <cellStyle name="Normal 7 6 2 6" xfId="7732" xr:uid="{BADD1E39-5C61-46EA-8BA0-FC806D507B0B}"/>
    <cellStyle name="Normal 7 6 2 6 2" xfId="19933" xr:uid="{12AE4C74-21BF-4629-95E5-A10DE394A945}"/>
    <cellStyle name="Normal 7 6 2 7" xfId="11042" xr:uid="{DA9F88FB-241B-489E-A195-66B01C7EC803}"/>
    <cellStyle name="Normal 7 6 2 7 2" xfId="23089" xr:uid="{2DDD017D-C22A-4AB8-A55C-5E5B2AB53B9B}"/>
    <cellStyle name="Normal 7 6 2 8" xfId="12016" xr:uid="{C40CF9C7-05DF-4493-9581-286845DEC4E0}"/>
    <cellStyle name="Normal 7 6 2 8 2" xfId="23798" xr:uid="{5274C029-2C4B-4072-9EB3-97AD411BD1C3}"/>
    <cellStyle name="Normal 7 6 2 9" xfId="17365" xr:uid="{895BBAFC-E7E9-45ED-921D-6353CA878FC8}"/>
    <cellStyle name="Normal 7 6 3" xfId="4923" xr:uid="{600DD8A4-524E-4262-974D-54DA44AA750A}"/>
    <cellStyle name="Normal 7 6 3 2" xfId="5339" xr:uid="{0ABE9686-3167-4A9A-BAAE-95ABA5820CCE}"/>
    <cellStyle name="Normal 7 6 3 2 2" xfId="6040" xr:uid="{1A7EEED7-E374-49EE-A050-7CAE02B98EA8}"/>
    <cellStyle name="Normal 7 6 3 2 2 2" xfId="7320" xr:uid="{6944F124-5873-44EE-93BC-B2FA5E080148}"/>
    <cellStyle name="Normal 7 6 3 2 2 2 2" xfId="10070" xr:uid="{92F2DED9-796D-4B1E-B173-B0F99984C05B}"/>
    <cellStyle name="Normal 7 6 3 2 2 2 2 2" xfId="22267" xr:uid="{B97727F0-C8DD-4917-82BB-DD4AA8A68B22}"/>
    <cellStyle name="Normal 7 6 3 2 2 2 3" xfId="19698" xr:uid="{C1E88838-F860-4E19-A78C-139B202EB211}"/>
    <cellStyle name="Normal 7 6 3 2 2 3" xfId="8810" xr:uid="{5F8E74AF-8E37-4A7C-836F-177A9F13C654}"/>
    <cellStyle name="Normal 7 6 3 2 2 3 2" xfId="21007" xr:uid="{37A90E9F-445A-4C76-BBE9-C2CEE33A7476}"/>
    <cellStyle name="Normal 7 6 3 2 2 4" xfId="18438" xr:uid="{6458AF17-CDBE-40F8-B03B-CBD13BCF5B52}"/>
    <cellStyle name="Normal 7 6 3 2 3" xfId="6690" xr:uid="{D3518F19-3A1D-4CE7-A1AA-2682FADD1C56}"/>
    <cellStyle name="Normal 7 6 3 2 3 2" xfId="9440" xr:uid="{D037F6FF-8F34-4CF8-8764-46F7F405A8BD}"/>
    <cellStyle name="Normal 7 6 3 2 3 2 2" xfId="21637" xr:uid="{17C46910-3572-424D-94E8-E259E437FD85}"/>
    <cellStyle name="Normal 7 6 3 2 3 3" xfId="19068" xr:uid="{123269C1-6C06-4D8A-BFA3-C04481FE97A1}"/>
    <cellStyle name="Normal 7 6 3 2 4" xfId="8177" xr:uid="{4C0B64C1-C6CA-4629-98D1-5235A15B944E}"/>
    <cellStyle name="Normal 7 6 3 2 4 2" xfId="20376" xr:uid="{D1936178-7F6D-4AC9-90CC-4C49C354234D}"/>
    <cellStyle name="Normal 7 6 3 2 5" xfId="13559" xr:uid="{8D8D2628-0E5A-4833-A6E3-9C37ABD25CEF}"/>
    <cellStyle name="Normal 7 6 3 2 5 2" xfId="25328" xr:uid="{B4350396-11D1-4D47-BDD2-5D1F98F19899}"/>
    <cellStyle name="Normal 7 6 3 2 6" xfId="17808" xr:uid="{A63CBBC0-F04A-4C99-B1B2-1EFEB6958CF6}"/>
    <cellStyle name="Normal 7 6 3 3" xfId="5724" xr:uid="{81367324-D244-4EF8-98AF-F8CA85AB88AA}"/>
    <cellStyle name="Normal 7 6 3 3 2" xfId="7005" xr:uid="{456D7C95-EA6B-41C6-B528-4DE1C12224CC}"/>
    <cellStyle name="Normal 7 6 3 3 2 2" xfId="9755" xr:uid="{19844D4C-454A-4B6D-9746-0D7AD7BD8EED}"/>
    <cellStyle name="Normal 7 6 3 3 2 2 2" xfId="21952" xr:uid="{F2932C32-87FB-4D31-947E-7ECB37DA2814}"/>
    <cellStyle name="Normal 7 6 3 3 2 3" xfId="19383" xr:uid="{331AB265-5846-4000-A0B7-131D80730A67}"/>
    <cellStyle name="Normal 7 6 3 3 3" xfId="8494" xr:uid="{4A30F54C-6451-4DAC-B317-740D936377A3}"/>
    <cellStyle name="Normal 7 6 3 3 3 2" xfId="20692" xr:uid="{EDC3C4C7-01C9-4B95-9276-E7634D1D86DD}"/>
    <cellStyle name="Normal 7 6 3 3 4" xfId="13560" xr:uid="{645F7739-9025-48F5-9CA3-E1F702704B7B}"/>
    <cellStyle name="Normal 7 6 3 3 4 2" xfId="25329" xr:uid="{E596F443-E1CB-4EEB-9D4E-2B26CBA232FC}"/>
    <cellStyle name="Normal 7 6 3 3 5" xfId="18123" xr:uid="{B0967B4B-4997-499C-AF96-144B854D7130}"/>
    <cellStyle name="Normal 7 6 3 4" xfId="6375" xr:uid="{48763C48-A386-4D6A-B255-83FD28BFCBFC}"/>
    <cellStyle name="Normal 7 6 3 4 2" xfId="9125" xr:uid="{F333F9EA-2DBF-4559-B7E0-829831B35B8D}"/>
    <cellStyle name="Normal 7 6 3 4 2 2" xfId="21322" xr:uid="{EF5B2A25-DE05-4A0F-BF8A-4D665F358E52}"/>
    <cellStyle name="Normal 7 6 3 4 3" xfId="18753" xr:uid="{FEF26C61-B07C-4CA1-8B6A-067B8B358CBC}"/>
    <cellStyle name="Normal 7 6 3 5" xfId="7862" xr:uid="{11F40245-5718-492A-AF4E-158D078FE08B}"/>
    <cellStyle name="Normal 7 6 3 5 2" xfId="20061" xr:uid="{790600A6-3D6C-4359-A89E-4F178DA294B7}"/>
    <cellStyle name="Normal 7 6 3 6" xfId="11608" xr:uid="{31011590-8E54-43FF-AF64-83F301570A67}"/>
    <cellStyle name="Normal 7 6 3 6 2" xfId="23444" xr:uid="{ADABFBA1-0A0E-4B25-A5DB-83828E6F81D3}"/>
    <cellStyle name="Normal 7 6 3 7" xfId="12374" xr:uid="{377218CC-C57C-498D-BCF8-F2749E7F64DC}"/>
    <cellStyle name="Normal 7 6 3 7 2" xfId="24153" xr:uid="{00306B91-FF00-4925-9065-DCC08703BEF2}"/>
    <cellStyle name="Normal 7 6 3 8" xfId="17493" xr:uid="{CB79B3A1-BBCE-40BA-8C06-C9A813428E16}"/>
    <cellStyle name="Normal 7 6 4" xfId="5140" xr:uid="{8C9AABAE-8C3D-4E46-A9AF-51A65D7E2838}"/>
    <cellStyle name="Normal 7 6 4 2" xfId="5866" xr:uid="{4CB69EBF-DA50-479D-B58D-9A6B4B4EC92B}"/>
    <cellStyle name="Normal 7 6 4 2 2" xfId="7146" xr:uid="{1AA19349-A505-4036-B15D-16EC7F8C1DD8}"/>
    <cellStyle name="Normal 7 6 4 2 2 2" xfId="9896" xr:uid="{D2BB29DA-E0C2-4552-ABB5-E3F646988A55}"/>
    <cellStyle name="Normal 7 6 4 2 2 2 2" xfId="22093" xr:uid="{DA805E3F-70A1-4E0B-BBE8-FDE21E631C89}"/>
    <cellStyle name="Normal 7 6 4 2 2 3" xfId="19524" xr:uid="{04E4F40B-11E1-4EF3-B760-99F075421730}"/>
    <cellStyle name="Normal 7 6 4 2 3" xfId="8636" xr:uid="{1F93C142-73E8-4CBC-AFAE-601FE84A43EF}"/>
    <cellStyle name="Normal 7 6 4 2 3 2" xfId="20833" xr:uid="{FADC0B67-9340-4DCF-9ED8-8EFC313DFBCA}"/>
    <cellStyle name="Normal 7 6 4 2 4" xfId="18264" xr:uid="{16723319-2997-4F3F-8844-70D92DE77D2A}"/>
    <cellStyle name="Normal 7 6 4 3" xfId="6516" xr:uid="{9B353AFD-46F5-4628-B631-01BE58E0628C}"/>
    <cellStyle name="Normal 7 6 4 3 2" xfId="9266" xr:uid="{56FA6F3E-AF2A-4A6E-B95B-A082A43E69E2}"/>
    <cellStyle name="Normal 7 6 4 3 2 2" xfId="21463" xr:uid="{C56A12D7-04CE-4772-9D4C-00B0CA998E0F}"/>
    <cellStyle name="Normal 7 6 4 3 3" xfId="18894" xr:uid="{57CBD104-EC33-42FE-B5AE-DB57008A1869}"/>
    <cellStyle name="Normal 7 6 4 4" xfId="8003" xr:uid="{7E0B37EC-6E50-4295-8D6E-9D48145083AF}"/>
    <cellStyle name="Normal 7 6 4 4 2" xfId="20202" xr:uid="{D046A664-709F-4133-9402-6A556FF4E572}"/>
    <cellStyle name="Normal 7 6 4 5" xfId="13561" xr:uid="{D41F3309-4D03-4018-9E02-5D1832663246}"/>
    <cellStyle name="Normal 7 6 4 5 2" xfId="25330" xr:uid="{42F2C241-BACE-47E2-8B90-8C8AD3D9BF9E}"/>
    <cellStyle name="Normal 7 6 4 6" xfId="17634" xr:uid="{63B8093B-1524-40C6-9C55-98EF86A0C780}"/>
    <cellStyle name="Normal 7 6 5" xfId="5515" xr:uid="{91F3EC74-0AE5-404C-9AD1-3ABA3CEA246C}"/>
    <cellStyle name="Normal 7 6 5 2" xfId="6831" xr:uid="{908CB887-F326-47E2-8058-8C26E49A771F}"/>
    <cellStyle name="Normal 7 6 5 2 2" xfId="9581" xr:uid="{A80958DB-2990-4437-B44F-B1CAD3BA7927}"/>
    <cellStyle name="Normal 7 6 5 2 2 2" xfId="21778" xr:uid="{05E89BDC-8641-4D60-9118-12610967FB37}"/>
    <cellStyle name="Normal 7 6 5 2 3" xfId="19209" xr:uid="{C05CBDC9-1FF0-49BE-9B4D-CC79FA509ECA}"/>
    <cellStyle name="Normal 7 6 5 3" xfId="8320" xr:uid="{9CB1BF65-0D54-460D-A056-55E5FBFED934}"/>
    <cellStyle name="Normal 7 6 5 3 2" xfId="20518" xr:uid="{8B03E5BE-B093-4690-92D6-B428EAAAE1C3}"/>
    <cellStyle name="Normal 7 6 5 4" xfId="13562" xr:uid="{BDD3AA6F-AEB3-436E-A99F-6721B24AD507}"/>
    <cellStyle name="Normal 7 6 5 4 2" xfId="25331" xr:uid="{C296B9B5-8CDB-49E7-8B43-DFBD2495A8C4}"/>
    <cellStyle name="Normal 7 6 5 5" xfId="17949" xr:uid="{B7BFA47D-F50D-4142-84D6-EB912A7408A4}"/>
    <cellStyle name="Normal 7 6 6" xfId="6197" xr:uid="{09C731D6-F794-4165-AA97-2FB3828FE788}"/>
    <cellStyle name="Normal 7 6 6 2" xfId="8951" xr:uid="{648D0884-2286-4D19-8B23-DB8153DB5537}"/>
    <cellStyle name="Normal 7 6 6 2 2" xfId="21148" xr:uid="{63F8BE99-6BE3-495B-84EF-DC3F3BA62069}"/>
    <cellStyle name="Normal 7 6 6 3" xfId="18579" xr:uid="{233FDD10-B108-413D-A575-4928EA40DA79}"/>
    <cellStyle name="Normal 7 6 7" xfId="7467" xr:uid="{DF57EE1C-3C84-44BF-844F-D45F89752203}"/>
    <cellStyle name="Normal 7 6 7 2" xfId="19842" xr:uid="{C492AF93-B492-42EB-9A4A-F7DB7847FBAA}"/>
    <cellStyle name="Normal 7 6 8" xfId="10307" xr:uid="{AB924BD4-1F76-423A-91DA-1C05366A7359}"/>
    <cellStyle name="Normal 7 6 8 2" xfId="22470" xr:uid="{216191E9-9DD5-4FB6-8E66-D8D86B68E198}"/>
    <cellStyle name="Normal 7 6 9" xfId="10435" xr:uid="{B88093AF-FCAC-4C77-A0C2-34435E3C2438}"/>
    <cellStyle name="Normal 7 6 9 2" xfId="22563" xr:uid="{5D5D3581-427E-4E95-BA65-D094BF4DBF80}"/>
    <cellStyle name="Normal 7 6_Accessories" xfId="11287" xr:uid="{D687380E-C262-495F-A660-23AEF0F2CE9F}"/>
    <cellStyle name="Normal 7 7" xfId="4395" xr:uid="{2C953BB9-00CA-4474-B6D8-DF83315409F4}"/>
    <cellStyle name="Normal 7 7 2" xfId="28783" xr:uid="{4BA90279-2376-402F-AA2A-B014EEC5A8DF}"/>
    <cellStyle name="Normal 7 8" xfId="16084" xr:uid="{414601E8-59B0-4FD1-A1A9-82EE9CC5A314}"/>
    <cellStyle name="Normal 7 8 2" xfId="29992" xr:uid="{FB7851A1-7771-4279-B36C-A2B9F4C9B644}"/>
    <cellStyle name="Normal 7 9" xfId="16727" xr:uid="{57B33CA1-BAB8-4A91-922A-032D50121836}"/>
    <cellStyle name="Normal 7 9 2" xfId="30170" xr:uid="{81D20908-9EC7-49CC-AE55-BEF2567EAFF3}"/>
    <cellStyle name="Normal 7_Axiz" xfId="16085" xr:uid="{3EA01B08-9955-4D2D-9BB4-B9797D0377C2}"/>
    <cellStyle name="Normal 70" xfId="2634" xr:uid="{E0408633-7876-43FF-B5CF-926D9A93158E}"/>
    <cellStyle name="Normal 70 10" xfId="10539" xr:uid="{52402978-B708-451D-9DB0-22D578DC39E2}"/>
    <cellStyle name="Normal 70 10 2" xfId="22658" xr:uid="{5C3FF864-5B04-47EC-9A63-B7C701F07D3F}"/>
    <cellStyle name="Normal 70 11" xfId="10666" xr:uid="{CB25CE0E-5E76-483C-BD4A-C93DBE6FAC6A}"/>
    <cellStyle name="Normal 70 11 2" xfId="22780" xr:uid="{74CC673A-C44F-4871-B297-5952E9D60F61}"/>
    <cellStyle name="Normal 70 12" xfId="11009" xr:uid="{07199B23-9D0C-4B36-B1B4-3179F88AB698}"/>
    <cellStyle name="Normal 70 12 2" xfId="23058" xr:uid="{2B48B9CC-B652-4ABD-937E-91CE0651FA14}"/>
    <cellStyle name="Normal 70 13" xfId="11979" xr:uid="{D0D1F009-B01A-479E-974E-77A1756B8D99}"/>
    <cellStyle name="Normal 70 13 2" xfId="23767" xr:uid="{83A4F5AF-904B-42C6-B33B-04000FDBD7CC}"/>
    <cellStyle name="Normal 70 14" xfId="16086" xr:uid="{F6B4B4A5-BD07-4A7F-9B73-310A40CD5706}"/>
    <cellStyle name="Normal 70 14 2" xfId="29993" xr:uid="{744AD13F-6B8A-4B44-8403-524C157AAD1A}"/>
    <cellStyle name="Normal 70 15" xfId="17179" xr:uid="{F3405E68-CDA1-468E-ACAD-A3437FD898A4}"/>
    <cellStyle name="Normal 70 15 2" xfId="26087" xr:uid="{F6C2F84C-E7DF-4FD0-BFD2-DC0973212CBE}"/>
    <cellStyle name="Normal 70 16" xfId="17315" xr:uid="{FEBDEA6C-AA53-4BA2-A9A2-F4BA5AB5B2A5}"/>
    <cellStyle name="Normal 70 17" xfId="30355" xr:uid="{C7E2642E-E239-44C3-B8A1-540A1338F476}"/>
    <cellStyle name="Normal 70 2" xfId="4406" xr:uid="{7D0AE51F-280A-43CF-A07F-B7204D71CC3F}"/>
    <cellStyle name="Normal 70 2 2" xfId="5016" xr:uid="{BA83665B-6DF5-480B-91E2-8266F629E7DE}"/>
    <cellStyle name="Normal 70 2 2 2" xfId="5407" xr:uid="{5AD5513F-91E3-4A98-A68F-E7C08268641F}"/>
    <cellStyle name="Normal 70 2 2 2 2" xfId="6107" xr:uid="{B130C0E7-1F80-4C9B-BB12-7CB3C93F5F95}"/>
    <cellStyle name="Normal 70 2 2 2 2 2" xfId="7386" xr:uid="{EA2DB5DA-AE6D-4506-A827-37F4EB65AE0B}"/>
    <cellStyle name="Normal 70 2 2 2 2 2 2" xfId="10136" xr:uid="{F2E6051A-25C8-4C40-9CBF-B57DAACC2F3E}"/>
    <cellStyle name="Normal 70 2 2 2 2 2 2 2" xfId="22333" xr:uid="{C4DDCDF2-8219-476D-BD41-033F2EADE9A8}"/>
    <cellStyle name="Normal 70 2 2 2 2 2 3" xfId="19764" xr:uid="{D92A86D4-0FB6-42AA-B64A-3207D6FE4EEE}"/>
    <cellStyle name="Normal 70 2 2 2 2 3" xfId="8876" xr:uid="{9B788D5E-12B0-4247-A885-6D1C9F40DFE6}"/>
    <cellStyle name="Normal 70 2 2 2 2 3 2" xfId="21073" xr:uid="{C6B8F472-C484-4C01-92BD-60632F7A14EC}"/>
    <cellStyle name="Normal 70 2 2 2 2 4" xfId="18504" xr:uid="{F6FD9B6A-8261-42B9-9683-C73E1921E191}"/>
    <cellStyle name="Normal 70 2 2 2 3" xfId="6756" xr:uid="{C813CF3A-EAE6-4379-81F4-A75D319E7F75}"/>
    <cellStyle name="Normal 70 2 2 2 3 2" xfId="9506" xr:uid="{19DE0968-E93F-47E4-9E60-2F88450BA51F}"/>
    <cellStyle name="Normal 70 2 2 2 3 2 2" xfId="21703" xr:uid="{ADA09DD3-EE6F-46B8-931F-373B4932C8FB}"/>
    <cellStyle name="Normal 70 2 2 2 3 3" xfId="19134" xr:uid="{B7462E6B-BCEF-478E-BE9C-62F4238B8888}"/>
    <cellStyle name="Normal 70 2 2 2 4" xfId="8243" xr:uid="{9C0530D8-BD41-450C-A8BA-9DCB0A9614C2}"/>
    <cellStyle name="Normal 70 2 2 2 4 2" xfId="20442" xr:uid="{165B2C0E-4D09-42C3-BCA8-8E7B76CCC5BF}"/>
    <cellStyle name="Normal 70 2 2 2 5" xfId="13563" xr:uid="{925D2014-6556-422D-BB0E-411988DB3CB8}"/>
    <cellStyle name="Normal 70 2 2 2 5 2" xfId="25332" xr:uid="{19B207CE-6BD9-4AE0-9791-427BBBF17C60}"/>
    <cellStyle name="Normal 70 2 2 2 6" xfId="17874" xr:uid="{FE80F754-5CE7-4EA6-A45C-C6FBE0061C30}"/>
    <cellStyle name="Normal 70 2 2 3" xfId="5790" xr:uid="{C6FF59B2-6F28-4B2A-A2F7-A28476C041C8}"/>
    <cellStyle name="Normal 70 2 2 3 2" xfId="7071" xr:uid="{978848C8-5377-4C45-B7B3-BF2CE73D741C}"/>
    <cellStyle name="Normal 70 2 2 3 2 2" xfId="9821" xr:uid="{B510D3AE-68B4-40A4-984A-8629A3E9450B}"/>
    <cellStyle name="Normal 70 2 2 3 2 2 2" xfId="22018" xr:uid="{865F9916-EDB4-4B1F-A9FA-D101E05CE413}"/>
    <cellStyle name="Normal 70 2 2 3 2 3" xfId="19449" xr:uid="{5E4A4A2A-E5D8-442A-A1F9-D77357577779}"/>
    <cellStyle name="Normal 70 2 2 3 3" xfId="8560" xr:uid="{D899E921-6751-4EA4-B8C7-64AD24543BE9}"/>
    <cellStyle name="Normal 70 2 2 3 3 2" xfId="20758" xr:uid="{DC591211-AB7C-4954-9122-72DABC3D552F}"/>
    <cellStyle name="Normal 70 2 2 3 4" xfId="13564" xr:uid="{F56E7877-C571-4C92-AEC7-8DB5DF379D24}"/>
    <cellStyle name="Normal 70 2 2 3 4 2" xfId="25333" xr:uid="{E4677A86-5650-4A38-B79A-0EABB5BE8ED0}"/>
    <cellStyle name="Normal 70 2 2 3 5" xfId="18189" xr:uid="{338A6180-4151-412E-9C79-003BBF2A7589}"/>
    <cellStyle name="Normal 70 2 2 4" xfId="6441" xr:uid="{3AFEED18-E5DD-471B-82EB-B3BD3994942E}"/>
    <cellStyle name="Normal 70 2 2 4 2" xfId="9191" xr:uid="{E193BC5E-5F28-440D-9D41-94747CC36AD4}"/>
    <cellStyle name="Normal 70 2 2 4 2 2" xfId="21388" xr:uid="{1CABD98B-B87A-4EDC-8F4E-A45631CF9524}"/>
    <cellStyle name="Normal 70 2 2 4 3" xfId="18819" xr:uid="{78B34D9E-D213-4FC1-90E1-8997D1A803F0}"/>
    <cellStyle name="Normal 70 2 2 5" xfId="7928" xr:uid="{8CE29E7E-A32C-4290-98D4-239EAD5B477D}"/>
    <cellStyle name="Normal 70 2 2 5 2" xfId="20127" xr:uid="{FC5A2DB6-B7A7-47E8-BEB6-CE38A8295E41}"/>
    <cellStyle name="Normal 70 2 2 6" xfId="11609" xr:uid="{553BF8BE-3A29-4373-972A-8D837B19AB17}"/>
    <cellStyle name="Normal 70 2 2 6 2" xfId="23445" xr:uid="{F8312F45-1D54-4832-A4BA-F86B3D58406F}"/>
    <cellStyle name="Normal 70 2 2 7" xfId="12375" xr:uid="{2AE4D061-6D72-42E8-80FE-5B5CB1426CA2}"/>
    <cellStyle name="Normal 70 2 2 7 2" xfId="24154" xr:uid="{41704B05-555D-4D3F-9DC0-C4B5EBD209E6}"/>
    <cellStyle name="Normal 70 2 2 8" xfId="17559" xr:uid="{9583CD26-49F8-42DC-ADB9-1FB8A56B9F71}"/>
    <cellStyle name="Normal 70 2 3" xfId="5207" xr:uid="{5FDC5912-5D36-45A5-B826-2E7B2DA83212}"/>
    <cellStyle name="Normal 70 2 3 2" xfId="5913" xr:uid="{EDF3CF84-2DD7-4837-B81A-8BB8B28751B0}"/>
    <cellStyle name="Normal 70 2 3 2 2" xfId="7193" xr:uid="{B1CA4196-067F-4BDD-95BB-D0A27EBC7B24}"/>
    <cellStyle name="Normal 70 2 3 2 2 2" xfId="9943" xr:uid="{61D9E7E4-0690-46C4-B0B1-94DB207F2662}"/>
    <cellStyle name="Normal 70 2 3 2 2 2 2" xfId="22140" xr:uid="{CFE200CD-048B-42F2-B1EB-DEBBB09C7ADE}"/>
    <cellStyle name="Normal 70 2 3 2 2 3" xfId="19571" xr:uid="{47A08DE0-6C21-43E6-B791-B1A535987687}"/>
    <cellStyle name="Normal 70 2 3 2 3" xfId="8683" xr:uid="{1821A4EA-9FEB-4422-8DE0-6E85AAEABE44}"/>
    <cellStyle name="Normal 70 2 3 2 3 2" xfId="20880" xr:uid="{456CAF02-FC15-49EE-90AC-3A42C507A2FC}"/>
    <cellStyle name="Normal 70 2 3 2 4" xfId="18311" xr:uid="{99C066C7-3305-48E7-9A3B-E51B183F48DD}"/>
    <cellStyle name="Normal 70 2 3 3" xfId="6563" xr:uid="{3B472E6A-AD66-4563-B18E-0FA9F59AD6B4}"/>
    <cellStyle name="Normal 70 2 3 3 2" xfId="9313" xr:uid="{F59323C1-5E9F-414A-95FA-2065A0F49C53}"/>
    <cellStyle name="Normal 70 2 3 3 2 2" xfId="21510" xr:uid="{CBCBF82A-EC26-4A2E-B1F8-EDE5C5AD4DF7}"/>
    <cellStyle name="Normal 70 2 3 3 3" xfId="18941" xr:uid="{63F61111-F6A3-4842-9702-282EF26A5160}"/>
    <cellStyle name="Normal 70 2 3 4" xfId="8050" xr:uid="{78ABE68E-5875-4465-A303-42390F64C375}"/>
    <cellStyle name="Normal 70 2 3 4 2" xfId="20249" xr:uid="{6DD0A5AE-D00B-417F-A89F-65F28BF0C6B4}"/>
    <cellStyle name="Normal 70 2 3 5" xfId="13565" xr:uid="{C47981FC-4E0D-4E10-8E7F-FE8A9ECA92D7}"/>
    <cellStyle name="Normal 70 2 3 5 2" xfId="25334" xr:uid="{E492109C-2F5F-4595-9662-BCC51A2D16EC}"/>
    <cellStyle name="Normal 70 2 3 6" xfId="17681" xr:uid="{42A8872D-7BB5-4380-9BA2-736954D517A1}"/>
    <cellStyle name="Normal 70 2 4" xfId="5589" xr:uid="{9948ED2C-9C4D-4508-9135-691405739C48}"/>
    <cellStyle name="Normal 70 2 4 2" xfId="6878" xr:uid="{4564394B-EFFC-4889-9E19-2CE80188C05A}"/>
    <cellStyle name="Normal 70 2 4 2 2" xfId="9628" xr:uid="{8B79ADE8-6170-4CA2-9513-320815E2FEC6}"/>
    <cellStyle name="Normal 70 2 4 2 2 2" xfId="21825" xr:uid="{72560AB6-D16A-42C7-87D5-BA823E6F777A}"/>
    <cellStyle name="Normal 70 2 4 2 3" xfId="19256" xr:uid="{A7D85AA8-EF80-494A-B452-C2005D8D3431}"/>
    <cellStyle name="Normal 70 2 4 3" xfId="8367" xr:uid="{ECE65931-1182-40C7-9B05-982682044E71}"/>
    <cellStyle name="Normal 70 2 4 3 2" xfId="20565" xr:uid="{2FCEC070-725B-43EC-8828-A464CDF1B48A}"/>
    <cellStyle name="Normal 70 2 4 4" xfId="13566" xr:uid="{E4DB400B-CBFA-4588-B981-5AC0557110DA}"/>
    <cellStyle name="Normal 70 2 4 4 2" xfId="25335" xr:uid="{A5200E61-7735-4C6F-9ECB-B17CDCEB24FE}"/>
    <cellStyle name="Normal 70 2 4 5" xfId="17996" xr:uid="{B278D0D1-76FE-4F5F-9DFD-2D3F027333DD}"/>
    <cellStyle name="Normal 70 2 5" xfId="6247" xr:uid="{0CA143A7-8B3F-4C9B-881F-B0E952FD0E91}"/>
    <cellStyle name="Normal 70 2 5 2" xfId="8998" xr:uid="{11F06B2A-1997-4D8C-B51C-49C5A7D295D0}"/>
    <cellStyle name="Normal 70 2 5 2 2" xfId="21195" xr:uid="{1A426924-C755-4CED-9B9C-B4EEC8CCC612}"/>
    <cellStyle name="Normal 70 2 5 3" xfId="18626" xr:uid="{2BBE5987-02B5-4352-BFB7-D6F34A736671}"/>
    <cellStyle name="Normal 70 2 6" xfId="7733" xr:uid="{58476398-F0EB-4DA9-B431-53DD94233421}"/>
    <cellStyle name="Normal 70 2 6 2" xfId="19934" xr:uid="{4421B253-6BAC-4DF7-AE2F-CD6420AD2FA8}"/>
    <cellStyle name="Normal 70 2 7" xfId="11080" xr:uid="{45E5BFEE-5A1F-43A6-B8B8-CAC7AE5050EC}"/>
    <cellStyle name="Normal 70 2 7 2" xfId="23126" xr:uid="{877AF347-1324-4F9B-8972-332014BF6746}"/>
    <cellStyle name="Normal 70 2 8" xfId="12053" xr:uid="{9283CF4A-F668-4A7C-BB86-A65FD4E1D279}"/>
    <cellStyle name="Normal 70 2 8 2" xfId="23835" xr:uid="{E3C80F17-7A42-43DC-B74F-06B43801EC94}"/>
    <cellStyle name="Normal 70 2 9" xfId="17366" xr:uid="{9CA841A6-7B3D-4411-8138-F277793CFF3B}"/>
    <cellStyle name="Normal 70 3" xfId="4924" xr:uid="{1598B246-6E1B-44D2-8A8A-70D9835CE0D3}"/>
    <cellStyle name="Normal 70 3 2" xfId="5340" xr:uid="{83CFDBB9-CB10-4E35-8D92-B18E7452259B}"/>
    <cellStyle name="Normal 70 3 2 2" xfId="6041" xr:uid="{0659EAA8-9CB1-42C1-9FF0-2401338DF64D}"/>
    <cellStyle name="Normal 70 3 2 2 2" xfId="7321" xr:uid="{6099056B-FEF6-45A6-85C2-9AB985477995}"/>
    <cellStyle name="Normal 70 3 2 2 2 2" xfId="10071" xr:uid="{C5C74F8A-B19B-47F5-A11C-6404A1EECAF4}"/>
    <cellStyle name="Normal 70 3 2 2 2 2 2" xfId="22268" xr:uid="{85ADEF65-52D3-418E-856E-68802C9E4E15}"/>
    <cellStyle name="Normal 70 3 2 2 2 3" xfId="19699" xr:uid="{F8711891-8345-4AC8-9E98-C333D4712386}"/>
    <cellStyle name="Normal 70 3 2 2 3" xfId="8811" xr:uid="{81989AF4-7DF6-4737-B477-AF5701B4C84B}"/>
    <cellStyle name="Normal 70 3 2 2 3 2" xfId="21008" xr:uid="{753F43DD-5B4B-4D4A-A66A-830CE4910A45}"/>
    <cellStyle name="Normal 70 3 2 2 4" xfId="18439" xr:uid="{99FC9660-8D41-4658-B815-7AAF40CAC2E8}"/>
    <cellStyle name="Normal 70 3 2 3" xfId="6691" xr:uid="{6B95FCBF-C5B7-41AB-81E0-B98A460B77B4}"/>
    <cellStyle name="Normal 70 3 2 3 2" xfId="9441" xr:uid="{1CABD415-5747-4AEB-9869-226DEB0F5E0E}"/>
    <cellStyle name="Normal 70 3 2 3 2 2" xfId="21638" xr:uid="{3E169D9A-9735-4B01-8679-CF5C8E807BF4}"/>
    <cellStyle name="Normal 70 3 2 3 3" xfId="19069" xr:uid="{1AD902AA-7688-4C29-ABFF-2075C3A1F55C}"/>
    <cellStyle name="Normal 70 3 2 4" xfId="8178" xr:uid="{4D47EA68-1C70-4E83-A5A3-BD15915BAF9F}"/>
    <cellStyle name="Normal 70 3 2 4 2" xfId="20377" xr:uid="{C1C7FAA5-FA58-4A43-8C8D-5A70F1CA57E0}"/>
    <cellStyle name="Normal 70 3 2 5" xfId="13567" xr:uid="{EDC3080D-F4BC-47E5-8EA6-D4B9CE3546EF}"/>
    <cellStyle name="Normal 70 3 2 5 2" xfId="25336" xr:uid="{CA199949-D5BB-44EA-953F-26B27A5E8469}"/>
    <cellStyle name="Normal 70 3 2 6" xfId="17809" xr:uid="{6C9E2660-64A6-4928-A9E6-466DFF647EF2}"/>
    <cellStyle name="Normal 70 3 3" xfId="5725" xr:uid="{DAA3147B-2F0D-498F-AC36-3EEE1B76DA2B}"/>
    <cellStyle name="Normal 70 3 3 2" xfId="7006" xr:uid="{70C4FDD0-864A-446F-91F1-65BD6DF4AD09}"/>
    <cellStyle name="Normal 70 3 3 2 2" xfId="9756" xr:uid="{375BC950-E949-4E21-AEBC-55668030C036}"/>
    <cellStyle name="Normal 70 3 3 2 2 2" xfId="21953" xr:uid="{53D4FF9E-0499-460E-AB00-734963D0A722}"/>
    <cellStyle name="Normal 70 3 3 2 3" xfId="19384" xr:uid="{AA0BFAF5-28A1-452F-BEFF-58253CD5EE0A}"/>
    <cellStyle name="Normal 70 3 3 3" xfId="8495" xr:uid="{59811FB6-A31F-4CAC-B873-8CB5D622F1D6}"/>
    <cellStyle name="Normal 70 3 3 3 2" xfId="20693" xr:uid="{33C051AA-646B-4234-850B-BDA8F9A33501}"/>
    <cellStyle name="Normal 70 3 3 4" xfId="13568" xr:uid="{E7A16740-A489-4A93-98A8-CC8DA4C3CC59}"/>
    <cellStyle name="Normal 70 3 3 4 2" xfId="25337" xr:uid="{C6F50390-CC55-4811-97EC-AFEBE3A16CF6}"/>
    <cellStyle name="Normal 70 3 3 5" xfId="18124" xr:uid="{D618CF32-B4FF-4CFF-8052-0121DD30AF1B}"/>
    <cellStyle name="Normal 70 3 4" xfId="6376" xr:uid="{F09A4010-9182-4D07-84F5-6A7EA867ED86}"/>
    <cellStyle name="Normal 70 3 4 2" xfId="9126" xr:uid="{F39DA4CD-1C75-4CBF-8B05-93EB8311FBC3}"/>
    <cellStyle name="Normal 70 3 4 2 2" xfId="21323" xr:uid="{03C33551-3187-422D-B02D-06F5B91F3B57}"/>
    <cellStyle name="Normal 70 3 4 3" xfId="18754" xr:uid="{7C82D30A-8579-43EA-BF6D-8A32D01152E5}"/>
    <cellStyle name="Normal 70 3 5" xfId="7863" xr:uid="{4895E2A0-8B3A-4B1A-8A57-A22B63297E55}"/>
    <cellStyle name="Normal 70 3 5 2" xfId="20062" xr:uid="{57765725-6693-4261-AD67-199CFF8C0360}"/>
    <cellStyle name="Normal 70 3 6" xfId="11610" xr:uid="{A382F4B4-C8D1-4675-990A-9C2FF5E18409}"/>
    <cellStyle name="Normal 70 3 6 2" xfId="23446" xr:uid="{1240740D-8A4A-4D59-A944-FB0B36206945}"/>
    <cellStyle name="Normal 70 3 7" xfId="12376" xr:uid="{E3FEF2FA-4F83-428D-A777-149AEABF2A77}"/>
    <cellStyle name="Normal 70 3 7 2" xfId="24155" xr:uid="{1BC81CF3-E202-475A-9C00-A307E0200D40}"/>
    <cellStyle name="Normal 70 3 8" xfId="17494" xr:uid="{8EF7B922-E0E3-4B78-9190-4E76A3420D5E}"/>
    <cellStyle name="Normal 70 4" xfId="5141" xr:uid="{2B735BA6-3D91-47AE-BF09-B6E132E48089}"/>
    <cellStyle name="Normal 70 4 2" xfId="5867" xr:uid="{399FFB84-C072-45F0-9A1E-BD7C11CA2997}"/>
    <cellStyle name="Normal 70 4 2 2" xfId="7147" xr:uid="{A91E8CC5-5D5E-49D3-9534-404150E3F846}"/>
    <cellStyle name="Normal 70 4 2 2 2" xfId="9897" xr:uid="{8833584A-D6EB-4D7A-AB50-C0FA05A78320}"/>
    <cellStyle name="Normal 70 4 2 2 2 2" xfId="22094" xr:uid="{3C31D3E4-0364-411C-B87F-8FE9822B6E44}"/>
    <cellStyle name="Normal 70 4 2 2 3" xfId="19525" xr:uid="{C6DD3481-3B76-4474-90BA-3341013D890F}"/>
    <cellStyle name="Normal 70 4 2 3" xfId="8637" xr:uid="{E21491F4-B17E-45E5-BD5B-B12CFA3CF04C}"/>
    <cellStyle name="Normal 70 4 2 3 2" xfId="20834" xr:uid="{4EB9542D-ADFD-4BA5-AC00-2FF59BAECB83}"/>
    <cellStyle name="Normal 70 4 2 4" xfId="18265" xr:uid="{6EC0D9B6-746F-40A8-9E61-7EB0231D5079}"/>
    <cellStyle name="Normal 70 4 3" xfId="6517" xr:uid="{C59194E6-8EF0-4620-B166-F8654B8D77F0}"/>
    <cellStyle name="Normal 70 4 3 2" xfId="9267" xr:uid="{ACF4D8E0-CC86-4AC7-A370-9888C13FBAFB}"/>
    <cellStyle name="Normal 70 4 3 2 2" xfId="21464" xr:uid="{E9709E7E-434C-41A1-B496-0093D96BF551}"/>
    <cellStyle name="Normal 70 4 3 3" xfId="18895" xr:uid="{1F871DDA-0667-4235-B9EB-A2B3DAC61A36}"/>
    <cellStyle name="Normal 70 4 4" xfId="8004" xr:uid="{0EDDD689-A9E2-43B2-9D77-CB190FE84F05}"/>
    <cellStyle name="Normal 70 4 4 2" xfId="20203" xr:uid="{F403C208-8E9D-402E-B930-0ED14B8BD80B}"/>
    <cellStyle name="Normal 70 4 5" xfId="13569" xr:uid="{BACA047D-CF38-4D07-96B3-3CFB5C6F7A3D}"/>
    <cellStyle name="Normal 70 4 5 2" xfId="25338" xr:uid="{DD56833D-28A8-4752-B5E2-B3EE44DB7C6A}"/>
    <cellStyle name="Normal 70 4 6" xfId="17635" xr:uid="{EBE579D9-0C1A-40FA-8B28-5596A7D6AE54}"/>
    <cellStyle name="Normal 70 5" xfId="5516" xr:uid="{EC68D1B2-2BC1-4095-B0BD-B3CB1004E8D0}"/>
    <cellStyle name="Normal 70 5 2" xfId="6832" xr:uid="{A6F47EC8-19C6-4497-955B-C63EE28C1C88}"/>
    <cellStyle name="Normal 70 5 2 2" xfId="9582" xr:uid="{4BB18A56-138A-4487-AB87-7AF2017DF8ED}"/>
    <cellStyle name="Normal 70 5 2 2 2" xfId="21779" xr:uid="{A28EDED0-1568-48E6-BB9E-20D738D0BA81}"/>
    <cellStyle name="Normal 70 5 2 3" xfId="19210" xr:uid="{45E6A9BB-1CA3-4CD5-90CE-7E1D00115C4D}"/>
    <cellStyle name="Normal 70 5 3" xfId="8321" xr:uid="{92BA59F9-1BF4-4CFC-94ED-E6B883B10A77}"/>
    <cellStyle name="Normal 70 5 3 2" xfId="20519" xr:uid="{F384C16D-0215-422F-9B62-D6D6DB207A54}"/>
    <cellStyle name="Normal 70 5 4" xfId="13570" xr:uid="{A468BF42-1476-4DC2-AB3E-B2B7AE964F51}"/>
    <cellStyle name="Normal 70 5 4 2" xfId="25339" xr:uid="{19667649-B9E5-4CAF-89AF-584C1B2F5211}"/>
    <cellStyle name="Normal 70 5 5" xfId="17950" xr:uid="{F6542596-90CF-4259-A1C3-3B953DEECF44}"/>
    <cellStyle name="Normal 70 6" xfId="6198" xr:uid="{40F161E6-4BEE-49CC-8527-A59614319BF2}"/>
    <cellStyle name="Normal 70 6 2" xfId="8952" xr:uid="{A3831680-C15C-42D1-98EC-37E6F92B6328}"/>
    <cellStyle name="Normal 70 6 2 2" xfId="21149" xr:uid="{8957DF7F-F621-4913-B196-5A55EF16FB14}"/>
    <cellStyle name="Normal 70 6 3" xfId="18580" xr:uid="{AF566772-7FB8-422A-9B3E-C1FB7D5C8AAE}"/>
    <cellStyle name="Normal 70 7" xfId="7468" xr:uid="{45DBC8F6-0BB0-4134-AE47-6049B7E2356C}"/>
    <cellStyle name="Normal 70 7 2" xfId="19843" xr:uid="{E19D1993-8014-4814-B753-F9CFE2D8EE08}"/>
    <cellStyle name="Normal 70 8" xfId="10308" xr:uid="{23D66B1B-96AA-46BC-B0E1-07C68622416B}"/>
    <cellStyle name="Normal 70 8 2" xfId="22471" xr:uid="{A50C9CA0-E452-4761-ADC3-65656AD056AF}"/>
    <cellStyle name="Normal 70 9" xfId="10436" xr:uid="{AC7D5B32-C2A5-4B12-869D-D2A1C35308F9}"/>
    <cellStyle name="Normal 70 9 2" xfId="22564" xr:uid="{541453A8-BC0E-4FB2-8FDC-7E10A01B4DA1}"/>
    <cellStyle name="Normal 70_Accessories" xfId="11288" xr:uid="{64CC3EFF-C01F-4BF3-803A-6A6586F301C0}"/>
    <cellStyle name="Normal 71" xfId="2635" xr:uid="{4A60DBC7-BA69-4F6B-86EE-2CA523E67FD0}"/>
    <cellStyle name="Normal 71 2" xfId="4407" xr:uid="{47EBB250-560D-4F03-A94D-18F725DA8098}"/>
    <cellStyle name="Normal 71 2 2" xfId="28789" xr:uid="{2A070487-A2F0-4EFF-8077-3959AD92510D}"/>
    <cellStyle name="Normal 71 3" xfId="27370" xr:uid="{37B0A814-427E-40F7-9597-4049A0F7B87D}"/>
    <cellStyle name="Normal 72" xfId="2636" xr:uid="{7A0EB330-88E0-4278-BD7A-A6288B78CCC8}"/>
    <cellStyle name="Normal 72 2" xfId="4408" xr:uid="{A9FB735F-6E65-4079-88F2-309819061371}"/>
    <cellStyle name="Normal 72 2 2" xfId="28790" xr:uid="{7E8C353B-C617-478F-80AA-59B04BE0CCD1}"/>
    <cellStyle name="Normal 72 3" xfId="27371" xr:uid="{86DD1ADC-2978-46AF-AF52-47EE54735412}"/>
    <cellStyle name="Normal 73" xfId="2637" xr:uid="{F03E9205-77FE-4734-8D88-495D7590AE4F}"/>
    <cellStyle name="Normal 73 2" xfId="4409" xr:uid="{CE07D15C-AF5B-402E-8096-20404F1FAFD9}"/>
    <cellStyle name="Normal 73 2 2" xfId="28791" xr:uid="{8C4A3AD3-6436-439D-AEEE-852FF670ACF7}"/>
    <cellStyle name="Normal 73 3" xfId="27372" xr:uid="{855F57CF-F419-4EEE-A1FA-C3DC1E2E459E}"/>
    <cellStyle name="Normal 74" xfId="2638" xr:uid="{FBC60F1A-B5A7-4619-AA4D-BFB26B78F8A8}"/>
    <cellStyle name="Normal 74 2" xfId="4410" xr:uid="{410B138B-B676-4683-A95A-B4081479AC91}"/>
    <cellStyle name="Normal 74 2 2" xfId="28792" xr:uid="{36BAC37C-FF95-49DD-A727-D0CAF66E3FCD}"/>
    <cellStyle name="Normal 74 3" xfId="27373" xr:uid="{36EC16ED-0EBB-4418-9F5C-C438F6619F9D}"/>
    <cellStyle name="Normal 75" xfId="2639" xr:uid="{C1BBB62D-FAA6-45D0-A819-F74E212DC8B7}"/>
    <cellStyle name="Normal 75 2" xfId="4411" xr:uid="{05F6CF5A-DCDB-4801-8BFF-2525C930BFA6}"/>
    <cellStyle name="Normal 75 2 2" xfId="28793" xr:uid="{0F17CBC0-B208-443F-8450-5FE66AFF6FC0}"/>
    <cellStyle name="Normal 75 3" xfId="27374" xr:uid="{5046773C-342E-455B-9269-EC078F659ED6}"/>
    <cellStyle name="Normal 76" xfId="2640" xr:uid="{B25B25E3-527F-4512-A90D-151CC9B15C4C}"/>
    <cellStyle name="Normal 76 2" xfId="4412" xr:uid="{F556AC75-2193-4DE3-91FC-C591D651C045}"/>
    <cellStyle name="Normal 76 2 2" xfId="28794" xr:uid="{9AEF6F4B-9BB6-467A-8820-CC73F2C5184A}"/>
    <cellStyle name="Normal 76 3" xfId="27375" xr:uid="{106646A3-F4F2-451E-BA04-2FA9B2D1B023}"/>
    <cellStyle name="Normal 77" xfId="2641" xr:uid="{F19242F2-D809-435D-908E-7F0E16D69188}"/>
    <cellStyle name="Normal 77 2" xfId="4413" xr:uid="{6EA4CAA3-1AF0-41E0-9FD4-327283F74089}"/>
    <cellStyle name="Normal 77 2 2" xfId="28795" xr:uid="{3C3ED58E-8842-4777-A3B5-A97B92E2B939}"/>
    <cellStyle name="Normal 77 3" xfId="27376" xr:uid="{FD8BB701-B0B4-4DFB-B40F-08907A0C76FA}"/>
    <cellStyle name="Normal 78" xfId="2642" xr:uid="{1006D15B-0F06-4C1D-8A8B-A1E355CDF6B2}"/>
    <cellStyle name="Normal 78 2" xfId="4414" xr:uid="{EF637609-33F3-4E90-851E-688B688B9E5B}"/>
    <cellStyle name="Normal 78 2 2" xfId="28796" xr:uid="{7CF7C90A-E340-4FA8-A8F0-A793D5F56DE3}"/>
    <cellStyle name="Normal 78 3" xfId="27377" xr:uid="{46FBA8AA-E172-454F-ABF9-BA50B0E21E89}"/>
    <cellStyle name="Normal 79" xfId="2643" xr:uid="{51139773-4695-4D5D-A231-A8EDA55CCB57}"/>
    <cellStyle name="Normal 79 2" xfId="2644" xr:uid="{88B52723-D964-4D3F-80FD-5731959BEAD8}"/>
    <cellStyle name="Normal 79 2 2" xfId="4416" xr:uid="{46378857-FC89-4AD8-A2FD-9752B02A11F1}"/>
    <cellStyle name="Normal 79 2 2 2" xfId="28798" xr:uid="{FEFB7533-3CCD-48FA-9A1B-01A6B8CD6C02}"/>
    <cellStyle name="Normal 79 2 3" xfId="27379" xr:uid="{77E0ACFB-EC39-4858-BE53-8CE6FD581673}"/>
    <cellStyle name="Normal 79 3" xfId="4415" xr:uid="{24E0BB9C-EA85-44B9-979C-AA1C4E90D8C9}"/>
    <cellStyle name="Normal 79 3 2" xfId="28797" xr:uid="{B23A4166-C98F-4009-A31D-A75BE8BF7A4B}"/>
    <cellStyle name="Normal 79 4" xfId="27378" xr:uid="{E5095B05-9849-4D2A-ABD8-7791D88B2A97}"/>
    <cellStyle name="Normal 8" xfId="2645" xr:uid="{698568AF-A7F9-43C2-876F-0734F697DD58}"/>
    <cellStyle name="Normal 8 10" xfId="16728" xr:uid="{263DADA6-AF50-47CF-B06E-5490545E8FD7}"/>
    <cellStyle name="Normal 8 10 2" xfId="30171" xr:uid="{74108A11-C067-4DC5-9C42-555A6C8129B7}"/>
    <cellStyle name="Normal 8 11" xfId="27380" xr:uid="{8B2591B3-61DE-469A-B572-2E02A29CA488}"/>
    <cellStyle name="Normal 8 2" xfId="2646" xr:uid="{981DB255-0F06-460E-BB06-F181CFC138D7}"/>
    <cellStyle name="Normal 8 2 2" xfId="2647" xr:uid="{9BE08DC2-AA52-4E3D-8EE5-D797CE6900F6}"/>
    <cellStyle name="Normal 8 2 2 2" xfId="4419" xr:uid="{7F22503D-EB76-4026-8D27-8BAD14937071}"/>
    <cellStyle name="Normal 8 2 2 2 2" xfId="28801" xr:uid="{50B0E517-8D82-4FF2-8608-D7C0DE2908FB}"/>
    <cellStyle name="Normal 8 2 2 3" xfId="27382" xr:uid="{A782BF9F-9558-4426-9AA4-811C5CDCFB0A}"/>
    <cellStyle name="Normal 8 2 3" xfId="2648" xr:uid="{E9C66048-E349-4B47-A238-614299FD7E3B}"/>
    <cellStyle name="Normal 8 2 3 2" xfId="4420" xr:uid="{995BF496-52E5-4C19-8038-400B79D9DEE2}"/>
    <cellStyle name="Normal 8 2 3 2 2" xfId="28802" xr:uid="{CF77A0C9-22F0-4D21-B179-4B319E4835FC}"/>
    <cellStyle name="Normal 8 2 3 3" xfId="27383" xr:uid="{815D9E67-4E56-4193-B97D-2CB8EC9BA09B}"/>
    <cellStyle name="Normal 8 2 4" xfId="4418" xr:uid="{4731D922-896E-4AC4-955C-33CE454F0E34}"/>
    <cellStyle name="Normal 8 2 4 2" xfId="28800" xr:uid="{3CCA67C5-CFA0-44A9-B461-6E9210507557}"/>
    <cellStyle name="Normal 8 2 5" xfId="27381" xr:uid="{7B52034F-F6C0-49C7-895A-19DF54B34A77}"/>
    <cellStyle name="Normal 8 3" xfId="2649" xr:uid="{048AD9C6-4805-4E57-811B-777848C3C74D}"/>
    <cellStyle name="Normal 8 3 10" xfId="17180" xr:uid="{A815976D-CAB1-45E0-BA5E-0073244CCDCE}"/>
    <cellStyle name="Normal 8 3 10 2" xfId="26088" xr:uid="{8B571FEC-7F5F-4891-AEE3-FF0419C646A0}"/>
    <cellStyle name="Normal 8 3 11" xfId="27384" xr:uid="{6648361E-CC25-4416-87A7-90F893097F82}"/>
    <cellStyle name="Normal 8 3 12" xfId="30356" xr:uid="{C5CE181A-5282-4470-A46E-F2AA0EE4A75F}"/>
    <cellStyle name="Normal 8 3 2" xfId="2650" xr:uid="{A817B7AE-1682-463E-B177-A37CD67DD45D}"/>
    <cellStyle name="Normal 8 3 2 10" xfId="17316" xr:uid="{D2B54AA6-2AE3-4D88-B517-B081B4382A08}"/>
    <cellStyle name="Normal 8 3 2 2" xfId="4422" xr:uid="{1C40F43F-9C93-4EE5-BFE0-6EA2E7A7951C}"/>
    <cellStyle name="Normal 8 3 2 2 2" xfId="5017" xr:uid="{F627C0A5-02EE-4FB6-BFAD-7FE460E942F2}"/>
    <cellStyle name="Normal 8 3 2 2 2 2" xfId="5408" xr:uid="{0C39DF6B-1558-40C1-84B2-BCE784E41653}"/>
    <cellStyle name="Normal 8 3 2 2 2 2 2" xfId="6108" xr:uid="{50D6A5A8-7AE8-43A1-8284-BE7D40075922}"/>
    <cellStyle name="Normal 8 3 2 2 2 2 2 2" xfId="7387" xr:uid="{EFA41F29-61E2-45CA-BE0E-FD040CF3AF3B}"/>
    <cellStyle name="Normal 8 3 2 2 2 2 2 2 2" xfId="10137" xr:uid="{5B501579-BE65-4A54-AF93-11C768DDAE9E}"/>
    <cellStyle name="Normal 8 3 2 2 2 2 2 2 2 2" xfId="22334" xr:uid="{99106466-0AF6-447B-B8F4-4F5F9DA8E731}"/>
    <cellStyle name="Normal 8 3 2 2 2 2 2 2 3" xfId="19765" xr:uid="{F44196D3-9CE8-483D-955E-31B7ABE05942}"/>
    <cellStyle name="Normal 8 3 2 2 2 2 2 3" xfId="8877" xr:uid="{2420CDC7-464E-49B3-AA92-935A842BB7C1}"/>
    <cellStyle name="Normal 8 3 2 2 2 2 2 3 2" xfId="21074" xr:uid="{4EF93BC8-C232-4809-B1FE-1C35F963BC02}"/>
    <cellStyle name="Normal 8 3 2 2 2 2 2 4" xfId="18505" xr:uid="{4F34DA64-3447-499E-9CB2-E52E86723859}"/>
    <cellStyle name="Normal 8 3 2 2 2 2 3" xfId="6757" xr:uid="{129221DC-0BC1-49DF-931E-F6474B35F318}"/>
    <cellStyle name="Normal 8 3 2 2 2 2 3 2" xfId="9507" xr:uid="{9D34F464-A038-45CE-B32A-0D8CACEED851}"/>
    <cellStyle name="Normal 8 3 2 2 2 2 3 2 2" xfId="21704" xr:uid="{7679702F-5762-45A4-9EBB-27F158649946}"/>
    <cellStyle name="Normal 8 3 2 2 2 2 3 3" xfId="19135" xr:uid="{239ECE7C-87D9-47C3-B132-EA1F4D65CE4B}"/>
    <cellStyle name="Normal 8 3 2 2 2 2 4" xfId="8244" xr:uid="{E28D05C0-3116-4B1E-B705-89343CDE7503}"/>
    <cellStyle name="Normal 8 3 2 2 2 2 4 2" xfId="20443" xr:uid="{A14FB610-E44E-4501-B24F-181CD35EC411}"/>
    <cellStyle name="Normal 8 3 2 2 2 2 5" xfId="17875" xr:uid="{A5198E35-E0BA-40B7-B9FF-142AFED9355F}"/>
    <cellStyle name="Normal 8 3 2 2 2 3" xfId="5791" xr:uid="{434850F4-3B28-4060-8D7F-13A492B5828F}"/>
    <cellStyle name="Normal 8 3 2 2 2 3 2" xfId="7072" xr:uid="{B7F7709A-5F15-401C-9637-F7FC3296501E}"/>
    <cellStyle name="Normal 8 3 2 2 2 3 2 2" xfId="9822" xr:uid="{1627B6E7-E006-4CC7-8431-F8B44421D371}"/>
    <cellStyle name="Normal 8 3 2 2 2 3 2 2 2" xfId="22019" xr:uid="{75356F62-A5F5-45F5-9CAC-5DEFC8168FA8}"/>
    <cellStyle name="Normal 8 3 2 2 2 3 2 3" xfId="19450" xr:uid="{AFDEED36-5C49-4EC4-AD41-11D69A65E4A4}"/>
    <cellStyle name="Normal 8 3 2 2 2 3 3" xfId="8561" xr:uid="{0CE3DFFB-D77E-415D-AEFD-946117B2A69C}"/>
    <cellStyle name="Normal 8 3 2 2 2 3 3 2" xfId="20759" xr:uid="{B7B36F20-87BD-43D7-97CE-E07ECAE881DC}"/>
    <cellStyle name="Normal 8 3 2 2 2 3 4" xfId="18190" xr:uid="{DB8694F1-3CAA-4C5C-BF77-89F32EFE992D}"/>
    <cellStyle name="Normal 8 3 2 2 2 4" xfId="6442" xr:uid="{E97528F8-3380-4BA0-9959-A6088E765E85}"/>
    <cellStyle name="Normal 8 3 2 2 2 4 2" xfId="9192" xr:uid="{3D7677A9-F18D-4D05-9F77-1983EBBF8C48}"/>
    <cellStyle name="Normal 8 3 2 2 2 4 2 2" xfId="21389" xr:uid="{C0AC5B5C-026E-449E-9E67-A38077C86C19}"/>
    <cellStyle name="Normal 8 3 2 2 2 4 3" xfId="18820" xr:uid="{801828F6-1752-43AE-987A-0F96D5636990}"/>
    <cellStyle name="Normal 8 3 2 2 2 5" xfId="7929" xr:uid="{1DF70238-51B9-4BB7-AC83-94F1EA08856F}"/>
    <cellStyle name="Normal 8 3 2 2 2 5 2" xfId="20128" xr:uid="{46EF9B46-B5ED-46AD-ABD5-5BA331629120}"/>
    <cellStyle name="Normal 8 3 2 2 2 6" xfId="13571" xr:uid="{A1DBDB7E-E1F7-4E1B-8E5E-BCC8497E7CD6}"/>
    <cellStyle name="Normal 8 3 2 2 2 6 2" xfId="25340" xr:uid="{BFA07911-B074-48DD-9C26-22A824AA7409}"/>
    <cellStyle name="Normal 8 3 2 2 2 7" xfId="17560" xr:uid="{BFC243A6-9339-4519-8DE7-353A8B76DF34}"/>
    <cellStyle name="Normal 8 3 2 2 3" xfId="5208" xr:uid="{D7C964EE-2C0A-4A65-BF03-5DECC910B221}"/>
    <cellStyle name="Normal 8 3 2 2 3 2" xfId="5914" xr:uid="{61B0498F-9BA2-4400-AEAE-258625109928}"/>
    <cellStyle name="Normal 8 3 2 2 3 2 2" xfId="7194" xr:uid="{906E2AB2-502D-44D3-ABB1-DD18F36D2CB1}"/>
    <cellStyle name="Normal 8 3 2 2 3 2 2 2" xfId="9944" xr:uid="{7573096C-82B1-43D4-B28F-7F0643BD8476}"/>
    <cellStyle name="Normal 8 3 2 2 3 2 2 2 2" xfId="22141" xr:uid="{E612D1D2-A306-4C69-BD90-5D066A08B113}"/>
    <cellStyle name="Normal 8 3 2 2 3 2 2 3" xfId="19572" xr:uid="{49222137-75EE-4800-BF4C-C4195D2127A7}"/>
    <cellStyle name="Normal 8 3 2 2 3 2 3" xfId="8684" xr:uid="{97EC9B0C-710F-4347-9CAA-E3FCA912A51B}"/>
    <cellStyle name="Normal 8 3 2 2 3 2 3 2" xfId="20881" xr:uid="{00AF76F8-E4E7-4570-BCA2-E376FA702587}"/>
    <cellStyle name="Normal 8 3 2 2 3 2 4" xfId="18312" xr:uid="{321FBEF4-D439-4CC0-8272-CAB1F11BE075}"/>
    <cellStyle name="Normal 8 3 2 2 3 3" xfId="6564" xr:uid="{427077EC-C940-42B2-BE72-94FF6025CEA6}"/>
    <cellStyle name="Normal 8 3 2 2 3 3 2" xfId="9314" xr:uid="{314BC306-90E2-4926-B128-49B6D72A0759}"/>
    <cellStyle name="Normal 8 3 2 2 3 3 2 2" xfId="21511" xr:uid="{853AF3F6-9411-46FF-B21A-B7ED38CB832F}"/>
    <cellStyle name="Normal 8 3 2 2 3 3 3" xfId="18942" xr:uid="{2C341556-5096-40D3-A68D-1C19D9293C54}"/>
    <cellStyle name="Normal 8 3 2 2 3 4" xfId="8051" xr:uid="{25EE0418-79B0-4322-9CD1-F94AAEACF918}"/>
    <cellStyle name="Normal 8 3 2 2 3 4 2" xfId="20250" xr:uid="{21308EAC-1DC4-4334-9889-0871B8EC734D}"/>
    <cellStyle name="Normal 8 3 2 2 3 5" xfId="13572" xr:uid="{578DF360-6F67-45FA-80C7-9FB792AC7B6F}"/>
    <cellStyle name="Normal 8 3 2 2 3 5 2" xfId="25341" xr:uid="{105B5EC6-4E65-438B-94F0-E719BCDDF924}"/>
    <cellStyle name="Normal 8 3 2 2 3 6" xfId="17682" xr:uid="{0C802A67-138D-44B3-8F93-AA0A603DE006}"/>
    <cellStyle name="Normal 8 3 2 2 4" xfId="5590" xr:uid="{7193361D-7EB5-4FA0-8B29-75859AB30E36}"/>
    <cellStyle name="Normal 8 3 2 2 4 2" xfId="6879" xr:uid="{D83A36DB-6A05-4CBF-9A2A-99AE96FEC86A}"/>
    <cellStyle name="Normal 8 3 2 2 4 2 2" xfId="9629" xr:uid="{3831CEE3-0EB4-4A8A-8DDA-6874DA760D2C}"/>
    <cellStyle name="Normal 8 3 2 2 4 2 2 2" xfId="21826" xr:uid="{5CCFD872-CA71-45BB-BF4E-7ADE18EB633E}"/>
    <cellStyle name="Normal 8 3 2 2 4 2 3" xfId="19257" xr:uid="{0018D8EE-1ABC-4CDA-86F8-03AB6E1D53DD}"/>
    <cellStyle name="Normal 8 3 2 2 4 3" xfId="8368" xr:uid="{B756911D-41AA-4EA1-B72B-5B7FEEBABF71}"/>
    <cellStyle name="Normal 8 3 2 2 4 3 2" xfId="20566" xr:uid="{C5519CB0-6CCE-4CE3-95FB-83CD79523F5D}"/>
    <cellStyle name="Normal 8 3 2 2 4 4" xfId="17997" xr:uid="{5DECD423-C9F4-460F-BC8D-E8A6BB353B38}"/>
    <cellStyle name="Normal 8 3 2 2 5" xfId="6248" xr:uid="{0425C13D-0C54-47D9-B368-FB003C79AB20}"/>
    <cellStyle name="Normal 8 3 2 2 5 2" xfId="8999" xr:uid="{89721C60-12AA-42C1-9F2E-CBB4FE418B20}"/>
    <cellStyle name="Normal 8 3 2 2 5 2 2" xfId="21196" xr:uid="{0234F500-36F2-4851-9E21-FB2FD39461E7}"/>
    <cellStyle name="Normal 8 3 2 2 5 3" xfId="18627" xr:uid="{7A16C8DD-63D6-4BC0-A2D5-92E1A538A109}"/>
    <cellStyle name="Normal 8 3 2 2 6" xfId="7734" xr:uid="{33AF98E5-2E21-41C9-B2AF-76BE40B5BF8C}"/>
    <cellStyle name="Normal 8 3 2 2 6 2" xfId="19935" xr:uid="{475E599C-3566-4BAB-B17F-EE14A6195765}"/>
    <cellStyle name="Normal 8 3 2 2 7" xfId="11611" xr:uid="{63E1BC65-6BF7-4682-B007-B506D42321EE}"/>
    <cellStyle name="Normal 8 3 2 2 7 2" xfId="23447" xr:uid="{2E5252CD-DEC8-4CF4-99B3-FD5BD9C019A6}"/>
    <cellStyle name="Normal 8 3 2 2 8" xfId="12377" xr:uid="{71BC0015-B111-4328-B62E-24531EA700E4}"/>
    <cellStyle name="Normal 8 3 2 2 8 2" xfId="24156" xr:uid="{4A821B6C-E1DE-4F9A-B811-195808314151}"/>
    <cellStyle name="Normal 8 3 2 2 9" xfId="17367" xr:uid="{B5EA7B1D-F65A-4BBE-9DA3-7CF314099CEB}"/>
    <cellStyle name="Normal 8 3 2 3" xfId="4925" xr:uid="{AA71352F-ED72-441F-9EB0-5DD35A2E0E7A}"/>
    <cellStyle name="Normal 8 3 2 3 2" xfId="5341" xr:uid="{FA2748F9-145A-4B71-9B82-E366784EF4CD}"/>
    <cellStyle name="Normal 8 3 2 3 2 2" xfId="6042" xr:uid="{A530F733-737C-46F9-B7A0-20E599E58806}"/>
    <cellStyle name="Normal 8 3 2 3 2 2 2" xfId="7322" xr:uid="{0A48D9C2-868A-4FC7-AA5A-D4A67C9F7AD0}"/>
    <cellStyle name="Normal 8 3 2 3 2 2 2 2" xfId="10072" xr:uid="{1CF6D49B-6B45-4733-BA7C-2F5FB5553C61}"/>
    <cellStyle name="Normal 8 3 2 3 2 2 2 2 2" xfId="22269" xr:uid="{9A9C94F0-37F7-41D1-B0DE-7A7FF3C6027E}"/>
    <cellStyle name="Normal 8 3 2 3 2 2 2 3" xfId="19700" xr:uid="{F7B9724A-E5EA-4F1D-A2E3-081A7010E3C6}"/>
    <cellStyle name="Normal 8 3 2 3 2 2 3" xfId="8812" xr:uid="{056BD9D0-A2A7-49E6-B1F3-7EFCB90EC55C}"/>
    <cellStyle name="Normal 8 3 2 3 2 2 3 2" xfId="21009" xr:uid="{47EAE9DB-E9BA-4073-8BA5-C48053B5FF77}"/>
    <cellStyle name="Normal 8 3 2 3 2 2 4" xfId="18440" xr:uid="{8F7C8190-CC53-4A0E-99CB-5DA2896F5B1A}"/>
    <cellStyle name="Normal 8 3 2 3 2 3" xfId="6692" xr:uid="{9E8E9F44-E574-426A-BC93-4B604A2BD66E}"/>
    <cellStyle name="Normal 8 3 2 3 2 3 2" xfId="9442" xr:uid="{3137D45C-0585-4BD1-980F-2079BCB20B17}"/>
    <cellStyle name="Normal 8 3 2 3 2 3 2 2" xfId="21639" xr:uid="{816E5F33-18AC-4304-908D-5E47490EA556}"/>
    <cellStyle name="Normal 8 3 2 3 2 3 3" xfId="19070" xr:uid="{C4A38317-EF3E-4460-A9BA-9C992567E783}"/>
    <cellStyle name="Normal 8 3 2 3 2 4" xfId="8179" xr:uid="{9D865925-225B-419E-A2E9-80D2F392F8D1}"/>
    <cellStyle name="Normal 8 3 2 3 2 4 2" xfId="20378" xr:uid="{83C6E962-EA64-4ADD-9E23-5C955CEFC275}"/>
    <cellStyle name="Normal 8 3 2 3 2 5" xfId="17810" xr:uid="{1D59CBFE-21D9-40CF-9AF7-77ED294B16DC}"/>
    <cellStyle name="Normal 8 3 2 3 3" xfId="5726" xr:uid="{5F0BE9D8-AEC9-4680-AE40-5C7EF2F140C7}"/>
    <cellStyle name="Normal 8 3 2 3 3 2" xfId="7007" xr:uid="{9715E74C-B46D-4F3B-9418-A0B331C359E9}"/>
    <cellStyle name="Normal 8 3 2 3 3 2 2" xfId="9757" xr:uid="{0EC7B841-7155-4CF3-A7F1-71DA5FFD32DB}"/>
    <cellStyle name="Normal 8 3 2 3 3 2 2 2" xfId="21954" xr:uid="{B7CFADB3-748B-4FDD-9BBC-F94AB3833B70}"/>
    <cellStyle name="Normal 8 3 2 3 3 2 3" xfId="19385" xr:uid="{C94BDBB9-50EF-47BD-98F6-5224E2A9943C}"/>
    <cellStyle name="Normal 8 3 2 3 3 3" xfId="8496" xr:uid="{7444C8C8-54BA-4FD3-A4AE-D392C63223B2}"/>
    <cellStyle name="Normal 8 3 2 3 3 3 2" xfId="20694" xr:uid="{CBD571B5-C6E7-423B-B000-E438AA85D62B}"/>
    <cellStyle name="Normal 8 3 2 3 3 4" xfId="18125" xr:uid="{9B6189D3-CC4B-47D1-8995-298A376DE252}"/>
    <cellStyle name="Normal 8 3 2 3 4" xfId="6377" xr:uid="{5224300B-7019-47E5-9001-1A2AA720E008}"/>
    <cellStyle name="Normal 8 3 2 3 4 2" xfId="9127" xr:uid="{ADF273A2-BF6A-4FF9-8DD0-A96FC998A0A8}"/>
    <cellStyle name="Normal 8 3 2 3 4 2 2" xfId="21324" xr:uid="{5C276055-2BCF-4D1E-8927-3F2647EAB5D2}"/>
    <cellStyle name="Normal 8 3 2 3 4 3" xfId="18755" xr:uid="{F2CF7BCF-3500-49F1-87D0-EB70F58224E6}"/>
    <cellStyle name="Normal 8 3 2 3 5" xfId="7864" xr:uid="{39BD7A90-31F1-4DF6-BEB5-78C65F86BF95}"/>
    <cellStyle name="Normal 8 3 2 3 5 2" xfId="20063" xr:uid="{8897CB84-31D4-4437-A7B9-D148F62A69E5}"/>
    <cellStyle name="Normal 8 3 2 3 6" xfId="13573" xr:uid="{D3EC22DF-770C-4C55-9C3F-25FADBD4210C}"/>
    <cellStyle name="Normal 8 3 2 3 6 2" xfId="25342" xr:uid="{B73DB990-370C-4FC2-8E03-177AD825D5C5}"/>
    <cellStyle name="Normal 8 3 2 3 7" xfId="17495" xr:uid="{68BABAA5-167F-4A4C-A838-05A63206656A}"/>
    <cellStyle name="Normal 8 3 2 4" xfId="5142" xr:uid="{A513B56B-ED98-4C99-B415-D6DBD166EF43}"/>
    <cellStyle name="Normal 8 3 2 4 2" xfId="5868" xr:uid="{F18DFAB7-7981-4ECD-A2CB-E01E4A1091C6}"/>
    <cellStyle name="Normal 8 3 2 4 2 2" xfId="7148" xr:uid="{45A9FD2F-9E8C-40B5-8037-9F737EA98E49}"/>
    <cellStyle name="Normal 8 3 2 4 2 2 2" xfId="9898" xr:uid="{63CF04ED-9971-45C5-8BBF-617CC0F7F684}"/>
    <cellStyle name="Normal 8 3 2 4 2 2 2 2" xfId="22095" xr:uid="{713E1947-686B-4A11-AB4E-FC8F73CFB4F8}"/>
    <cellStyle name="Normal 8 3 2 4 2 2 3" xfId="19526" xr:uid="{F3DEA22C-0306-45B1-A934-5E19AC900B48}"/>
    <cellStyle name="Normal 8 3 2 4 2 3" xfId="8638" xr:uid="{61CB9372-8562-4085-8179-9CD75F208B74}"/>
    <cellStyle name="Normal 8 3 2 4 2 3 2" xfId="20835" xr:uid="{44AD85C5-DF61-40B6-B6A9-4B642D95C28B}"/>
    <cellStyle name="Normal 8 3 2 4 2 4" xfId="18266" xr:uid="{9B2FAB29-4052-4A33-9822-92F114CF7B5F}"/>
    <cellStyle name="Normal 8 3 2 4 3" xfId="6518" xr:uid="{7E58B051-2A18-4B1A-9F3A-3573C5642CE2}"/>
    <cellStyle name="Normal 8 3 2 4 3 2" xfId="9268" xr:uid="{B8BFD4EB-B61B-4D79-98D4-79D6ECE4C9CA}"/>
    <cellStyle name="Normal 8 3 2 4 3 2 2" xfId="21465" xr:uid="{27120062-F352-4EA3-AB1F-D46CAE99C180}"/>
    <cellStyle name="Normal 8 3 2 4 3 3" xfId="18896" xr:uid="{8B98306E-8741-4C1C-B2AA-5396331E3177}"/>
    <cellStyle name="Normal 8 3 2 4 4" xfId="8005" xr:uid="{091279DB-8371-412A-BADE-4646AEEC4E81}"/>
    <cellStyle name="Normal 8 3 2 4 4 2" xfId="20204" xr:uid="{64FB4702-46C0-4283-A1D0-3542D7D522F0}"/>
    <cellStyle name="Normal 8 3 2 4 5" xfId="13574" xr:uid="{124F8C03-F2C7-4104-9351-1469F035AE4C}"/>
    <cellStyle name="Normal 8 3 2 4 5 2" xfId="25343" xr:uid="{03E6ACB1-52EA-4117-9BEF-7647F98DF517}"/>
    <cellStyle name="Normal 8 3 2 4 6" xfId="17636" xr:uid="{5A5AC79B-6EB6-4747-B922-CD14BB034523}"/>
    <cellStyle name="Normal 8 3 2 5" xfId="5517" xr:uid="{E52144E7-6EBA-4655-9565-748C5F24570B}"/>
    <cellStyle name="Normal 8 3 2 5 2" xfId="6833" xr:uid="{3AB9CF02-ED16-4866-99EA-3D5AB7754D1A}"/>
    <cellStyle name="Normal 8 3 2 5 2 2" xfId="9583" xr:uid="{969B7059-E95C-49B2-9932-92E25AA6DA32}"/>
    <cellStyle name="Normal 8 3 2 5 2 2 2" xfId="21780" xr:uid="{EA41441E-8366-4E5B-8989-662AF340C748}"/>
    <cellStyle name="Normal 8 3 2 5 2 3" xfId="19211" xr:uid="{466D8159-E60E-42C5-8684-2F54A960F154}"/>
    <cellStyle name="Normal 8 3 2 5 3" xfId="8322" xr:uid="{C8AFC44F-BBBC-464F-9650-DA3AC49D88E1}"/>
    <cellStyle name="Normal 8 3 2 5 3 2" xfId="20520" xr:uid="{C0C3B2FF-A152-40E8-ABE9-C47A1D3F1090}"/>
    <cellStyle name="Normal 8 3 2 5 4" xfId="17951" xr:uid="{6A1E5084-EEFB-419D-BE63-B4144420D811}"/>
    <cellStyle name="Normal 8 3 2 6" xfId="6199" xr:uid="{D69CFDB0-3F50-48D0-961B-AD3914A6830D}"/>
    <cellStyle name="Normal 8 3 2 6 2" xfId="8953" xr:uid="{1C31F5D6-D4FC-4699-8CA2-033350F38588}"/>
    <cellStyle name="Normal 8 3 2 6 2 2" xfId="21150" xr:uid="{0E7B3FDA-C238-49AF-BB52-E8A8BF1C9EAE}"/>
    <cellStyle name="Normal 8 3 2 6 3" xfId="18581" xr:uid="{61D50210-062C-4DCD-892F-7372772738D0}"/>
    <cellStyle name="Normal 8 3 2 7" xfId="7662" xr:uid="{4ACEBC55-8611-4835-B661-3956505CB9F8}"/>
    <cellStyle name="Normal 8 3 2 7 2" xfId="19894" xr:uid="{B19D0BC5-87F9-4AB9-998E-1B422F0C0127}"/>
    <cellStyle name="Normal 8 3 2 8" xfId="11010" xr:uid="{C2D6DF28-F6CB-42A8-BF65-551FA0DEF734}"/>
    <cellStyle name="Normal 8 3 2 8 2" xfId="23059" xr:uid="{1244B14A-82D8-4BA6-BC10-17A0A4AFC409}"/>
    <cellStyle name="Normal 8 3 2 9" xfId="11980" xr:uid="{8E153697-F438-455C-913C-4F915D38A460}"/>
    <cellStyle name="Normal 8 3 2 9 2" xfId="23768" xr:uid="{548DAE79-4775-42AF-8DCC-A23B98B8BAA3}"/>
    <cellStyle name="Normal 8 3 3" xfId="4421" xr:uid="{40B22C61-ECCD-4A52-A562-77DBECF26513}"/>
    <cellStyle name="Normal 8 3 3 2" xfId="11612" xr:uid="{AE6F16A7-492E-4307-911F-47DDE599DF8C}"/>
    <cellStyle name="Normal 8 3 3 2 2" xfId="13575" xr:uid="{1FD2545B-2A82-4FDD-BAEF-96B819C4D71C}"/>
    <cellStyle name="Normal 8 3 3 2 2 2" xfId="25344" xr:uid="{9DCE09C5-9D16-4804-A958-86FEB34342C8}"/>
    <cellStyle name="Normal 8 3 3 2 3" xfId="13576" xr:uid="{3978931F-6395-4E4F-B6AC-39AF80DD1977}"/>
    <cellStyle name="Normal 8 3 3 2 3 2" xfId="25345" xr:uid="{E2F0EAF4-3207-470B-B8D2-9090C782F6B1}"/>
    <cellStyle name="Normal 8 3 3 2 4" xfId="12378" xr:uid="{38E1396A-6BA5-4957-A6F9-9BA4D70FD89F}"/>
    <cellStyle name="Normal 8 3 3 2 4 2" xfId="24157" xr:uid="{745F899E-FDD5-4C56-8CFA-70A012CCF70A}"/>
    <cellStyle name="Normal 8 3 3 2 5" xfId="23448" xr:uid="{E6B4C6A0-0E91-4C48-B51C-10DE9727B63A}"/>
    <cellStyle name="Normal 8 3 3 3" xfId="11082" xr:uid="{D8112F3C-3864-4109-A995-5305524FC580}"/>
    <cellStyle name="Normal 8 3 3 3 2" xfId="13577" xr:uid="{FEF316EE-46CA-4678-9C5B-AE47CB13C40A}"/>
    <cellStyle name="Normal 8 3 3 3 2 2" xfId="25346" xr:uid="{7456149F-0C3F-43B1-8604-7A7F3E0740B1}"/>
    <cellStyle name="Normal 8 3 3 3 3" xfId="23128" xr:uid="{ED0569D1-568C-4992-8D24-234362FF7C16}"/>
    <cellStyle name="Normal 8 3 3 4" xfId="13578" xr:uid="{8BF2A975-254C-4AD6-88A8-20D2647F977F}"/>
    <cellStyle name="Normal 8 3 3 4 2" xfId="25347" xr:uid="{B25577E4-6666-4594-96F7-B63675A487ED}"/>
    <cellStyle name="Normal 8 3 3 5" xfId="12055" xr:uid="{3DC00905-8FFC-46A7-9ED7-EF401CC7D077}"/>
    <cellStyle name="Normal 8 3 3 5 2" xfId="23837" xr:uid="{D3AD30BC-F966-4ACD-B580-D3F3D6A10FBE}"/>
    <cellStyle name="Normal 8 3 3 6" xfId="28803" xr:uid="{817107C9-9472-475B-9A6C-22BF14FF9C49}"/>
    <cellStyle name="Normal 8 3 4" xfId="7661" xr:uid="{28F7D3C9-127E-4925-A975-D152BC8DFA33}"/>
    <cellStyle name="Normal 8 3 4 2" xfId="29361" xr:uid="{1435F7DB-7EC7-41BB-9782-91D010B20F0D}"/>
    <cellStyle name="Normal 8 3 5" xfId="7469" xr:uid="{513FC750-054B-4AC6-8E96-9EE8F5582685}"/>
    <cellStyle name="Normal 8 3 5 2" xfId="19844" xr:uid="{736E9773-8F6D-4836-B77B-658BCA3FAF4C}"/>
    <cellStyle name="Normal 8 3 6" xfId="10309" xr:uid="{992E9872-0B87-4843-96A3-6F33BBD2AE00}"/>
    <cellStyle name="Normal 8 3 6 2" xfId="22472" xr:uid="{5685E998-E7EF-48A3-B9A2-60F60C8892F0}"/>
    <cellStyle name="Normal 8 3 7" xfId="10437" xr:uid="{9D3BAA8B-A63E-424E-83DC-BE917372719D}"/>
    <cellStyle name="Normal 8 3 7 2" xfId="22565" xr:uid="{2F07D5AC-DF59-4888-B5CF-96E40913C899}"/>
    <cellStyle name="Normal 8 3 8" xfId="10540" xr:uid="{E1C7BAC6-AFFE-4ED6-A135-7A1AE746FB4A}"/>
    <cellStyle name="Normal 8 3 8 2" xfId="22659" xr:uid="{F21023F0-5E3A-4C04-A490-1E8F4EF2877E}"/>
    <cellStyle name="Normal 8 3 9" xfId="10667" xr:uid="{DFCB6D42-7D20-4B77-9F9C-F355372E0B5F}"/>
    <cellStyle name="Normal 8 3 9 2" xfId="22781" xr:uid="{5420FF26-3EA9-481D-A0EE-50BD47A763E1}"/>
    <cellStyle name="Normal 8 3_Accessories" xfId="11289" xr:uid="{70A5AC80-487C-4074-A305-AAB187F239A8}"/>
    <cellStyle name="Normal 8 4" xfId="2651" xr:uid="{FDF2ECBA-D901-4B07-8430-0335E752DCA0}"/>
    <cellStyle name="Normal 8 4 10" xfId="17181" xr:uid="{1962A8F6-C60C-4055-A869-8ED7E9C82002}"/>
    <cellStyle name="Normal 8 4 10 2" xfId="26089" xr:uid="{DA14D49D-C5B5-4792-870A-82B4183DD037}"/>
    <cellStyle name="Normal 8 4 11" xfId="27385" xr:uid="{737BCC15-85B4-4E63-8721-53F87996EC63}"/>
    <cellStyle name="Normal 8 4 12" xfId="30357" xr:uid="{ABF574DE-53D2-4078-BD1A-378AFE900B17}"/>
    <cellStyle name="Normal 8 4 2" xfId="2652" xr:uid="{A4094F72-146F-4A87-BD67-44239550B706}"/>
    <cellStyle name="Normal 8 4 2 10" xfId="17317" xr:uid="{98A26A7A-251A-4D0A-9290-942CBAD218DA}"/>
    <cellStyle name="Normal 8 4 2 2" xfId="4424" xr:uid="{701CBE8D-6936-4E96-98A8-1620A4E25FD7}"/>
    <cellStyle name="Normal 8 4 2 2 2" xfId="5018" xr:uid="{47FC19B3-A84D-4224-B6C2-0A49B3857173}"/>
    <cellStyle name="Normal 8 4 2 2 2 2" xfId="5409" xr:uid="{8615A644-4C4C-4E9A-BBCF-DE6837304C68}"/>
    <cellStyle name="Normal 8 4 2 2 2 2 2" xfId="6109" xr:uid="{72B68FD6-2010-4CBD-8E0A-F5C7B011F5FD}"/>
    <cellStyle name="Normal 8 4 2 2 2 2 2 2" xfId="7388" xr:uid="{9A4581DF-CFEB-4CBB-88B8-F14A3F0967FE}"/>
    <cellStyle name="Normal 8 4 2 2 2 2 2 2 2" xfId="10138" xr:uid="{3A0DB7D1-8D80-44A3-81D5-EB8FCE6980E3}"/>
    <cellStyle name="Normal 8 4 2 2 2 2 2 2 2 2" xfId="22335" xr:uid="{CC64743D-A3DA-4E81-AFBE-8E1953B7D90A}"/>
    <cellStyle name="Normal 8 4 2 2 2 2 2 2 3" xfId="19766" xr:uid="{9051179A-115C-4293-BBD0-7529824C1278}"/>
    <cellStyle name="Normal 8 4 2 2 2 2 2 3" xfId="8878" xr:uid="{2C41AE37-DFC7-45CA-8250-7613CF316FAA}"/>
    <cellStyle name="Normal 8 4 2 2 2 2 2 3 2" xfId="21075" xr:uid="{88429CCB-639A-43C8-8CF7-72415DAE8593}"/>
    <cellStyle name="Normal 8 4 2 2 2 2 2 4" xfId="18506" xr:uid="{5FBF4BA5-0092-450F-84D9-1AC439ACA834}"/>
    <cellStyle name="Normal 8 4 2 2 2 2 3" xfId="6758" xr:uid="{1D0C56D0-A8CF-49CA-9DF9-76E13A0A767F}"/>
    <cellStyle name="Normal 8 4 2 2 2 2 3 2" xfId="9508" xr:uid="{73CF52D8-EA45-4905-8BE9-F90EF3B3BB3D}"/>
    <cellStyle name="Normal 8 4 2 2 2 2 3 2 2" xfId="21705" xr:uid="{6E51FCFE-718F-4DEF-B632-AF5652BDD328}"/>
    <cellStyle name="Normal 8 4 2 2 2 2 3 3" xfId="19136" xr:uid="{533B650D-991A-485F-A4A6-3B4135342FE3}"/>
    <cellStyle name="Normal 8 4 2 2 2 2 4" xfId="8245" xr:uid="{DDEC3893-482C-4BFD-B96D-9F324CE832D5}"/>
    <cellStyle name="Normal 8 4 2 2 2 2 4 2" xfId="20444" xr:uid="{EE53B68B-CAD6-4E1D-91C7-5CDC4DB8ACE6}"/>
    <cellStyle name="Normal 8 4 2 2 2 2 5" xfId="17876" xr:uid="{53C3CA60-8A7B-4751-9CEE-909E5E6183D4}"/>
    <cellStyle name="Normal 8 4 2 2 2 3" xfId="5792" xr:uid="{ABFC0C57-97D0-4B44-A95E-8838CE433AF1}"/>
    <cellStyle name="Normal 8 4 2 2 2 3 2" xfId="7073" xr:uid="{4A0768EF-7636-47BC-B8EF-65A9219B9E21}"/>
    <cellStyle name="Normal 8 4 2 2 2 3 2 2" xfId="9823" xr:uid="{45DDA5D0-819D-47B7-95A7-A3FFAB28BCE4}"/>
    <cellStyle name="Normal 8 4 2 2 2 3 2 2 2" xfId="22020" xr:uid="{D7357C96-A804-4A25-88D9-784FA017A902}"/>
    <cellStyle name="Normal 8 4 2 2 2 3 2 3" xfId="19451" xr:uid="{23F68285-915B-48F5-AF4E-48EFC0AA1704}"/>
    <cellStyle name="Normal 8 4 2 2 2 3 3" xfId="8562" xr:uid="{E529F0B7-5974-4DED-B85C-7CF5270CE7D7}"/>
    <cellStyle name="Normal 8 4 2 2 2 3 3 2" xfId="20760" xr:uid="{AA692D32-F165-4E48-94B9-77DC581AD0C1}"/>
    <cellStyle name="Normal 8 4 2 2 2 3 4" xfId="18191" xr:uid="{D45718E9-31E6-40A8-AA95-38A33E58F3EA}"/>
    <cellStyle name="Normal 8 4 2 2 2 4" xfId="6443" xr:uid="{4D375E77-C112-4C5D-A826-4C1500407489}"/>
    <cellStyle name="Normal 8 4 2 2 2 4 2" xfId="9193" xr:uid="{65B62C41-275B-4851-A81D-696154EFE501}"/>
    <cellStyle name="Normal 8 4 2 2 2 4 2 2" xfId="21390" xr:uid="{93BF8413-5B96-4AD6-8C4E-144BFD58BBF5}"/>
    <cellStyle name="Normal 8 4 2 2 2 4 3" xfId="18821" xr:uid="{AEA3B857-2957-4E2F-93CF-5B081A454F97}"/>
    <cellStyle name="Normal 8 4 2 2 2 5" xfId="7930" xr:uid="{EF0DA437-C3C2-4FD3-9A95-4815A4BEACFA}"/>
    <cellStyle name="Normal 8 4 2 2 2 5 2" xfId="20129" xr:uid="{076CEB58-97F8-41B8-80AA-64F940A2FD6E}"/>
    <cellStyle name="Normal 8 4 2 2 2 6" xfId="13579" xr:uid="{66C5426A-8A32-401E-96B5-38B45B72AC98}"/>
    <cellStyle name="Normal 8 4 2 2 2 6 2" xfId="25348" xr:uid="{0C30AF95-4534-4991-BCB0-D12AC4DBE507}"/>
    <cellStyle name="Normal 8 4 2 2 2 7" xfId="17561" xr:uid="{F34A0375-D369-447F-B171-FBF4686E85FF}"/>
    <cellStyle name="Normal 8 4 2 2 3" xfId="5209" xr:uid="{86A81F32-6E87-4B29-B8FF-B2C644AE07D4}"/>
    <cellStyle name="Normal 8 4 2 2 3 2" xfId="5915" xr:uid="{1808EFC6-CB9E-4ACD-BD52-A0E6D4F01A88}"/>
    <cellStyle name="Normal 8 4 2 2 3 2 2" xfId="7195" xr:uid="{0519F770-14B8-4B5C-B311-800D883C2B60}"/>
    <cellStyle name="Normal 8 4 2 2 3 2 2 2" xfId="9945" xr:uid="{A18058F8-F567-4B89-8E94-55C622F3B344}"/>
    <cellStyle name="Normal 8 4 2 2 3 2 2 2 2" xfId="22142" xr:uid="{026FE465-2873-4C15-9E1B-72D46F2ACB9D}"/>
    <cellStyle name="Normal 8 4 2 2 3 2 2 3" xfId="19573" xr:uid="{11580376-D058-4DCB-901E-767C05783F2A}"/>
    <cellStyle name="Normal 8 4 2 2 3 2 3" xfId="8685" xr:uid="{9CE0735A-B0E4-4AB9-9C6D-9090E52C5AE4}"/>
    <cellStyle name="Normal 8 4 2 2 3 2 3 2" xfId="20882" xr:uid="{525F1733-BF0E-483E-8DB2-99CD674B40A6}"/>
    <cellStyle name="Normal 8 4 2 2 3 2 4" xfId="18313" xr:uid="{B22493C9-0823-42F6-B778-40B8B6D56155}"/>
    <cellStyle name="Normal 8 4 2 2 3 3" xfId="6565" xr:uid="{7B52BACC-20D4-4787-B667-51C9EF5D9AF3}"/>
    <cellStyle name="Normal 8 4 2 2 3 3 2" xfId="9315" xr:uid="{764CA5AE-A587-486D-B280-0AACBD5854AE}"/>
    <cellStyle name="Normal 8 4 2 2 3 3 2 2" xfId="21512" xr:uid="{0A473433-9998-4181-A8CD-9D68EF272314}"/>
    <cellStyle name="Normal 8 4 2 2 3 3 3" xfId="18943" xr:uid="{795A612A-B5C2-4CC3-B8C7-2B74F845F71F}"/>
    <cellStyle name="Normal 8 4 2 2 3 4" xfId="8052" xr:uid="{3EC98B04-196B-47E8-901D-43A30E46572A}"/>
    <cellStyle name="Normal 8 4 2 2 3 4 2" xfId="20251" xr:uid="{9499E418-39A1-42FC-A381-BF9775D17E24}"/>
    <cellStyle name="Normal 8 4 2 2 3 5" xfId="13580" xr:uid="{EE31BE54-ECAB-4898-B068-EE2C9735F8F1}"/>
    <cellStyle name="Normal 8 4 2 2 3 5 2" xfId="25349" xr:uid="{4210DECE-01B7-4F38-BF44-44219361CDDB}"/>
    <cellStyle name="Normal 8 4 2 2 3 6" xfId="17683" xr:uid="{C96CE736-D975-4B10-8613-8698EF491ACE}"/>
    <cellStyle name="Normal 8 4 2 2 4" xfId="5591" xr:uid="{A0B5725F-1B9D-4CDF-B7AC-C4874D925E2B}"/>
    <cellStyle name="Normal 8 4 2 2 4 2" xfId="6880" xr:uid="{39C39E3F-D5DC-441A-8196-50BBAE23B0F4}"/>
    <cellStyle name="Normal 8 4 2 2 4 2 2" xfId="9630" xr:uid="{1BB45CE3-54E2-4C27-9CCE-DACE1C5E1B2E}"/>
    <cellStyle name="Normal 8 4 2 2 4 2 2 2" xfId="21827" xr:uid="{C633DF68-EF46-4A25-8F84-AA00411891BE}"/>
    <cellStyle name="Normal 8 4 2 2 4 2 3" xfId="19258" xr:uid="{DC57B4F0-16CF-42D4-9B58-FECA13649D1B}"/>
    <cellStyle name="Normal 8 4 2 2 4 3" xfId="8369" xr:uid="{443715B6-C39B-4DD9-92C5-565DFE8D92DA}"/>
    <cellStyle name="Normal 8 4 2 2 4 3 2" xfId="20567" xr:uid="{4B2B8A1D-6659-4EF9-BF77-C5AE3A16F896}"/>
    <cellStyle name="Normal 8 4 2 2 4 4" xfId="17998" xr:uid="{99E7E6B7-006F-49BF-8E31-33BD0CA3A734}"/>
    <cellStyle name="Normal 8 4 2 2 5" xfId="6249" xr:uid="{946B5C0A-8AB4-49DC-84C9-534B12727989}"/>
    <cellStyle name="Normal 8 4 2 2 5 2" xfId="9000" xr:uid="{0B27483E-FD1C-4E37-9C4B-917886D29177}"/>
    <cellStyle name="Normal 8 4 2 2 5 2 2" xfId="21197" xr:uid="{44AC25D4-001D-4246-969D-F11AE55A5F40}"/>
    <cellStyle name="Normal 8 4 2 2 5 3" xfId="18628" xr:uid="{0B2C3D74-36D0-4F4C-A8DB-7C1D4A59912A}"/>
    <cellStyle name="Normal 8 4 2 2 6" xfId="7735" xr:uid="{BCBCF119-872E-4D2F-AC3C-0DE0572E6263}"/>
    <cellStyle name="Normal 8 4 2 2 6 2" xfId="19936" xr:uid="{D339A672-45D9-4C9F-8845-46B0BF981C8C}"/>
    <cellStyle name="Normal 8 4 2 2 7" xfId="11613" xr:uid="{8BDB6C4A-7F1F-4FD5-8176-7F3DA9F3DE4F}"/>
    <cellStyle name="Normal 8 4 2 2 7 2" xfId="23449" xr:uid="{91C8D319-0EC9-4C9B-BB67-CA541C1E71C4}"/>
    <cellStyle name="Normal 8 4 2 2 8" xfId="12379" xr:uid="{D35C4C94-AF25-4326-932D-27C06DD61B67}"/>
    <cellStyle name="Normal 8 4 2 2 8 2" xfId="24158" xr:uid="{89EF01E1-DC13-491D-B8A8-A900E9520BC7}"/>
    <cellStyle name="Normal 8 4 2 2 9" xfId="17368" xr:uid="{480E9AA2-CC01-4BDB-B7BB-63B159159405}"/>
    <cellStyle name="Normal 8 4 2 3" xfId="4926" xr:uid="{FB11242A-EDB9-481C-BC88-45F1632BFCEB}"/>
    <cellStyle name="Normal 8 4 2 3 2" xfId="5342" xr:uid="{F41F288A-805D-4E0D-9AAC-F38BA06268E6}"/>
    <cellStyle name="Normal 8 4 2 3 2 2" xfId="6043" xr:uid="{E5887E07-72A7-44A5-9908-0E4B098848C2}"/>
    <cellStyle name="Normal 8 4 2 3 2 2 2" xfId="7323" xr:uid="{EDB3D3FF-F832-4E1A-97B8-D282A61EAB86}"/>
    <cellStyle name="Normal 8 4 2 3 2 2 2 2" xfId="10073" xr:uid="{2F77A314-DFD3-40BF-B305-D77CFAA53646}"/>
    <cellStyle name="Normal 8 4 2 3 2 2 2 2 2" xfId="22270" xr:uid="{F1F0F27D-D412-4279-9217-ABFC36B588F7}"/>
    <cellStyle name="Normal 8 4 2 3 2 2 2 3" xfId="19701" xr:uid="{C4DE4EE8-156C-4F0B-9787-4F11E4BD33B5}"/>
    <cellStyle name="Normal 8 4 2 3 2 2 3" xfId="8813" xr:uid="{22B8480D-3A5C-4178-88EA-8AFAC96F3E97}"/>
    <cellStyle name="Normal 8 4 2 3 2 2 3 2" xfId="21010" xr:uid="{7CEC6B7B-7B64-4B28-B9D2-8461C2DF4F0C}"/>
    <cellStyle name="Normal 8 4 2 3 2 2 4" xfId="18441" xr:uid="{FB6DC990-038D-4C37-8BE9-065551ABBA09}"/>
    <cellStyle name="Normal 8 4 2 3 2 3" xfId="6693" xr:uid="{3960BAFE-341D-4E1E-AA5E-7C8FF557E795}"/>
    <cellStyle name="Normal 8 4 2 3 2 3 2" xfId="9443" xr:uid="{2BAA6653-9467-4B60-9FBC-BB239E9EC96B}"/>
    <cellStyle name="Normal 8 4 2 3 2 3 2 2" xfId="21640" xr:uid="{533D03EC-9E49-4EEB-BD33-48EFDFA58498}"/>
    <cellStyle name="Normal 8 4 2 3 2 3 3" xfId="19071" xr:uid="{A021B10C-7A83-45AD-B355-5FA00DCB3E8E}"/>
    <cellStyle name="Normal 8 4 2 3 2 4" xfId="8180" xr:uid="{52BE9627-A7C0-4123-8718-367CBB4D532F}"/>
    <cellStyle name="Normal 8 4 2 3 2 4 2" xfId="20379" xr:uid="{18087BF1-3252-4B82-A75C-1A097AF0B127}"/>
    <cellStyle name="Normal 8 4 2 3 2 5" xfId="17811" xr:uid="{7A456CC1-CB61-4C5E-B65E-F733073E778F}"/>
    <cellStyle name="Normal 8 4 2 3 3" xfId="5727" xr:uid="{66CC040D-65BE-4B3A-A70E-5D848660303B}"/>
    <cellStyle name="Normal 8 4 2 3 3 2" xfId="7008" xr:uid="{AA97B552-660A-4226-A088-6443AE19D136}"/>
    <cellStyle name="Normal 8 4 2 3 3 2 2" xfId="9758" xr:uid="{D6D28141-3753-48A0-B3FF-E6902303AB8F}"/>
    <cellStyle name="Normal 8 4 2 3 3 2 2 2" xfId="21955" xr:uid="{B0650132-80C1-4013-A6B6-123642547F6C}"/>
    <cellStyle name="Normal 8 4 2 3 3 2 3" xfId="19386" xr:uid="{B7C6BA42-EBF8-4CCE-BCA9-4A9502EF2C43}"/>
    <cellStyle name="Normal 8 4 2 3 3 3" xfId="8497" xr:uid="{EA2FA765-C652-4923-BD54-3ACE41AEFBC4}"/>
    <cellStyle name="Normal 8 4 2 3 3 3 2" xfId="20695" xr:uid="{A7383EA9-8D69-4507-B13D-F5D209E1F87A}"/>
    <cellStyle name="Normal 8 4 2 3 3 4" xfId="18126" xr:uid="{40CBEF60-BC27-49FA-8F55-1DD20B25E884}"/>
    <cellStyle name="Normal 8 4 2 3 4" xfId="6378" xr:uid="{9A1A5A89-1E5E-4EE5-B1B3-539E28E5838A}"/>
    <cellStyle name="Normal 8 4 2 3 4 2" xfId="9128" xr:uid="{E813DD21-EA5C-480A-A8C1-14B0BC2BE725}"/>
    <cellStyle name="Normal 8 4 2 3 4 2 2" xfId="21325" xr:uid="{25287DEB-EB4A-4E96-9B08-9BD4A2846505}"/>
    <cellStyle name="Normal 8 4 2 3 4 3" xfId="18756" xr:uid="{EF0C0B82-882B-4B54-B8B2-1CF76429446A}"/>
    <cellStyle name="Normal 8 4 2 3 5" xfId="7865" xr:uid="{4A297E75-46F4-4DF1-B1A7-5DAC05D24C88}"/>
    <cellStyle name="Normal 8 4 2 3 5 2" xfId="20064" xr:uid="{75CE0075-1AB9-4F43-B85A-895D838CBFCD}"/>
    <cellStyle name="Normal 8 4 2 3 6" xfId="13581" xr:uid="{0FB6FA8E-B66A-4E7D-8AE9-6A43C35BDE0D}"/>
    <cellStyle name="Normal 8 4 2 3 6 2" xfId="25350" xr:uid="{3E5339DE-B84C-4186-8553-F3EDDF2E881F}"/>
    <cellStyle name="Normal 8 4 2 3 7" xfId="17496" xr:uid="{826D2BDB-4719-4801-92DD-06361319FCCD}"/>
    <cellStyle name="Normal 8 4 2 4" xfId="5143" xr:uid="{1B11EACC-774E-4E43-8A4E-46D0A46AAB65}"/>
    <cellStyle name="Normal 8 4 2 4 2" xfId="5869" xr:uid="{B89FDF5E-C1DF-40D3-BC1C-8195671C33F9}"/>
    <cellStyle name="Normal 8 4 2 4 2 2" xfId="7149" xr:uid="{8C968AC9-E79D-43C5-8A23-31F9584380C3}"/>
    <cellStyle name="Normal 8 4 2 4 2 2 2" xfId="9899" xr:uid="{F8EF51BC-E022-444F-9338-D10016E71BB1}"/>
    <cellStyle name="Normal 8 4 2 4 2 2 2 2" xfId="22096" xr:uid="{565F5687-F9BC-401B-A4CD-F6D1178358FA}"/>
    <cellStyle name="Normal 8 4 2 4 2 2 3" xfId="19527" xr:uid="{DDBC4AF5-42E8-41EF-8B29-E5A8081065A3}"/>
    <cellStyle name="Normal 8 4 2 4 2 3" xfId="8639" xr:uid="{EB50D588-CB10-4328-A5C9-BD55488165BD}"/>
    <cellStyle name="Normal 8 4 2 4 2 3 2" xfId="20836" xr:uid="{CBE8118F-887A-494C-B6C9-94AB29163C4E}"/>
    <cellStyle name="Normal 8 4 2 4 2 4" xfId="18267" xr:uid="{99571886-D198-43E1-94AB-BA4ED23C537F}"/>
    <cellStyle name="Normal 8 4 2 4 3" xfId="6519" xr:uid="{AE63214B-158E-4337-AE33-C5D849B9D0F0}"/>
    <cellStyle name="Normal 8 4 2 4 3 2" xfId="9269" xr:uid="{6FF85670-22FE-4096-8415-C4DE66F33828}"/>
    <cellStyle name="Normal 8 4 2 4 3 2 2" xfId="21466" xr:uid="{A19974F8-3B24-4384-BA91-1C80D554597A}"/>
    <cellStyle name="Normal 8 4 2 4 3 3" xfId="18897" xr:uid="{02206A2E-0DC5-4B41-9B3B-5BD32AAC14C7}"/>
    <cellStyle name="Normal 8 4 2 4 4" xfId="8006" xr:uid="{05446E0D-6C8A-4AD4-B91C-9B78D4536FB9}"/>
    <cellStyle name="Normal 8 4 2 4 4 2" xfId="20205" xr:uid="{92B6E0D0-9201-41B3-B248-E7E5C71B606F}"/>
    <cellStyle name="Normal 8 4 2 4 5" xfId="13582" xr:uid="{39C91151-1553-4A1B-B0D7-E23B93B0C305}"/>
    <cellStyle name="Normal 8 4 2 4 5 2" xfId="25351" xr:uid="{D2941D87-8BA2-4373-954D-EA4BEEDB23FD}"/>
    <cellStyle name="Normal 8 4 2 4 6" xfId="17637" xr:uid="{73EBE8E6-DD88-42B1-B0AC-4F8355E002E2}"/>
    <cellStyle name="Normal 8 4 2 5" xfId="5518" xr:uid="{B2E33E55-F021-45F0-AB0C-3A81B8082123}"/>
    <cellStyle name="Normal 8 4 2 5 2" xfId="6834" xr:uid="{93DD5ADB-21E9-48E3-96D1-565D3FEEC7DE}"/>
    <cellStyle name="Normal 8 4 2 5 2 2" xfId="9584" xr:uid="{7449E222-5355-4CB5-931C-9CD5EE435F3F}"/>
    <cellStyle name="Normal 8 4 2 5 2 2 2" xfId="21781" xr:uid="{2C548E44-F961-401A-A35E-9AAF00DA9E13}"/>
    <cellStyle name="Normal 8 4 2 5 2 3" xfId="19212" xr:uid="{C46D9781-4765-4017-BF71-A1B0280EBF42}"/>
    <cellStyle name="Normal 8 4 2 5 3" xfId="8323" xr:uid="{439C8397-5E0E-4E13-889F-1C520A150DF7}"/>
    <cellStyle name="Normal 8 4 2 5 3 2" xfId="20521" xr:uid="{59651720-2F6E-4417-AA5C-6FBA67C8CCB8}"/>
    <cellStyle name="Normal 8 4 2 5 4" xfId="17952" xr:uid="{23C9BAB2-11B4-4BC9-A8EE-BABFD4A2BC7E}"/>
    <cellStyle name="Normal 8 4 2 6" xfId="6200" xr:uid="{07F53BA6-F7DA-4154-B7CD-C35177773B8D}"/>
    <cellStyle name="Normal 8 4 2 6 2" xfId="8954" xr:uid="{65812947-16DB-4CFA-885C-307241AEB9BA}"/>
    <cellStyle name="Normal 8 4 2 6 2 2" xfId="21151" xr:uid="{01B2CE3F-249C-4CEC-B769-F1E51DABFF3E}"/>
    <cellStyle name="Normal 8 4 2 6 3" xfId="18582" xr:uid="{E7D22EF5-68E7-4348-9A7A-53D66968A071}"/>
    <cellStyle name="Normal 8 4 2 7" xfId="7526" xr:uid="{26F15773-F5B8-4578-BB51-9DE662CF915B}"/>
    <cellStyle name="Normal 8 4 2 7 2" xfId="19884" xr:uid="{63817B23-2DDC-47C4-B349-3872DCC1A903}"/>
    <cellStyle name="Normal 8 4 2 8" xfId="11011" xr:uid="{5C3B95FD-FEBD-4078-860B-5A4FB22FF90F}"/>
    <cellStyle name="Normal 8 4 2 8 2" xfId="23060" xr:uid="{9520A8D6-FEDF-431F-AE89-C563B8991EA4}"/>
    <cellStyle name="Normal 8 4 2 9" xfId="11981" xr:uid="{2BA42784-53D7-46DE-89DA-C0E51FBB31E3}"/>
    <cellStyle name="Normal 8 4 2 9 2" xfId="23769" xr:uid="{A04DE181-AED9-4AB9-908B-589CAB3785BE}"/>
    <cellStyle name="Normal 8 4 3" xfId="4423" xr:uid="{523CB99E-5F87-4087-8092-AF1324E1E510}"/>
    <cellStyle name="Normal 8 4 3 2" xfId="11614" xr:uid="{734B651C-373A-40BB-8DA8-962EB1E91BAF}"/>
    <cellStyle name="Normal 8 4 3 2 2" xfId="13583" xr:uid="{97F57DE4-CF04-46C9-B648-021F5F50F3F3}"/>
    <cellStyle name="Normal 8 4 3 2 2 2" xfId="25352" xr:uid="{E95FA35D-5540-4B08-8D68-5CBB1F7E72EB}"/>
    <cellStyle name="Normal 8 4 3 2 3" xfId="13584" xr:uid="{A20843FB-2747-4AC3-8E13-30C8112B1CB7}"/>
    <cellStyle name="Normal 8 4 3 2 3 2" xfId="25353" xr:uid="{09F7F520-3EF3-46F1-BEE3-72F6FBFE780D}"/>
    <cellStyle name="Normal 8 4 3 2 4" xfId="12380" xr:uid="{976670C6-399B-472A-80D9-F4918C4751CB}"/>
    <cellStyle name="Normal 8 4 3 2 4 2" xfId="24159" xr:uid="{52D90FA3-2A30-443B-87C6-A46C596EC312}"/>
    <cellStyle name="Normal 8 4 3 2 5" xfId="23450" xr:uid="{B4DEB456-F0D0-4014-8C45-E57353DB8273}"/>
    <cellStyle name="Normal 8 4 3 3" xfId="11101" xr:uid="{B64095A6-337B-4287-8FC9-257C033F5638}"/>
    <cellStyle name="Normal 8 4 3 3 2" xfId="13585" xr:uid="{44281CF2-8DFD-44AA-AD59-BA449CD50C42}"/>
    <cellStyle name="Normal 8 4 3 3 2 2" xfId="25354" xr:uid="{2294FB49-99E0-4D63-B84B-D5A6153B2ECE}"/>
    <cellStyle name="Normal 8 4 3 3 3" xfId="23145" xr:uid="{7FA89ED0-43DD-4B3C-A976-6EC304B4408D}"/>
    <cellStyle name="Normal 8 4 3 4" xfId="13586" xr:uid="{3974278F-C9FD-4E79-BAEB-5BEB908E239F}"/>
    <cellStyle name="Normal 8 4 3 4 2" xfId="25355" xr:uid="{241DC38F-2FBD-44EE-A350-882FED491692}"/>
    <cellStyle name="Normal 8 4 3 5" xfId="12072" xr:uid="{D0F7AA5C-689F-4B99-8F76-231DBB4F7C87}"/>
    <cellStyle name="Normal 8 4 3 5 2" xfId="23854" xr:uid="{ED307ED8-4E0B-403A-8A77-A63A2907CA37}"/>
    <cellStyle name="Normal 8 4 3 6" xfId="28804" xr:uid="{F1294969-8D85-4523-9B57-462F179B3CBB}"/>
    <cellStyle name="Normal 8 4 4" xfId="7663" xr:uid="{04091477-9A21-46CA-85FA-1DB0C436AFE5}"/>
    <cellStyle name="Normal 8 4 4 2" xfId="29362" xr:uid="{B6F7F2B9-4958-4070-AC14-DCFFD6FEE0A6}"/>
    <cellStyle name="Normal 8 4 5" xfId="7470" xr:uid="{C324B21F-7C9B-4237-8A1C-DDD27F5DC8F9}"/>
    <cellStyle name="Normal 8 4 5 2" xfId="19845" xr:uid="{57FA9ED2-49B1-4514-8831-EC67E24576FA}"/>
    <cellStyle name="Normal 8 4 6" xfId="10310" xr:uid="{440E5E4D-D28C-4110-AD8A-C758F38BD3D9}"/>
    <cellStyle name="Normal 8 4 6 2" xfId="22473" xr:uid="{71A88EBD-EA12-40A7-BAEB-31F6FECA332F}"/>
    <cellStyle name="Normal 8 4 7" xfId="10438" xr:uid="{14B22621-71C4-4492-8F04-46C30976D1C0}"/>
    <cellStyle name="Normal 8 4 7 2" xfId="22566" xr:uid="{4394C52C-14F4-465B-9429-22C9F9267CB8}"/>
    <cellStyle name="Normal 8 4 8" xfId="10541" xr:uid="{7293F3EF-DF7A-4D69-9403-D34268B0EC34}"/>
    <cellStyle name="Normal 8 4 8 2" xfId="22660" xr:uid="{F126EF57-7EE7-4147-9D72-530A77E1E0C1}"/>
    <cellStyle name="Normal 8 4 9" xfId="10668" xr:uid="{80156F5C-8C13-499B-B542-E58762F75AFD}"/>
    <cellStyle name="Normal 8 4 9 2" xfId="22782" xr:uid="{4B290FC2-9F85-48CF-8D6E-158682BCFC04}"/>
    <cellStyle name="Normal 8 4_Accessories" xfId="11290" xr:uid="{A698F047-3715-4053-B6F7-180E4FBEBE92}"/>
    <cellStyle name="Normal 8 5" xfId="2653" xr:uid="{FFD3569D-5AE3-4963-8158-8B04F7052AED}"/>
    <cellStyle name="Normal 8 5 10" xfId="17182" xr:uid="{3126C2A6-3831-4250-944F-BF898B0EC90C}"/>
    <cellStyle name="Normal 8 5 10 2" xfId="26090" xr:uid="{978D2981-D18B-49E9-B39A-A5C430178974}"/>
    <cellStyle name="Normal 8 5 11" xfId="27386" xr:uid="{DB85E8EE-BDC7-4310-B9BF-1788949FE5A3}"/>
    <cellStyle name="Normal 8 5 12" xfId="30358" xr:uid="{18E4ABB0-6BC4-4810-AC84-7833BE4E607A}"/>
    <cellStyle name="Normal 8 5 2" xfId="2654" xr:uid="{26DB1D37-7A11-4C2C-BD13-52DA6824CFA5}"/>
    <cellStyle name="Normal 8 5 2 10" xfId="17318" xr:uid="{1BC617B0-7D66-48EE-B371-03784ED637A3}"/>
    <cellStyle name="Normal 8 5 2 2" xfId="4426" xr:uid="{E59BF0E5-6087-4C08-9AFF-9817D3928E52}"/>
    <cellStyle name="Normal 8 5 2 2 2" xfId="5019" xr:uid="{F091B880-6651-49B4-89D4-82B0ACF8236F}"/>
    <cellStyle name="Normal 8 5 2 2 2 2" xfId="5410" xr:uid="{D360F841-3071-47B4-8B07-3468E840FA36}"/>
    <cellStyle name="Normal 8 5 2 2 2 2 2" xfId="6110" xr:uid="{194FE86E-A3D3-4635-89FB-734450F4D5EF}"/>
    <cellStyle name="Normal 8 5 2 2 2 2 2 2" xfId="7389" xr:uid="{581619BE-A4B4-4524-9858-9CFED1AA0134}"/>
    <cellStyle name="Normal 8 5 2 2 2 2 2 2 2" xfId="10139" xr:uid="{EE5FF9FB-EAFC-4E46-98D7-E4F503190358}"/>
    <cellStyle name="Normal 8 5 2 2 2 2 2 2 2 2" xfId="22336" xr:uid="{E41E13E2-614E-49AB-B27A-F2781F6FD377}"/>
    <cellStyle name="Normal 8 5 2 2 2 2 2 2 3" xfId="19767" xr:uid="{5181A7F1-A135-4214-B92A-982B60286FB5}"/>
    <cellStyle name="Normal 8 5 2 2 2 2 2 3" xfId="8879" xr:uid="{E556CCBB-9C8A-427B-B960-259EF9E99455}"/>
    <cellStyle name="Normal 8 5 2 2 2 2 2 3 2" xfId="21076" xr:uid="{B90DE27E-A56F-4E4E-9FF7-848F63C492F4}"/>
    <cellStyle name="Normal 8 5 2 2 2 2 2 4" xfId="18507" xr:uid="{3AB4BE9D-6072-43DC-BB17-4BB6E8CFD0E9}"/>
    <cellStyle name="Normal 8 5 2 2 2 2 3" xfId="6759" xr:uid="{2A406760-5E01-486C-89E7-5C7D0B072951}"/>
    <cellStyle name="Normal 8 5 2 2 2 2 3 2" xfId="9509" xr:uid="{D371812C-EAD7-4326-91E6-C155FB2DADCA}"/>
    <cellStyle name="Normal 8 5 2 2 2 2 3 2 2" xfId="21706" xr:uid="{64CA251B-F9DC-4DAC-8F47-539097942A29}"/>
    <cellStyle name="Normal 8 5 2 2 2 2 3 3" xfId="19137" xr:uid="{80841810-C4DD-48C9-B439-181D1846369A}"/>
    <cellStyle name="Normal 8 5 2 2 2 2 4" xfId="8246" xr:uid="{16FAD336-5E91-4E0F-8F43-75E528E5B7B5}"/>
    <cellStyle name="Normal 8 5 2 2 2 2 4 2" xfId="20445" xr:uid="{ADE26C7C-2619-4EDF-A3E7-FFD2FB728D92}"/>
    <cellStyle name="Normal 8 5 2 2 2 2 5" xfId="17877" xr:uid="{9726CBB3-0CA8-4B79-A022-520E93A91744}"/>
    <cellStyle name="Normal 8 5 2 2 2 3" xfId="5793" xr:uid="{BA268519-4A87-4514-BF39-E1CBEA299BCD}"/>
    <cellStyle name="Normal 8 5 2 2 2 3 2" xfId="7074" xr:uid="{68811B26-BE1F-4A2E-B6ED-33828A78F3D0}"/>
    <cellStyle name="Normal 8 5 2 2 2 3 2 2" xfId="9824" xr:uid="{0AD4228A-E155-4950-8CB1-BA1DB0BA8717}"/>
    <cellStyle name="Normal 8 5 2 2 2 3 2 2 2" xfId="22021" xr:uid="{D093133B-21D1-462D-B490-BCEA4E596BD8}"/>
    <cellStyle name="Normal 8 5 2 2 2 3 2 3" xfId="19452" xr:uid="{6FA087B6-E38C-4897-B2F9-CFD8D1610ABB}"/>
    <cellStyle name="Normal 8 5 2 2 2 3 3" xfId="8563" xr:uid="{2E785ABE-60B9-4176-8DC6-AE995EB77AD3}"/>
    <cellStyle name="Normal 8 5 2 2 2 3 3 2" xfId="20761" xr:uid="{86C33999-DECC-492E-B1D5-09AC42A88AE3}"/>
    <cellStyle name="Normal 8 5 2 2 2 3 4" xfId="18192" xr:uid="{141BD73C-2AC4-445E-ABA3-A5312EB9E7B8}"/>
    <cellStyle name="Normal 8 5 2 2 2 4" xfId="6444" xr:uid="{1F53F651-8C5F-49F5-84DD-50A54A00FCBC}"/>
    <cellStyle name="Normal 8 5 2 2 2 4 2" xfId="9194" xr:uid="{8232B53C-CBFB-4A30-90A9-DCF96B474C63}"/>
    <cellStyle name="Normal 8 5 2 2 2 4 2 2" xfId="21391" xr:uid="{E7C09C9E-DA32-41FA-9B69-8A7877BC4FE3}"/>
    <cellStyle name="Normal 8 5 2 2 2 4 3" xfId="18822" xr:uid="{298E492B-1094-4607-AA25-863731954CBC}"/>
    <cellStyle name="Normal 8 5 2 2 2 5" xfId="7931" xr:uid="{8CF52851-0FCB-4751-A299-2ACE8A81173A}"/>
    <cellStyle name="Normal 8 5 2 2 2 5 2" xfId="20130" xr:uid="{8139EB53-06C2-4342-ACC6-F518717390CB}"/>
    <cellStyle name="Normal 8 5 2 2 2 6" xfId="13587" xr:uid="{0D1167C0-1572-43A4-9FAF-8493A4AEFF58}"/>
    <cellStyle name="Normal 8 5 2 2 2 6 2" xfId="25356" xr:uid="{39BE49A6-9E04-4381-8838-B9DAFEB38278}"/>
    <cellStyle name="Normal 8 5 2 2 2 7" xfId="17562" xr:uid="{B90B25F5-24DE-498C-BAEC-DF1E278E5C72}"/>
    <cellStyle name="Normal 8 5 2 2 3" xfId="5210" xr:uid="{D99E9A7C-F289-4865-8CA8-A3F068331F75}"/>
    <cellStyle name="Normal 8 5 2 2 3 2" xfId="5916" xr:uid="{63ABECA5-A123-4718-A7C0-F5CCBE5B0716}"/>
    <cellStyle name="Normal 8 5 2 2 3 2 2" xfId="7196" xr:uid="{BBEB83BE-31C7-4697-8170-2A85329844AC}"/>
    <cellStyle name="Normal 8 5 2 2 3 2 2 2" xfId="9946" xr:uid="{640869E5-9A94-4E7B-ADE7-35AD3AD69887}"/>
    <cellStyle name="Normal 8 5 2 2 3 2 2 2 2" xfId="22143" xr:uid="{C5A0086A-AF04-4944-AC9F-763760718121}"/>
    <cellStyle name="Normal 8 5 2 2 3 2 2 3" xfId="19574" xr:uid="{1F8A0EEE-8271-4A90-B201-85BD95A000AD}"/>
    <cellStyle name="Normal 8 5 2 2 3 2 3" xfId="8686" xr:uid="{CB56A188-13A7-4C36-B5B5-18039F013CC9}"/>
    <cellStyle name="Normal 8 5 2 2 3 2 3 2" xfId="20883" xr:uid="{A99A4092-D763-467D-82D4-9E59337AD478}"/>
    <cellStyle name="Normal 8 5 2 2 3 2 4" xfId="18314" xr:uid="{84EAAA24-C80D-4394-AB7B-D8D032C91AD6}"/>
    <cellStyle name="Normal 8 5 2 2 3 3" xfId="6566" xr:uid="{47BD4D1C-567E-43A0-BE6B-1F1DC996D92D}"/>
    <cellStyle name="Normal 8 5 2 2 3 3 2" xfId="9316" xr:uid="{FBF33A67-1F52-49A6-AC9C-E438E1E2D78C}"/>
    <cellStyle name="Normal 8 5 2 2 3 3 2 2" xfId="21513" xr:uid="{E18415A0-293B-46B5-8C34-6AAC51730FF0}"/>
    <cellStyle name="Normal 8 5 2 2 3 3 3" xfId="18944" xr:uid="{869543B6-7CD3-4259-90E2-668253E471A7}"/>
    <cellStyle name="Normal 8 5 2 2 3 4" xfId="8053" xr:uid="{DC97F7D7-95DC-426C-98EC-918AEA609F2F}"/>
    <cellStyle name="Normal 8 5 2 2 3 4 2" xfId="20252" xr:uid="{861CE297-00B1-4263-B77D-B34021FC3E1D}"/>
    <cellStyle name="Normal 8 5 2 2 3 5" xfId="13588" xr:uid="{B6391398-58BA-4FE5-9D04-E1284DBD95FD}"/>
    <cellStyle name="Normal 8 5 2 2 3 5 2" xfId="25357" xr:uid="{FD9F3208-13B9-40E0-B19F-B564D381CF03}"/>
    <cellStyle name="Normal 8 5 2 2 3 6" xfId="17684" xr:uid="{63322964-B94B-4AFF-97F6-6D5FEE846523}"/>
    <cellStyle name="Normal 8 5 2 2 4" xfId="5592" xr:uid="{DE059BAE-0334-45DB-970A-173FCAF9B128}"/>
    <cellStyle name="Normal 8 5 2 2 4 2" xfId="6881" xr:uid="{C1B699A3-97D4-476E-B11F-61D5D96A2D08}"/>
    <cellStyle name="Normal 8 5 2 2 4 2 2" xfId="9631" xr:uid="{7CFD9039-97C6-4F36-B49D-9A7EDBF2D66B}"/>
    <cellStyle name="Normal 8 5 2 2 4 2 2 2" xfId="21828" xr:uid="{08A529BA-BE7F-4958-982B-1C52E04FE7FE}"/>
    <cellStyle name="Normal 8 5 2 2 4 2 3" xfId="19259" xr:uid="{DA14E760-1843-419A-8FD0-CECBA3FD07FF}"/>
    <cellStyle name="Normal 8 5 2 2 4 3" xfId="8370" xr:uid="{8BC21E66-6468-46FD-B065-91E604AB4AE3}"/>
    <cellStyle name="Normal 8 5 2 2 4 3 2" xfId="20568" xr:uid="{2CFC0372-D290-459B-B0E0-8E9EA3E75741}"/>
    <cellStyle name="Normal 8 5 2 2 4 4" xfId="17999" xr:uid="{0AF32159-502B-4B60-91B1-B0CBBFE85070}"/>
    <cellStyle name="Normal 8 5 2 2 5" xfId="6250" xr:uid="{86165D34-1FCA-43DF-BB90-9BD2520E10E8}"/>
    <cellStyle name="Normal 8 5 2 2 5 2" xfId="9001" xr:uid="{0251E95C-A3DE-4059-BAD6-1035A129CD33}"/>
    <cellStyle name="Normal 8 5 2 2 5 2 2" xfId="21198" xr:uid="{6F328ED3-0158-4023-B4FC-25461461323D}"/>
    <cellStyle name="Normal 8 5 2 2 5 3" xfId="18629" xr:uid="{C9302E6F-60D6-4179-A0B3-928E41A8E58F}"/>
    <cellStyle name="Normal 8 5 2 2 6" xfId="7736" xr:uid="{B4C76005-B45B-436D-A348-ADC296577FF5}"/>
    <cellStyle name="Normal 8 5 2 2 6 2" xfId="19937" xr:uid="{75326087-0CAD-403C-8DB2-70A47F08FDAF}"/>
    <cellStyle name="Normal 8 5 2 2 7" xfId="11615" xr:uid="{2882FE1D-07DE-4690-8C4B-BB9138AA932E}"/>
    <cellStyle name="Normal 8 5 2 2 7 2" xfId="23451" xr:uid="{46E860DF-428D-4811-B88B-6B1410AF4C9E}"/>
    <cellStyle name="Normal 8 5 2 2 8" xfId="12381" xr:uid="{4B7775D2-62F6-4628-AB68-AA50D14BB203}"/>
    <cellStyle name="Normal 8 5 2 2 8 2" xfId="24160" xr:uid="{5A194487-8B72-48B4-8690-B8F1599EF327}"/>
    <cellStyle name="Normal 8 5 2 2 9" xfId="17369" xr:uid="{9F26B86F-1F31-407D-AEEA-9E82CB5665F4}"/>
    <cellStyle name="Normal 8 5 2 3" xfId="4927" xr:uid="{77AE2ACF-A419-44E3-986C-844D5636931E}"/>
    <cellStyle name="Normal 8 5 2 3 2" xfId="5343" xr:uid="{552A5FC4-5308-42FD-BD12-8C513A6E1B9D}"/>
    <cellStyle name="Normal 8 5 2 3 2 2" xfId="6044" xr:uid="{5DD73824-A5A9-418A-A231-0B05A8FB5D66}"/>
    <cellStyle name="Normal 8 5 2 3 2 2 2" xfId="7324" xr:uid="{BB7E301F-D679-42ED-9CE0-02577423CE02}"/>
    <cellStyle name="Normal 8 5 2 3 2 2 2 2" xfId="10074" xr:uid="{41A339FC-E705-4EF8-B9BA-87F88A65EEA8}"/>
    <cellStyle name="Normal 8 5 2 3 2 2 2 2 2" xfId="22271" xr:uid="{0431F4F2-3EF5-45C0-BA83-9BF9E1C0A578}"/>
    <cellStyle name="Normal 8 5 2 3 2 2 2 3" xfId="19702" xr:uid="{8AE44E76-41EA-48BA-8504-F4659CC99CFC}"/>
    <cellStyle name="Normal 8 5 2 3 2 2 3" xfId="8814" xr:uid="{29F46902-86AC-4EF7-B7EA-D601EE50832E}"/>
    <cellStyle name="Normal 8 5 2 3 2 2 3 2" xfId="21011" xr:uid="{4D334880-18EF-41D9-BEC4-898BA430D390}"/>
    <cellStyle name="Normal 8 5 2 3 2 2 4" xfId="18442" xr:uid="{8F80D744-F93A-4D13-96B0-38BDC064E1C9}"/>
    <cellStyle name="Normal 8 5 2 3 2 3" xfId="6694" xr:uid="{2CE391A5-A31D-4009-AFF8-43461C096F0F}"/>
    <cellStyle name="Normal 8 5 2 3 2 3 2" xfId="9444" xr:uid="{5B7A9FB5-4B5C-47D2-83A3-E30B1D3911EA}"/>
    <cellStyle name="Normal 8 5 2 3 2 3 2 2" xfId="21641" xr:uid="{2C8B0C2E-6213-441A-A927-D8DF3BAF9EFD}"/>
    <cellStyle name="Normal 8 5 2 3 2 3 3" xfId="19072" xr:uid="{B28373EC-A75A-4EF4-A4A4-46EF25071519}"/>
    <cellStyle name="Normal 8 5 2 3 2 4" xfId="8181" xr:uid="{22B49FD8-C14D-4A00-A9CA-BBED92A148F1}"/>
    <cellStyle name="Normal 8 5 2 3 2 4 2" xfId="20380" xr:uid="{8854FB5B-EE58-4833-8ABD-163C82C522AC}"/>
    <cellStyle name="Normal 8 5 2 3 2 5" xfId="17812" xr:uid="{9EA82D45-2C37-4243-A17E-DC565E552797}"/>
    <cellStyle name="Normal 8 5 2 3 3" xfId="5728" xr:uid="{8D0316D5-3E19-44E1-AD07-3EE0B7198B13}"/>
    <cellStyle name="Normal 8 5 2 3 3 2" xfId="7009" xr:uid="{7A856D55-BF63-4BBB-B578-E8B81AC4D5A8}"/>
    <cellStyle name="Normal 8 5 2 3 3 2 2" xfId="9759" xr:uid="{6D0D1178-63CE-421F-811D-10A95998DB9C}"/>
    <cellStyle name="Normal 8 5 2 3 3 2 2 2" xfId="21956" xr:uid="{5841CA51-0515-4C13-AD9D-88FAAC98EF50}"/>
    <cellStyle name="Normal 8 5 2 3 3 2 3" xfId="19387" xr:uid="{0B5A0BF3-51F7-4416-8685-F7DB9EE45F87}"/>
    <cellStyle name="Normal 8 5 2 3 3 3" xfId="8498" xr:uid="{1C42FA37-0248-4238-AB1E-78F3BED0EDAF}"/>
    <cellStyle name="Normal 8 5 2 3 3 3 2" xfId="20696" xr:uid="{739BC016-52F8-4906-9658-7F1BD5E714C0}"/>
    <cellStyle name="Normal 8 5 2 3 3 4" xfId="18127" xr:uid="{26C4D05C-DCBF-4041-B02D-06EEE0C96E10}"/>
    <cellStyle name="Normal 8 5 2 3 4" xfId="6379" xr:uid="{AE23C18F-E2BC-45C7-92DD-593CCF6C32D7}"/>
    <cellStyle name="Normal 8 5 2 3 4 2" xfId="9129" xr:uid="{997C2C6D-4799-4187-83EC-25A75835784E}"/>
    <cellStyle name="Normal 8 5 2 3 4 2 2" xfId="21326" xr:uid="{89252DA2-F0F1-4587-8154-E99A96AD4ABC}"/>
    <cellStyle name="Normal 8 5 2 3 4 3" xfId="18757" xr:uid="{118324B1-70AA-44C3-885B-2F17D08D754F}"/>
    <cellStyle name="Normal 8 5 2 3 5" xfId="7866" xr:uid="{9F28EA43-5C5F-49BD-ABF9-2769AB5CD26B}"/>
    <cellStyle name="Normal 8 5 2 3 5 2" xfId="20065" xr:uid="{A5C56FDD-D98F-4CB6-B4AA-B2B657C9E17C}"/>
    <cellStyle name="Normal 8 5 2 3 6" xfId="13589" xr:uid="{E96E6F32-21F7-4714-AA57-169B084BE4A1}"/>
    <cellStyle name="Normal 8 5 2 3 6 2" xfId="25358" xr:uid="{B8C736D2-554A-4103-B072-6193DCB57014}"/>
    <cellStyle name="Normal 8 5 2 3 7" xfId="17497" xr:uid="{7C353EEB-BB8D-4952-8845-1B1301D05EBF}"/>
    <cellStyle name="Normal 8 5 2 4" xfId="5144" xr:uid="{7821C3EE-48CB-4378-803D-B61080C15E5E}"/>
    <cellStyle name="Normal 8 5 2 4 2" xfId="5870" xr:uid="{36FAFB7A-9468-4F4D-9929-EE388D977B5F}"/>
    <cellStyle name="Normal 8 5 2 4 2 2" xfId="7150" xr:uid="{58493D96-7D7E-4909-948C-9ABC49CABD4B}"/>
    <cellStyle name="Normal 8 5 2 4 2 2 2" xfId="9900" xr:uid="{8406CAA3-7A59-439E-AADC-E75099B14058}"/>
    <cellStyle name="Normal 8 5 2 4 2 2 2 2" xfId="22097" xr:uid="{99C661F2-475F-43CF-816D-3A048E187C14}"/>
    <cellStyle name="Normal 8 5 2 4 2 2 3" xfId="19528" xr:uid="{3690F47E-4485-4601-ACF3-952C4DAB56CD}"/>
    <cellStyle name="Normal 8 5 2 4 2 3" xfId="8640" xr:uid="{E6924E87-0965-4C47-9E62-57DDEEBF0BF1}"/>
    <cellStyle name="Normal 8 5 2 4 2 3 2" xfId="20837" xr:uid="{D9EBEBED-84AE-47D9-9650-619B46D77BEA}"/>
    <cellStyle name="Normal 8 5 2 4 2 4" xfId="18268" xr:uid="{8583A71B-5C47-43A4-A718-180E9CAB9E40}"/>
    <cellStyle name="Normal 8 5 2 4 3" xfId="6520" xr:uid="{280ABF21-2AB1-4030-B781-757D97ADF298}"/>
    <cellStyle name="Normal 8 5 2 4 3 2" xfId="9270" xr:uid="{A44271C9-50B0-41AE-9869-B8AC923E5134}"/>
    <cellStyle name="Normal 8 5 2 4 3 2 2" xfId="21467" xr:uid="{37F5DD14-2311-49F6-8FC8-B1964C066D71}"/>
    <cellStyle name="Normal 8 5 2 4 3 3" xfId="18898" xr:uid="{EF1E7005-C1C5-45CC-AF2E-55D0C86E31A9}"/>
    <cellStyle name="Normal 8 5 2 4 4" xfId="8007" xr:uid="{029F41B3-6262-4B4B-BEAE-65B9A2B3CD8A}"/>
    <cellStyle name="Normal 8 5 2 4 4 2" xfId="20206" xr:uid="{69FEDE15-A405-44C5-AA5F-443BDAC2E40C}"/>
    <cellStyle name="Normal 8 5 2 4 5" xfId="13590" xr:uid="{0703726C-D7CC-4200-90DD-F77241959BD5}"/>
    <cellStyle name="Normal 8 5 2 4 5 2" xfId="25359" xr:uid="{481822FB-AD1C-4238-9AA4-614B0D537954}"/>
    <cellStyle name="Normal 8 5 2 4 6" xfId="17638" xr:uid="{C9B8BDD5-E1B4-4FA2-8485-FFB8E81D379C}"/>
    <cellStyle name="Normal 8 5 2 5" xfId="5519" xr:uid="{DFC73615-D0F6-4FAC-A999-F7988DA959B9}"/>
    <cellStyle name="Normal 8 5 2 5 2" xfId="6835" xr:uid="{C4D469F1-370D-438C-A77A-0309EE75FE44}"/>
    <cellStyle name="Normal 8 5 2 5 2 2" xfId="9585" xr:uid="{A3A2AB5F-8C5D-4977-BF3B-766C585014B8}"/>
    <cellStyle name="Normal 8 5 2 5 2 2 2" xfId="21782" xr:uid="{A612F024-E020-40AA-9276-DE7AB80CFC2C}"/>
    <cellStyle name="Normal 8 5 2 5 2 3" xfId="19213" xr:uid="{C91B2A49-2E46-4D29-BD3E-CFA96522C7E2}"/>
    <cellStyle name="Normal 8 5 2 5 3" xfId="8324" xr:uid="{FD4D79CF-BB31-476B-ACCF-F24E52414CA3}"/>
    <cellStyle name="Normal 8 5 2 5 3 2" xfId="20522" xr:uid="{1ECBF5CE-B5F9-4ED6-A4CB-ACA8710E3E47}"/>
    <cellStyle name="Normal 8 5 2 5 4" xfId="17953" xr:uid="{329B6F2E-343D-4054-BB8C-6F4CBE1CE40E}"/>
    <cellStyle name="Normal 8 5 2 6" xfId="6201" xr:uid="{A9C497F2-80A8-41DA-A8C8-C152F400105C}"/>
    <cellStyle name="Normal 8 5 2 6 2" xfId="8955" xr:uid="{0E87D3EF-3D1F-457B-AE78-30FF58E0AE4F}"/>
    <cellStyle name="Normal 8 5 2 6 2 2" xfId="21152" xr:uid="{CD957011-8622-4139-9AE7-E85227CB1112}"/>
    <cellStyle name="Normal 8 5 2 6 3" xfId="18583" xr:uid="{B4026D54-6E40-4641-B0CC-E4115EFE50DA}"/>
    <cellStyle name="Normal 8 5 2 7" xfId="7528" xr:uid="{53108020-1D5E-442D-8F60-6C7862351040}"/>
    <cellStyle name="Normal 8 5 2 7 2" xfId="19885" xr:uid="{EB79010F-4B76-463C-B50C-D4E6D296BB9D}"/>
    <cellStyle name="Normal 8 5 2 8" xfId="11012" xr:uid="{B91EEAC8-00B2-4705-AFA4-C620615D89D4}"/>
    <cellStyle name="Normal 8 5 2 8 2" xfId="23061" xr:uid="{DB2AF426-2FD6-4A5B-8D20-0EB3984C6023}"/>
    <cellStyle name="Normal 8 5 2 9" xfId="11982" xr:uid="{95D8EBE1-60C5-479B-A5F9-59B6FA598506}"/>
    <cellStyle name="Normal 8 5 2 9 2" xfId="23770" xr:uid="{49040A7E-F01B-4291-9480-C0B9B02B80B9}"/>
    <cellStyle name="Normal 8 5 3" xfId="4425" xr:uid="{F49EE820-BCCF-4B9F-88D5-2C195CB06D23}"/>
    <cellStyle name="Normal 8 5 3 2" xfId="11616" xr:uid="{C47DED4C-F09B-469E-90B4-2A84CAA9761F}"/>
    <cellStyle name="Normal 8 5 3 2 2" xfId="13591" xr:uid="{4C29536B-5F17-421F-B9D3-C1AA7026719C}"/>
    <cellStyle name="Normal 8 5 3 2 2 2" xfId="25360" xr:uid="{EDD93941-6887-4C2A-BE78-28F892D2D277}"/>
    <cellStyle name="Normal 8 5 3 2 3" xfId="13592" xr:uid="{ABFAA632-7237-41EA-AD20-03753BADD5D9}"/>
    <cellStyle name="Normal 8 5 3 2 3 2" xfId="25361" xr:uid="{F7B3919F-6717-4228-AB23-69BB518E8632}"/>
    <cellStyle name="Normal 8 5 3 2 4" xfId="12382" xr:uid="{ACA923CB-D4AD-4085-863B-8F9EE57E34EA}"/>
    <cellStyle name="Normal 8 5 3 2 4 2" xfId="24161" xr:uid="{D292BCCE-9505-4D49-A522-A9C1A818448C}"/>
    <cellStyle name="Normal 8 5 3 2 5" xfId="23452" xr:uid="{D5B30C48-B0BF-4038-932D-8116B6B4DA8D}"/>
    <cellStyle name="Normal 8 5 3 3" xfId="11081" xr:uid="{0C0B10F5-205B-44EF-B255-2F9BE3D290FD}"/>
    <cellStyle name="Normal 8 5 3 3 2" xfId="13593" xr:uid="{031DBBD6-7D52-4200-9723-C7596BC85665}"/>
    <cellStyle name="Normal 8 5 3 3 2 2" xfId="25362" xr:uid="{4B5B7A0B-6D17-4937-925A-88CBCF9646E0}"/>
    <cellStyle name="Normal 8 5 3 3 3" xfId="23127" xr:uid="{8B895D2F-A322-4D32-867B-E06100D56316}"/>
    <cellStyle name="Normal 8 5 3 4" xfId="13594" xr:uid="{019EEFC5-F67F-40A7-AF01-859C8C94CDD8}"/>
    <cellStyle name="Normal 8 5 3 4 2" xfId="25363" xr:uid="{BAD64079-DF76-41F5-B3B9-51BAEDAEC928}"/>
    <cellStyle name="Normal 8 5 3 5" xfId="12054" xr:uid="{672A35D0-484E-4493-B6DF-18E6B202480F}"/>
    <cellStyle name="Normal 8 5 3 5 2" xfId="23836" xr:uid="{C9EB4C29-BFE5-411D-820A-FEABA0C92B61}"/>
    <cellStyle name="Normal 8 5 3 6" xfId="28805" xr:uid="{18C507BF-2B10-4CF9-A325-6779176A589D}"/>
    <cellStyle name="Normal 8 5 4" xfId="7527" xr:uid="{BC953B36-09BC-42CF-8BE6-301D82D15499}"/>
    <cellStyle name="Normal 8 5 4 2" xfId="29314" xr:uid="{192A2F8E-049F-4412-99A7-AFAAB2E1EB31}"/>
    <cellStyle name="Normal 8 5 5" xfId="7471" xr:uid="{BDF9D746-426E-4F2C-A7FB-40BDAD370994}"/>
    <cellStyle name="Normal 8 5 5 2" xfId="19846" xr:uid="{C2C03006-2470-4965-B17E-0D41B28BE7FC}"/>
    <cellStyle name="Normal 8 5 6" xfId="10311" xr:uid="{FF677927-A759-41A8-BF09-398E8765DEC8}"/>
    <cellStyle name="Normal 8 5 6 2" xfId="22474" xr:uid="{19005859-8AEF-43CF-A089-CACB4C2A9BB2}"/>
    <cellStyle name="Normal 8 5 7" xfId="10439" xr:uid="{A042576E-1746-4CA1-92C9-BDCA95C6F291}"/>
    <cellStyle name="Normal 8 5 7 2" xfId="22567" xr:uid="{2E8335E2-702A-441B-9B99-81A64925EA82}"/>
    <cellStyle name="Normal 8 5 8" xfId="10542" xr:uid="{FA40769B-4D18-4D73-805D-074DE090F920}"/>
    <cellStyle name="Normal 8 5 8 2" xfId="22661" xr:uid="{0D179271-0B61-4AE0-BB70-B8BBEBD149B1}"/>
    <cellStyle name="Normal 8 5 9" xfId="10669" xr:uid="{876CE146-9B2F-4785-9E2F-8E01A1A59692}"/>
    <cellStyle name="Normal 8 5 9 2" xfId="22783" xr:uid="{8EAD499C-977E-4D09-AEE7-B161513CD4AA}"/>
    <cellStyle name="Normal 8 5_Accessories" xfId="11291" xr:uid="{1AC8A5C8-9E76-4C1A-ABBA-3685A8B2E696}"/>
    <cellStyle name="Normal 8 6" xfId="2655" xr:uid="{B5C0B598-45E4-4AB5-B308-C53BB1A95DA2}"/>
    <cellStyle name="Normal 8 6 2" xfId="4427" xr:uid="{48266B18-473D-4E18-AAFE-C47B7D7FC175}"/>
    <cellStyle name="Normal 8 6 2 2" xfId="28806" xr:uid="{2E467F87-C91D-4AF5-9EBA-7265C5847AFF}"/>
    <cellStyle name="Normal 8 6 3" xfId="27387" xr:uid="{A2FD3B51-1C69-4E05-A99B-346AE90D5E9B}"/>
    <cellStyle name="Normal 8 7" xfId="2656" xr:uid="{B82261CE-ABAD-4E98-85DA-804041B286D2}"/>
    <cellStyle name="Normal 8 7 2" xfId="4428" xr:uid="{1C002052-2237-4768-95DD-B36DE25AE410}"/>
    <cellStyle name="Normal 8 7 2 2" xfId="28807" xr:uid="{0AD4DB68-DA33-46A1-BD7E-653B8355C547}"/>
    <cellStyle name="Normal 8 7 3" xfId="27388" xr:uid="{48603159-D388-4036-BA79-DD365BE3B690}"/>
    <cellStyle name="Normal 8 8" xfId="4417" xr:uid="{13012F98-4C7E-4EA1-B4EF-6356B41C1FAD}"/>
    <cellStyle name="Normal 8 8 2" xfId="28799" xr:uid="{2D0598C8-A457-4EFE-96AE-1230C66F692D}"/>
    <cellStyle name="Normal 8 9" xfId="16087" xr:uid="{A5922537-28CA-4E8F-9605-31574E4FBDEE}"/>
    <cellStyle name="Normal 8 9 2" xfId="29994" xr:uid="{B2950531-D11A-488B-8E50-8B2B6A755D19}"/>
    <cellStyle name="Normal 80" xfId="2657" xr:uid="{2AE9C169-6D3B-4DE8-9797-5E4A54701230}"/>
    <cellStyle name="Normal 80 2" xfId="2658" xr:uid="{07DCC02E-351E-4857-A8F1-B9BDA698A3E2}"/>
    <cellStyle name="Normal 80 2 2" xfId="4430" xr:uid="{06C744EE-2BCE-4EEB-AA2E-70FE8932057C}"/>
    <cellStyle name="Normal 80 2 2 2" xfId="28809" xr:uid="{024175FC-D3EC-4C29-A3CA-E3CCA1FC32B7}"/>
    <cellStyle name="Normal 80 2 3" xfId="27390" xr:uid="{BD143423-E626-4205-AC3A-C1925E25E33D}"/>
    <cellStyle name="Normal 80 3" xfId="4429" xr:uid="{450C580F-63E4-4F50-89C1-52FA67766E76}"/>
    <cellStyle name="Normal 80 3 2" xfId="28808" xr:uid="{042891C7-DB7B-410D-84DE-097E7F0AB68E}"/>
    <cellStyle name="Normal 80 4" xfId="27389" xr:uid="{013AE60F-57F0-405A-95BF-EEC88A320B2A}"/>
    <cellStyle name="Normal 81" xfId="2659" xr:uid="{58AD10FA-99F9-440E-ADA3-3F81B680306A}"/>
    <cellStyle name="Normal 81 2" xfId="2660" xr:uid="{02E52594-664E-4383-BD70-7DD7A33C43E5}"/>
    <cellStyle name="Normal 81 2 2" xfId="4432" xr:uid="{826DC39E-4048-4C1C-80CF-E6F342320D1F}"/>
    <cellStyle name="Normal 81 2 2 2" xfId="28811" xr:uid="{A1CCAAE7-B489-4E21-9B2E-968B41BC0290}"/>
    <cellStyle name="Normal 81 2 3" xfId="27392" xr:uid="{849B4E93-0DBB-4C4A-9880-9611549CA287}"/>
    <cellStyle name="Normal 81 3" xfId="4431" xr:uid="{6C54AAC5-0A17-4248-8BD6-4118658F7632}"/>
    <cellStyle name="Normal 81 3 2" xfId="28810" xr:uid="{4F45BAF8-3C81-44C1-BC5F-ABB496A897E8}"/>
    <cellStyle name="Normal 81 4" xfId="27391" xr:uid="{E92736AD-8DB7-4594-8D47-C59631145E6F}"/>
    <cellStyle name="Normal 82" xfId="2661" xr:uid="{DE235BAC-77D6-4B97-A4C7-02A8DB792437}"/>
    <cellStyle name="Normal 82 2" xfId="2662" xr:uid="{00AD5992-996A-455E-96B2-81FBED320FE9}"/>
    <cellStyle name="Normal 82 2 2" xfId="4434" xr:uid="{0735023A-ABBA-46C4-9B7A-54C24F09ED5A}"/>
    <cellStyle name="Normal 82 2 2 2" xfId="28813" xr:uid="{EBCC50F1-0EEA-451D-A973-ADCC6805A268}"/>
    <cellStyle name="Normal 82 2 3" xfId="27394" xr:uid="{9826E292-F834-4FE3-8FDE-E0AFE5AEA323}"/>
    <cellStyle name="Normal 82 3" xfId="4433" xr:uid="{92DB7D7A-8F08-4285-8BF5-48E2D2C2C7B9}"/>
    <cellStyle name="Normal 82 3 2" xfId="28812" xr:uid="{0888CC5A-8A5A-4D6B-B165-9FF8E98070F0}"/>
    <cellStyle name="Normal 82 4" xfId="27393" xr:uid="{3D81BBC9-7A9D-46ED-A464-F935C275A975}"/>
    <cellStyle name="Normal 83" xfId="2663" xr:uid="{0E979462-9EFA-4926-9B5E-35DA110B26E5}"/>
    <cellStyle name="Normal 83 2" xfId="2664" xr:uid="{29888385-EAF9-47A7-B626-A3FC279E6742}"/>
    <cellStyle name="Normal 83 2 2" xfId="4436" xr:uid="{8AE54F3C-B8B3-4DA1-8312-5E9C8EE03C0D}"/>
    <cellStyle name="Normal 83 2 2 2" xfId="28815" xr:uid="{F0D76100-D11D-4EF9-A94F-48189111D7A6}"/>
    <cellStyle name="Normal 83 2 3" xfId="27396" xr:uid="{6D50FBB0-88DC-4800-AB6E-127A1BA1332E}"/>
    <cellStyle name="Normal 83 3" xfId="4435" xr:uid="{5CCD4526-8A14-4126-8909-7A08603537A8}"/>
    <cellStyle name="Normal 83 3 2" xfId="28814" xr:uid="{45933B80-689B-45FF-8DCE-E54ABC239C43}"/>
    <cellStyle name="Normal 83 4" xfId="27395" xr:uid="{9A859F8F-0ED6-48D4-9ED6-149281C23B68}"/>
    <cellStyle name="Normal 84" xfId="2665" xr:uid="{9F2FD8E0-68C7-45EA-9489-0A6A51DBA818}"/>
    <cellStyle name="Normal 84 2" xfId="2666" xr:uid="{2F0A0E4E-5071-40A4-BCE4-E632384E3C63}"/>
    <cellStyle name="Normal 84 2 2" xfId="4438" xr:uid="{06B5FAE3-E481-4E1A-B49A-5B229B114408}"/>
    <cellStyle name="Normal 84 2 2 2" xfId="28817" xr:uid="{9F941253-1A12-4B8E-B1CC-E9D7FFA73F49}"/>
    <cellStyle name="Normal 84 2 3" xfId="27398" xr:uid="{73B41B26-A88E-41F4-9E0F-F2AC602247F6}"/>
    <cellStyle name="Normal 84 3" xfId="4437" xr:uid="{4A56BF59-CE19-4E6C-AE6A-701E2A2BEFD4}"/>
    <cellStyle name="Normal 84 3 2" xfId="28816" xr:uid="{D7A1DCC8-FB9E-468F-AE49-8A1CAB400B98}"/>
    <cellStyle name="Normal 84 4" xfId="27397" xr:uid="{3362DEE3-95DA-4019-A60A-C53D073A2D6C}"/>
    <cellStyle name="Normal 85" xfId="2667" xr:uid="{54F23B4A-C9EF-4074-9046-E0A74DF376F8}"/>
    <cellStyle name="Normal 85 10" xfId="10543" xr:uid="{C4D6DCD2-C98B-4BB7-8E65-BF4D240175D3}"/>
    <cellStyle name="Normal 85 10 2" xfId="22662" xr:uid="{1E9E02A0-ED16-424C-B8EE-FCC5E8578F57}"/>
    <cellStyle name="Normal 85 11" xfId="10670" xr:uid="{97E9C17F-A90F-4727-B59B-D542C8AE5F3F}"/>
    <cellStyle name="Normal 85 11 2" xfId="22784" xr:uid="{26B3C460-F3FD-44CD-845D-E2A2A4BD92DF}"/>
    <cellStyle name="Normal 85 12" xfId="11013" xr:uid="{DD24DAE7-E07F-4064-AB22-36FDACCE639D}"/>
    <cellStyle name="Normal 85 12 2" xfId="23062" xr:uid="{F89C9A50-1E59-41D0-9ECD-B7E9CCC97B07}"/>
    <cellStyle name="Normal 85 13" xfId="11983" xr:uid="{8CFAAA7E-8765-498D-845F-C0284F2D1741}"/>
    <cellStyle name="Normal 85 13 2" xfId="23771" xr:uid="{31C20145-AD89-4FD4-8974-EF7AC4F7DB61}"/>
    <cellStyle name="Normal 85 14" xfId="16088" xr:uid="{0C0D17AE-D425-4F92-B1B6-F9000603A1A3}"/>
    <cellStyle name="Normal 85 14 2" xfId="29995" xr:uid="{C6D434E7-3235-4517-9DED-2F08C620D3CE}"/>
    <cellStyle name="Normal 85 15" xfId="17183" xr:uid="{DCCC2EA4-E292-484F-A3AE-8D120D1BA309}"/>
    <cellStyle name="Normal 85 15 2" xfId="26091" xr:uid="{9E5E4ED0-F8E1-4A13-87C5-682E81E3BE7C}"/>
    <cellStyle name="Normal 85 16" xfId="17319" xr:uid="{08B44AA9-44A5-4110-AFA6-787AD5B2A655}"/>
    <cellStyle name="Normal 85 17" xfId="30359" xr:uid="{A789C3F1-23F8-416E-91E6-6EA5CD0D8D0F}"/>
    <cellStyle name="Normal 85 2" xfId="4439" xr:uid="{FC42A0E4-D91D-4E75-B8B3-B865F4594F67}"/>
    <cellStyle name="Normal 85 2 2" xfId="5020" xr:uid="{7FE6AABD-4645-4AF9-ABAC-97FD7DBDE0F5}"/>
    <cellStyle name="Normal 85 2 2 2" xfId="5411" xr:uid="{5B18D7D2-3ACA-489D-B722-415FF48608C1}"/>
    <cellStyle name="Normal 85 2 2 2 2" xfId="6111" xr:uid="{05403F80-36D2-4B76-80A6-21DFE87019A1}"/>
    <cellStyle name="Normal 85 2 2 2 2 2" xfId="7390" xr:uid="{633E4A34-6488-4481-80EB-7F9CC74A0A2B}"/>
    <cellStyle name="Normal 85 2 2 2 2 2 2" xfId="10140" xr:uid="{9EF31B76-42BC-4196-B514-91D21A39BFAA}"/>
    <cellStyle name="Normal 85 2 2 2 2 2 2 2" xfId="22337" xr:uid="{DAB2D632-4431-4CD0-B31A-9DF2E8CE413C}"/>
    <cellStyle name="Normal 85 2 2 2 2 2 3" xfId="19768" xr:uid="{A8FF6FF0-7EEC-4592-BDB7-217593D30C47}"/>
    <cellStyle name="Normal 85 2 2 2 2 3" xfId="8880" xr:uid="{C88CFC71-EA11-49AD-8D9E-1D3C660367A3}"/>
    <cellStyle name="Normal 85 2 2 2 2 3 2" xfId="21077" xr:uid="{24F19581-2FA8-48D9-AC45-522AD93CA6B7}"/>
    <cellStyle name="Normal 85 2 2 2 2 4" xfId="18508" xr:uid="{A31F6816-A05F-4208-BF7D-AA7C308E4B29}"/>
    <cellStyle name="Normal 85 2 2 2 3" xfId="6760" xr:uid="{2904A931-1227-4EA1-8629-91BE99D1E648}"/>
    <cellStyle name="Normal 85 2 2 2 3 2" xfId="9510" xr:uid="{DAA5DE97-3F8B-4012-A92A-85A5C5D8B655}"/>
    <cellStyle name="Normal 85 2 2 2 3 2 2" xfId="21707" xr:uid="{DFC98A4A-DC87-4AE1-9E8C-05D07F7AD459}"/>
    <cellStyle name="Normal 85 2 2 2 3 3" xfId="19138" xr:uid="{5B5C416C-2184-4A74-ACB1-4C2F2CD2AB37}"/>
    <cellStyle name="Normal 85 2 2 2 4" xfId="8247" xr:uid="{2901E359-DEE6-4878-97CF-770ADB80EDC6}"/>
    <cellStyle name="Normal 85 2 2 2 4 2" xfId="20446" xr:uid="{2EB46D3F-187B-4EA8-A543-6F51F86C96E1}"/>
    <cellStyle name="Normal 85 2 2 2 5" xfId="13595" xr:uid="{684AD88E-CB24-43B2-B82C-AD00C8ACFC2F}"/>
    <cellStyle name="Normal 85 2 2 2 5 2" xfId="25364" xr:uid="{A3E84B92-5697-4F06-95E1-2D430BBBF15A}"/>
    <cellStyle name="Normal 85 2 2 2 6" xfId="17878" xr:uid="{F59931E8-5E0E-4D12-95C6-E7D2E5B8A686}"/>
    <cellStyle name="Normal 85 2 2 3" xfId="5794" xr:uid="{B3DDC9FA-B346-4B63-BE8A-26481C6360E7}"/>
    <cellStyle name="Normal 85 2 2 3 2" xfId="7075" xr:uid="{5A5CA2DA-70D3-4160-A923-2478D8A341F8}"/>
    <cellStyle name="Normal 85 2 2 3 2 2" xfId="9825" xr:uid="{31B5A818-0E2C-4DCA-9D44-9A55D8DD0925}"/>
    <cellStyle name="Normal 85 2 2 3 2 2 2" xfId="22022" xr:uid="{B87297A3-88F5-46F3-9EC7-758D98682148}"/>
    <cellStyle name="Normal 85 2 2 3 2 3" xfId="19453" xr:uid="{7750770B-21D8-47E2-97A7-2503D7ACD300}"/>
    <cellStyle name="Normal 85 2 2 3 3" xfId="8564" xr:uid="{FF5B2021-4EAD-4609-BB6C-E1C444C114A8}"/>
    <cellStyle name="Normal 85 2 2 3 3 2" xfId="20762" xr:uid="{784F817C-05CB-4F7A-A444-F4ED02230BB3}"/>
    <cellStyle name="Normal 85 2 2 3 4" xfId="13596" xr:uid="{FF7137B5-AA5E-4F6D-A369-9A4D773EB39F}"/>
    <cellStyle name="Normal 85 2 2 3 4 2" xfId="25365" xr:uid="{EEC32DCC-B0ED-46D3-B5FD-7C35C595694E}"/>
    <cellStyle name="Normal 85 2 2 3 5" xfId="18193" xr:uid="{AA69BA5D-0D91-402C-B340-1C000E2B1AB8}"/>
    <cellStyle name="Normal 85 2 2 4" xfId="6445" xr:uid="{B0AE0203-1D88-471B-AFBF-2FADE7E0DE2F}"/>
    <cellStyle name="Normal 85 2 2 4 2" xfId="9195" xr:uid="{A5369403-E75A-4817-BDAC-7B30EE6123BA}"/>
    <cellStyle name="Normal 85 2 2 4 2 2" xfId="21392" xr:uid="{48A12C6A-4DEE-405E-A4B3-5E95FFF29940}"/>
    <cellStyle name="Normal 85 2 2 4 3" xfId="18823" xr:uid="{B2722ADF-A0D4-425E-90D1-EF93251F4985}"/>
    <cellStyle name="Normal 85 2 2 5" xfId="7932" xr:uid="{564BA59C-1920-4FCE-B05B-AD2BCB2CD1F9}"/>
    <cellStyle name="Normal 85 2 2 5 2" xfId="20131" xr:uid="{C4DCEFB5-F8E1-4182-BD9F-EB594647A85C}"/>
    <cellStyle name="Normal 85 2 2 6" xfId="11617" xr:uid="{76089950-4E0A-4B58-B7BE-BDF92CD88E81}"/>
    <cellStyle name="Normal 85 2 2 6 2" xfId="23453" xr:uid="{BB697EAC-7C2B-4C4F-BB43-1B67DE30B997}"/>
    <cellStyle name="Normal 85 2 2 7" xfId="12383" xr:uid="{671FF899-53FA-444D-9894-B7221EF441EF}"/>
    <cellStyle name="Normal 85 2 2 7 2" xfId="24162" xr:uid="{0EF88A91-17B0-4D10-9D39-EC6BE0B6CC7A}"/>
    <cellStyle name="Normal 85 2 2 8" xfId="17563" xr:uid="{DCA02B78-207A-4BA8-8607-DFA888C25F5E}"/>
    <cellStyle name="Normal 85 2 3" xfId="5211" xr:uid="{F62409F2-138E-44CF-8CE4-F9D8CF901B84}"/>
    <cellStyle name="Normal 85 2 3 2" xfId="5917" xr:uid="{309B462E-C17F-4ACC-964D-2B43C59D3710}"/>
    <cellStyle name="Normal 85 2 3 2 2" xfId="7197" xr:uid="{980F7FE7-5653-4DB0-8036-6DC95FFD4C9A}"/>
    <cellStyle name="Normal 85 2 3 2 2 2" xfId="9947" xr:uid="{8DBC934F-9DB3-4F70-B1FC-B918CB9F3C31}"/>
    <cellStyle name="Normal 85 2 3 2 2 2 2" xfId="22144" xr:uid="{F1C9FF6C-30A5-4112-8E08-425B3C6061B8}"/>
    <cellStyle name="Normal 85 2 3 2 2 3" xfId="19575" xr:uid="{63B94649-CF99-462B-B85C-E54BC9C91D77}"/>
    <cellStyle name="Normal 85 2 3 2 3" xfId="8687" xr:uid="{884C76E0-EAFE-40FA-B061-F49C7051EA9B}"/>
    <cellStyle name="Normal 85 2 3 2 3 2" xfId="20884" xr:uid="{8EC6F13E-A7B1-4220-BFF0-A9972BD5BADB}"/>
    <cellStyle name="Normal 85 2 3 2 4" xfId="18315" xr:uid="{F5A1F357-42F8-4005-9F85-4C800F79EE0C}"/>
    <cellStyle name="Normal 85 2 3 3" xfId="6567" xr:uid="{2C600A18-13E2-40EF-AAC0-B954154FD444}"/>
    <cellStyle name="Normal 85 2 3 3 2" xfId="9317" xr:uid="{B29C2F06-CFC4-4A1F-90E9-0A7F34A2A30C}"/>
    <cellStyle name="Normal 85 2 3 3 2 2" xfId="21514" xr:uid="{D14A4EE0-8BC7-429C-89A4-60874423E47D}"/>
    <cellStyle name="Normal 85 2 3 3 3" xfId="18945" xr:uid="{417B0C57-1BF5-4112-B91B-EF9D2E17694C}"/>
    <cellStyle name="Normal 85 2 3 4" xfId="8054" xr:uid="{6B07ED1A-1187-48F1-A8C5-FACA4F3A76B0}"/>
    <cellStyle name="Normal 85 2 3 4 2" xfId="20253" xr:uid="{42BFC8E8-F04B-423A-B5C5-1C5F3DEFF3ED}"/>
    <cellStyle name="Normal 85 2 3 5" xfId="13597" xr:uid="{A1832ED0-2F00-43B1-BD57-9EB0B4354F43}"/>
    <cellStyle name="Normal 85 2 3 5 2" xfId="25366" xr:uid="{0445448A-8A6C-4770-A586-4C6380ACC011}"/>
    <cellStyle name="Normal 85 2 3 6" xfId="17685" xr:uid="{8F59C01A-C328-4683-8688-13EB81E98EBA}"/>
    <cellStyle name="Normal 85 2 4" xfId="5593" xr:uid="{8307F2C6-EC52-423B-A965-ABE0631EAA80}"/>
    <cellStyle name="Normal 85 2 4 2" xfId="6882" xr:uid="{36100432-79A1-4955-AF06-95C1F33CB799}"/>
    <cellStyle name="Normal 85 2 4 2 2" xfId="9632" xr:uid="{0818E254-FF0D-4679-A9D7-56451AA88028}"/>
    <cellStyle name="Normal 85 2 4 2 2 2" xfId="21829" xr:uid="{F96BD8D6-E4AC-4FD3-A34D-0DE3F57AF926}"/>
    <cellStyle name="Normal 85 2 4 2 3" xfId="19260" xr:uid="{676AE807-CA70-4005-8D65-42FC5E7F202A}"/>
    <cellStyle name="Normal 85 2 4 3" xfId="8371" xr:uid="{05F537E9-E4C7-4B47-9D39-DD64B45402D4}"/>
    <cellStyle name="Normal 85 2 4 3 2" xfId="20569" xr:uid="{C0668C10-E580-4C52-A8D5-0EC26FB231BD}"/>
    <cellStyle name="Normal 85 2 4 4" xfId="13598" xr:uid="{44646FF6-95E9-426F-8B8F-D9C6179ACCBE}"/>
    <cellStyle name="Normal 85 2 4 4 2" xfId="25367" xr:uid="{E746D491-4070-4873-9EFB-8379D03A5AB3}"/>
    <cellStyle name="Normal 85 2 4 5" xfId="18000" xr:uid="{5D405095-2188-40EC-B9D8-52A2FD73FEE2}"/>
    <cellStyle name="Normal 85 2 5" xfId="6251" xr:uid="{1BFF372E-E699-44EC-8813-BA0EFCF15F5D}"/>
    <cellStyle name="Normal 85 2 5 2" xfId="9002" xr:uid="{7294E0B9-63CA-4828-8AB4-56B6F0F5B9DF}"/>
    <cellStyle name="Normal 85 2 5 2 2" xfId="21199" xr:uid="{B536E574-E5FE-4042-8E6C-9F841E983D65}"/>
    <cellStyle name="Normal 85 2 5 3" xfId="18630" xr:uid="{29073367-E50D-48CD-954D-C97782312445}"/>
    <cellStyle name="Normal 85 2 6" xfId="7737" xr:uid="{457FEC2F-5F4A-4865-BD69-711C55D303CB}"/>
    <cellStyle name="Normal 85 2 6 2" xfId="19938" xr:uid="{01DE09D4-9B53-4967-AA10-BD75E360F864}"/>
    <cellStyle name="Normal 85 2 7" xfId="11083" xr:uid="{3F4CA9EB-E41E-44C2-9B72-C256A7560319}"/>
    <cellStyle name="Normal 85 2 7 2" xfId="23129" xr:uid="{3F7589BA-5D46-4593-97AF-741B879F14D2}"/>
    <cellStyle name="Normal 85 2 8" xfId="12056" xr:uid="{50934BB8-5E75-4B22-AD07-C244C34847BB}"/>
    <cellStyle name="Normal 85 2 8 2" xfId="23838" xr:uid="{02E9F354-EB8A-48CE-8CF7-B650D2216DB4}"/>
    <cellStyle name="Normal 85 2 9" xfId="17370" xr:uid="{F8FD9719-038D-4EA8-BAD7-0999B709BC47}"/>
    <cellStyle name="Normal 85 3" xfId="4928" xr:uid="{800E8C87-D7ED-4D5B-B5B2-DAD5517B6054}"/>
    <cellStyle name="Normal 85 3 2" xfId="5344" xr:uid="{8134A8BC-11F7-42D4-9531-A91C4E14DEAF}"/>
    <cellStyle name="Normal 85 3 2 2" xfId="6045" xr:uid="{62514807-AD55-4C4F-859F-9BBE32D4A9B5}"/>
    <cellStyle name="Normal 85 3 2 2 2" xfId="7325" xr:uid="{EB3B62F2-93C8-4F8A-8107-39BB39451896}"/>
    <cellStyle name="Normal 85 3 2 2 2 2" xfId="10075" xr:uid="{A4BA0D3F-DAFC-4F23-88A3-A0EFFE9C0BAB}"/>
    <cellStyle name="Normal 85 3 2 2 2 2 2" xfId="22272" xr:uid="{CC27CE50-130A-4844-A168-DAC33B2A7612}"/>
    <cellStyle name="Normal 85 3 2 2 2 3" xfId="19703" xr:uid="{9331D61B-0C9F-49FD-A664-9C4BDC6F1D74}"/>
    <cellStyle name="Normal 85 3 2 2 3" xfId="8815" xr:uid="{04627086-EEE7-42A8-BAE2-1CFA70BF225C}"/>
    <cellStyle name="Normal 85 3 2 2 3 2" xfId="21012" xr:uid="{38AEEF80-DDA8-4CB0-A050-8CAA16608F34}"/>
    <cellStyle name="Normal 85 3 2 2 4" xfId="18443" xr:uid="{62A2D363-0CEC-4D61-A559-7D6135D60266}"/>
    <cellStyle name="Normal 85 3 2 3" xfId="6695" xr:uid="{6E1F4E22-1C14-487B-AE15-5C3793C4AC67}"/>
    <cellStyle name="Normal 85 3 2 3 2" xfId="9445" xr:uid="{2DA53F14-0501-4C79-950D-D6463D450FF6}"/>
    <cellStyle name="Normal 85 3 2 3 2 2" xfId="21642" xr:uid="{76BEA41A-C763-469F-8302-075AC68726EE}"/>
    <cellStyle name="Normal 85 3 2 3 3" xfId="19073" xr:uid="{16AA54DE-6F12-4684-A864-96E3A5914C3C}"/>
    <cellStyle name="Normal 85 3 2 4" xfId="8182" xr:uid="{3B43EE5F-0110-439C-86BF-2527C7F6CC99}"/>
    <cellStyle name="Normal 85 3 2 4 2" xfId="20381" xr:uid="{B98C41DF-AC3E-4DB6-95C2-CC4DC305FB25}"/>
    <cellStyle name="Normal 85 3 2 5" xfId="13599" xr:uid="{3A61CBEF-60E2-4C08-B297-C7508BBE6475}"/>
    <cellStyle name="Normal 85 3 2 5 2" xfId="25368" xr:uid="{2961BA6F-E2B2-4133-B801-B92ABE52DDD2}"/>
    <cellStyle name="Normal 85 3 2 6" xfId="17813" xr:uid="{72889712-9E25-4F89-A2A0-DFAECC531359}"/>
    <cellStyle name="Normal 85 3 3" xfId="5729" xr:uid="{A2435580-DF32-43F7-AFFB-92A1FB0FD197}"/>
    <cellStyle name="Normal 85 3 3 2" xfId="7010" xr:uid="{CB45A4F0-8F24-4936-820E-E848F0CC6700}"/>
    <cellStyle name="Normal 85 3 3 2 2" xfId="9760" xr:uid="{BCABAC6F-5185-4DD1-999F-D64DD7E0BA14}"/>
    <cellStyle name="Normal 85 3 3 2 2 2" xfId="21957" xr:uid="{3ACECFD4-7022-436A-BD06-040B9F916F33}"/>
    <cellStyle name="Normal 85 3 3 2 3" xfId="19388" xr:uid="{71643E2E-20ED-4DE8-9F1B-F1302245B1CB}"/>
    <cellStyle name="Normal 85 3 3 3" xfId="8499" xr:uid="{09F7A5FC-6B39-4F5C-8A0B-28A249FDBA9F}"/>
    <cellStyle name="Normal 85 3 3 3 2" xfId="20697" xr:uid="{AB8E171F-F4F4-4C88-B1D9-B729856411CC}"/>
    <cellStyle name="Normal 85 3 3 4" xfId="13600" xr:uid="{F4641967-643F-454C-8DEE-7136156AD991}"/>
    <cellStyle name="Normal 85 3 3 4 2" xfId="25369" xr:uid="{9CA4D85D-89D7-4E72-AEE6-85386FB13E41}"/>
    <cellStyle name="Normal 85 3 3 5" xfId="18128" xr:uid="{F982D124-5150-4289-9D3D-1F6DBDC3D76C}"/>
    <cellStyle name="Normal 85 3 4" xfId="6380" xr:uid="{E738BBAB-7048-4CF7-8D70-E825B6625E07}"/>
    <cellStyle name="Normal 85 3 4 2" xfId="9130" xr:uid="{2259359D-6476-47E9-9C42-0F374F1D4CFF}"/>
    <cellStyle name="Normal 85 3 4 2 2" xfId="21327" xr:uid="{5F1289D6-58BA-4269-BFCD-FA3729E5DEBC}"/>
    <cellStyle name="Normal 85 3 4 3" xfId="18758" xr:uid="{BD73C013-C0E9-43BC-86D4-6BDA4728F7B8}"/>
    <cellStyle name="Normal 85 3 5" xfId="7867" xr:uid="{701BB709-BA38-4305-A84C-3A10D8FAC5E0}"/>
    <cellStyle name="Normal 85 3 5 2" xfId="20066" xr:uid="{5888D809-D765-4AD0-8B26-951B092039FE}"/>
    <cellStyle name="Normal 85 3 6" xfId="11618" xr:uid="{8F94B7ED-E57F-4BAB-AAE9-8E72CA545F62}"/>
    <cellStyle name="Normal 85 3 6 2" xfId="23454" xr:uid="{9B593FF5-B7D7-45B0-885F-B09A0585E75C}"/>
    <cellStyle name="Normal 85 3 7" xfId="12384" xr:uid="{84AAFCB7-4E96-4BCA-973E-BB0FAE617BBE}"/>
    <cellStyle name="Normal 85 3 7 2" xfId="24163" xr:uid="{8A2168D7-8C40-414C-8951-759CF021BB1C}"/>
    <cellStyle name="Normal 85 3 8" xfId="17498" xr:uid="{D9CC6745-DB7C-4671-AEE1-6B77784F9844}"/>
    <cellStyle name="Normal 85 4" xfId="5145" xr:uid="{4C4CA163-299A-4830-A9DA-15E2EC96B2D0}"/>
    <cellStyle name="Normal 85 4 2" xfId="5871" xr:uid="{BF5C0965-A15A-4AF0-BB5B-785F7CE68C3F}"/>
    <cellStyle name="Normal 85 4 2 2" xfId="7151" xr:uid="{7DE71162-B948-499D-9F19-8D14E6BD7DE3}"/>
    <cellStyle name="Normal 85 4 2 2 2" xfId="9901" xr:uid="{F7F26AF6-5F5A-40E5-9E13-A768D904566D}"/>
    <cellStyle name="Normal 85 4 2 2 2 2" xfId="22098" xr:uid="{FBAA2AC1-20D6-4083-99DC-4CBF903A14FA}"/>
    <cellStyle name="Normal 85 4 2 2 3" xfId="19529" xr:uid="{1D9078C1-7776-4AD9-AFC1-1EC5F319B3BA}"/>
    <cellStyle name="Normal 85 4 2 3" xfId="8641" xr:uid="{2E5C32E8-F5F9-49D4-BBC6-FAC6CD2D7467}"/>
    <cellStyle name="Normal 85 4 2 3 2" xfId="20838" xr:uid="{C7D07AB2-3626-4299-84F0-090B9B055922}"/>
    <cellStyle name="Normal 85 4 2 4" xfId="18269" xr:uid="{59B935C9-D984-4D74-A05F-3D6757237ED3}"/>
    <cellStyle name="Normal 85 4 3" xfId="6521" xr:uid="{57F0E9D6-2696-4860-B6A1-CBB5EE9AB140}"/>
    <cellStyle name="Normal 85 4 3 2" xfId="9271" xr:uid="{805ED851-0514-4830-8C31-E9116164FE34}"/>
    <cellStyle name="Normal 85 4 3 2 2" xfId="21468" xr:uid="{362B2CDA-1963-43AE-B98B-CE39CB2EA3DD}"/>
    <cellStyle name="Normal 85 4 3 3" xfId="18899" xr:uid="{B7B7294F-0F06-4E5F-A240-71D37881F468}"/>
    <cellStyle name="Normal 85 4 4" xfId="8008" xr:uid="{F8A5D97C-3C00-4812-B448-4013FD0DDEBB}"/>
    <cellStyle name="Normal 85 4 4 2" xfId="20207" xr:uid="{179C47A2-2884-4E45-BB6B-87B24A1DFE18}"/>
    <cellStyle name="Normal 85 4 5" xfId="13601" xr:uid="{269A490F-E28D-49AA-81A0-E988AFE225E1}"/>
    <cellStyle name="Normal 85 4 5 2" xfId="25370" xr:uid="{1682090D-DF41-43DB-AA54-A3EAE34C214B}"/>
    <cellStyle name="Normal 85 4 6" xfId="17639" xr:uid="{FDF67D11-1197-40D5-BBBB-546204DD22AD}"/>
    <cellStyle name="Normal 85 5" xfId="5520" xr:uid="{AD533400-F0B6-449D-A516-41510FEF9420}"/>
    <cellStyle name="Normal 85 5 2" xfId="6836" xr:uid="{DF950555-959A-4DC4-ACEF-0F4A02106FD7}"/>
    <cellStyle name="Normal 85 5 2 2" xfId="9586" xr:uid="{55825D4A-BF7E-4A03-8DC4-209081211A43}"/>
    <cellStyle name="Normal 85 5 2 2 2" xfId="21783" xr:uid="{C861786C-645D-4EAA-8F7A-ACCC848AFB6A}"/>
    <cellStyle name="Normal 85 5 2 3" xfId="19214" xr:uid="{130FA264-356B-4ED8-99CE-9210CDBE8E97}"/>
    <cellStyle name="Normal 85 5 3" xfId="8325" xr:uid="{3C532FEB-1D97-4080-904F-E6240FC3AC5F}"/>
    <cellStyle name="Normal 85 5 3 2" xfId="20523" xr:uid="{AFE0BFDF-9B0A-49CE-B6F1-7315015CCB7B}"/>
    <cellStyle name="Normal 85 5 4" xfId="13602" xr:uid="{3FE0E9CC-A31A-4A56-AB46-A5A200F34C11}"/>
    <cellStyle name="Normal 85 5 4 2" xfId="25371" xr:uid="{871BC796-1499-4259-802A-E8F7282F4835}"/>
    <cellStyle name="Normal 85 5 5" xfId="17954" xr:uid="{2EBC49D8-C723-46FD-96B1-6F59686C9931}"/>
    <cellStyle name="Normal 85 6" xfId="6202" xr:uid="{6434ECFD-2F7C-4ED9-8BD8-FB63EE7960FB}"/>
    <cellStyle name="Normal 85 6 2" xfId="8956" xr:uid="{993A2DE5-1DC5-4CB4-8D97-B85246185054}"/>
    <cellStyle name="Normal 85 6 2 2" xfId="21153" xr:uid="{DB321596-A6E5-48F6-952C-F3F4A34DAFFE}"/>
    <cellStyle name="Normal 85 6 3" xfId="18584" xr:uid="{727AD3AD-DA52-4EA6-9F5F-C0A0B54973C7}"/>
    <cellStyle name="Normal 85 7" xfId="7472" xr:uid="{D6559622-9C18-4BCE-865F-51EF147F940C}"/>
    <cellStyle name="Normal 85 7 2" xfId="19847" xr:uid="{C257A690-8226-4A0B-A309-CDB8182BE767}"/>
    <cellStyle name="Normal 85 8" xfId="10312" xr:uid="{E5BAE816-98F8-4562-9046-5B0954B7CA10}"/>
    <cellStyle name="Normal 85 8 2" xfId="22475" xr:uid="{12D83FA0-8196-47E8-A2F8-5004E8E0AD0E}"/>
    <cellStyle name="Normal 85 9" xfId="10440" xr:uid="{F72C7BCC-362C-4F51-A6CE-A4E761B16724}"/>
    <cellStyle name="Normal 85 9 2" xfId="22568" xr:uid="{EAEBF428-0A92-4D32-ADD5-8C3AC787C9B4}"/>
    <cellStyle name="Normal 85_Accessories" xfId="11292" xr:uid="{BA15C52E-8B27-46D5-A79F-795BA01EE03B}"/>
    <cellStyle name="Normal 86" xfId="2668" xr:uid="{ED678703-6766-4583-93D9-D97083BD3F18}"/>
    <cellStyle name="Normal 86 10" xfId="10544" xr:uid="{C4BB8AFD-5262-43A0-98CD-704F31F2C7E1}"/>
    <cellStyle name="Normal 86 10 2" xfId="22663" xr:uid="{4920DE16-B620-44C2-B6AC-32E0DD9C5BFC}"/>
    <cellStyle name="Normal 86 11" xfId="10671" xr:uid="{BBE01C3F-8409-4BED-B8E1-AEA9162020A6}"/>
    <cellStyle name="Normal 86 11 2" xfId="22785" xr:uid="{7993A537-5BAE-467F-9A88-C264FAC9C558}"/>
    <cellStyle name="Normal 86 12" xfId="11014" xr:uid="{252718CD-8B24-4085-A7A0-3DB54BEAC352}"/>
    <cellStyle name="Normal 86 12 2" xfId="23063" xr:uid="{00692DEC-9805-4BAE-8E54-EDABB163A5F5}"/>
    <cellStyle name="Normal 86 13" xfId="11984" xr:uid="{3F9447D4-F4E9-4700-BE29-530B4541755B}"/>
    <cellStyle name="Normal 86 13 2" xfId="23772" xr:uid="{3D754F08-E048-4938-BF06-99402C9AA1EC}"/>
    <cellStyle name="Normal 86 14" xfId="16089" xr:uid="{AAA13C8C-63BE-4678-89C2-0DF61ADB0FF3}"/>
    <cellStyle name="Normal 86 14 2" xfId="29996" xr:uid="{6578DFAA-D943-4EDF-8943-A1149DED1751}"/>
    <cellStyle name="Normal 86 15" xfId="17184" xr:uid="{0F1F014A-AEDF-446F-B3E5-FFA39E146D46}"/>
    <cellStyle name="Normal 86 15 2" xfId="26092" xr:uid="{6070B057-4561-4971-8304-0ED8FABA7795}"/>
    <cellStyle name="Normal 86 16" xfId="17320" xr:uid="{3568C1A9-FA98-4A9E-9604-E785CAFEFF35}"/>
    <cellStyle name="Normal 86 17" xfId="30360" xr:uid="{09812D01-6053-4C0E-A3C9-87C9F1A6739C}"/>
    <cellStyle name="Normal 86 2" xfId="4440" xr:uid="{58914DE2-85E8-40BE-9842-87B11AB6CD3E}"/>
    <cellStyle name="Normal 86 2 2" xfId="5021" xr:uid="{82980630-67BA-4A9C-ABD9-582155BE745D}"/>
    <cellStyle name="Normal 86 2 2 2" xfId="5412" xr:uid="{5736ABD4-8B66-448D-A260-3529C9017821}"/>
    <cellStyle name="Normal 86 2 2 2 2" xfId="6112" xr:uid="{BB47505F-CC32-46B3-B43E-133E5CDB2BA2}"/>
    <cellStyle name="Normal 86 2 2 2 2 2" xfId="7391" xr:uid="{7FAE3974-43D7-4901-9A52-3AFC4A5B39A9}"/>
    <cellStyle name="Normal 86 2 2 2 2 2 2" xfId="10141" xr:uid="{50F22EBC-C1C4-48E4-B64B-CADD5E61D80A}"/>
    <cellStyle name="Normal 86 2 2 2 2 2 2 2" xfId="22338" xr:uid="{56395D35-1D29-4013-9B89-A41C23934E21}"/>
    <cellStyle name="Normal 86 2 2 2 2 2 3" xfId="19769" xr:uid="{538E20A0-5B4A-481F-82B7-12572E53596E}"/>
    <cellStyle name="Normal 86 2 2 2 2 3" xfId="8881" xr:uid="{EB9DBA19-E527-44F6-B62D-248F8A5092AE}"/>
    <cellStyle name="Normal 86 2 2 2 2 3 2" xfId="21078" xr:uid="{1DA22F77-C6CD-4761-BBEE-1EE9ED5CBE0B}"/>
    <cellStyle name="Normal 86 2 2 2 2 4" xfId="18509" xr:uid="{7F8D1092-D00C-4C0B-94BD-170921F173CE}"/>
    <cellStyle name="Normal 86 2 2 2 3" xfId="6761" xr:uid="{9C07EF9D-31A3-4EB8-B482-F299FFB0925B}"/>
    <cellStyle name="Normal 86 2 2 2 3 2" xfId="9511" xr:uid="{EBD06BBC-FA63-4449-83D0-DBE845C7858C}"/>
    <cellStyle name="Normal 86 2 2 2 3 2 2" xfId="21708" xr:uid="{E13A9BA4-CB13-469F-B21D-220CAC085C53}"/>
    <cellStyle name="Normal 86 2 2 2 3 3" xfId="19139" xr:uid="{4363F58C-90FE-47B1-B744-8B9832026A99}"/>
    <cellStyle name="Normal 86 2 2 2 4" xfId="8248" xr:uid="{0F130990-22E1-4998-9AA4-C1F063757F34}"/>
    <cellStyle name="Normal 86 2 2 2 4 2" xfId="20447" xr:uid="{6139BCF8-3DA5-4441-8AFA-2993270044AF}"/>
    <cellStyle name="Normal 86 2 2 2 5" xfId="13603" xr:uid="{09EAEE9D-9C59-4139-B64D-DEE5E00C6ED7}"/>
    <cellStyle name="Normal 86 2 2 2 5 2" xfId="25372" xr:uid="{B5131177-D2A3-475D-9D76-C677BAF1A2BE}"/>
    <cellStyle name="Normal 86 2 2 2 6" xfId="17879" xr:uid="{C14A47B2-2FA6-4342-A034-056478D61F1B}"/>
    <cellStyle name="Normal 86 2 2 3" xfId="5795" xr:uid="{5534E1D5-D80C-4B46-A65D-FF9DA4982D95}"/>
    <cellStyle name="Normal 86 2 2 3 2" xfId="7076" xr:uid="{D09E88DA-854A-453C-8869-95A888D0DBD2}"/>
    <cellStyle name="Normal 86 2 2 3 2 2" xfId="9826" xr:uid="{A6D5304F-3CA5-46C3-A7CB-833A07FC4E00}"/>
    <cellStyle name="Normal 86 2 2 3 2 2 2" xfId="22023" xr:uid="{163C54A0-AF4D-4EFE-B615-078685CC9F4E}"/>
    <cellStyle name="Normal 86 2 2 3 2 3" xfId="19454" xr:uid="{A9F4479D-9D43-44DE-9838-35C4BE1EA6EF}"/>
    <cellStyle name="Normal 86 2 2 3 3" xfId="8565" xr:uid="{165C62F6-6524-4D99-AB5D-4706837E18B4}"/>
    <cellStyle name="Normal 86 2 2 3 3 2" xfId="20763" xr:uid="{89EDE610-2635-4DBF-BD42-918DC7D17514}"/>
    <cellStyle name="Normal 86 2 2 3 4" xfId="13604" xr:uid="{AA66351C-1B0F-4CD3-B3EA-154BADC0DC35}"/>
    <cellStyle name="Normal 86 2 2 3 4 2" xfId="25373" xr:uid="{BC81225B-6582-42A3-8A0C-A9FA4DDE2500}"/>
    <cellStyle name="Normal 86 2 2 3 5" xfId="18194" xr:uid="{01FC7307-DC6F-4381-A949-C8F5399EC35A}"/>
    <cellStyle name="Normal 86 2 2 4" xfId="6446" xr:uid="{4819D91A-4BA4-4599-B4D2-39DE7E4D57A3}"/>
    <cellStyle name="Normal 86 2 2 4 2" xfId="9196" xr:uid="{F478E1E3-B20E-40DB-AEDE-47E0003FE0CE}"/>
    <cellStyle name="Normal 86 2 2 4 2 2" xfId="21393" xr:uid="{FAC8527B-1FD3-4446-B41A-F9CDF2C478BD}"/>
    <cellStyle name="Normal 86 2 2 4 3" xfId="18824" xr:uid="{A1BBC5C0-0B9D-4EBD-8925-7323C8757F0B}"/>
    <cellStyle name="Normal 86 2 2 5" xfId="7933" xr:uid="{5656D770-8B5D-4003-B643-33F01B1FDB9C}"/>
    <cellStyle name="Normal 86 2 2 5 2" xfId="20132" xr:uid="{79582097-ED23-41D8-85E6-0BE011EBDF08}"/>
    <cellStyle name="Normal 86 2 2 6" xfId="11619" xr:uid="{D73F005A-4802-4D11-8635-3801B513A718}"/>
    <cellStyle name="Normal 86 2 2 6 2" xfId="23455" xr:uid="{E1BD034F-D225-4424-A9AA-4181A1A7651C}"/>
    <cellStyle name="Normal 86 2 2 7" xfId="12385" xr:uid="{D7F2C13D-CB9C-4DE6-B14E-ADA24317240D}"/>
    <cellStyle name="Normal 86 2 2 7 2" xfId="24164" xr:uid="{67A4B695-F5DF-4573-9247-4165F8B93FA3}"/>
    <cellStyle name="Normal 86 2 2 8" xfId="17564" xr:uid="{E6E7A41B-E51F-4743-A9B5-9A3908760513}"/>
    <cellStyle name="Normal 86 2 3" xfId="5212" xr:uid="{1A592AF1-A5EF-4863-AFB9-DE4251C0C243}"/>
    <cellStyle name="Normal 86 2 3 2" xfId="5918" xr:uid="{0867A07B-5061-4C52-A131-1937112C58B5}"/>
    <cellStyle name="Normal 86 2 3 2 2" xfId="7198" xr:uid="{EF595A59-E239-4B05-9FD1-86C7A1245E84}"/>
    <cellStyle name="Normal 86 2 3 2 2 2" xfId="9948" xr:uid="{690B8524-8205-4106-9A35-2A416B0BA36C}"/>
    <cellStyle name="Normal 86 2 3 2 2 2 2" xfId="22145" xr:uid="{666EEF9C-AA7F-4DF0-83EC-22B770945F88}"/>
    <cellStyle name="Normal 86 2 3 2 2 3" xfId="19576" xr:uid="{4DC53490-E563-4F9F-A99C-70878211F5FC}"/>
    <cellStyle name="Normal 86 2 3 2 3" xfId="8688" xr:uid="{ADFFD28C-879D-4DBC-BCA3-9E264CB32978}"/>
    <cellStyle name="Normal 86 2 3 2 3 2" xfId="20885" xr:uid="{F239A67B-0622-4488-852B-5A21B4C868F7}"/>
    <cellStyle name="Normal 86 2 3 2 4" xfId="18316" xr:uid="{B24D9C91-2716-42A1-B244-8EF0587D10A2}"/>
    <cellStyle name="Normal 86 2 3 3" xfId="6568" xr:uid="{D29E5FA9-418E-42AE-9C00-3032E0CD293F}"/>
    <cellStyle name="Normal 86 2 3 3 2" xfId="9318" xr:uid="{8CF571C4-7440-4596-BFDF-FCEA49F967C2}"/>
    <cellStyle name="Normal 86 2 3 3 2 2" xfId="21515" xr:uid="{6D715D84-3F57-453B-BB77-5F9C2C37FD76}"/>
    <cellStyle name="Normal 86 2 3 3 3" xfId="18946" xr:uid="{633547C5-75B7-47A5-8851-9BAD55CCA5A3}"/>
    <cellStyle name="Normal 86 2 3 4" xfId="8055" xr:uid="{F5D6CDE7-5F80-4CAA-ADBF-A507C8C3CB55}"/>
    <cellStyle name="Normal 86 2 3 4 2" xfId="20254" xr:uid="{7F91F9D8-9B47-442F-B5A4-8210AE61122D}"/>
    <cellStyle name="Normal 86 2 3 5" xfId="13605" xr:uid="{F98555F5-FC41-4076-A01F-2E74E8491C61}"/>
    <cellStyle name="Normal 86 2 3 5 2" xfId="25374" xr:uid="{832E9E2E-E9EC-45A4-9A3B-D2C02F17E016}"/>
    <cellStyle name="Normal 86 2 3 6" xfId="17686" xr:uid="{12D21C2D-2581-4039-BBCE-C6DBBF854961}"/>
    <cellStyle name="Normal 86 2 4" xfId="5594" xr:uid="{1B8CACCD-C59E-48F8-BB9D-A20FBE2C02FB}"/>
    <cellStyle name="Normal 86 2 4 2" xfId="6883" xr:uid="{5FBCB5EB-E015-4CF1-BBA4-DAF1D9708FE1}"/>
    <cellStyle name="Normal 86 2 4 2 2" xfId="9633" xr:uid="{32AD26C3-5680-4348-A2CA-3B8D3FA44368}"/>
    <cellStyle name="Normal 86 2 4 2 2 2" xfId="21830" xr:uid="{CC434B3B-673E-4E04-8CED-00AA6A9704A3}"/>
    <cellStyle name="Normal 86 2 4 2 3" xfId="19261" xr:uid="{015F7D96-7A96-40F1-82F4-EEEF5D7DECC5}"/>
    <cellStyle name="Normal 86 2 4 3" xfId="8372" xr:uid="{C3BE3BB7-2D2E-4C50-A9FA-A62B7F7E7980}"/>
    <cellStyle name="Normal 86 2 4 3 2" xfId="20570" xr:uid="{3DB8CDC6-44CB-4CF8-B4F1-D9E439161AC3}"/>
    <cellStyle name="Normal 86 2 4 4" xfId="13606" xr:uid="{831B8EBE-8493-48A5-9798-7672300B6CB9}"/>
    <cellStyle name="Normal 86 2 4 4 2" xfId="25375" xr:uid="{C0D59492-E134-4D9B-8E37-7DC6B6DC5922}"/>
    <cellStyle name="Normal 86 2 4 5" xfId="18001" xr:uid="{8FE4FF3B-0A9D-4E51-8341-87861F51EB7A}"/>
    <cellStyle name="Normal 86 2 5" xfId="6252" xr:uid="{61E2255F-CCC0-47C5-B9B5-B6B51C11C6DD}"/>
    <cellStyle name="Normal 86 2 5 2" xfId="9003" xr:uid="{7E212225-B2E2-4AFC-88F0-1FEA4708DA85}"/>
    <cellStyle name="Normal 86 2 5 2 2" xfId="21200" xr:uid="{3690CE3C-38F9-4D79-85A4-79251B92FF89}"/>
    <cellStyle name="Normal 86 2 5 3" xfId="18631" xr:uid="{D8467E87-EB39-49E4-80CF-81CD8E245094}"/>
    <cellStyle name="Normal 86 2 6" xfId="7738" xr:uid="{3E1F7BC5-4A92-4937-9649-70730E86EF53}"/>
    <cellStyle name="Normal 86 2 6 2" xfId="19939" xr:uid="{AA46E3D7-66AB-4DF1-8111-900162BA1136}"/>
    <cellStyle name="Normal 86 2 7" xfId="11084" xr:uid="{E9ACBAF9-3775-4567-8021-2090F86F7A78}"/>
    <cellStyle name="Normal 86 2 7 2" xfId="23130" xr:uid="{BDD55657-5EAC-40AA-B646-7398D1670C52}"/>
    <cellStyle name="Normal 86 2 8" xfId="12057" xr:uid="{56B6781E-88C4-4404-859D-FB1EFD056B0A}"/>
    <cellStyle name="Normal 86 2 8 2" xfId="23839" xr:uid="{381AEBD2-B483-4769-8A69-D351BE93289F}"/>
    <cellStyle name="Normal 86 2 9" xfId="17371" xr:uid="{9DE1A201-32ED-4F59-8205-33E9366C0A6D}"/>
    <cellStyle name="Normal 86 3" xfId="4929" xr:uid="{AD480B28-2E30-4DB0-9A99-3FE5DDC0C2E8}"/>
    <cellStyle name="Normal 86 3 2" xfId="5345" xr:uid="{063E0BCB-D4E5-4302-B131-77D0C00265ED}"/>
    <cellStyle name="Normal 86 3 2 2" xfId="6046" xr:uid="{E7F727DE-0178-45DA-9C2F-282934B2B9CC}"/>
    <cellStyle name="Normal 86 3 2 2 2" xfId="7326" xr:uid="{1F513668-D408-45FB-9C5D-42210D8D0989}"/>
    <cellStyle name="Normal 86 3 2 2 2 2" xfId="10076" xr:uid="{3872AC47-83B3-4274-8C3B-F970120BB95B}"/>
    <cellStyle name="Normal 86 3 2 2 2 2 2" xfId="22273" xr:uid="{966012A5-3084-4CF0-860F-130BF54CDDAE}"/>
    <cellStyle name="Normal 86 3 2 2 2 3" xfId="19704" xr:uid="{4509BC4A-9245-4AC4-A136-9D2616CFE46B}"/>
    <cellStyle name="Normal 86 3 2 2 3" xfId="8816" xr:uid="{867366FA-E141-45F5-85E7-B874985C1FED}"/>
    <cellStyle name="Normal 86 3 2 2 3 2" xfId="21013" xr:uid="{EB895F6F-5F7C-42A3-BB35-1A513FC2AD2E}"/>
    <cellStyle name="Normal 86 3 2 2 4" xfId="18444" xr:uid="{5401A237-D20F-4E3B-8C79-6A807812CD03}"/>
    <cellStyle name="Normal 86 3 2 3" xfId="6696" xr:uid="{E8B027E5-7F2D-4DA4-B3AE-E98A67D78EB7}"/>
    <cellStyle name="Normal 86 3 2 3 2" xfId="9446" xr:uid="{19CA8EFC-5B84-4598-8AAF-7F8FD59E2549}"/>
    <cellStyle name="Normal 86 3 2 3 2 2" xfId="21643" xr:uid="{396244A0-281F-4938-9AFC-C577F542EA46}"/>
    <cellStyle name="Normal 86 3 2 3 3" xfId="19074" xr:uid="{E7C3AAF2-637B-4865-84AD-FAB40EA57F8C}"/>
    <cellStyle name="Normal 86 3 2 4" xfId="8183" xr:uid="{0C6732C7-A76B-49DC-BB96-2C6F95DA37B7}"/>
    <cellStyle name="Normal 86 3 2 4 2" xfId="20382" xr:uid="{447AF120-F16E-4F94-8FBF-6EE6C5393930}"/>
    <cellStyle name="Normal 86 3 2 5" xfId="13607" xr:uid="{A0AA62A9-0596-4EE6-9C0E-0C35D3CF19D8}"/>
    <cellStyle name="Normal 86 3 2 5 2" xfId="25376" xr:uid="{615EBA9C-232A-409E-A20D-F6F450D98690}"/>
    <cellStyle name="Normal 86 3 2 6" xfId="17814" xr:uid="{AB020BD9-06E0-48A1-8FD5-365CF97B9E3D}"/>
    <cellStyle name="Normal 86 3 3" xfId="5730" xr:uid="{679F83E4-93C6-4320-9B68-56A0A20F417D}"/>
    <cellStyle name="Normal 86 3 3 2" xfId="7011" xr:uid="{2EC1A5E3-701C-4E11-93D2-F8131EB21D43}"/>
    <cellStyle name="Normal 86 3 3 2 2" xfId="9761" xr:uid="{2B526E4C-E9D2-459C-8A21-62020E50D6F7}"/>
    <cellStyle name="Normal 86 3 3 2 2 2" xfId="21958" xr:uid="{7458D992-8A5A-49E2-8D2F-DE75E6897F6A}"/>
    <cellStyle name="Normal 86 3 3 2 3" xfId="19389" xr:uid="{3633EB1F-0E48-4ABC-916F-3DA7C4BD61E3}"/>
    <cellStyle name="Normal 86 3 3 3" xfId="8500" xr:uid="{CD4D3A95-F492-48BC-B4FA-BE629B32F72A}"/>
    <cellStyle name="Normal 86 3 3 3 2" xfId="20698" xr:uid="{56A4499E-49D9-47CA-89E8-3051F3B91963}"/>
    <cellStyle name="Normal 86 3 3 4" xfId="13608" xr:uid="{A6A8D15C-00D0-4A3D-AC6A-8ECE4607BAE6}"/>
    <cellStyle name="Normal 86 3 3 4 2" xfId="25377" xr:uid="{A3C55ACF-1716-4C43-A768-5AFDF7483A62}"/>
    <cellStyle name="Normal 86 3 3 5" xfId="18129" xr:uid="{57E75BF1-150D-4BF3-9EE1-E490694A6184}"/>
    <cellStyle name="Normal 86 3 4" xfId="6381" xr:uid="{3378B4F1-D3F8-4471-A997-9280F6D5D00F}"/>
    <cellStyle name="Normal 86 3 4 2" xfId="9131" xr:uid="{45C5C244-1034-4108-8A98-DAD9BB03E32F}"/>
    <cellStyle name="Normal 86 3 4 2 2" xfId="21328" xr:uid="{CFDB1AC9-B1F5-431C-8CE3-39B6E4FAD155}"/>
    <cellStyle name="Normal 86 3 4 3" xfId="18759" xr:uid="{1B44468A-BBEC-4057-9959-DC258A411E99}"/>
    <cellStyle name="Normal 86 3 5" xfId="7868" xr:uid="{AA72F1AB-6D2C-4195-8963-FD573CFFD517}"/>
    <cellStyle name="Normal 86 3 5 2" xfId="20067" xr:uid="{F91D4FC2-1482-4A6F-A54D-15BC3E1B24AE}"/>
    <cellStyle name="Normal 86 3 6" xfId="11620" xr:uid="{026E6898-732E-4E07-8B45-1C949606AF58}"/>
    <cellStyle name="Normal 86 3 6 2" xfId="23456" xr:uid="{20D6A509-BB81-4C0B-AA77-0D78999646C4}"/>
    <cellStyle name="Normal 86 3 7" xfId="12386" xr:uid="{7CD333F8-5F38-4576-A58C-D1121BBFC3AC}"/>
    <cellStyle name="Normal 86 3 7 2" xfId="24165" xr:uid="{6F1B8F4E-22A3-499E-9DC7-B471C7204257}"/>
    <cellStyle name="Normal 86 3 8" xfId="17499" xr:uid="{4DBE84FF-42E1-4184-BC90-772758820993}"/>
    <cellStyle name="Normal 86 4" xfId="5146" xr:uid="{CAC87A53-273A-4BEC-ACCC-69092D858A34}"/>
    <cellStyle name="Normal 86 4 2" xfId="5872" xr:uid="{0F55AA39-6692-415C-B7FC-EC3C1A3CCA0F}"/>
    <cellStyle name="Normal 86 4 2 2" xfId="7152" xr:uid="{38FEA1CC-4D6F-4657-BB0E-679849D63750}"/>
    <cellStyle name="Normal 86 4 2 2 2" xfId="9902" xr:uid="{DFA20F8B-898F-4667-B5EF-B613DF1561AB}"/>
    <cellStyle name="Normal 86 4 2 2 2 2" xfId="22099" xr:uid="{2B31ADD8-3B50-4FE0-90A0-1799CEE20160}"/>
    <cellStyle name="Normal 86 4 2 2 3" xfId="19530" xr:uid="{EFE7B23A-0B12-416C-BDA4-9CBC9866F69F}"/>
    <cellStyle name="Normal 86 4 2 3" xfId="8642" xr:uid="{581A40F8-222F-4A92-994D-8F653544E15E}"/>
    <cellStyle name="Normal 86 4 2 3 2" xfId="20839" xr:uid="{51CEDFD6-40E2-46FA-89B4-308838AAA9A1}"/>
    <cellStyle name="Normal 86 4 2 4" xfId="18270" xr:uid="{E454B993-9DF8-44C5-B430-9F4C74356D45}"/>
    <cellStyle name="Normal 86 4 3" xfId="6522" xr:uid="{10FA91F5-E92B-4FDC-A5BE-C46EB2767697}"/>
    <cellStyle name="Normal 86 4 3 2" xfId="9272" xr:uid="{1F1A25AD-A988-47A9-8564-F95C880DD848}"/>
    <cellStyle name="Normal 86 4 3 2 2" xfId="21469" xr:uid="{2121962E-BE69-4E33-9CFE-1418BCCC4C7E}"/>
    <cellStyle name="Normal 86 4 3 3" xfId="18900" xr:uid="{BEC88E12-7AF8-48F8-BC78-B96BB2961E22}"/>
    <cellStyle name="Normal 86 4 4" xfId="8009" xr:uid="{A645F6A8-A6B0-478F-8881-28191DA6210E}"/>
    <cellStyle name="Normal 86 4 4 2" xfId="20208" xr:uid="{2074DA35-4246-48B6-85CE-8845EB22A357}"/>
    <cellStyle name="Normal 86 4 5" xfId="13609" xr:uid="{55279DE6-D4A4-4532-8076-205F76486169}"/>
    <cellStyle name="Normal 86 4 5 2" xfId="25378" xr:uid="{84769A79-20D3-4743-8AA1-4D7DE5C7B1AC}"/>
    <cellStyle name="Normal 86 4 6" xfId="17640" xr:uid="{76DD64DD-B480-48E3-9503-F6FB9EE35D1E}"/>
    <cellStyle name="Normal 86 5" xfId="5521" xr:uid="{00EC7BCC-D826-48AF-B6C6-76FC94620B97}"/>
    <cellStyle name="Normal 86 5 2" xfId="6837" xr:uid="{AE0ECBD6-207A-41D9-844E-EE7700080D8D}"/>
    <cellStyle name="Normal 86 5 2 2" xfId="9587" xr:uid="{23DEEEF2-59E8-49BA-932B-A2BBC5647697}"/>
    <cellStyle name="Normal 86 5 2 2 2" xfId="21784" xr:uid="{E0FEFE64-77DF-4D40-AB94-60BC709E16B8}"/>
    <cellStyle name="Normal 86 5 2 3" xfId="19215" xr:uid="{95C09C50-D835-4171-BB46-49FDD2E25DC8}"/>
    <cellStyle name="Normal 86 5 3" xfId="8326" xr:uid="{7DFB69E0-9B36-4718-8BF5-9176516A3B89}"/>
    <cellStyle name="Normal 86 5 3 2" xfId="20524" xr:uid="{2DF98BC8-A6B6-486E-B799-8644858BCFE2}"/>
    <cellStyle name="Normal 86 5 4" xfId="13610" xr:uid="{C26DBDF1-1883-46AC-8D9E-846B472D4378}"/>
    <cellStyle name="Normal 86 5 4 2" xfId="25379" xr:uid="{26BE8645-DE2A-4504-A02A-3FE8512EBEB4}"/>
    <cellStyle name="Normal 86 5 5" xfId="17955" xr:uid="{9BFC3C50-5521-46DB-9B24-32D84295C6EE}"/>
    <cellStyle name="Normal 86 6" xfId="6203" xr:uid="{F5C71F84-400B-4A59-9F2E-E23643E05A4D}"/>
    <cellStyle name="Normal 86 6 2" xfId="8957" xr:uid="{8D9F4CA5-E0FC-4F6D-A2C4-3B64E8089486}"/>
    <cellStyle name="Normal 86 6 2 2" xfId="21154" xr:uid="{71A54B56-D7A5-459A-890E-DF0B59044319}"/>
    <cellStyle name="Normal 86 6 3" xfId="18585" xr:uid="{575CA381-6F94-4039-8FC9-5AFDB6F7D2C3}"/>
    <cellStyle name="Normal 86 7" xfId="7473" xr:uid="{D25D387E-0084-4E9D-A0F6-BD5B43507185}"/>
    <cellStyle name="Normal 86 7 2" xfId="19848" xr:uid="{0FF2B5E5-D4CD-42CF-9CE8-EDF07322F479}"/>
    <cellStyle name="Normal 86 8" xfId="10313" xr:uid="{B9F6ADCE-D7B8-44AD-A391-AF5B5F2DFA2E}"/>
    <cellStyle name="Normal 86 8 2" xfId="22476" xr:uid="{39C77559-85A0-4EBA-BC14-9AD5BBA1E48C}"/>
    <cellStyle name="Normal 86 9" xfId="10441" xr:uid="{22742547-3E11-4377-A23C-1C27F4FC9717}"/>
    <cellStyle name="Normal 86 9 2" xfId="22569" xr:uid="{6649FDA6-CD67-43D5-924B-39F8B4A9E8EC}"/>
    <cellStyle name="Normal 86_Accessories" xfId="11293" xr:uid="{19BB886D-2A48-4068-AC80-EE725EED29CE}"/>
    <cellStyle name="Normal 87" xfId="2669" xr:uid="{E7007A8C-ECFB-4CCC-B615-02BAC500DA78}"/>
    <cellStyle name="Normal 87 10" xfId="10545" xr:uid="{41DA5993-B811-4E72-8145-FAE3D83BEC4E}"/>
    <cellStyle name="Normal 87 10 2" xfId="22664" xr:uid="{002DD8AA-80B9-4B4D-9057-7D43AD7A23F6}"/>
    <cellStyle name="Normal 87 11" xfId="10672" xr:uid="{D7BF11A3-E955-48FB-AB2C-C95FEFD5BF1A}"/>
    <cellStyle name="Normal 87 11 2" xfId="22786" xr:uid="{7214E68E-1891-4C8A-BC89-220895CB82B2}"/>
    <cellStyle name="Normal 87 12" xfId="11015" xr:uid="{27ABBCCE-7BDA-450C-8FC2-FB6D097C62F1}"/>
    <cellStyle name="Normal 87 12 2" xfId="23064" xr:uid="{1D6DB1BE-BC2E-463C-8123-500B634F7977}"/>
    <cellStyle name="Normal 87 13" xfId="11985" xr:uid="{2FD49FC1-8431-4421-8453-13779E2B6785}"/>
    <cellStyle name="Normal 87 13 2" xfId="23773" xr:uid="{B5DC9130-DA0C-411A-95AD-F5C33C04A1F1}"/>
    <cellStyle name="Normal 87 14" xfId="16090" xr:uid="{D032D234-6EC0-4530-9E35-B950C7B67FF7}"/>
    <cellStyle name="Normal 87 15" xfId="17185" xr:uid="{F3D270BD-0CB5-4431-A300-B4DF3EB01CC6}"/>
    <cellStyle name="Normal 87 15 2" xfId="26093" xr:uid="{F05E824F-2BA4-4C26-889A-6BA8F5841A1F}"/>
    <cellStyle name="Normal 87 16" xfId="17321" xr:uid="{C0CC0BA2-947F-438C-89FD-AA05A5678CD0}"/>
    <cellStyle name="Normal 87 17" xfId="30361" xr:uid="{EAFD06A7-2587-4A7E-8F4B-92539587004F}"/>
    <cellStyle name="Normal 87 2" xfId="4441" xr:uid="{28DF793C-62AD-4F51-AE9F-358A02E4ECB6}"/>
    <cellStyle name="Normal 87 2 2" xfId="5022" xr:uid="{72D85A42-BB0F-4E5B-9933-BB671EF04270}"/>
    <cellStyle name="Normal 87 2 2 2" xfId="5413" xr:uid="{7FA6A2F5-2EFE-4B2D-AD70-E22495D6E058}"/>
    <cellStyle name="Normal 87 2 2 2 2" xfId="6113" xr:uid="{EE06FC43-E318-4180-8DAC-9E1165BCB626}"/>
    <cellStyle name="Normal 87 2 2 2 2 2" xfId="7392" xr:uid="{03D63F42-9882-4BB8-A523-554ECBDE965B}"/>
    <cellStyle name="Normal 87 2 2 2 2 2 2" xfId="10142" xr:uid="{54D407AA-A9BB-4297-BDBD-0CD62112012B}"/>
    <cellStyle name="Normal 87 2 2 2 2 2 2 2" xfId="22339" xr:uid="{8E2D6EC1-CDC3-4F8E-9085-305D55C0186D}"/>
    <cellStyle name="Normal 87 2 2 2 2 2 3" xfId="19770" xr:uid="{870EBDA9-43DC-4273-85C2-DFE25D950DBC}"/>
    <cellStyle name="Normal 87 2 2 2 2 3" xfId="8882" xr:uid="{D3D2F8F0-62D9-4324-BF9D-8972A7AF28EE}"/>
    <cellStyle name="Normal 87 2 2 2 2 3 2" xfId="21079" xr:uid="{B8F45AE6-D9A7-41F9-A20A-3E834AF73998}"/>
    <cellStyle name="Normal 87 2 2 2 2 4" xfId="18510" xr:uid="{F29D9664-43E0-4D44-B63B-58F960A03F60}"/>
    <cellStyle name="Normal 87 2 2 2 3" xfId="6762" xr:uid="{954AA1FC-2287-4CB5-B62E-180E805F2D5E}"/>
    <cellStyle name="Normal 87 2 2 2 3 2" xfId="9512" xr:uid="{ED749AE1-03BC-4114-9AF0-084700168439}"/>
    <cellStyle name="Normal 87 2 2 2 3 2 2" xfId="21709" xr:uid="{F6D1011C-406D-40B8-8089-36252D75DFB8}"/>
    <cellStyle name="Normal 87 2 2 2 3 3" xfId="19140" xr:uid="{1DF01FA5-A2A6-41C6-BBD1-B3A5904B8744}"/>
    <cellStyle name="Normal 87 2 2 2 4" xfId="8249" xr:uid="{3102455F-C48C-47EC-964A-1C20AC1DBEBB}"/>
    <cellStyle name="Normal 87 2 2 2 4 2" xfId="20448" xr:uid="{BDA84703-4D60-4A1C-9640-2DBF8384E74A}"/>
    <cellStyle name="Normal 87 2 2 2 5" xfId="13611" xr:uid="{3574D10F-AD14-4742-A2BB-96817561AF2B}"/>
    <cellStyle name="Normal 87 2 2 2 5 2" xfId="25380" xr:uid="{F94E7839-20D5-457E-B0F3-F304B5768EBC}"/>
    <cellStyle name="Normal 87 2 2 2 6" xfId="17880" xr:uid="{F85F0F47-3A97-472B-9260-7886C58AE630}"/>
    <cellStyle name="Normal 87 2 2 3" xfId="5796" xr:uid="{4654FD80-3FBA-4D21-A633-72E0CF789E8A}"/>
    <cellStyle name="Normal 87 2 2 3 2" xfId="7077" xr:uid="{0D65F228-B3BD-45F4-8D13-EB6B0C3E110A}"/>
    <cellStyle name="Normal 87 2 2 3 2 2" xfId="9827" xr:uid="{7F1A7E7B-7941-40D3-B8B6-F986A8D4FCB5}"/>
    <cellStyle name="Normal 87 2 2 3 2 2 2" xfId="22024" xr:uid="{B96A0677-1E0B-4365-B2D2-292FF9017E51}"/>
    <cellStyle name="Normal 87 2 2 3 2 3" xfId="19455" xr:uid="{24338EF4-EEAD-4344-880D-67A76C83438D}"/>
    <cellStyle name="Normal 87 2 2 3 3" xfId="8566" xr:uid="{2F440850-176A-4201-9AB9-328901DD3D26}"/>
    <cellStyle name="Normal 87 2 2 3 3 2" xfId="20764" xr:uid="{63CB7FC1-408E-4C34-B230-299B58223C8C}"/>
    <cellStyle name="Normal 87 2 2 3 4" xfId="13612" xr:uid="{8312BEF2-61B1-4CF3-A440-EE22542340E6}"/>
    <cellStyle name="Normal 87 2 2 3 4 2" xfId="25381" xr:uid="{26529DB8-415E-4357-B273-4409215EEB57}"/>
    <cellStyle name="Normal 87 2 2 3 5" xfId="18195" xr:uid="{C741B9BC-6328-4CDB-83E8-6DA96C6CA7EA}"/>
    <cellStyle name="Normal 87 2 2 4" xfId="6447" xr:uid="{6E4CE26D-8982-4C69-B3B9-2BA56F710F60}"/>
    <cellStyle name="Normal 87 2 2 4 2" xfId="9197" xr:uid="{97F4E73A-98A2-46EC-8F01-E72199A284F5}"/>
    <cellStyle name="Normal 87 2 2 4 2 2" xfId="21394" xr:uid="{EE300D0E-7F6E-47F5-AB98-A7F6C87EB5A1}"/>
    <cellStyle name="Normal 87 2 2 4 3" xfId="18825" xr:uid="{5A159699-957A-4DC1-9D56-2CE2C1E9BAA0}"/>
    <cellStyle name="Normal 87 2 2 5" xfId="7934" xr:uid="{D0431FFB-CDD0-44BC-B63E-B3CC6808051B}"/>
    <cellStyle name="Normal 87 2 2 5 2" xfId="20133" xr:uid="{69FA2656-16F1-4526-8E3C-ECC05E37F281}"/>
    <cellStyle name="Normal 87 2 2 6" xfId="11621" xr:uid="{C9E2AA9F-0980-4E06-8FD3-9701900C325C}"/>
    <cellStyle name="Normal 87 2 2 6 2" xfId="23457" xr:uid="{E7BF3E71-52F2-40EC-9422-71E56DB3C0CC}"/>
    <cellStyle name="Normal 87 2 2 7" xfId="12387" xr:uid="{AD036E7F-BE46-41E3-B92E-44653CEE9910}"/>
    <cellStyle name="Normal 87 2 2 7 2" xfId="24166" xr:uid="{74069DC6-87A3-49A0-9F2B-826B0B95A619}"/>
    <cellStyle name="Normal 87 2 2 8" xfId="17565" xr:uid="{35AC71A9-600F-4BB2-B90E-0EB468C52592}"/>
    <cellStyle name="Normal 87 2 3" xfId="5213" xr:uid="{21C553AD-278B-4B8F-BA92-247DA9115714}"/>
    <cellStyle name="Normal 87 2 3 2" xfId="5919" xr:uid="{099BDBFF-AE5F-45BE-8C69-61554F94F623}"/>
    <cellStyle name="Normal 87 2 3 2 2" xfId="7199" xr:uid="{F8B8E600-A31D-4577-B7B2-4D0A059AFD5A}"/>
    <cellStyle name="Normal 87 2 3 2 2 2" xfId="9949" xr:uid="{78A5453C-29E4-406A-ACD4-F02D7D321F89}"/>
    <cellStyle name="Normal 87 2 3 2 2 2 2" xfId="22146" xr:uid="{F0E738BC-5941-4215-8D31-FC38CB726F4D}"/>
    <cellStyle name="Normal 87 2 3 2 2 3" xfId="19577" xr:uid="{B640FE0E-CE8B-499A-AF2F-59EA7F75672D}"/>
    <cellStyle name="Normal 87 2 3 2 3" xfId="8689" xr:uid="{08EC834C-C7A4-4CC2-BCC9-D78FAF9BEEB0}"/>
    <cellStyle name="Normal 87 2 3 2 3 2" xfId="20886" xr:uid="{D9453D49-A530-42C6-84D5-B6C5028EFDC3}"/>
    <cellStyle name="Normal 87 2 3 2 4" xfId="18317" xr:uid="{0B724860-9FB2-41E9-B684-382BB83C3889}"/>
    <cellStyle name="Normal 87 2 3 3" xfId="6569" xr:uid="{A4467043-2A0B-42BC-B720-5F31B17946B7}"/>
    <cellStyle name="Normal 87 2 3 3 2" xfId="9319" xr:uid="{FC6036AF-EDB5-46A0-9B3A-3666DEBB1858}"/>
    <cellStyle name="Normal 87 2 3 3 2 2" xfId="21516" xr:uid="{471DE2AA-F1F3-441E-A8CB-AEB5FFE282ED}"/>
    <cellStyle name="Normal 87 2 3 3 3" xfId="18947" xr:uid="{378C3960-1FE0-4BFE-B265-3935FCB3FCAB}"/>
    <cellStyle name="Normal 87 2 3 4" xfId="8056" xr:uid="{ED6B2AA8-6D9D-4A0F-89BD-B299D4345FB4}"/>
    <cellStyle name="Normal 87 2 3 4 2" xfId="20255" xr:uid="{5D7A8D34-A293-45B3-8BF7-3C3174069812}"/>
    <cellStyle name="Normal 87 2 3 5" xfId="13613" xr:uid="{7C71AFE2-4F7F-4E37-BFEC-6BD6F94CFA81}"/>
    <cellStyle name="Normal 87 2 3 5 2" xfId="25382" xr:uid="{B5521723-B006-4DA2-98B0-F436B846ABE8}"/>
    <cellStyle name="Normal 87 2 3 6" xfId="17687" xr:uid="{7A96B42F-05E5-41D7-A5F1-BD193228EDEA}"/>
    <cellStyle name="Normal 87 2 4" xfId="5595" xr:uid="{B549D924-75E4-4A15-BF5A-EC19DB8DD954}"/>
    <cellStyle name="Normal 87 2 4 2" xfId="6884" xr:uid="{9ACFF03D-39ED-4B18-9932-4F706E9E35A3}"/>
    <cellStyle name="Normal 87 2 4 2 2" xfId="9634" xr:uid="{069E92D6-2D21-43CC-8552-43B796068AF8}"/>
    <cellStyle name="Normal 87 2 4 2 2 2" xfId="21831" xr:uid="{93C63272-A679-483A-B819-BA0DB4B11D5E}"/>
    <cellStyle name="Normal 87 2 4 2 3" xfId="19262" xr:uid="{A4C3C460-C134-4307-9909-8DA789876B2E}"/>
    <cellStyle name="Normal 87 2 4 3" xfId="8373" xr:uid="{316A2ACF-574E-48EC-BA2C-4BE7B3FC5FB3}"/>
    <cellStyle name="Normal 87 2 4 3 2" xfId="20571" xr:uid="{636E681C-3F21-4E6D-B6BD-90BA7E3A391A}"/>
    <cellStyle name="Normal 87 2 4 4" xfId="13614" xr:uid="{12BA6444-727F-483B-A993-F297307E7C6C}"/>
    <cellStyle name="Normal 87 2 4 4 2" xfId="25383" xr:uid="{E88CA7D8-9D08-4E70-814C-E8AD15683C16}"/>
    <cellStyle name="Normal 87 2 4 5" xfId="18002" xr:uid="{BB32445F-E746-4FB4-B145-CC55C143777E}"/>
    <cellStyle name="Normal 87 2 5" xfId="6253" xr:uid="{9F5E263A-6332-40A8-B55F-DF26B7439279}"/>
    <cellStyle name="Normal 87 2 5 2" xfId="9004" xr:uid="{B38D5C4D-4138-4CCC-93A2-51E94047E398}"/>
    <cellStyle name="Normal 87 2 5 2 2" xfId="21201" xr:uid="{466AF46F-69C7-430D-A729-A7A24A53A408}"/>
    <cellStyle name="Normal 87 2 5 3" xfId="18632" xr:uid="{3BE6187E-1EF8-4E37-9219-D927A87B1410}"/>
    <cellStyle name="Normal 87 2 6" xfId="7739" xr:uid="{B9DC520C-8D16-45E1-94E5-A30CE38EA8C6}"/>
    <cellStyle name="Normal 87 2 6 2" xfId="19940" xr:uid="{631781E4-09C9-4199-9889-74708F073875}"/>
    <cellStyle name="Normal 87 2 7" xfId="11085" xr:uid="{7E32E9F5-A262-420C-96B9-7D97C327E550}"/>
    <cellStyle name="Normal 87 2 7 2" xfId="23131" xr:uid="{9F523D6A-BCD4-4193-8C96-8A172DCE586C}"/>
    <cellStyle name="Normal 87 2 8" xfId="12058" xr:uid="{48CE9906-6796-4C7D-B7A4-AC252BB571F2}"/>
    <cellStyle name="Normal 87 2 8 2" xfId="23840" xr:uid="{326E3140-82EF-4B6D-924D-B6BEC8B21D81}"/>
    <cellStyle name="Normal 87 2 9" xfId="17372" xr:uid="{9B0FB12C-5B20-48BC-876D-41599C93D36A}"/>
    <cellStyle name="Normal 87 3" xfId="4930" xr:uid="{B0B59271-9E1A-4780-8192-B29AC176E91B}"/>
    <cellStyle name="Normal 87 3 2" xfId="5346" xr:uid="{E97AFCAB-EC20-461C-AFBC-76F55E8F3F10}"/>
    <cellStyle name="Normal 87 3 2 2" xfId="6047" xr:uid="{49A5C139-AD3A-42BD-8C0B-537E5D22D842}"/>
    <cellStyle name="Normal 87 3 2 2 2" xfId="7327" xr:uid="{5FCADE8C-F98A-411A-9EA9-45E50B3C0715}"/>
    <cellStyle name="Normal 87 3 2 2 2 2" xfId="10077" xr:uid="{004CAA96-C994-484F-AB71-C978694DEFE4}"/>
    <cellStyle name="Normal 87 3 2 2 2 2 2" xfId="22274" xr:uid="{79312D8F-9E1E-40DF-980B-3C962F2E70F1}"/>
    <cellStyle name="Normal 87 3 2 2 2 3" xfId="19705" xr:uid="{529C86E2-846F-443F-9AE1-8333E27F4B9F}"/>
    <cellStyle name="Normal 87 3 2 2 3" xfId="8817" xr:uid="{4FB76B54-5C41-49AC-B043-02CCF2375D0E}"/>
    <cellStyle name="Normal 87 3 2 2 3 2" xfId="21014" xr:uid="{66D4113D-C829-4847-989F-7239098156FC}"/>
    <cellStyle name="Normal 87 3 2 2 4" xfId="18445" xr:uid="{5A51279E-9DA8-4CEC-9F34-133D770A3FE2}"/>
    <cellStyle name="Normal 87 3 2 3" xfId="6697" xr:uid="{80C4B623-CA5B-4278-B715-69825BF18AF6}"/>
    <cellStyle name="Normal 87 3 2 3 2" xfId="9447" xr:uid="{F6AFDFB7-AD92-486D-AAC9-41E239771223}"/>
    <cellStyle name="Normal 87 3 2 3 2 2" xfId="21644" xr:uid="{F24B9787-A6C4-4647-AC10-FE81C84388F7}"/>
    <cellStyle name="Normal 87 3 2 3 3" xfId="19075" xr:uid="{05F8847E-ADFF-49D8-952B-EE1EFDC2C394}"/>
    <cellStyle name="Normal 87 3 2 4" xfId="8184" xr:uid="{32DE0298-4258-49EA-9682-A1CA2D31AC6E}"/>
    <cellStyle name="Normal 87 3 2 4 2" xfId="20383" xr:uid="{761A18CE-D26F-4001-8CED-A4DBBBC7AD5D}"/>
    <cellStyle name="Normal 87 3 2 5" xfId="13615" xr:uid="{8E89D7EE-D068-4397-9ACA-EA1E4FEA7CC8}"/>
    <cellStyle name="Normal 87 3 2 5 2" xfId="25384" xr:uid="{1A12203E-EFEB-4C1B-BE37-1B542C50FD49}"/>
    <cellStyle name="Normal 87 3 2 6" xfId="17815" xr:uid="{74C94F59-D28B-4DDC-9F3B-F2019B8F02AA}"/>
    <cellStyle name="Normal 87 3 3" xfId="5731" xr:uid="{90B1C230-4675-4F41-ADD8-C4C829125FA0}"/>
    <cellStyle name="Normal 87 3 3 2" xfId="7012" xr:uid="{9B30BCD8-DAD1-4F56-B414-D6C01E61DF73}"/>
    <cellStyle name="Normal 87 3 3 2 2" xfId="9762" xr:uid="{64C6C7F3-B965-4B05-AB92-2A13970FEB82}"/>
    <cellStyle name="Normal 87 3 3 2 2 2" xfId="21959" xr:uid="{13E12901-011D-4239-9255-405BF99FC547}"/>
    <cellStyle name="Normal 87 3 3 2 3" xfId="19390" xr:uid="{81C33EDC-9360-4250-BBDA-702B39EFF651}"/>
    <cellStyle name="Normal 87 3 3 3" xfId="8501" xr:uid="{2EBDED99-CBD6-473E-98F6-E06E3F4EAAA6}"/>
    <cellStyle name="Normal 87 3 3 3 2" xfId="20699" xr:uid="{652CFCFF-90B8-427F-BE65-27E9020FC576}"/>
    <cellStyle name="Normal 87 3 3 4" xfId="13616" xr:uid="{DBA4A8E4-0879-4876-97A6-39F886B2BE81}"/>
    <cellStyle name="Normal 87 3 3 4 2" xfId="25385" xr:uid="{DA3FE16B-88B1-41BF-873D-6EF9ABA6BC5D}"/>
    <cellStyle name="Normal 87 3 3 5" xfId="18130" xr:uid="{A19AACEF-B494-4883-BC66-B926AEC50610}"/>
    <cellStyle name="Normal 87 3 4" xfId="6382" xr:uid="{A47FB338-C37D-4229-AA20-31A8D87E878F}"/>
    <cellStyle name="Normal 87 3 4 2" xfId="9132" xr:uid="{088DEDE9-6353-477C-B618-EB38F789CFF5}"/>
    <cellStyle name="Normal 87 3 4 2 2" xfId="21329" xr:uid="{E4D9C5F3-8813-4DDA-8B8E-638AA2C77D13}"/>
    <cellStyle name="Normal 87 3 4 3" xfId="18760" xr:uid="{45AF1D2C-0CF6-491F-9B51-6ECDE2A6D5D8}"/>
    <cellStyle name="Normal 87 3 5" xfId="7869" xr:uid="{3CA42620-DBE4-4562-81E7-6B1B41F56D2B}"/>
    <cellStyle name="Normal 87 3 5 2" xfId="20068" xr:uid="{4CD8335D-30B8-4FB1-A142-A7D958ECB9D2}"/>
    <cellStyle name="Normal 87 3 6" xfId="11622" xr:uid="{73BAB5E9-0B21-456E-B14D-69C4B73BD384}"/>
    <cellStyle name="Normal 87 3 6 2" xfId="23458" xr:uid="{D0905D70-82D4-4617-A654-1C675BE29220}"/>
    <cellStyle name="Normal 87 3 7" xfId="12388" xr:uid="{20C4EFC0-496B-43FC-BBEC-9DA4FED8D2DE}"/>
    <cellStyle name="Normal 87 3 7 2" xfId="24167" xr:uid="{85D349A4-081F-4737-87EA-BABF94695815}"/>
    <cellStyle name="Normal 87 3 8" xfId="17500" xr:uid="{AD14AD71-0349-4775-BFAF-F7DC434ADFF7}"/>
    <cellStyle name="Normal 87 4" xfId="5147" xr:uid="{26E60B3D-7675-4B36-BEE2-6DDA0CF0746C}"/>
    <cellStyle name="Normal 87 4 2" xfId="5873" xr:uid="{F1250475-0825-4BD1-817D-06E246BCB9C6}"/>
    <cellStyle name="Normal 87 4 2 2" xfId="7153" xr:uid="{C18A4EF7-29A6-43C6-8F4E-33A7DA25F458}"/>
    <cellStyle name="Normal 87 4 2 2 2" xfId="9903" xr:uid="{EE07F266-B8F9-4409-92B9-94022EE62BD7}"/>
    <cellStyle name="Normal 87 4 2 2 2 2" xfId="22100" xr:uid="{F4889A4B-5C08-464F-9ABA-C2DA460E6C0B}"/>
    <cellStyle name="Normal 87 4 2 2 3" xfId="19531" xr:uid="{2C7EE912-6EF2-4F07-AC6A-5F8800B51BBB}"/>
    <cellStyle name="Normal 87 4 2 3" xfId="8643" xr:uid="{2579B537-1002-4EC3-822D-17D8979678D8}"/>
    <cellStyle name="Normal 87 4 2 3 2" xfId="20840" xr:uid="{C3EFF8D6-7417-4804-9253-8A5356781525}"/>
    <cellStyle name="Normal 87 4 2 4" xfId="18271" xr:uid="{951F6E9F-2E1F-4E71-A658-99992DAEE25F}"/>
    <cellStyle name="Normal 87 4 3" xfId="6523" xr:uid="{2B51A4A8-6D7F-4080-81FC-61D2551F4E7A}"/>
    <cellStyle name="Normal 87 4 3 2" xfId="9273" xr:uid="{CD0F2C2A-143E-4AF9-8BCA-9CD9DA4BA3BE}"/>
    <cellStyle name="Normal 87 4 3 2 2" xfId="21470" xr:uid="{FF73767E-40AB-4CD1-9489-CA5DA6D54DDD}"/>
    <cellStyle name="Normal 87 4 3 3" xfId="18901" xr:uid="{62E382E7-63C1-4AB1-89DE-D60BF4AD0CA3}"/>
    <cellStyle name="Normal 87 4 4" xfId="8010" xr:uid="{65DC98C3-B9C6-4080-8057-595B49494DBE}"/>
    <cellStyle name="Normal 87 4 4 2" xfId="20209" xr:uid="{21841E97-0278-474A-BAE5-34EB4F60DD35}"/>
    <cellStyle name="Normal 87 4 5" xfId="13617" xr:uid="{26C4C2EA-8180-4BA8-B33F-508878963A76}"/>
    <cellStyle name="Normal 87 4 5 2" xfId="25386" xr:uid="{DAFB441C-55AA-4C26-926D-D87039A341E2}"/>
    <cellStyle name="Normal 87 4 6" xfId="17641" xr:uid="{38E9720E-A2C8-4A28-AB12-483C763957B8}"/>
    <cellStyle name="Normal 87 5" xfId="5522" xr:uid="{D29EDD8F-EBC5-4BCF-902E-CA378E707A98}"/>
    <cellStyle name="Normal 87 5 2" xfId="6838" xr:uid="{981B1732-8894-4D18-ADCE-1A4A1ED1A892}"/>
    <cellStyle name="Normal 87 5 2 2" xfId="9588" xr:uid="{6639E4A8-E064-4A6E-A135-5284DAD6A536}"/>
    <cellStyle name="Normal 87 5 2 2 2" xfId="21785" xr:uid="{37EED975-35B6-4E99-BFF1-7EAD8E31D141}"/>
    <cellStyle name="Normal 87 5 2 3" xfId="19216" xr:uid="{FDC7247F-F9B5-428F-9DB5-9FE169657B9E}"/>
    <cellStyle name="Normal 87 5 3" xfId="8327" xr:uid="{9C8F1D4E-590A-4333-AE40-BC6FC08042E5}"/>
    <cellStyle name="Normal 87 5 3 2" xfId="20525" xr:uid="{366945FD-F82C-419E-BD90-554ED4038CD1}"/>
    <cellStyle name="Normal 87 5 4" xfId="13618" xr:uid="{C174A4A8-7DB9-4262-A551-127D15B20683}"/>
    <cellStyle name="Normal 87 5 4 2" xfId="25387" xr:uid="{F024C4AD-DE80-40DC-8615-7D5D05B8BD25}"/>
    <cellStyle name="Normal 87 5 5" xfId="17956" xr:uid="{AC676F6D-1D69-4C5E-85E6-E7F4CE91FFA0}"/>
    <cellStyle name="Normal 87 6" xfId="6204" xr:uid="{FF1BFBC1-F710-4682-9513-9F185CBE3BD7}"/>
    <cellStyle name="Normal 87 6 2" xfId="8958" xr:uid="{2E3DAA8D-D73C-4A61-907F-8F49DE9F28C3}"/>
    <cellStyle name="Normal 87 6 2 2" xfId="21155" xr:uid="{F05C5AC8-3178-4D26-BF18-5629B1279EC9}"/>
    <cellStyle name="Normal 87 6 3" xfId="18586" xr:uid="{A94A0132-CC17-400E-85F7-3DE3FC2A598D}"/>
    <cellStyle name="Normal 87 7" xfId="7474" xr:uid="{C7FE0382-DFB1-4240-890D-BF81439BD60B}"/>
    <cellStyle name="Normal 87 7 2" xfId="19849" xr:uid="{EE91B122-8229-4DD1-955D-87CB47320CB7}"/>
    <cellStyle name="Normal 87 8" xfId="10314" xr:uid="{2E71FBCC-BE0A-41BE-ACED-078EBA29CEDF}"/>
    <cellStyle name="Normal 87 8 2" xfId="22477" xr:uid="{2657B5CB-1D48-4E12-ACD4-7CA9D2B0B7AB}"/>
    <cellStyle name="Normal 87 9" xfId="10442" xr:uid="{426D52F4-9FE3-470C-A662-CAD9B2C0A2B2}"/>
    <cellStyle name="Normal 87 9 2" xfId="22570" xr:uid="{A0F35800-77AE-4848-BA18-583085C253A8}"/>
    <cellStyle name="Normal 87_Accessories" xfId="11294" xr:uid="{C101E409-E924-446B-8A62-AAB425983362}"/>
    <cellStyle name="Normal 88" xfId="2670" xr:uid="{F3E8D25E-7536-43E6-855E-6A35C1752C14}"/>
    <cellStyle name="Normal 88 2" xfId="2671" xr:uid="{42A74035-68FB-4078-849F-207FF638DF37}"/>
    <cellStyle name="Normal 88 2 2" xfId="4443" xr:uid="{5CA357E4-1F43-418A-883F-74B188F21855}"/>
    <cellStyle name="Normal 88 2 2 2" xfId="28819" xr:uid="{F2864032-6247-4BCB-9315-FCA98DE9465D}"/>
    <cellStyle name="Normal 88 2 3" xfId="27400" xr:uid="{5116D663-48E1-4665-A8ED-E3D11549EC60}"/>
    <cellStyle name="Normal 88 3" xfId="2672" xr:uid="{2AFB9A72-F3B6-4E10-BA71-A85E6C3A2D57}"/>
    <cellStyle name="Normal 88 3 2" xfId="2673" xr:uid="{F4A4A98E-FFD2-479E-A654-E078D2189B64}"/>
    <cellStyle name="Normal 88 3 2 2" xfId="4445" xr:uid="{5A5DC981-E435-4CAE-B6BF-4CE3D0D356A3}"/>
    <cellStyle name="Normal 88 3 2 2 2" xfId="28821" xr:uid="{98146E07-935C-418D-9DF0-123FFEFC7C58}"/>
    <cellStyle name="Normal 88 3 2 3" xfId="27402" xr:uid="{C2E19A08-A259-4BD4-8280-BCA2A8B29FD1}"/>
    <cellStyle name="Normal 88 3 3" xfId="4444" xr:uid="{B5E81E32-5B1B-4673-AF43-6B3EF83B9BDD}"/>
    <cellStyle name="Normal 88 3 3 2" xfId="28820" xr:uid="{8982831C-D508-45CF-A831-461599EC264B}"/>
    <cellStyle name="Normal 88 3 4" xfId="27401" xr:uid="{26DAE271-04F7-430D-B7D1-E0B361A61BF8}"/>
    <cellStyle name="Normal 88 4" xfId="4442" xr:uid="{9D71C654-B04C-4748-88C4-AFF6DB8FCCF7}"/>
    <cellStyle name="Normal 88 4 2" xfId="28818" xr:uid="{3D75D2EA-5CDC-43E0-885B-18C6257067AF}"/>
    <cellStyle name="Normal 88 5" xfId="27399" xr:uid="{FC2692E2-25F2-4693-A6A1-4154246DD401}"/>
    <cellStyle name="Normal 89" xfId="2674" xr:uid="{57CE3659-EDC4-4426-93E4-C11876B772B1}"/>
    <cellStyle name="Normal 89 2" xfId="2675" xr:uid="{AC6C431B-6931-48D4-BE0D-8E258FF36552}"/>
    <cellStyle name="Normal 89 2 2" xfId="4447" xr:uid="{5045FBC8-76E8-4684-86DC-DDFE1E1F07CD}"/>
    <cellStyle name="Normal 89 2 2 2" xfId="28823" xr:uid="{B8A5557E-D7EE-4163-A708-20F24F3305B2}"/>
    <cellStyle name="Normal 89 2 3" xfId="27404" xr:uid="{E3499EA0-F698-42A1-9A53-D54389BE2258}"/>
    <cellStyle name="Normal 89 3" xfId="4446" xr:uid="{7DF52D49-5C38-4954-B09E-289450236179}"/>
    <cellStyle name="Normal 89 3 2" xfId="28822" xr:uid="{98E39814-4361-4A9A-9F1F-CD33318F28B9}"/>
    <cellStyle name="Normal 89 4" xfId="27403" xr:uid="{ADAF14D4-27CF-433D-859C-5DC5D6A49D11}"/>
    <cellStyle name="Normal 9" xfId="2676" xr:uid="{C614932B-94ED-4721-8911-B8EFD7D78174}"/>
    <cellStyle name="Normal 9 10" xfId="16729" xr:uid="{FEA6F9B7-7966-421A-A8DF-AE5E73B7B129}"/>
    <cellStyle name="Normal 9 10 2" xfId="30172" xr:uid="{BAEE1D4C-8F45-433B-BA4E-20561CBF67E8}"/>
    <cellStyle name="Normal 9 11" xfId="27405" xr:uid="{1E59280E-55FF-42FF-BDE8-FAAC23EEF7B1}"/>
    <cellStyle name="Normal 9 2" xfId="2677" xr:uid="{5BFF14ED-7840-42FC-A8AD-D98916393E7D}"/>
    <cellStyle name="Normal 9 2 2" xfId="2678" xr:uid="{8761E8D7-AA65-4AC7-82F5-8CBB84519FA5}"/>
    <cellStyle name="Normal 9 2 2 2" xfId="4450" xr:uid="{32DF19A3-4942-4587-9A1E-EF4D708FD02F}"/>
    <cellStyle name="Normal 9 2 2 2 2" xfId="28826" xr:uid="{AA5257E4-7B82-4898-9A7D-313F2B5EB9DD}"/>
    <cellStyle name="Normal 9 2 2 3" xfId="27407" xr:uid="{3C85D13B-2325-435C-8FB4-50A4CBDE3E0A}"/>
    <cellStyle name="Normal 9 2 3" xfId="2679" xr:uid="{1B01CE7C-32B0-4696-A248-1E0958D75F4D}"/>
    <cellStyle name="Normal 9 2 3 2" xfId="4451" xr:uid="{E5AA4A9F-09C5-4CC6-AB07-4FFBBB40432B}"/>
    <cellStyle name="Normal 9 2 3 2 2" xfId="28827" xr:uid="{3B692483-E7CC-4CF4-BCC1-E97E0296C9CC}"/>
    <cellStyle name="Normal 9 2 3 3" xfId="27408" xr:uid="{AC042C3D-E4CD-44C4-BD3A-78D543F13805}"/>
    <cellStyle name="Normal 9 2 4" xfId="4449" xr:uid="{5ABED2C6-819E-4BD9-881B-D386A4FABBF6}"/>
    <cellStyle name="Normal 9 2 4 2" xfId="28825" xr:uid="{6B91DD65-7F90-4578-8958-51F17BB20732}"/>
    <cellStyle name="Normal 9 2 5" xfId="27406" xr:uid="{4F182228-3657-4831-90E2-A7C3928DF20F}"/>
    <cellStyle name="Normal 9 3" xfId="2680" xr:uid="{E3CFB7D4-AD50-4F94-89F0-BC527DFFD1C5}"/>
    <cellStyle name="Normal 9 3 10" xfId="17186" xr:uid="{7A186720-0A05-41C3-811B-A12ADE6A96CD}"/>
    <cellStyle name="Normal 9 3 10 2" xfId="26094" xr:uid="{60DA6DEF-6FA2-4397-BD16-522A79E8BE48}"/>
    <cellStyle name="Normal 9 3 11" xfId="27409" xr:uid="{406E3F23-0EE7-4286-BF83-DE32F4EE492B}"/>
    <cellStyle name="Normal 9 3 12" xfId="30362" xr:uid="{6C1BEA2E-92A7-4637-A97F-633BDCAB2C37}"/>
    <cellStyle name="Normal 9 3 2" xfId="2681" xr:uid="{1DE907AE-661A-46EE-A250-8FC345DA6D98}"/>
    <cellStyle name="Normal 9 3 2 10" xfId="17322" xr:uid="{92406C07-7734-447B-89A4-01F616004ECD}"/>
    <cellStyle name="Normal 9 3 2 2" xfId="4453" xr:uid="{081B4B71-1312-4501-8C60-B90C9A5FD14C}"/>
    <cellStyle name="Normal 9 3 2 2 2" xfId="5023" xr:uid="{BC742512-1A53-4F52-8A45-9EBE85F6A536}"/>
    <cellStyle name="Normal 9 3 2 2 2 2" xfId="5414" xr:uid="{5F6C0051-7299-4E3E-BF57-6B121C9A3F8F}"/>
    <cellStyle name="Normal 9 3 2 2 2 2 2" xfId="6114" xr:uid="{1BF40812-5957-454C-BBF9-474014E310FE}"/>
    <cellStyle name="Normal 9 3 2 2 2 2 2 2" xfId="7393" xr:uid="{375818FA-0FFE-4BD6-A9E4-92B2B2CEB140}"/>
    <cellStyle name="Normal 9 3 2 2 2 2 2 2 2" xfId="10143" xr:uid="{696D37A6-4C98-4522-BFA9-B2722C9E5CC4}"/>
    <cellStyle name="Normal 9 3 2 2 2 2 2 2 2 2" xfId="22340" xr:uid="{46A1CCFF-E3C1-4092-9466-36894AB7B6C2}"/>
    <cellStyle name="Normal 9 3 2 2 2 2 2 2 3" xfId="19771" xr:uid="{9B9661F3-0FFF-4117-8B83-42B90D616347}"/>
    <cellStyle name="Normal 9 3 2 2 2 2 2 3" xfId="8883" xr:uid="{6C60E30B-CF0B-4A17-8442-6FDD07D9F002}"/>
    <cellStyle name="Normal 9 3 2 2 2 2 2 3 2" xfId="21080" xr:uid="{DEF4F7D5-6788-470F-97D5-7B53551FEA08}"/>
    <cellStyle name="Normal 9 3 2 2 2 2 2 4" xfId="18511" xr:uid="{F4BC338E-ECD2-4C50-B0A6-55A56BD137F2}"/>
    <cellStyle name="Normal 9 3 2 2 2 2 3" xfId="6763" xr:uid="{BF6A25EE-35C2-4262-9A79-CB518C4CD60F}"/>
    <cellStyle name="Normal 9 3 2 2 2 2 3 2" xfId="9513" xr:uid="{3B8CACE9-556A-4CD2-9512-474F5BB39DC5}"/>
    <cellStyle name="Normal 9 3 2 2 2 2 3 2 2" xfId="21710" xr:uid="{3C8B53E4-1882-485F-A479-717207898A77}"/>
    <cellStyle name="Normal 9 3 2 2 2 2 3 3" xfId="19141" xr:uid="{E02344B1-C3C1-47EC-A226-148939A79D86}"/>
    <cellStyle name="Normal 9 3 2 2 2 2 4" xfId="8250" xr:uid="{7C06C0D2-FACE-404E-8C76-5C93D108838E}"/>
    <cellStyle name="Normal 9 3 2 2 2 2 4 2" xfId="20449" xr:uid="{F0411CB4-1EC7-49F9-A404-E88C04C6D609}"/>
    <cellStyle name="Normal 9 3 2 2 2 2 5" xfId="17881" xr:uid="{18E56220-BF97-42B8-804D-698EECBEF55C}"/>
    <cellStyle name="Normal 9 3 2 2 2 3" xfId="5797" xr:uid="{90CA89C7-EF2B-499B-B7C1-460E02CFC23F}"/>
    <cellStyle name="Normal 9 3 2 2 2 3 2" xfId="7078" xr:uid="{5E801463-0095-42CC-9CC3-FCCDC72AE345}"/>
    <cellStyle name="Normal 9 3 2 2 2 3 2 2" xfId="9828" xr:uid="{77E98F39-24AD-40F0-9ADB-881818433DEB}"/>
    <cellStyle name="Normal 9 3 2 2 2 3 2 2 2" xfId="22025" xr:uid="{F71A4E2C-1F6E-4F1D-A35A-D89309C34355}"/>
    <cellStyle name="Normal 9 3 2 2 2 3 2 3" xfId="19456" xr:uid="{5B2F9486-19BC-4F27-B42B-D17B4204E9BF}"/>
    <cellStyle name="Normal 9 3 2 2 2 3 3" xfId="8567" xr:uid="{E2523842-A504-45AF-A541-A51DE0CE130A}"/>
    <cellStyle name="Normal 9 3 2 2 2 3 3 2" xfId="20765" xr:uid="{8C56C6C1-9C1A-40BB-B06F-7137FC6E4381}"/>
    <cellStyle name="Normal 9 3 2 2 2 3 4" xfId="18196" xr:uid="{211C32E6-7360-4776-9C5B-8D6EBF2D3391}"/>
    <cellStyle name="Normal 9 3 2 2 2 4" xfId="6448" xr:uid="{CD38D2E6-CE3E-49A1-A6BC-9EE42E33D5D9}"/>
    <cellStyle name="Normal 9 3 2 2 2 4 2" xfId="9198" xr:uid="{F42538BB-948C-42D5-B2D8-4074D4B6D6B2}"/>
    <cellStyle name="Normal 9 3 2 2 2 4 2 2" xfId="21395" xr:uid="{B79AD900-8CA0-440F-9C9A-9B85E1F4C83E}"/>
    <cellStyle name="Normal 9 3 2 2 2 4 3" xfId="18826" xr:uid="{51BF4D30-0094-4788-B527-3E0340B49DEA}"/>
    <cellStyle name="Normal 9 3 2 2 2 5" xfId="7935" xr:uid="{5DCD77DE-002B-44C5-9098-4A0E4CC29CBA}"/>
    <cellStyle name="Normal 9 3 2 2 2 5 2" xfId="20134" xr:uid="{029E5094-9EE9-4B37-BECF-18BB5BCCC39F}"/>
    <cellStyle name="Normal 9 3 2 2 2 6" xfId="13619" xr:uid="{3DF152EF-0986-4B3D-8D6C-D182060D4E22}"/>
    <cellStyle name="Normal 9 3 2 2 2 6 2" xfId="25388" xr:uid="{AC656CC9-796F-458F-B326-CFCAF30C33AB}"/>
    <cellStyle name="Normal 9 3 2 2 2 7" xfId="17566" xr:uid="{89EC6911-B195-49E6-AC0B-FF5FC12AA85E}"/>
    <cellStyle name="Normal 9 3 2 2 3" xfId="5214" xr:uid="{2748496A-8072-4F32-A6A2-03E715A3C386}"/>
    <cellStyle name="Normal 9 3 2 2 3 2" xfId="5920" xr:uid="{8C3195F5-7E5F-4D6D-A5B7-45C2098A5F7F}"/>
    <cellStyle name="Normal 9 3 2 2 3 2 2" xfId="7200" xr:uid="{24B8568A-FC3C-4146-9D43-97A4905F4A62}"/>
    <cellStyle name="Normal 9 3 2 2 3 2 2 2" xfId="9950" xr:uid="{01D5D8F8-5F0C-46D2-8F24-D2EDB76F4893}"/>
    <cellStyle name="Normal 9 3 2 2 3 2 2 2 2" xfId="22147" xr:uid="{2E09B3A6-2155-4627-BCD3-52DCBF7773DF}"/>
    <cellStyle name="Normal 9 3 2 2 3 2 2 3" xfId="19578" xr:uid="{2EE49F0B-E897-4CCE-8A9C-C4096D949D5E}"/>
    <cellStyle name="Normal 9 3 2 2 3 2 3" xfId="8690" xr:uid="{64F6668A-CA56-4A18-A3F7-9066E924424B}"/>
    <cellStyle name="Normal 9 3 2 2 3 2 3 2" xfId="20887" xr:uid="{28F5CC96-DAC7-44C8-8C28-CE2D1671D691}"/>
    <cellStyle name="Normal 9 3 2 2 3 2 4" xfId="18318" xr:uid="{0907EA9D-A9B6-4D21-AEA7-3139FBAC858D}"/>
    <cellStyle name="Normal 9 3 2 2 3 3" xfId="6570" xr:uid="{24471273-A8E1-4BAF-BC5F-C28E790A741B}"/>
    <cellStyle name="Normal 9 3 2 2 3 3 2" xfId="9320" xr:uid="{756B0F00-F297-483D-A8C5-1CB60B7ECABD}"/>
    <cellStyle name="Normal 9 3 2 2 3 3 2 2" xfId="21517" xr:uid="{2612E8B5-3804-4E38-9088-072D29A7F3D5}"/>
    <cellStyle name="Normal 9 3 2 2 3 3 3" xfId="18948" xr:uid="{FEE8FE70-11B4-4C66-A58A-C927FDB5A217}"/>
    <cellStyle name="Normal 9 3 2 2 3 4" xfId="8057" xr:uid="{1EE074EA-3569-4E68-8666-8708B9318C60}"/>
    <cellStyle name="Normal 9 3 2 2 3 4 2" xfId="20256" xr:uid="{125619AB-ACD4-421A-A361-B58382EE21C7}"/>
    <cellStyle name="Normal 9 3 2 2 3 5" xfId="13620" xr:uid="{E7BF61F9-CC66-4A84-BF40-3730FBE04688}"/>
    <cellStyle name="Normal 9 3 2 2 3 5 2" xfId="25389" xr:uid="{ABACEAAC-CBD0-4E9D-A424-C0DF21FF0793}"/>
    <cellStyle name="Normal 9 3 2 2 3 6" xfId="17688" xr:uid="{0CAA841F-7A76-421D-BD84-F33018926BA1}"/>
    <cellStyle name="Normal 9 3 2 2 4" xfId="5596" xr:uid="{7AF465A2-770F-4070-B06D-E94A65DADD6F}"/>
    <cellStyle name="Normal 9 3 2 2 4 2" xfId="6885" xr:uid="{6318DA10-9C25-46DD-B8B4-3974EBE2DC05}"/>
    <cellStyle name="Normal 9 3 2 2 4 2 2" xfId="9635" xr:uid="{51DDB04C-E5BE-4109-9235-6CBECEF4B4DE}"/>
    <cellStyle name="Normal 9 3 2 2 4 2 2 2" xfId="21832" xr:uid="{AEE82B93-D635-44F9-8E25-FD72D4916EFC}"/>
    <cellStyle name="Normal 9 3 2 2 4 2 3" xfId="19263" xr:uid="{358D86AF-61B2-4234-8DCD-6D84AD4B7DB6}"/>
    <cellStyle name="Normal 9 3 2 2 4 3" xfId="8374" xr:uid="{A058D2F6-3BAA-42DD-BE5C-E2C9C06D471A}"/>
    <cellStyle name="Normal 9 3 2 2 4 3 2" xfId="20572" xr:uid="{3664ACAF-47C0-4BC2-B9F8-A4AF23E187E2}"/>
    <cellStyle name="Normal 9 3 2 2 4 4" xfId="18003" xr:uid="{C4FC46DC-0F4D-4325-9413-00C1C7EA16B3}"/>
    <cellStyle name="Normal 9 3 2 2 5" xfId="6254" xr:uid="{C8A59F43-C8E2-4ECC-A667-9D6CB3449121}"/>
    <cellStyle name="Normal 9 3 2 2 5 2" xfId="9005" xr:uid="{18850C06-780E-4698-B0CA-9ACFC4F020AA}"/>
    <cellStyle name="Normal 9 3 2 2 5 2 2" xfId="21202" xr:uid="{4BDF1819-A27C-4CD3-B417-ADAAB9F08BA2}"/>
    <cellStyle name="Normal 9 3 2 2 5 3" xfId="18633" xr:uid="{A00597DE-E2BA-440C-818D-9A5F4D8CBDD7}"/>
    <cellStyle name="Normal 9 3 2 2 6" xfId="7740" xr:uid="{31AD5EF6-A11C-4F36-BCF3-B64B234AD659}"/>
    <cellStyle name="Normal 9 3 2 2 6 2" xfId="19941" xr:uid="{E4456F5A-EE6E-4DE0-8739-065BCA05920B}"/>
    <cellStyle name="Normal 9 3 2 2 7" xfId="11623" xr:uid="{EB7DF9B0-C41C-4ECD-BDDE-E2CB637A4578}"/>
    <cellStyle name="Normal 9 3 2 2 7 2" xfId="23459" xr:uid="{383D97E3-4ADF-4C9C-8820-DBF4BB6051B3}"/>
    <cellStyle name="Normal 9 3 2 2 8" xfId="12389" xr:uid="{5CB211CE-45EC-4683-9CAD-1A497B14E6CE}"/>
    <cellStyle name="Normal 9 3 2 2 8 2" xfId="24168" xr:uid="{6CF4BB2E-6C36-49D3-ACF6-1DEE44388665}"/>
    <cellStyle name="Normal 9 3 2 2 9" xfId="17373" xr:uid="{A1A96AFF-E49F-4DFD-B4E5-94AB01AAEAA2}"/>
    <cellStyle name="Normal 9 3 2 3" xfId="4931" xr:uid="{2B9AFD25-CDE1-4D70-89AC-42E279EEAEB0}"/>
    <cellStyle name="Normal 9 3 2 3 2" xfId="5347" xr:uid="{96621BB1-0656-4C9B-A98C-F0D020849D18}"/>
    <cellStyle name="Normal 9 3 2 3 2 2" xfId="6048" xr:uid="{9C335067-D023-48A0-BA35-6992E5F98E8D}"/>
    <cellStyle name="Normal 9 3 2 3 2 2 2" xfId="7328" xr:uid="{C6E6A333-DB47-45BF-AEB7-A2AE27870236}"/>
    <cellStyle name="Normal 9 3 2 3 2 2 2 2" xfId="10078" xr:uid="{BEA5B959-EF48-4352-9CF8-FE46E7FD194D}"/>
    <cellStyle name="Normal 9 3 2 3 2 2 2 2 2" xfId="22275" xr:uid="{32E924A8-0478-4126-AA42-263345203635}"/>
    <cellStyle name="Normal 9 3 2 3 2 2 2 3" xfId="19706" xr:uid="{8406D154-B9A5-465D-88CB-9F35F732BCF6}"/>
    <cellStyle name="Normal 9 3 2 3 2 2 3" xfId="8818" xr:uid="{DC3DDFD7-F426-4C00-9ABE-0E535C8F9EAA}"/>
    <cellStyle name="Normal 9 3 2 3 2 2 3 2" xfId="21015" xr:uid="{821C99AE-FD82-4362-81BD-2BDA642F39A7}"/>
    <cellStyle name="Normal 9 3 2 3 2 2 4" xfId="18446" xr:uid="{57C2D890-B446-4862-B9FA-1CC7A9B34FB5}"/>
    <cellStyle name="Normal 9 3 2 3 2 3" xfId="6698" xr:uid="{10B1C7F7-5268-49DB-BE2A-FF772869252A}"/>
    <cellStyle name="Normal 9 3 2 3 2 3 2" xfId="9448" xr:uid="{92CE1BA1-7E28-4DB1-9742-0BDF4550C12F}"/>
    <cellStyle name="Normal 9 3 2 3 2 3 2 2" xfId="21645" xr:uid="{FB0F3E30-62F5-4551-B7CD-64DBE1707EC7}"/>
    <cellStyle name="Normal 9 3 2 3 2 3 3" xfId="19076" xr:uid="{6BCF8EEC-DF7C-4F13-B251-1F54A9B84FFF}"/>
    <cellStyle name="Normal 9 3 2 3 2 4" xfId="8185" xr:uid="{3503E8A3-8BCA-4F5B-9D25-29C0EFF90612}"/>
    <cellStyle name="Normal 9 3 2 3 2 4 2" xfId="20384" xr:uid="{2156D57E-4AE7-4441-82FA-7D81AFC55CEF}"/>
    <cellStyle name="Normal 9 3 2 3 2 5" xfId="17816" xr:uid="{577CE62E-FDC6-49D8-9BA5-7F0D276ABCEC}"/>
    <cellStyle name="Normal 9 3 2 3 3" xfId="5732" xr:uid="{185AFB19-9A79-4773-A0B5-C468E475B15A}"/>
    <cellStyle name="Normal 9 3 2 3 3 2" xfId="7013" xr:uid="{A5093383-FE0E-48C2-AC38-149A962E9968}"/>
    <cellStyle name="Normal 9 3 2 3 3 2 2" xfId="9763" xr:uid="{4D24D31B-07C7-4514-BC13-A8BC46AE1201}"/>
    <cellStyle name="Normal 9 3 2 3 3 2 2 2" xfId="21960" xr:uid="{26D05FAF-AC34-4CF3-A6B8-75CFE400271F}"/>
    <cellStyle name="Normal 9 3 2 3 3 2 3" xfId="19391" xr:uid="{048BB1E8-FA53-45DA-A615-E79D57D92644}"/>
    <cellStyle name="Normal 9 3 2 3 3 3" xfId="8502" xr:uid="{E4D99395-0B27-4D92-9B69-155C65073D87}"/>
    <cellStyle name="Normal 9 3 2 3 3 3 2" xfId="20700" xr:uid="{0812483F-CE86-41D3-8773-8C02215F13F2}"/>
    <cellStyle name="Normal 9 3 2 3 3 4" xfId="18131" xr:uid="{F768B811-9E07-4A75-860A-0F40C65413EA}"/>
    <cellStyle name="Normal 9 3 2 3 4" xfId="6383" xr:uid="{7FC5D438-812E-4D61-BE7E-BD5AAFBBD02E}"/>
    <cellStyle name="Normal 9 3 2 3 4 2" xfId="9133" xr:uid="{456A0734-3904-435F-A76C-3B1C29DF0D21}"/>
    <cellStyle name="Normal 9 3 2 3 4 2 2" xfId="21330" xr:uid="{EB8AC289-5452-4ABC-928E-0C2EB0CB9B62}"/>
    <cellStyle name="Normal 9 3 2 3 4 3" xfId="18761" xr:uid="{849E3C56-DFF7-47D5-BCD6-7C453C1A5CBE}"/>
    <cellStyle name="Normal 9 3 2 3 5" xfId="7870" xr:uid="{F3D937FB-F83C-4C0D-B3BB-A099D8A1B66C}"/>
    <cellStyle name="Normal 9 3 2 3 5 2" xfId="20069" xr:uid="{B8039EC5-7E7F-4EEF-868A-F1A4FE584816}"/>
    <cellStyle name="Normal 9 3 2 3 6" xfId="13621" xr:uid="{FEC7C123-6AD7-456A-A548-959F51F690D0}"/>
    <cellStyle name="Normal 9 3 2 3 6 2" xfId="25390" xr:uid="{B4C9A12B-870D-4E17-B330-7C266F3230B8}"/>
    <cellStyle name="Normal 9 3 2 3 7" xfId="17501" xr:uid="{FCA3D861-B19F-41E1-A6D8-770CDD4D23EB}"/>
    <cellStyle name="Normal 9 3 2 4" xfId="5149" xr:uid="{49BA665C-8ADB-4415-8E3F-C78DDD41FBAC}"/>
    <cellStyle name="Normal 9 3 2 4 2" xfId="5874" xr:uid="{1FD6A7A0-A059-47A0-996F-6A4405EA892E}"/>
    <cellStyle name="Normal 9 3 2 4 2 2" xfId="7154" xr:uid="{C15BC073-48F4-446E-A46B-1115F3354DB9}"/>
    <cellStyle name="Normal 9 3 2 4 2 2 2" xfId="9904" xr:uid="{5ED8FFF3-289E-45D0-829C-78F61697043F}"/>
    <cellStyle name="Normal 9 3 2 4 2 2 2 2" xfId="22101" xr:uid="{DA5373FA-FA8E-410C-87F0-B1D93097405E}"/>
    <cellStyle name="Normal 9 3 2 4 2 2 3" xfId="19532" xr:uid="{C55529B2-E703-4CC5-B632-7DF33B9CEEC9}"/>
    <cellStyle name="Normal 9 3 2 4 2 3" xfId="8644" xr:uid="{839E6258-A0F9-42CE-9205-38D07033772F}"/>
    <cellStyle name="Normal 9 3 2 4 2 3 2" xfId="20841" xr:uid="{0DC23E91-2D99-4304-94EA-079B13422F10}"/>
    <cellStyle name="Normal 9 3 2 4 2 4" xfId="18272" xr:uid="{5BE320C4-1BF1-416D-ABFA-9837A3A8723B}"/>
    <cellStyle name="Normal 9 3 2 4 3" xfId="6524" xr:uid="{2ABE8485-1BEE-4B53-BFCE-78D5A8D2512C}"/>
    <cellStyle name="Normal 9 3 2 4 3 2" xfId="9274" xr:uid="{DADEEA93-8EFB-4ECF-86C9-280A20329CFC}"/>
    <cellStyle name="Normal 9 3 2 4 3 2 2" xfId="21471" xr:uid="{3AB9F48D-9E71-45BA-80A5-1D60986DDA75}"/>
    <cellStyle name="Normal 9 3 2 4 3 3" xfId="18902" xr:uid="{9E3CE1B2-59E5-4830-BCBF-E289172128BD}"/>
    <cellStyle name="Normal 9 3 2 4 4" xfId="8011" xr:uid="{7EC9E90C-F4B9-444E-BB42-0E330487F6F0}"/>
    <cellStyle name="Normal 9 3 2 4 4 2" xfId="20210" xr:uid="{CAF9ED4D-3105-4298-A956-9ECD446D57F2}"/>
    <cellStyle name="Normal 9 3 2 4 5" xfId="13622" xr:uid="{AE5348FD-B389-40F4-BF34-2B21ED39A9B0}"/>
    <cellStyle name="Normal 9 3 2 4 5 2" xfId="25391" xr:uid="{E53AFD68-95EE-4A26-9E7F-6321B1C31945}"/>
    <cellStyle name="Normal 9 3 2 4 6" xfId="17642" xr:uid="{327C44F5-2C00-4506-A5A5-AC324E516879}"/>
    <cellStyle name="Normal 9 3 2 5" xfId="5523" xr:uid="{058A121F-70EF-4AAE-8AC5-4B8EAC3DDED7}"/>
    <cellStyle name="Normal 9 3 2 5 2" xfId="6839" xr:uid="{17431593-C68D-442E-904F-0A66322D5DF6}"/>
    <cellStyle name="Normal 9 3 2 5 2 2" xfId="9589" xr:uid="{6720984C-A5F9-407B-B24B-F5CFBC42FAA8}"/>
    <cellStyle name="Normal 9 3 2 5 2 2 2" xfId="21786" xr:uid="{F6D8C1C8-4453-4010-A2A0-D075642ECD2F}"/>
    <cellStyle name="Normal 9 3 2 5 2 3" xfId="19217" xr:uid="{84FC3ABE-F50E-4F9E-8FE4-62E5546E782F}"/>
    <cellStyle name="Normal 9 3 2 5 3" xfId="8328" xr:uid="{206869CD-A7E0-4452-BD9A-C4B6CDD72A48}"/>
    <cellStyle name="Normal 9 3 2 5 3 2" xfId="20526" xr:uid="{C8ED6D4F-7DD5-4108-80BC-F37B5774A99A}"/>
    <cellStyle name="Normal 9 3 2 5 4" xfId="17957" xr:uid="{C642025D-37DA-44B2-BBC6-A8595927D7D9}"/>
    <cellStyle name="Normal 9 3 2 6" xfId="6205" xr:uid="{94A90ACA-39D6-4C06-96D6-93C74095EE8B}"/>
    <cellStyle name="Normal 9 3 2 6 2" xfId="8959" xr:uid="{D32B0757-21A6-4225-8739-28E28216FD91}"/>
    <cellStyle name="Normal 9 3 2 6 2 2" xfId="21156" xr:uid="{4A99430B-B6ED-480E-8D42-CD17E2B1ABD8}"/>
    <cellStyle name="Normal 9 3 2 6 3" xfId="18587" xr:uid="{35965F63-AE83-40A4-8733-8D83DBC4712E}"/>
    <cellStyle name="Normal 9 3 2 7" xfId="7530" xr:uid="{6C660F03-43B0-4245-9899-E3F0DBF935FA}"/>
    <cellStyle name="Normal 9 3 2 7 2" xfId="19886" xr:uid="{D9479635-431E-4913-A561-C4D96BF071DF}"/>
    <cellStyle name="Normal 9 3 2 8" xfId="11016" xr:uid="{C20DBC70-018D-450E-ABA1-2E4BB2BAD78C}"/>
    <cellStyle name="Normal 9 3 2 8 2" xfId="23065" xr:uid="{9E7EA70F-4BFC-4C56-8040-CC482AE0B139}"/>
    <cellStyle name="Normal 9 3 2 9" xfId="11986" xr:uid="{97F4F237-0052-4B58-A4EF-6FA1C8D869D7}"/>
    <cellStyle name="Normal 9 3 2 9 2" xfId="23774" xr:uid="{F672CD97-FBEA-4FE1-BDBC-3C4C521A28EE}"/>
    <cellStyle name="Normal 9 3 3" xfId="4452" xr:uid="{EB403B3C-BCA9-4C1B-83E9-C23056397EB9}"/>
    <cellStyle name="Normal 9 3 3 2" xfId="11624" xr:uid="{2E454516-3937-4DEF-9919-B2678904FD5E}"/>
    <cellStyle name="Normal 9 3 3 2 2" xfId="13623" xr:uid="{12C225DE-0088-4509-8B4C-478BDB783AB1}"/>
    <cellStyle name="Normal 9 3 3 2 2 2" xfId="25392" xr:uid="{7EDE8E19-E522-4CB2-BBFE-F3B7F5E3646A}"/>
    <cellStyle name="Normal 9 3 3 2 3" xfId="13624" xr:uid="{7DBF208C-3EC8-447E-9AB7-6562F79EEDD1}"/>
    <cellStyle name="Normal 9 3 3 2 3 2" xfId="25393" xr:uid="{AF74D44D-7BF2-4C2A-B003-59FC0821ACF8}"/>
    <cellStyle name="Normal 9 3 3 2 4" xfId="12390" xr:uid="{2DE2D582-6DE8-4344-AD7F-71690F3833B0}"/>
    <cellStyle name="Normal 9 3 3 2 4 2" xfId="24169" xr:uid="{FAFA6C73-BA63-4946-BB2B-54CCD704D58B}"/>
    <cellStyle name="Normal 9 3 3 2 5" xfId="23460" xr:uid="{A570C0C7-E72E-43DF-812D-A920A2AC4E17}"/>
    <cellStyle name="Normal 9 3 3 3" xfId="11087" xr:uid="{A6C9940A-1076-42A8-BFE2-E62CFCC96BF2}"/>
    <cellStyle name="Normal 9 3 3 3 2" xfId="13625" xr:uid="{930DA910-BC43-4629-BCB3-5A5FAF06986F}"/>
    <cellStyle name="Normal 9 3 3 3 2 2" xfId="25394" xr:uid="{D704C317-8231-4D87-A2A8-142F47F3785B}"/>
    <cellStyle name="Normal 9 3 3 3 3" xfId="23133" xr:uid="{8AA8648A-B52D-4288-B14F-A1BE03688924}"/>
    <cellStyle name="Normal 9 3 3 4" xfId="13626" xr:uid="{674DCAB6-3586-442A-80DB-A4CF7AA5C955}"/>
    <cellStyle name="Normal 9 3 3 4 2" xfId="25395" xr:uid="{4849838C-AA7A-47F0-83D5-2C4B67DDC649}"/>
    <cellStyle name="Normal 9 3 3 5" xfId="12060" xr:uid="{4F004C32-0A29-4554-B425-D696F55E8B81}"/>
    <cellStyle name="Normal 9 3 3 5 2" xfId="23842" xr:uid="{530619DE-EFE8-449C-A860-203C77D7C19E}"/>
    <cellStyle name="Normal 9 3 3 6" xfId="28828" xr:uid="{63578485-3D2C-41DB-A24E-04D0CC653126}"/>
    <cellStyle name="Normal 9 3 4" xfId="7529" xr:uid="{3B1B2FA3-7215-4CEE-A0FA-DD54113F876E}"/>
    <cellStyle name="Normal 9 3 4 2" xfId="29315" xr:uid="{487E9A48-BFFA-4DC7-9BFC-6F73C6EFC61A}"/>
    <cellStyle name="Normal 9 3 5" xfId="7475" xr:uid="{74824F71-CEAA-40CF-9F1B-7250A16DE734}"/>
    <cellStyle name="Normal 9 3 5 2" xfId="19850" xr:uid="{D996B409-422C-4438-93D8-BED17C623012}"/>
    <cellStyle name="Normal 9 3 6" xfId="10315" xr:uid="{20F15675-48AF-47C1-A7DC-1DF0456CB063}"/>
    <cellStyle name="Normal 9 3 6 2" xfId="22478" xr:uid="{FFA95067-4AD2-4A5E-ABBF-7754EF6EC4AB}"/>
    <cellStyle name="Normal 9 3 7" xfId="10443" xr:uid="{D6338EEA-F481-4C65-95F9-556162BE6819}"/>
    <cellStyle name="Normal 9 3 7 2" xfId="22571" xr:uid="{DA39A7F5-F151-421B-B2E5-61B4CF4BC097}"/>
    <cellStyle name="Normal 9 3 8" xfId="10546" xr:uid="{06C2E92A-DCF2-4BAC-969B-6662ACAE1FF5}"/>
    <cellStyle name="Normal 9 3 8 2" xfId="22665" xr:uid="{02849957-3A25-43D8-8A9F-05E263818549}"/>
    <cellStyle name="Normal 9 3 9" xfId="10673" xr:uid="{1142DFF0-1641-4498-8624-7A80F8AD436A}"/>
    <cellStyle name="Normal 9 3 9 2" xfId="22787" xr:uid="{163282CD-5D42-4398-8A8B-7FD5D419C825}"/>
    <cellStyle name="Normal 9 3_Accessories" xfId="11295" xr:uid="{3F3E8B9C-EDA8-4BA1-92FB-739F34213C6E}"/>
    <cellStyle name="Normal 9 4" xfId="2682" xr:uid="{FD87817A-5DBB-4B29-873F-824921FA058C}"/>
    <cellStyle name="Normal 9 4 10" xfId="17187" xr:uid="{BAD7FBCE-61D1-4152-9399-D9D103D9373C}"/>
    <cellStyle name="Normal 9 4 10 2" xfId="26095" xr:uid="{3FEB85C4-13B8-4A73-928E-CBAC5F0425A1}"/>
    <cellStyle name="Normal 9 4 11" xfId="27410" xr:uid="{DE579AD4-A68A-4DA3-9CFA-E5417F58170F}"/>
    <cellStyle name="Normal 9 4 12" xfId="30363" xr:uid="{A8546692-8516-449E-BB6A-64909A8CD901}"/>
    <cellStyle name="Normal 9 4 2" xfId="2683" xr:uid="{C5432862-478D-482D-9897-7E5DD2AB4B73}"/>
    <cellStyle name="Normal 9 4 2 10" xfId="17323" xr:uid="{3844AD2A-44C0-4553-BBCB-0BD2F16E8371}"/>
    <cellStyle name="Normal 9 4 2 2" xfId="4455" xr:uid="{EDD8D575-0949-44FE-B352-8468E37AC248}"/>
    <cellStyle name="Normal 9 4 2 2 2" xfId="5024" xr:uid="{A4CB11BB-54C6-4085-AC34-AC0D4022E7C7}"/>
    <cellStyle name="Normal 9 4 2 2 2 2" xfId="5415" xr:uid="{F157CF80-2122-48D0-A551-552D47C7B4C3}"/>
    <cellStyle name="Normal 9 4 2 2 2 2 2" xfId="6115" xr:uid="{A5972CB5-2971-4D70-BFAE-E846585CF998}"/>
    <cellStyle name="Normal 9 4 2 2 2 2 2 2" xfId="7394" xr:uid="{82B86282-BC06-4AF0-B23D-B0550E9D4BC2}"/>
    <cellStyle name="Normal 9 4 2 2 2 2 2 2 2" xfId="10144" xr:uid="{6C2892C6-C647-40CB-ABE8-0E90DFF42E37}"/>
    <cellStyle name="Normal 9 4 2 2 2 2 2 2 2 2" xfId="22341" xr:uid="{90D9D501-DB46-4402-A4B0-45E4736A96DA}"/>
    <cellStyle name="Normal 9 4 2 2 2 2 2 2 3" xfId="19772" xr:uid="{EECB11F3-313D-4105-81F9-251A95D0060D}"/>
    <cellStyle name="Normal 9 4 2 2 2 2 2 3" xfId="8884" xr:uid="{9720ECE1-16F1-4ED5-BBEB-A9880C602109}"/>
    <cellStyle name="Normal 9 4 2 2 2 2 2 3 2" xfId="21081" xr:uid="{095E77B8-FC3A-465A-ABCF-C2602015C1EC}"/>
    <cellStyle name="Normal 9 4 2 2 2 2 2 4" xfId="18512" xr:uid="{7C7CD114-E3C3-4C2B-96FE-26C08B0151C4}"/>
    <cellStyle name="Normal 9 4 2 2 2 2 3" xfId="6764" xr:uid="{38BCB186-C114-4D47-88A3-49C99E5FCC35}"/>
    <cellStyle name="Normal 9 4 2 2 2 2 3 2" xfId="9514" xr:uid="{04F65EA2-EA60-43A6-A3EB-43555282C542}"/>
    <cellStyle name="Normal 9 4 2 2 2 2 3 2 2" xfId="21711" xr:uid="{381263C5-8757-42F1-B880-2BB64FAA8021}"/>
    <cellStyle name="Normal 9 4 2 2 2 2 3 3" xfId="19142" xr:uid="{CCD09ED6-677E-4424-B39A-206E340937A9}"/>
    <cellStyle name="Normal 9 4 2 2 2 2 4" xfId="8251" xr:uid="{AEDE0317-E0F2-461E-94FB-C48FFB7FBD8D}"/>
    <cellStyle name="Normal 9 4 2 2 2 2 4 2" xfId="20450" xr:uid="{BF421D89-ED53-44B3-ADA6-48C05FCCC8FF}"/>
    <cellStyle name="Normal 9 4 2 2 2 2 5" xfId="17882" xr:uid="{AFF09815-8B6F-41DF-9F75-DD92B3665ED0}"/>
    <cellStyle name="Normal 9 4 2 2 2 3" xfId="5798" xr:uid="{3CA702E9-F963-419A-8BE7-A6A9AE023668}"/>
    <cellStyle name="Normal 9 4 2 2 2 3 2" xfId="7079" xr:uid="{F0AF5750-87D7-4499-8E9F-510CB7C2A002}"/>
    <cellStyle name="Normal 9 4 2 2 2 3 2 2" xfId="9829" xr:uid="{FB6FD30E-0CC3-4744-9B84-D9B96A24A488}"/>
    <cellStyle name="Normal 9 4 2 2 2 3 2 2 2" xfId="22026" xr:uid="{FAE32DEA-FE6B-45EF-A996-DE1D4EEE14EE}"/>
    <cellStyle name="Normal 9 4 2 2 2 3 2 3" xfId="19457" xr:uid="{9A792165-D6EC-4D79-867D-FA93C9750576}"/>
    <cellStyle name="Normal 9 4 2 2 2 3 3" xfId="8568" xr:uid="{606942DE-5459-42EA-8AD6-AC5F13FFB9B3}"/>
    <cellStyle name="Normal 9 4 2 2 2 3 3 2" xfId="20766" xr:uid="{05F1BE69-E964-4951-8950-A01826CC7D60}"/>
    <cellStyle name="Normal 9 4 2 2 2 3 4" xfId="18197" xr:uid="{24C97263-C3AC-4835-A741-52453D7F34BF}"/>
    <cellStyle name="Normal 9 4 2 2 2 4" xfId="6449" xr:uid="{1DBDAA44-01A1-41D5-BA0E-F853638E8394}"/>
    <cellStyle name="Normal 9 4 2 2 2 4 2" xfId="9199" xr:uid="{8C078F60-BD3D-448A-8F8A-FE2C9FE10B04}"/>
    <cellStyle name="Normal 9 4 2 2 2 4 2 2" xfId="21396" xr:uid="{F48381E0-92AD-4CA7-9A2A-148C31838080}"/>
    <cellStyle name="Normal 9 4 2 2 2 4 3" xfId="18827" xr:uid="{A5036574-9A41-4C6C-AE5C-8382C6D670C6}"/>
    <cellStyle name="Normal 9 4 2 2 2 5" xfId="7936" xr:uid="{309F5D49-51D2-479F-8BE7-9DC9C37608ED}"/>
    <cellStyle name="Normal 9 4 2 2 2 5 2" xfId="20135" xr:uid="{3325080B-C9D5-4E78-8CA6-23530D53EA11}"/>
    <cellStyle name="Normal 9 4 2 2 2 6" xfId="13627" xr:uid="{A221911E-ECE1-4A04-A832-6CF56C1EC91F}"/>
    <cellStyle name="Normal 9 4 2 2 2 6 2" xfId="25396" xr:uid="{E03359A8-5128-4130-8A2A-625A6CAEDF6A}"/>
    <cellStyle name="Normal 9 4 2 2 2 7" xfId="17567" xr:uid="{14AB68A9-E1E8-4F71-BB05-B457A97FA28C}"/>
    <cellStyle name="Normal 9 4 2 2 3" xfId="5215" xr:uid="{56ACFC83-8106-4082-956F-9C2D932BFED9}"/>
    <cellStyle name="Normal 9 4 2 2 3 2" xfId="5921" xr:uid="{B44B41B3-B351-4993-A26C-B7E9AC7B7742}"/>
    <cellStyle name="Normal 9 4 2 2 3 2 2" xfId="7201" xr:uid="{839517F6-D8E9-43B9-B4E5-94EEC336D6D1}"/>
    <cellStyle name="Normal 9 4 2 2 3 2 2 2" xfId="9951" xr:uid="{50796C1D-6B7F-4228-8FCF-FB1BD7766197}"/>
    <cellStyle name="Normal 9 4 2 2 3 2 2 2 2" xfId="22148" xr:uid="{28CF47BD-DC3B-4764-9B6F-C9E0F5E65B56}"/>
    <cellStyle name="Normal 9 4 2 2 3 2 2 3" xfId="19579" xr:uid="{70289C5C-956D-48F5-B055-676AB6F44C3C}"/>
    <cellStyle name="Normal 9 4 2 2 3 2 3" xfId="8691" xr:uid="{C2886B16-D464-4BC6-BE9A-6018D8DCC3AB}"/>
    <cellStyle name="Normal 9 4 2 2 3 2 3 2" xfId="20888" xr:uid="{0880AAAE-8E47-4DF4-BE3E-455AF6CE77E6}"/>
    <cellStyle name="Normal 9 4 2 2 3 2 4" xfId="18319" xr:uid="{F99B77B0-75DE-4B0C-A5ED-CEA249D559E9}"/>
    <cellStyle name="Normal 9 4 2 2 3 3" xfId="6571" xr:uid="{CF7589B7-D26E-41ED-A871-9D8BA0BA8E74}"/>
    <cellStyle name="Normal 9 4 2 2 3 3 2" xfId="9321" xr:uid="{8A468416-9EA9-4679-B25A-05058F82FB53}"/>
    <cellStyle name="Normal 9 4 2 2 3 3 2 2" xfId="21518" xr:uid="{207A22E2-0CA9-4EF3-9F0C-4DB590908288}"/>
    <cellStyle name="Normal 9 4 2 2 3 3 3" xfId="18949" xr:uid="{9B33A8F8-1777-4468-AEE0-8F08E9657139}"/>
    <cellStyle name="Normal 9 4 2 2 3 4" xfId="8058" xr:uid="{12FBF7CC-AB08-4B45-8386-5DC3EF292DEA}"/>
    <cellStyle name="Normal 9 4 2 2 3 4 2" xfId="20257" xr:uid="{6A7B7DA6-DE99-4968-B393-0B2A0CF24E29}"/>
    <cellStyle name="Normal 9 4 2 2 3 5" xfId="13628" xr:uid="{AACE06C5-82A3-4F5D-B246-A2B56EAC71FB}"/>
    <cellStyle name="Normal 9 4 2 2 3 5 2" xfId="25397" xr:uid="{50755CAE-653A-40A1-BCAC-2ECCAAB2399D}"/>
    <cellStyle name="Normal 9 4 2 2 3 6" xfId="17689" xr:uid="{C99D2ECF-C104-4B9C-9647-C32AEA5A26B4}"/>
    <cellStyle name="Normal 9 4 2 2 4" xfId="5597" xr:uid="{5441F324-4D21-4CD2-8C5D-D80C36A9AE28}"/>
    <cellStyle name="Normal 9 4 2 2 4 2" xfId="6886" xr:uid="{1F0D9830-1707-4C30-942D-99C1EA4487AA}"/>
    <cellStyle name="Normal 9 4 2 2 4 2 2" xfId="9636" xr:uid="{4A266C52-57B7-4D70-AA4C-4B71E3C00144}"/>
    <cellStyle name="Normal 9 4 2 2 4 2 2 2" xfId="21833" xr:uid="{12A5A92E-E6D7-4817-89A2-1B67FFB0B74F}"/>
    <cellStyle name="Normal 9 4 2 2 4 2 3" xfId="19264" xr:uid="{8017A33F-A805-455E-943C-AF47E423177B}"/>
    <cellStyle name="Normal 9 4 2 2 4 3" xfId="8375" xr:uid="{9A92CDD5-E5DF-4CBF-8CD5-B972E5B67949}"/>
    <cellStyle name="Normal 9 4 2 2 4 3 2" xfId="20573" xr:uid="{B46EBAA6-0164-4225-9A62-63C0D67B6DF2}"/>
    <cellStyle name="Normal 9 4 2 2 4 4" xfId="18004" xr:uid="{33D75B92-1ED5-4C5D-B3DC-F98EACE2CFEF}"/>
    <cellStyle name="Normal 9 4 2 2 5" xfId="6255" xr:uid="{B4BF779B-B502-417D-B168-06D2798718D2}"/>
    <cellStyle name="Normal 9 4 2 2 5 2" xfId="9006" xr:uid="{E7F0939C-87BA-449A-B825-5AA5520C7595}"/>
    <cellStyle name="Normal 9 4 2 2 5 2 2" xfId="21203" xr:uid="{59C2C3D7-5D79-4FC3-B32C-BBB63648144F}"/>
    <cellStyle name="Normal 9 4 2 2 5 3" xfId="18634" xr:uid="{D6770FE6-1F75-43CD-83E7-DE686CFBDA0B}"/>
    <cellStyle name="Normal 9 4 2 2 6" xfId="7741" xr:uid="{E58DCEF9-A120-4455-BA9A-DD87680FFB78}"/>
    <cellStyle name="Normal 9 4 2 2 6 2" xfId="19942" xr:uid="{A0BD3938-0B37-40D3-B1F4-4CF59536E4B9}"/>
    <cellStyle name="Normal 9 4 2 2 7" xfId="11625" xr:uid="{AE439E35-9005-4536-967E-B991251A6392}"/>
    <cellStyle name="Normal 9 4 2 2 7 2" xfId="23461" xr:uid="{C5073496-A6DD-4EF2-8492-9F88F0B9370F}"/>
    <cellStyle name="Normal 9 4 2 2 8" xfId="12391" xr:uid="{C34F8542-B1AE-44FE-A6D6-D9A45AAE2A37}"/>
    <cellStyle name="Normal 9 4 2 2 8 2" xfId="24170" xr:uid="{1BC3DFE6-3DEE-4E17-8219-05A1D6323D37}"/>
    <cellStyle name="Normal 9 4 2 2 9" xfId="17374" xr:uid="{BC619FE4-62FE-4532-96D1-2F906A78ABFD}"/>
    <cellStyle name="Normal 9 4 2 3" xfId="4932" xr:uid="{4FB2C083-3F1A-42BC-8F27-47E46D86C6F6}"/>
    <cellStyle name="Normal 9 4 2 3 2" xfId="5348" xr:uid="{D291B4D3-3000-4552-A526-68A28FD43E26}"/>
    <cellStyle name="Normal 9 4 2 3 2 2" xfId="6049" xr:uid="{E07B522B-C701-434E-B2D1-319DC3D65741}"/>
    <cellStyle name="Normal 9 4 2 3 2 2 2" xfId="7329" xr:uid="{177924C6-2244-4D4C-9B22-543F97F07457}"/>
    <cellStyle name="Normal 9 4 2 3 2 2 2 2" xfId="10079" xr:uid="{041ED841-C438-457B-9898-4AF4B5826868}"/>
    <cellStyle name="Normal 9 4 2 3 2 2 2 2 2" xfId="22276" xr:uid="{D7A7233B-045E-4A38-9DF0-AE4C528E367B}"/>
    <cellStyle name="Normal 9 4 2 3 2 2 2 3" xfId="19707" xr:uid="{506305FA-42B0-4D29-B6DA-8172D5FA046E}"/>
    <cellStyle name="Normal 9 4 2 3 2 2 3" xfId="8819" xr:uid="{2EBE2C96-FE05-4039-A121-2E745A8412E3}"/>
    <cellStyle name="Normal 9 4 2 3 2 2 3 2" xfId="21016" xr:uid="{0220B4A4-C131-4584-A0A8-EFFBBAFE70EE}"/>
    <cellStyle name="Normal 9 4 2 3 2 2 4" xfId="18447" xr:uid="{CA017093-470B-4B8B-B432-B767AC2F495F}"/>
    <cellStyle name="Normal 9 4 2 3 2 3" xfId="6699" xr:uid="{70E648BB-FF01-4DB8-A919-795F545077D4}"/>
    <cellStyle name="Normal 9 4 2 3 2 3 2" xfId="9449" xr:uid="{7024FAE9-FD0F-435B-9C4B-A2F7ABFE4D49}"/>
    <cellStyle name="Normal 9 4 2 3 2 3 2 2" xfId="21646" xr:uid="{F194D544-6510-4C33-8B7B-C080F5EFC6BA}"/>
    <cellStyle name="Normal 9 4 2 3 2 3 3" xfId="19077" xr:uid="{9155DC27-18E1-4AC5-90EB-BC495CA1460D}"/>
    <cellStyle name="Normal 9 4 2 3 2 4" xfId="8186" xr:uid="{41D693BD-AF0A-4CFF-9A7C-FFA743DBE61D}"/>
    <cellStyle name="Normal 9 4 2 3 2 4 2" xfId="20385" xr:uid="{4391C3DA-2262-4F5E-A5C2-AADA3757D850}"/>
    <cellStyle name="Normal 9 4 2 3 2 5" xfId="17817" xr:uid="{6B3BA19E-E775-4286-8AA4-8374B587F609}"/>
    <cellStyle name="Normal 9 4 2 3 3" xfId="5733" xr:uid="{96DA412E-30FD-4340-AC14-12386854CA69}"/>
    <cellStyle name="Normal 9 4 2 3 3 2" xfId="7014" xr:uid="{AEF16E0B-0256-4753-9E40-67FB2ED553A3}"/>
    <cellStyle name="Normal 9 4 2 3 3 2 2" xfId="9764" xr:uid="{61CE16A8-80C4-4A50-97F7-7BF52669EFDB}"/>
    <cellStyle name="Normal 9 4 2 3 3 2 2 2" xfId="21961" xr:uid="{CFC30798-6A74-4FEA-9648-02EED183468F}"/>
    <cellStyle name="Normal 9 4 2 3 3 2 3" xfId="19392" xr:uid="{CB52D5DA-CCF3-4E74-88D0-C4ED408606F9}"/>
    <cellStyle name="Normal 9 4 2 3 3 3" xfId="8503" xr:uid="{FC05ED5D-F863-4BCA-A572-ABDDB8463309}"/>
    <cellStyle name="Normal 9 4 2 3 3 3 2" xfId="20701" xr:uid="{1D3E1F9E-5427-4DF3-A415-77FD61CE2622}"/>
    <cellStyle name="Normal 9 4 2 3 3 4" xfId="18132" xr:uid="{A947D854-775C-47E4-B3B1-4EF685B400C2}"/>
    <cellStyle name="Normal 9 4 2 3 4" xfId="6384" xr:uid="{7FD5A42B-CE95-4829-86EC-F890E3583887}"/>
    <cellStyle name="Normal 9 4 2 3 4 2" xfId="9134" xr:uid="{823A13D7-C678-420A-9849-B95D4830C058}"/>
    <cellStyle name="Normal 9 4 2 3 4 2 2" xfId="21331" xr:uid="{6A8362AD-8332-4965-A4A1-64370B204941}"/>
    <cellStyle name="Normal 9 4 2 3 4 3" xfId="18762" xr:uid="{8B64CB93-BFD0-4E49-BCD5-96A51A2FDF7C}"/>
    <cellStyle name="Normal 9 4 2 3 5" xfId="7871" xr:uid="{F6C20786-8E72-4A84-A81B-392A262D7391}"/>
    <cellStyle name="Normal 9 4 2 3 5 2" xfId="20070" xr:uid="{8CA1C0C3-314A-48BB-A493-9ABD8001F88C}"/>
    <cellStyle name="Normal 9 4 2 3 6" xfId="13629" xr:uid="{60FCEBCB-E89E-4875-AFC6-F2E3DFBB3123}"/>
    <cellStyle name="Normal 9 4 2 3 6 2" xfId="25398" xr:uid="{D4E58B9F-9594-4434-8B8E-3393BB27A635}"/>
    <cellStyle name="Normal 9 4 2 3 7" xfId="17502" xr:uid="{35024A5A-5D00-4876-8B6D-DA41CA373593}"/>
    <cellStyle name="Normal 9 4 2 4" xfId="5150" xr:uid="{D28B4A5B-8E13-4F79-B522-85DF006D2EAA}"/>
    <cellStyle name="Normal 9 4 2 4 2" xfId="5875" xr:uid="{BF283747-9E20-4BEC-A6D6-D4471913E198}"/>
    <cellStyle name="Normal 9 4 2 4 2 2" xfId="7155" xr:uid="{D69E821D-39C2-4707-84FA-5B7771C2980E}"/>
    <cellStyle name="Normal 9 4 2 4 2 2 2" xfId="9905" xr:uid="{99DC9435-61FD-4E92-90A2-DBDA50DAE993}"/>
    <cellStyle name="Normal 9 4 2 4 2 2 2 2" xfId="22102" xr:uid="{573E009E-012A-4F01-BE50-983422012869}"/>
    <cellStyle name="Normal 9 4 2 4 2 2 3" xfId="19533" xr:uid="{617C7EB3-C5EC-47D1-9017-B712876A88A8}"/>
    <cellStyle name="Normal 9 4 2 4 2 3" xfId="8645" xr:uid="{26907452-7740-4021-B60C-0CE3B0E2F5B3}"/>
    <cellStyle name="Normal 9 4 2 4 2 3 2" xfId="20842" xr:uid="{91930328-586F-4AC3-A2C0-3FD146755AF0}"/>
    <cellStyle name="Normal 9 4 2 4 2 4" xfId="18273" xr:uid="{07FE0986-BF3F-422E-9869-F9092725D4C4}"/>
    <cellStyle name="Normal 9 4 2 4 3" xfId="6525" xr:uid="{8F594DD9-0C61-43C5-BFF8-7E1FD98E5546}"/>
    <cellStyle name="Normal 9 4 2 4 3 2" xfId="9275" xr:uid="{8799E044-3041-403F-98F7-674B06A91508}"/>
    <cellStyle name="Normal 9 4 2 4 3 2 2" xfId="21472" xr:uid="{BE75BFA6-77F5-41A9-BEF7-9A3CDCB41BE8}"/>
    <cellStyle name="Normal 9 4 2 4 3 3" xfId="18903" xr:uid="{64ECD805-5E5C-4D52-B4E5-550C9BC6D42F}"/>
    <cellStyle name="Normal 9 4 2 4 4" xfId="8012" xr:uid="{7DAA32BC-AC62-4C49-9504-CFBD2252BA2E}"/>
    <cellStyle name="Normal 9 4 2 4 4 2" xfId="20211" xr:uid="{A485642E-AC11-48DF-9499-09B4AA60E47B}"/>
    <cellStyle name="Normal 9 4 2 4 5" xfId="13630" xr:uid="{9A356766-AB59-4801-89C7-9806AD640A6E}"/>
    <cellStyle name="Normal 9 4 2 4 5 2" xfId="25399" xr:uid="{6CBE76B7-79B3-4C09-9EB6-6DE0D63D80F5}"/>
    <cellStyle name="Normal 9 4 2 4 6" xfId="17643" xr:uid="{826F40C8-B7D3-4052-BB16-FC4D0D5FFEE6}"/>
    <cellStyle name="Normal 9 4 2 5" xfId="5524" xr:uid="{9BE12F11-3755-4F2B-9C75-D1BF5ABEED21}"/>
    <cellStyle name="Normal 9 4 2 5 2" xfId="6840" xr:uid="{411BB66D-FD41-4BC9-9CF9-A42432758D29}"/>
    <cellStyle name="Normal 9 4 2 5 2 2" xfId="9590" xr:uid="{3F5E6D2B-F691-438E-96CF-8E76FE946873}"/>
    <cellStyle name="Normal 9 4 2 5 2 2 2" xfId="21787" xr:uid="{5BE5C37C-BBAB-4C0D-A602-C118C2F519A5}"/>
    <cellStyle name="Normal 9 4 2 5 2 3" xfId="19218" xr:uid="{71572CCB-3974-40EF-AD10-98443A262CE6}"/>
    <cellStyle name="Normal 9 4 2 5 3" xfId="8329" xr:uid="{F6EC8E3F-C2DD-41EF-B81F-886274815AA5}"/>
    <cellStyle name="Normal 9 4 2 5 3 2" xfId="20527" xr:uid="{E2FD67DD-CB37-4EE9-84F7-38C4868E6755}"/>
    <cellStyle name="Normal 9 4 2 5 4" xfId="17958" xr:uid="{A575B15C-1463-42CF-8BDF-4D364C2532AA}"/>
    <cellStyle name="Normal 9 4 2 6" xfId="6206" xr:uid="{EF1B2381-B237-4957-A7F2-063BDED7864B}"/>
    <cellStyle name="Normal 9 4 2 6 2" xfId="8960" xr:uid="{9970D827-A1C3-4397-8122-4ED9C3766B97}"/>
    <cellStyle name="Normal 9 4 2 6 2 2" xfId="21157" xr:uid="{5A991656-F620-42E7-8169-CB0783CA7783}"/>
    <cellStyle name="Normal 9 4 2 6 3" xfId="18588" xr:uid="{D9A435C4-0A96-45B1-BEAB-03C2E0AFB99A}"/>
    <cellStyle name="Normal 9 4 2 7" xfId="7532" xr:uid="{572E860F-894A-49B5-95FF-FBE5BD13424F}"/>
    <cellStyle name="Normal 9 4 2 7 2" xfId="19887" xr:uid="{2C09F7C1-D7D8-41D7-8B76-A1E062ADDC59}"/>
    <cellStyle name="Normal 9 4 2 8" xfId="11017" xr:uid="{16112873-F2E6-4EA4-9C19-526D80DF0F52}"/>
    <cellStyle name="Normal 9 4 2 8 2" xfId="23066" xr:uid="{D39458DD-B308-42A0-9498-DC49156C78B6}"/>
    <cellStyle name="Normal 9 4 2 9" xfId="11987" xr:uid="{D4ADB816-2DB5-4D43-8ECC-62F275DB3ACD}"/>
    <cellStyle name="Normal 9 4 2 9 2" xfId="23775" xr:uid="{1083C884-DC48-4F92-924C-C8D92DF921D7}"/>
    <cellStyle name="Normal 9 4 3" xfId="4454" xr:uid="{76320270-AE12-4B52-969B-15C90435E1A1}"/>
    <cellStyle name="Normal 9 4 3 2" xfId="11626" xr:uid="{2B9E1CCB-C012-4F75-8D06-0D6F2BE92BBE}"/>
    <cellStyle name="Normal 9 4 3 2 2" xfId="13631" xr:uid="{1777378D-4366-4E32-868E-D0D00917380E}"/>
    <cellStyle name="Normal 9 4 3 2 2 2" xfId="25400" xr:uid="{E4029DEB-05E3-4BA7-B462-88720A37D4E1}"/>
    <cellStyle name="Normal 9 4 3 2 3" xfId="13632" xr:uid="{109AC75D-EFDE-4F01-9E48-36CB6A906511}"/>
    <cellStyle name="Normal 9 4 3 2 3 2" xfId="25401" xr:uid="{B453F58C-9BA0-48F2-B437-FDEC30542D42}"/>
    <cellStyle name="Normal 9 4 3 2 4" xfId="12392" xr:uid="{93FF7EBB-190A-41B6-83C4-51CCAF939424}"/>
    <cellStyle name="Normal 9 4 3 2 4 2" xfId="24171" xr:uid="{0944FB62-9ADE-4663-8D93-35DABCD25A1A}"/>
    <cellStyle name="Normal 9 4 3 2 5" xfId="23462" xr:uid="{4C008D48-FDC0-472D-A5B9-40DFF5FE5DD7}"/>
    <cellStyle name="Normal 9 4 3 3" xfId="11100" xr:uid="{5F20A510-5EC1-4A86-AD56-EF36668E040A}"/>
    <cellStyle name="Normal 9 4 3 3 2" xfId="13633" xr:uid="{852741A7-3C97-4394-8518-6268AEC29FDE}"/>
    <cellStyle name="Normal 9 4 3 3 2 2" xfId="25402" xr:uid="{6A836D84-3952-4957-A1A8-6A3255DDBFBB}"/>
    <cellStyle name="Normal 9 4 3 3 3" xfId="23144" xr:uid="{3C6C6479-2DDB-4157-BC09-2721EEA22EAC}"/>
    <cellStyle name="Normal 9 4 3 4" xfId="13634" xr:uid="{6A8576BF-D0EE-441D-BFA0-42787D290A6C}"/>
    <cellStyle name="Normal 9 4 3 4 2" xfId="25403" xr:uid="{CB2C3763-845A-4A04-BAC2-DE09F6678176}"/>
    <cellStyle name="Normal 9 4 3 5" xfId="12071" xr:uid="{77ABB907-F1D4-4D04-BC34-E3E3C5E309F4}"/>
    <cellStyle name="Normal 9 4 3 5 2" xfId="23853" xr:uid="{3F56C27B-894B-439D-BB93-569331CA962A}"/>
    <cellStyle name="Normal 9 4 3 6" xfId="28829" xr:uid="{FFC0C323-C212-4990-9B2C-E407F5E99946}"/>
    <cellStyle name="Normal 9 4 4" xfId="7531" xr:uid="{C3118BB2-B738-4555-B38C-C03C339A5FCC}"/>
    <cellStyle name="Normal 9 4 4 2" xfId="29316" xr:uid="{3790E4EA-9B13-40DE-A29E-2577F79C889A}"/>
    <cellStyle name="Normal 9 4 5" xfId="7476" xr:uid="{E2F52667-4DBB-461C-9AE6-8289FF888AFD}"/>
    <cellStyle name="Normal 9 4 5 2" xfId="19851" xr:uid="{AF09D516-8267-45F8-B82D-37C28FBA8C2C}"/>
    <cellStyle name="Normal 9 4 6" xfId="10316" xr:uid="{D93191D4-28ED-4978-B9A2-9D2D52C2316D}"/>
    <cellStyle name="Normal 9 4 6 2" xfId="22479" xr:uid="{0611E358-7B03-4DFA-9248-A7B64E947960}"/>
    <cellStyle name="Normal 9 4 7" xfId="10444" xr:uid="{EE08E22A-A57F-4A70-A940-87A49BE2673F}"/>
    <cellStyle name="Normal 9 4 7 2" xfId="22572" xr:uid="{95D9A2AC-D186-4E43-A9CB-023CC750780B}"/>
    <cellStyle name="Normal 9 4 8" xfId="10547" xr:uid="{5435BB38-4882-436F-8927-15192B19E961}"/>
    <cellStyle name="Normal 9 4 8 2" xfId="22666" xr:uid="{E10195CF-7717-4ED2-AE61-81222855166D}"/>
    <cellStyle name="Normal 9 4 9" xfId="10674" xr:uid="{496C4B9D-F406-4F4A-9BDD-3F5CED350259}"/>
    <cellStyle name="Normal 9 4 9 2" xfId="22788" xr:uid="{D6D1F097-5D70-4EF6-BB9F-62D849B1D275}"/>
    <cellStyle name="Normal 9 4_Accessories" xfId="11296" xr:uid="{0593D867-7FE9-4251-95D6-2CFB292121D3}"/>
    <cellStyle name="Normal 9 5" xfId="2684" xr:uid="{74D539E5-557A-4403-951D-A8E1B9129660}"/>
    <cellStyle name="Normal 9 5 10" xfId="17188" xr:uid="{38730B6E-561E-4272-9622-CDB6CDBF2C39}"/>
    <cellStyle name="Normal 9 5 10 2" xfId="26096" xr:uid="{4E438E5D-E60C-462C-8738-FF97E4560CBC}"/>
    <cellStyle name="Normal 9 5 11" xfId="27411" xr:uid="{6CD80CB6-F25D-40E3-81D4-71F5A97EEBF4}"/>
    <cellStyle name="Normal 9 5 12" xfId="30364" xr:uid="{A1CCFF5A-BF9D-4E38-AE2F-BA15F5914B28}"/>
    <cellStyle name="Normal 9 5 2" xfId="2685" xr:uid="{4E183CDE-8648-4019-B476-7C4B5EE07D16}"/>
    <cellStyle name="Normal 9 5 2 10" xfId="17324" xr:uid="{0D0130D5-F950-4F3A-BC58-A259FB3752BD}"/>
    <cellStyle name="Normal 9 5 2 2" xfId="4457" xr:uid="{DADB5E44-4DBE-4083-A3AD-A13082EB9C3F}"/>
    <cellStyle name="Normal 9 5 2 2 2" xfId="5025" xr:uid="{60EC506F-DE13-479B-8BB8-589D88AA9D88}"/>
    <cellStyle name="Normal 9 5 2 2 2 2" xfId="5416" xr:uid="{DC180DA0-6FB4-4BF7-8B2C-59B393B4BC10}"/>
    <cellStyle name="Normal 9 5 2 2 2 2 2" xfId="6116" xr:uid="{C0A1376B-DCA3-4033-8C88-C1473933C737}"/>
    <cellStyle name="Normal 9 5 2 2 2 2 2 2" xfId="7395" xr:uid="{282D1763-6608-4A70-96C8-24E8C8505C08}"/>
    <cellStyle name="Normal 9 5 2 2 2 2 2 2 2" xfId="10145" xr:uid="{671F68C2-0F51-4310-84CA-4ADC8A0DDE60}"/>
    <cellStyle name="Normal 9 5 2 2 2 2 2 2 2 2" xfId="22342" xr:uid="{B1643986-C915-4493-8673-EDE88C0C1433}"/>
    <cellStyle name="Normal 9 5 2 2 2 2 2 2 3" xfId="19773" xr:uid="{691D5377-0A83-41DC-9619-CD237FED0E9B}"/>
    <cellStyle name="Normal 9 5 2 2 2 2 2 3" xfId="8885" xr:uid="{EED5BAE5-E0FD-4FF1-A7B0-485F059BE5CA}"/>
    <cellStyle name="Normal 9 5 2 2 2 2 2 3 2" xfId="21082" xr:uid="{74AEBB32-CE1D-4B5D-9898-5EF2FA1E6131}"/>
    <cellStyle name="Normal 9 5 2 2 2 2 2 4" xfId="18513" xr:uid="{AF4B98FC-3601-4D82-BEF1-AF5498482BE2}"/>
    <cellStyle name="Normal 9 5 2 2 2 2 3" xfId="6765" xr:uid="{69E0543E-E7E2-4C35-9E64-D1E6A75DB0D8}"/>
    <cellStyle name="Normal 9 5 2 2 2 2 3 2" xfId="9515" xr:uid="{C74645CC-9332-45FC-A8F3-9ED176701CB4}"/>
    <cellStyle name="Normal 9 5 2 2 2 2 3 2 2" xfId="21712" xr:uid="{EE07B1A5-B0F2-4E98-8233-9107077A6E0E}"/>
    <cellStyle name="Normal 9 5 2 2 2 2 3 3" xfId="19143" xr:uid="{68114D6B-28B4-46F2-8F1C-53C0FEC0934A}"/>
    <cellStyle name="Normal 9 5 2 2 2 2 4" xfId="8252" xr:uid="{F127C53F-D06D-440D-9017-45F217F94705}"/>
    <cellStyle name="Normal 9 5 2 2 2 2 4 2" xfId="20451" xr:uid="{E1BC7C63-5F42-4644-BF1E-00305C98900C}"/>
    <cellStyle name="Normal 9 5 2 2 2 2 5" xfId="17883" xr:uid="{75495A89-5FF4-4F6E-989B-D6E22F276729}"/>
    <cellStyle name="Normal 9 5 2 2 2 3" xfId="5799" xr:uid="{30C2418F-D094-48A7-9DCC-9A375AA1BD17}"/>
    <cellStyle name="Normal 9 5 2 2 2 3 2" xfId="7080" xr:uid="{A2E68910-EF7C-4362-AB8D-160B8F258EE4}"/>
    <cellStyle name="Normal 9 5 2 2 2 3 2 2" xfId="9830" xr:uid="{A01D597A-CC77-4B3E-A453-35E025CCF602}"/>
    <cellStyle name="Normal 9 5 2 2 2 3 2 2 2" xfId="22027" xr:uid="{C09CF55B-54AA-4486-991F-6D3BCE693311}"/>
    <cellStyle name="Normal 9 5 2 2 2 3 2 3" xfId="19458" xr:uid="{0B50A1AC-851A-43D4-84F2-CA46BC851F88}"/>
    <cellStyle name="Normal 9 5 2 2 2 3 3" xfId="8569" xr:uid="{BE094866-1187-4A9B-AE11-B39D4C5E2C2B}"/>
    <cellStyle name="Normal 9 5 2 2 2 3 3 2" xfId="20767" xr:uid="{2A489558-CD26-4ACA-A3C1-D0E096033A5C}"/>
    <cellStyle name="Normal 9 5 2 2 2 3 4" xfId="18198" xr:uid="{85B8BD8A-3A50-4DE1-A7A3-E5C0272E0CD1}"/>
    <cellStyle name="Normal 9 5 2 2 2 4" xfId="6450" xr:uid="{6DA4EF5D-C3D1-49F2-9F5D-690EEE7002D5}"/>
    <cellStyle name="Normal 9 5 2 2 2 4 2" xfId="9200" xr:uid="{C321A3B1-D47F-489A-8BDF-33525037D60C}"/>
    <cellStyle name="Normal 9 5 2 2 2 4 2 2" xfId="21397" xr:uid="{7AC56FE4-116D-419C-8CD8-FBDE8B52E129}"/>
    <cellStyle name="Normal 9 5 2 2 2 4 3" xfId="18828" xr:uid="{E65C4E7A-3618-4233-9C17-2A9EC303E709}"/>
    <cellStyle name="Normal 9 5 2 2 2 5" xfId="7937" xr:uid="{6E300FA8-875F-4B5D-9C5C-11D902029FD2}"/>
    <cellStyle name="Normal 9 5 2 2 2 5 2" xfId="20136" xr:uid="{E7C47C07-12EB-4BCB-A168-2F35A4A43103}"/>
    <cellStyle name="Normal 9 5 2 2 2 6" xfId="13635" xr:uid="{47FD2252-A26C-4C67-A2D8-FF0F2991E727}"/>
    <cellStyle name="Normal 9 5 2 2 2 6 2" xfId="25404" xr:uid="{DDE846D2-BF25-4E36-A99F-FD7930A8E406}"/>
    <cellStyle name="Normal 9 5 2 2 2 7" xfId="17568" xr:uid="{793FE253-1271-4273-9321-8AEF4871E129}"/>
    <cellStyle name="Normal 9 5 2 2 3" xfId="5216" xr:uid="{285C40BE-E885-4D5D-94C0-B23DB2E9D481}"/>
    <cellStyle name="Normal 9 5 2 2 3 2" xfId="5922" xr:uid="{C12CC6EC-7438-453F-B845-B4F549B6F994}"/>
    <cellStyle name="Normal 9 5 2 2 3 2 2" xfId="7202" xr:uid="{609F8BEC-3DD2-4261-8A8B-8534C9878C6A}"/>
    <cellStyle name="Normal 9 5 2 2 3 2 2 2" xfId="9952" xr:uid="{566A7F2C-22A4-4EBF-9294-1FEE20DCE6D4}"/>
    <cellStyle name="Normal 9 5 2 2 3 2 2 2 2" xfId="22149" xr:uid="{7F93B172-AE39-495B-B36C-03F07388058E}"/>
    <cellStyle name="Normal 9 5 2 2 3 2 2 3" xfId="19580" xr:uid="{76C1A5E4-99B8-442C-A856-2215EA879008}"/>
    <cellStyle name="Normal 9 5 2 2 3 2 3" xfId="8692" xr:uid="{B3505CE3-D8AD-45DD-B59B-AAAF0233E9B3}"/>
    <cellStyle name="Normal 9 5 2 2 3 2 3 2" xfId="20889" xr:uid="{176A1798-F2EB-4A7F-812F-D541BA3C56D3}"/>
    <cellStyle name="Normal 9 5 2 2 3 2 4" xfId="18320" xr:uid="{FB349445-829A-43CA-9C4D-68B05A436992}"/>
    <cellStyle name="Normal 9 5 2 2 3 3" xfId="6572" xr:uid="{C7772059-179C-473A-B1C0-35309DB76909}"/>
    <cellStyle name="Normal 9 5 2 2 3 3 2" xfId="9322" xr:uid="{6A748B4C-EE51-435E-8B0D-2B6DC4123483}"/>
    <cellStyle name="Normal 9 5 2 2 3 3 2 2" xfId="21519" xr:uid="{C1BC1550-FF09-4786-88DB-04988BCAE484}"/>
    <cellStyle name="Normal 9 5 2 2 3 3 3" xfId="18950" xr:uid="{14D2DA5C-062C-4995-89EC-4E780E8F33F0}"/>
    <cellStyle name="Normal 9 5 2 2 3 4" xfId="8059" xr:uid="{71D8AE0A-152B-4536-96EF-186AF6ADB15E}"/>
    <cellStyle name="Normal 9 5 2 2 3 4 2" xfId="20258" xr:uid="{F146D4C0-2C31-4FFE-BBC8-23D16D7D1C1E}"/>
    <cellStyle name="Normal 9 5 2 2 3 5" xfId="13636" xr:uid="{3214A651-357B-417A-98D2-62C24A6C59DA}"/>
    <cellStyle name="Normal 9 5 2 2 3 5 2" xfId="25405" xr:uid="{84986338-DA0F-49DA-B974-2F0E83F1A850}"/>
    <cellStyle name="Normal 9 5 2 2 3 6" xfId="17690" xr:uid="{6D678A1D-0B33-4F3C-9BAD-22A303A44BDC}"/>
    <cellStyle name="Normal 9 5 2 2 4" xfId="5598" xr:uid="{BA6C7943-ED97-4B9C-9093-AFD818509702}"/>
    <cellStyle name="Normal 9 5 2 2 4 2" xfId="6887" xr:uid="{C9AA1382-24EE-436A-B21D-E953DB045E42}"/>
    <cellStyle name="Normal 9 5 2 2 4 2 2" xfId="9637" xr:uid="{0E4F0A17-F7EB-48A1-87BB-8AA088D0BEF7}"/>
    <cellStyle name="Normal 9 5 2 2 4 2 2 2" xfId="21834" xr:uid="{243F41E8-0C7F-4FCD-A688-1A03DD13435F}"/>
    <cellStyle name="Normal 9 5 2 2 4 2 3" xfId="19265" xr:uid="{A557F8B7-7BA6-47EF-8A62-1D7D1EFEC625}"/>
    <cellStyle name="Normal 9 5 2 2 4 3" xfId="8376" xr:uid="{062EFB47-ECD6-444B-8AA0-06B4CB10BFA1}"/>
    <cellStyle name="Normal 9 5 2 2 4 3 2" xfId="20574" xr:uid="{553A2018-6949-473C-AC28-8BACE746F03C}"/>
    <cellStyle name="Normal 9 5 2 2 4 4" xfId="18005" xr:uid="{6D206DEA-F849-46E7-9BB5-4F8B8A8CBFD3}"/>
    <cellStyle name="Normal 9 5 2 2 5" xfId="6256" xr:uid="{31A47390-F2F2-42A7-A650-8FC8E9BEE1FA}"/>
    <cellStyle name="Normal 9 5 2 2 5 2" xfId="9007" xr:uid="{EEBCEACE-1D8D-4E17-A70A-6E9FCD0F66C8}"/>
    <cellStyle name="Normal 9 5 2 2 5 2 2" xfId="21204" xr:uid="{D0BD3102-03FB-4D8A-A377-DBF2A3F2BBD4}"/>
    <cellStyle name="Normal 9 5 2 2 5 3" xfId="18635" xr:uid="{E292601B-816D-4697-8C10-661BB520FF62}"/>
    <cellStyle name="Normal 9 5 2 2 6" xfId="7742" xr:uid="{E993BC45-8FA8-4199-B871-BB040EBF54C2}"/>
    <cellStyle name="Normal 9 5 2 2 6 2" xfId="19943" xr:uid="{58DF8390-6BFB-4C33-9512-1612A2F5D21F}"/>
    <cellStyle name="Normal 9 5 2 2 7" xfId="11627" xr:uid="{896EED22-313E-4171-AE07-352BBFA8FD13}"/>
    <cellStyle name="Normal 9 5 2 2 7 2" xfId="23463" xr:uid="{03F52DFF-02EC-49B7-ADCC-CAB0AE153E90}"/>
    <cellStyle name="Normal 9 5 2 2 8" xfId="12393" xr:uid="{89612775-E5A4-44C9-88FF-F935BB7EE908}"/>
    <cellStyle name="Normal 9 5 2 2 8 2" xfId="24172" xr:uid="{F2B17D81-483F-4A4A-99C4-D7534F5A969D}"/>
    <cellStyle name="Normal 9 5 2 2 9" xfId="17375" xr:uid="{CB93EFE1-C299-4078-8020-04CC3CC3C871}"/>
    <cellStyle name="Normal 9 5 2 3" xfId="4933" xr:uid="{F6EF09F3-A376-446D-B353-85F33B957768}"/>
    <cellStyle name="Normal 9 5 2 3 2" xfId="5349" xr:uid="{68C581A3-5468-4509-958D-079B492EA94B}"/>
    <cellStyle name="Normal 9 5 2 3 2 2" xfId="6050" xr:uid="{57407612-A166-4DCD-912D-093C6C164E30}"/>
    <cellStyle name="Normal 9 5 2 3 2 2 2" xfId="7330" xr:uid="{65EFC7EE-3086-4F8F-944C-72A0A23A4D8E}"/>
    <cellStyle name="Normal 9 5 2 3 2 2 2 2" xfId="10080" xr:uid="{294D0423-3C17-4D49-89B6-4A5200FCF3C7}"/>
    <cellStyle name="Normal 9 5 2 3 2 2 2 2 2" xfId="22277" xr:uid="{29FA7063-E920-42DF-A2B4-9163365C665E}"/>
    <cellStyle name="Normal 9 5 2 3 2 2 2 3" xfId="19708" xr:uid="{C91C266C-D990-4E91-AA99-A48E1949B4CB}"/>
    <cellStyle name="Normal 9 5 2 3 2 2 3" xfId="8820" xr:uid="{7B733AF3-3094-42A6-A887-ABD27392DE05}"/>
    <cellStyle name="Normal 9 5 2 3 2 2 3 2" xfId="21017" xr:uid="{6797A107-62E9-4E6C-A60D-BB95D109517F}"/>
    <cellStyle name="Normal 9 5 2 3 2 2 4" xfId="18448" xr:uid="{1C6E5077-BE10-42F3-B574-BE96EFB7E97B}"/>
    <cellStyle name="Normal 9 5 2 3 2 3" xfId="6700" xr:uid="{A7FD1314-6083-4332-896D-A9E159264A7F}"/>
    <cellStyle name="Normal 9 5 2 3 2 3 2" xfId="9450" xr:uid="{AD79F18A-B919-49C6-B513-2A6154DA25A6}"/>
    <cellStyle name="Normal 9 5 2 3 2 3 2 2" xfId="21647" xr:uid="{0DF9307A-43CE-49C8-A00F-739EE65DBDF9}"/>
    <cellStyle name="Normal 9 5 2 3 2 3 3" xfId="19078" xr:uid="{265E13A3-2772-490E-9889-D9FBB3E5BC35}"/>
    <cellStyle name="Normal 9 5 2 3 2 4" xfId="8187" xr:uid="{F013BAB0-85BE-4B2E-98E4-94CAE6086948}"/>
    <cellStyle name="Normal 9 5 2 3 2 4 2" xfId="20386" xr:uid="{54999E9C-C4C2-4FB4-A622-C8641A49F53B}"/>
    <cellStyle name="Normal 9 5 2 3 2 5" xfId="17818" xr:uid="{FA0C366B-9697-4B92-B70A-2D1473B43592}"/>
    <cellStyle name="Normal 9 5 2 3 3" xfId="5734" xr:uid="{4D77B3C0-F9CC-4170-9E15-A2ED8CF33BC4}"/>
    <cellStyle name="Normal 9 5 2 3 3 2" xfId="7015" xr:uid="{E966D652-93C6-4584-8F55-7174B75AC866}"/>
    <cellStyle name="Normal 9 5 2 3 3 2 2" xfId="9765" xr:uid="{FB767DF6-E533-49FF-BA9E-B1F0594076D6}"/>
    <cellStyle name="Normal 9 5 2 3 3 2 2 2" xfId="21962" xr:uid="{F3F047A6-05E2-442C-8A74-86319717B4E1}"/>
    <cellStyle name="Normal 9 5 2 3 3 2 3" xfId="19393" xr:uid="{8C6ABAFC-0398-4EC2-95EB-47B48E13D0D5}"/>
    <cellStyle name="Normal 9 5 2 3 3 3" xfId="8504" xr:uid="{49BE811C-1662-4357-BAA2-91B0BA705630}"/>
    <cellStyle name="Normal 9 5 2 3 3 3 2" xfId="20702" xr:uid="{10CE1D20-5CDC-47AA-850A-446CD5A99C60}"/>
    <cellStyle name="Normal 9 5 2 3 3 4" xfId="18133" xr:uid="{933328E6-FA89-41EA-866F-B6B543C1BDFF}"/>
    <cellStyle name="Normal 9 5 2 3 4" xfId="6385" xr:uid="{7D1DE239-09E7-41E1-B994-21FD8D31F13E}"/>
    <cellStyle name="Normal 9 5 2 3 4 2" xfId="9135" xr:uid="{76F0CCEB-D503-4574-91F2-3962EF5A6F5D}"/>
    <cellStyle name="Normal 9 5 2 3 4 2 2" xfId="21332" xr:uid="{6B61515C-6980-43D4-9AE1-6941FD69C03E}"/>
    <cellStyle name="Normal 9 5 2 3 4 3" xfId="18763" xr:uid="{6AABFE29-24AB-4DD9-9278-27B5D6717360}"/>
    <cellStyle name="Normal 9 5 2 3 5" xfId="7872" xr:uid="{D3A0F4E6-88AC-49A2-A0DF-EDD1C8356088}"/>
    <cellStyle name="Normal 9 5 2 3 5 2" xfId="20071" xr:uid="{5C7DEEA8-510D-4196-9E01-38F0C2BC166F}"/>
    <cellStyle name="Normal 9 5 2 3 6" xfId="13637" xr:uid="{4C589242-3C68-435D-8F89-25DE4FAACDF7}"/>
    <cellStyle name="Normal 9 5 2 3 6 2" xfId="25406" xr:uid="{48BF2DE3-BE4C-4527-9493-FA5F3CD586E8}"/>
    <cellStyle name="Normal 9 5 2 3 7" xfId="17503" xr:uid="{282D0879-6488-4914-B77E-2D799EF87820}"/>
    <cellStyle name="Normal 9 5 2 4" xfId="5151" xr:uid="{B602FFE6-0585-42E8-9C2F-0E313E1AF68F}"/>
    <cellStyle name="Normal 9 5 2 4 2" xfId="5876" xr:uid="{B49F4336-9761-4CEC-94C6-C863168D7453}"/>
    <cellStyle name="Normal 9 5 2 4 2 2" xfId="7156" xr:uid="{760EC4C8-7CAE-43A4-A654-D37B2B06C8F8}"/>
    <cellStyle name="Normal 9 5 2 4 2 2 2" xfId="9906" xr:uid="{B62D2596-5C8E-4681-8888-D6957ED82C53}"/>
    <cellStyle name="Normal 9 5 2 4 2 2 2 2" xfId="22103" xr:uid="{D810F857-4E58-46E0-9AD5-465F2A63CA9A}"/>
    <cellStyle name="Normal 9 5 2 4 2 2 3" xfId="19534" xr:uid="{1B57271E-0D68-418C-8EBE-F58006A0DC20}"/>
    <cellStyle name="Normal 9 5 2 4 2 3" xfId="8646" xr:uid="{F1121A8F-81C4-40CC-8B86-5FA92473E50D}"/>
    <cellStyle name="Normal 9 5 2 4 2 3 2" xfId="20843" xr:uid="{0F3F472B-3055-405E-8317-E0D26FA5E545}"/>
    <cellStyle name="Normal 9 5 2 4 2 4" xfId="18274" xr:uid="{08E57D23-B0D6-420F-84DC-AE86DA2E12BD}"/>
    <cellStyle name="Normal 9 5 2 4 3" xfId="6526" xr:uid="{3176064C-0E28-4205-8C84-6C5BB39AD04A}"/>
    <cellStyle name="Normal 9 5 2 4 3 2" xfId="9276" xr:uid="{DF1DA57F-25BC-4F84-8AF2-B58D48D3F8C3}"/>
    <cellStyle name="Normal 9 5 2 4 3 2 2" xfId="21473" xr:uid="{33504D8E-CB7A-44FE-92DA-775FF86DE4A3}"/>
    <cellStyle name="Normal 9 5 2 4 3 3" xfId="18904" xr:uid="{997FDA04-FE8D-402B-8328-B0A2986BADC3}"/>
    <cellStyle name="Normal 9 5 2 4 4" xfId="8013" xr:uid="{31BB2B9A-A45A-4F1B-8FFF-32363A0635C2}"/>
    <cellStyle name="Normal 9 5 2 4 4 2" xfId="20212" xr:uid="{29BDD7BE-7561-4E0E-934D-0D99BB2E60DC}"/>
    <cellStyle name="Normal 9 5 2 4 5" xfId="13638" xr:uid="{AB0A3E00-6669-4687-9155-C5B11E0D3602}"/>
    <cellStyle name="Normal 9 5 2 4 5 2" xfId="25407" xr:uid="{97F459CD-FDAE-4F61-BA3D-4B259F561D53}"/>
    <cellStyle name="Normal 9 5 2 4 6" xfId="17644" xr:uid="{46E2FF08-DF12-48E6-AB99-857D71A9D8EC}"/>
    <cellStyle name="Normal 9 5 2 5" xfId="5525" xr:uid="{31D650CF-29B9-4D40-9A5C-1573E969205E}"/>
    <cellStyle name="Normal 9 5 2 5 2" xfId="6841" xr:uid="{D5569885-4553-4CCA-B424-13AE7A088F37}"/>
    <cellStyle name="Normal 9 5 2 5 2 2" xfId="9591" xr:uid="{CEF97AF6-320D-4824-90E8-D1808169D5AD}"/>
    <cellStyle name="Normal 9 5 2 5 2 2 2" xfId="21788" xr:uid="{6F3B11C7-0191-45CC-B435-BB57213F8AF2}"/>
    <cellStyle name="Normal 9 5 2 5 2 3" xfId="19219" xr:uid="{FCEEAE68-EA93-44F0-A9EB-57EAE3AAA1A9}"/>
    <cellStyle name="Normal 9 5 2 5 3" xfId="8330" xr:uid="{964A85BA-A7BA-4AEB-806B-6FD1EB3AEC16}"/>
    <cellStyle name="Normal 9 5 2 5 3 2" xfId="20528" xr:uid="{A91FD446-F659-4DDC-B231-20389242EF0A}"/>
    <cellStyle name="Normal 9 5 2 5 4" xfId="17959" xr:uid="{BA7F4C1A-5D3C-401B-8321-696119D7CCCD}"/>
    <cellStyle name="Normal 9 5 2 6" xfId="6207" xr:uid="{2C1D8812-4216-475C-BC1A-263E00B3F4B7}"/>
    <cellStyle name="Normal 9 5 2 6 2" xfId="8961" xr:uid="{F7122CB1-6DC4-46F2-A6F8-6FC015711136}"/>
    <cellStyle name="Normal 9 5 2 6 2 2" xfId="21158" xr:uid="{23B7D7C5-508A-4C4E-AA2F-6B8729EF8532}"/>
    <cellStyle name="Normal 9 5 2 6 3" xfId="18589" xr:uid="{470617A5-D593-49B4-92B8-A9040E6EC447}"/>
    <cellStyle name="Normal 9 5 2 7" xfId="7534" xr:uid="{95E9695D-B643-46B4-B5CD-BF5D4631C4F6}"/>
    <cellStyle name="Normal 9 5 2 7 2" xfId="19888" xr:uid="{3954506C-5C53-4D47-8DCC-52B106953843}"/>
    <cellStyle name="Normal 9 5 2 8" xfId="11018" xr:uid="{6F3463D5-BE97-4E46-8493-06A291907278}"/>
    <cellStyle name="Normal 9 5 2 8 2" xfId="23067" xr:uid="{C1BB9392-CDD8-4FC1-9A93-4BE9C65A1F61}"/>
    <cellStyle name="Normal 9 5 2 9" xfId="11988" xr:uid="{BA9525DF-1B3F-4DFA-8C58-1692960ADCDB}"/>
    <cellStyle name="Normal 9 5 2 9 2" xfId="23776" xr:uid="{7BE5C16E-7E2B-4A0E-B455-50372A63378D}"/>
    <cellStyle name="Normal 9 5 3" xfId="4456" xr:uid="{A29E4761-C466-4D7B-A073-FB8675D9AAD4}"/>
    <cellStyle name="Normal 9 5 3 2" xfId="11628" xr:uid="{5AF667B4-F717-4B36-A60A-35B5B95523B0}"/>
    <cellStyle name="Normal 9 5 3 2 2" xfId="13639" xr:uid="{E1FDD8A5-222A-4AFA-883F-55C31DAE1176}"/>
    <cellStyle name="Normal 9 5 3 2 2 2" xfId="25408" xr:uid="{4F241983-ADD7-41CC-B792-B52CA8EB5EA3}"/>
    <cellStyle name="Normal 9 5 3 2 3" xfId="13640" xr:uid="{8FA7EE2F-083E-491E-944B-817460EF1A10}"/>
    <cellStyle name="Normal 9 5 3 2 3 2" xfId="25409" xr:uid="{5089CD36-482F-44FB-8EB6-4F4DF5965FBF}"/>
    <cellStyle name="Normal 9 5 3 2 4" xfId="12394" xr:uid="{92412803-9B06-410A-B99B-29DAD405DE26}"/>
    <cellStyle name="Normal 9 5 3 2 4 2" xfId="24173" xr:uid="{D5D1547D-A180-48BE-BE83-8497808A1650}"/>
    <cellStyle name="Normal 9 5 3 2 5" xfId="23464" xr:uid="{CA24749F-4B38-4D17-A178-8C0E4A66C8B4}"/>
    <cellStyle name="Normal 9 5 3 3" xfId="11086" xr:uid="{D418A571-DC00-4E4B-8E30-CA9DD14B3125}"/>
    <cellStyle name="Normal 9 5 3 3 2" xfId="13641" xr:uid="{5B2A86B8-E102-4EF1-ABBF-DCDAC8C90D32}"/>
    <cellStyle name="Normal 9 5 3 3 2 2" xfId="25410" xr:uid="{F6B30D70-A399-4FA4-9085-217FDEB4834A}"/>
    <cellStyle name="Normal 9 5 3 3 3" xfId="23132" xr:uid="{CBBA7819-79C4-4668-81BF-572055308DB9}"/>
    <cellStyle name="Normal 9 5 3 4" xfId="13642" xr:uid="{474F514D-387A-4DB1-9144-4BF63E304723}"/>
    <cellStyle name="Normal 9 5 3 4 2" xfId="25411" xr:uid="{470E0747-7A88-4A4A-8125-6C8F0AE81261}"/>
    <cellStyle name="Normal 9 5 3 5" xfId="12059" xr:uid="{0564E37C-6321-4184-9E74-35F272B5CBDA}"/>
    <cellStyle name="Normal 9 5 3 5 2" xfId="23841" xr:uid="{66A3FE59-1568-4B85-A70E-133D88D5942E}"/>
    <cellStyle name="Normal 9 5 3 6" xfId="28830" xr:uid="{EADC4A32-2B23-4B25-A34D-00601D6E1DDB}"/>
    <cellStyle name="Normal 9 5 4" xfId="7533" xr:uid="{6F429450-E366-4E30-99D5-E56A34D721E8}"/>
    <cellStyle name="Normal 9 5 4 2" xfId="29317" xr:uid="{67D3D82B-CD82-4B71-B5EC-8389CF97D58C}"/>
    <cellStyle name="Normal 9 5 5" xfId="7477" xr:uid="{5FFAA9F0-FB85-4EB2-9138-C785626A2727}"/>
    <cellStyle name="Normal 9 5 5 2" xfId="19852" xr:uid="{761D882A-C053-41E3-9C69-505659363879}"/>
    <cellStyle name="Normal 9 5 6" xfId="10317" xr:uid="{8600A047-4BE0-4847-B43F-7F4F50731A92}"/>
    <cellStyle name="Normal 9 5 6 2" xfId="22480" xr:uid="{C9204DD5-9B8A-4EB2-B5ED-48CA52DBE7E7}"/>
    <cellStyle name="Normal 9 5 7" xfId="10445" xr:uid="{527A3F86-A6E4-4DCC-B37D-1C8060164FB8}"/>
    <cellStyle name="Normal 9 5 7 2" xfId="22573" xr:uid="{0C3EA0EB-0D52-41A6-B88D-EE7FF71F020F}"/>
    <cellStyle name="Normal 9 5 8" xfId="10548" xr:uid="{8571637F-2EC0-4141-A7FA-961C3ECE0B40}"/>
    <cellStyle name="Normal 9 5 8 2" xfId="22667" xr:uid="{BEED75A9-9E16-46F4-86CF-F2A3C392305E}"/>
    <cellStyle name="Normal 9 5 9" xfId="10675" xr:uid="{D5A3FA21-5CB6-4D5D-9B86-3FFB59128D84}"/>
    <cellStyle name="Normal 9 5 9 2" xfId="22789" xr:uid="{F57BCE10-7152-41A5-9125-C370DB780D6F}"/>
    <cellStyle name="Normal 9 5_Accessories" xfId="11297" xr:uid="{E6CDDCF6-E5E4-470C-8CB5-C77FBAC0CFD8}"/>
    <cellStyle name="Normal 9 6" xfId="2686" xr:uid="{89AB1B9A-1738-4D05-AEDF-CF7A39ED225A}"/>
    <cellStyle name="Normal 9 6 2" xfId="4458" xr:uid="{734AF981-6333-4A41-9211-EA7D28A4794F}"/>
    <cellStyle name="Normal 9 6 2 2" xfId="28831" xr:uid="{DE91FF65-46C4-4750-834A-F8B4062D5BA7}"/>
    <cellStyle name="Normal 9 6 3" xfId="27412" xr:uid="{928218AB-A31C-4F38-9294-CF46A24F9E88}"/>
    <cellStyle name="Normal 9 7" xfId="2687" xr:uid="{E9F2106C-2B27-4CEA-88A1-17445FD982FB}"/>
    <cellStyle name="Normal 9 7 2" xfId="4459" xr:uid="{BD955CFC-6920-47D6-9C59-EB9EB4E7E65C}"/>
    <cellStyle name="Normal 9 7 2 2" xfId="28832" xr:uid="{19F7822E-FE85-43D6-AAD6-4151CE764C7D}"/>
    <cellStyle name="Normal 9 7 3" xfId="27413" xr:uid="{54457CAE-DFA8-4CEC-98B1-696AC0AB7F43}"/>
    <cellStyle name="Normal 9 8" xfId="4448" xr:uid="{3A9F7314-3491-4362-82FA-085ED3335316}"/>
    <cellStyle name="Normal 9 8 2" xfId="28824" xr:uid="{F66BBEFA-AE5D-4183-8AB0-CBA3B6FE5BDB}"/>
    <cellStyle name="Normal 9 9" xfId="16091" xr:uid="{B28A8E1B-15F9-4840-B84C-60C529FC3931}"/>
    <cellStyle name="Normal 9 9 2" xfId="29997" xr:uid="{F2A9C917-EB45-498C-9ABD-A540AF87482B}"/>
    <cellStyle name="Normal 90" xfId="2688" xr:uid="{BBECA221-55B4-4AFF-B46B-3ED27B26C4B6}"/>
    <cellStyle name="Normal 90 2" xfId="2689" xr:uid="{8D55E4A8-68E6-4AB4-A508-A2530B4A6E99}"/>
    <cellStyle name="Normal 90 2 2" xfId="4461" xr:uid="{F94D1862-2A82-48BD-966E-91F230A345DE}"/>
    <cellStyle name="Normal 90 2 2 2" xfId="28834" xr:uid="{45DC3102-29CE-450B-BC8D-E20ADC5B0B21}"/>
    <cellStyle name="Normal 90 2 3" xfId="27415" xr:uid="{9FD67CF2-38F3-45D2-83D5-1605E48073E8}"/>
    <cellStyle name="Normal 90 3" xfId="4460" xr:uid="{4FEA5E89-D4C2-4A68-A96C-61D06DA5A9F6}"/>
    <cellStyle name="Normal 90 3 2" xfId="28833" xr:uid="{A9FE8143-2976-4F9C-859C-47658BC6D1E7}"/>
    <cellStyle name="Normal 90 4" xfId="16092" xr:uid="{00D2C5E7-AD37-4C25-97A7-AAFD3D65434A}"/>
    <cellStyle name="Normal 90 5" xfId="27414" xr:uid="{8DEC6622-F77D-4D68-99EB-1BF0F7FBCECD}"/>
    <cellStyle name="Normal 91" xfId="2690" xr:uid="{944820CE-65C5-4C4B-8FC3-6F4C286B5615}"/>
    <cellStyle name="Normal 91 2" xfId="2691" xr:uid="{86B10B3F-919D-418D-B66F-DD681AF94336}"/>
    <cellStyle name="Normal 91 2 2" xfId="4463" xr:uid="{F159765A-2335-4410-907F-CA3DA1E49142}"/>
    <cellStyle name="Normal 91 2 2 2" xfId="28836" xr:uid="{37022A79-05D0-43E8-BCFE-982BAF429370}"/>
    <cellStyle name="Normal 91 2 3" xfId="27417" xr:uid="{66A30112-042E-40FB-BCD7-22EB4C39C760}"/>
    <cellStyle name="Normal 91 3" xfId="4462" xr:uid="{868793BB-6873-4B7C-B6FF-4F7CE95CE497}"/>
    <cellStyle name="Normal 91 3 2" xfId="28835" xr:uid="{DB4CD03F-402C-4EE4-93CA-A36A7675815B}"/>
    <cellStyle name="Normal 91 4" xfId="16093" xr:uid="{17AA6234-1336-4E7E-9230-4224620BE331}"/>
    <cellStyle name="Normal 91 5" xfId="27416" xr:uid="{FB133E3C-480C-4DE9-BE3F-D63AB108246F}"/>
    <cellStyle name="Normal 92" xfId="2692" xr:uid="{FA0473BA-2879-40D3-B259-FCF3DCFB6BBC}"/>
    <cellStyle name="Normal 92 2" xfId="2693" xr:uid="{4313C9F0-A190-41DA-BBF0-3EBA4B01C444}"/>
    <cellStyle name="Normal 92 2 2" xfId="4465" xr:uid="{47D055F2-0C22-4DAD-BC61-F13B4CA8DF69}"/>
    <cellStyle name="Normal 92 2 2 2" xfId="28838" xr:uid="{ECCCFFB3-1B3B-4E81-8EDA-1130E5C29FC2}"/>
    <cellStyle name="Normal 92 2 3" xfId="27419" xr:uid="{156E0A9C-54C5-4198-B6EE-3B1DE9AA2671}"/>
    <cellStyle name="Normal 92 3" xfId="4464" xr:uid="{68407DAC-B475-410E-B948-A90716CBA3A4}"/>
    <cellStyle name="Normal 92 3 2" xfId="28837" xr:uid="{DF43CF15-B5F7-49B1-8357-62A24D8A463D}"/>
    <cellStyle name="Normal 92 4" xfId="27418" xr:uid="{44D2A64D-0305-439E-B41C-B692D839F3EA}"/>
    <cellStyle name="Normal 93" xfId="2694" xr:uid="{BE1163E9-8AC8-4868-AC54-46F87259783B}"/>
    <cellStyle name="Normal 93 2" xfId="2695" xr:uid="{3D3009F3-F13F-4460-9B1B-5B678689F86F}"/>
    <cellStyle name="Normal 93 2 2" xfId="4467" xr:uid="{06280384-C9B0-4115-82D8-2A8B885F32AF}"/>
    <cellStyle name="Normal 93 2 2 2" xfId="28840" xr:uid="{D869E31E-F2A3-4F99-9520-C6066DE20C98}"/>
    <cellStyle name="Normal 93 2 3" xfId="27421" xr:uid="{B7683442-8B21-4E3B-85A9-39158C0318EB}"/>
    <cellStyle name="Normal 93 3" xfId="4466" xr:uid="{30572F6E-886B-4132-B888-87FBC7EFB0F1}"/>
    <cellStyle name="Normal 93 3 2" xfId="28839" xr:uid="{C1BC3CB8-4CED-4089-86DC-04624C4C29CE}"/>
    <cellStyle name="Normal 93 4" xfId="16094" xr:uid="{16FCEAB2-8087-4989-A6CE-A546DD326CFC}"/>
    <cellStyle name="Normal 93 5" xfId="27420" xr:uid="{B0C0FF70-86D1-46AE-9D0C-4FC40F8FE18D}"/>
    <cellStyle name="Normal 94" xfId="2696" xr:uid="{7259B4CC-FC59-44F4-895A-3E45DC7BD557}"/>
    <cellStyle name="Normal 94 2" xfId="4468" xr:uid="{A60BCCAB-8C04-4ABC-921A-11BAE2A5112A}"/>
    <cellStyle name="Normal 94 2 2" xfId="28841" xr:uid="{C8C728DA-C28D-493F-84C7-96CB33D17872}"/>
    <cellStyle name="Normal 94 3" xfId="27422" xr:uid="{2A5975D4-325B-46BB-B756-82CE9427DF1A}"/>
    <cellStyle name="Normal 95" xfId="2697" xr:uid="{9B0EE321-56F4-4FBD-99D4-597688CD8C02}"/>
    <cellStyle name="Normal 95 2" xfId="4469" xr:uid="{53C0E40D-45A5-4D52-8EF3-154F26596D90}"/>
    <cellStyle name="Normal 95 2 2" xfId="28842" xr:uid="{069E1F21-5FC0-444A-A811-15EC3C680481}"/>
    <cellStyle name="Normal 95 3" xfId="27423" xr:uid="{C74FF0E8-12FD-4AC4-B3DA-4DD6D53ECA0D}"/>
    <cellStyle name="Normal 96" xfId="2698" xr:uid="{6F173E9D-D781-452E-A7A8-D0DE680FBC83}"/>
    <cellStyle name="Normal 96 2" xfId="4470" xr:uid="{443973B0-800C-403E-8F30-0BA95259EC06}"/>
    <cellStyle name="Normal 96 2 2" xfId="28843" xr:uid="{2B820ECC-FE21-4168-AD37-8432E203FDB1}"/>
    <cellStyle name="Normal 96 3" xfId="27424" xr:uid="{6C0E8BA7-AC3E-4121-A2EF-562DFB3C5A9B}"/>
    <cellStyle name="Normal 97" xfId="2699" xr:uid="{BD5B1B1D-7C9F-46D0-A723-700C631F2B8D}"/>
    <cellStyle name="Normal 97 2" xfId="4471" xr:uid="{FD577DC3-0271-4089-AEA3-A4F0135AC0AA}"/>
    <cellStyle name="Normal 97 2 2" xfId="28844" xr:uid="{847B34A5-1016-4DE3-A1C7-CF4A6539EBD4}"/>
    <cellStyle name="Normal 97 3" xfId="27425" xr:uid="{32AE34E2-9487-4A18-8DBF-0131E5F6F12F}"/>
    <cellStyle name="Normal 98" xfId="2700" xr:uid="{9FAEC075-9221-4954-93DF-3A8430B73EA9}"/>
    <cellStyle name="Normal 98 2" xfId="4472" xr:uid="{F95CE782-36F0-46A2-99E2-A737786BFFE6}"/>
    <cellStyle name="Normal 98 2 2" xfId="28845" xr:uid="{99E2F60C-CEF2-45E9-AF80-2D92C5438131}"/>
    <cellStyle name="Normal 98 3" xfId="27426" xr:uid="{C933E96B-1799-4AA0-A45B-BC9123E89089}"/>
    <cellStyle name="Normal 99" xfId="2701" xr:uid="{719DCF40-CFFF-4613-881B-3073AFEA3BB9}"/>
    <cellStyle name="Normal 99 2" xfId="2702" xr:uid="{60452F49-688E-426E-92D3-30061E54387F}"/>
    <cellStyle name="Normal 99 2 2" xfId="4474" xr:uid="{8894E5CA-FBEB-476A-85A3-C62FE7B8099A}"/>
    <cellStyle name="Normal 99 2 2 2" xfId="28847" xr:uid="{FEB151A4-8BCA-4AA3-809C-CD77E23A8BD2}"/>
    <cellStyle name="Normal 99 2 3" xfId="27428" xr:uid="{AD1E0496-87EC-4C5B-8F6E-2B57B6CD9CBA}"/>
    <cellStyle name="Normal 99 3" xfId="4473" xr:uid="{728BF58B-745B-4519-A86D-98F70DF6CAB5}"/>
    <cellStyle name="Normal 99 3 2" xfId="28846" xr:uid="{D6327C26-49A5-495D-A99D-3E35B0308886}"/>
    <cellStyle name="Normal 99 4" xfId="27427" xr:uid="{CFF10724-8063-498A-87C0-E034B0FED5F5}"/>
    <cellStyle name="Normal_DELL Enterprise Price List - 16 Aug 2010 Master" xfId="2" xr:uid="{00000000-0005-0000-0000-000013000000}"/>
    <cellStyle name="Normale_Cartel4" xfId="16095" xr:uid="{1ECC3D18-9655-496C-A4F8-D0E4B1DEBCB0}"/>
    <cellStyle name="normální_EUROBASE NOV FY07 v0.9" xfId="2703" xr:uid="{E6751191-5DA7-4CD7-8537-F6AB39E08138}"/>
    <cellStyle name="Note 10" xfId="10479" xr:uid="{1926CF5B-5C1B-4757-87D9-649B2D9CD1F2}"/>
    <cellStyle name="Note 10 2" xfId="16096" xr:uid="{3E931988-7307-475F-BDFB-047CC8DD22FE}"/>
    <cellStyle name="Note 10 2 2" xfId="31651" xr:uid="{96CFB4A7-4D3F-4007-8A37-9472E4D1F68F}"/>
    <cellStyle name="Note 10 3" xfId="22599" xr:uid="{6B77DA87-4551-48F7-8697-094C1E053420}"/>
    <cellStyle name="Note 11" xfId="13920" xr:uid="{7E3FFEA0-E8B7-4740-A0F1-AA136D88C158}"/>
    <cellStyle name="Note 11 2" xfId="16097" xr:uid="{488ACE20-431A-45A8-A2E7-4786B6FF63CF}"/>
    <cellStyle name="Note 11 2 2" xfId="31652" xr:uid="{48C4B8EC-B6F6-4CE5-B79E-9EFBEA4556E5}"/>
    <cellStyle name="Note 11 3" xfId="25661" xr:uid="{43D184AC-BEBC-4257-B06B-677FC92F3344}"/>
    <cellStyle name="Note 12" xfId="13945" xr:uid="{CD1F978C-1F31-41C6-869F-F5CEB3052EB2}"/>
    <cellStyle name="Note 12 2" xfId="16098" xr:uid="{731BAE36-E2DB-436C-85E5-C4FAE3E851AA}"/>
    <cellStyle name="Note 12 2 2" xfId="31653" xr:uid="{5DD3D02E-64F7-40F3-B1BD-A5D7B6EDF6A9}"/>
    <cellStyle name="Note 12 3" xfId="25680" xr:uid="{7ADAD41F-D480-43A7-8338-1EE79B42F120}"/>
    <cellStyle name="Note 13" xfId="16099" xr:uid="{17D7D0F3-503B-4E6A-8A4C-657BD69FF7E5}"/>
    <cellStyle name="Note 13 2" xfId="31654" xr:uid="{AB060E1D-76DE-46CF-8B3A-4805DAA03C36}"/>
    <cellStyle name="Note 14" xfId="16100" xr:uid="{CA9FF432-BB43-4480-AF3B-93184CB6734A}"/>
    <cellStyle name="Note 14 2" xfId="31655" xr:uid="{1C3C7A38-16DA-49EC-B402-37D063DE288D}"/>
    <cellStyle name="Note 15" xfId="16101" xr:uid="{DF321DAF-42A3-4E86-A739-9BCEB7B55788}"/>
    <cellStyle name="Note 15 2" xfId="31656" xr:uid="{D1535F75-B4D4-493D-94C8-E08BC71A7412}"/>
    <cellStyle name="Note 16" xfId="16102" xr:uid="{ED1FA37E-AD70-4A15-BFA5-C0118F1188CD}"/>
    <cellStyle name="Note 16 2" xfId="31657" xr:uid="{4ED5C042-B8E0-45E4-9306-20E73AE5F64F}"/>
    <cellStyle name="Note 17" xfId="16103" xr:uid="{8A36FB92-7620-47DE-AA85-7503B2C69863}"/>
    <cellStyle name="Note 17 2" xfId="29998" xr:uid="{4E2E47B0-B40C-44B6-BEDF-FB2B77A1B7C6}"/>
    <cellStyle name="Note 17 2 2" xfId="32855" xr:uid="{D6206FF0-C4ED-4973-87AB-EBE40DCF594A}"/>
    <cellStyle name="Note 17 3" xfId="31658" xr:uid="{4C4CC5CD-2000-4FF7-B583-0940BCAC6054}"/>
    <cellStyle name="Note 18" xfId="16104" xr:uid="{16453001-E75A-4D16-A421-E3A7E4EFD598}"/>
    <cellStyle name="Note 18 2" xfId="31659" xr:uid="{680FA2EE-20B4-402D-9BF9-FA5EF1722D18}"/>
    <cellStyle name="Note 19" xfId="16105" xr:uid="{CD62D6F0-3E74-47AB-BDC0-7F8A5E31E619}"/>
    <cellStyle name="Note 19 2" xfId="31660" xr:uid="{D4AE5E71-A1BC-47F9-8B78-4437C5E93D0C}"/>
    <cellStyle name="Note 2" xfId="2705" xr:uid="{CF0724B8-1A0B-4EC2-89D5-E7678269FF4C}"/>
    <cellStyle name="Note 2 10" xfId="16106" xr:uid="{CB23BE90-4E98-4DFE-B254-ABC240B77A83}"/>
    <cellStyle name="Note 2 11" xfId="17189" xr:uid="{61862815-2413-4781-B952-0E3FA58CE37A}"/>
    <cellStyle name="Note 2 11 2" xfId="26097" xr:uid="{3A0CE591-E1D1-4131-8E30-127E945ACA40}"/>
    <cellStyle name="Note 2 12" xfId="27430" xr:uid="{E99A37EE-C687-4059-83E0-2E594EE7C854}"/>
    <cellStyle name="Note 2 12 2" xfId="32646" xr:uid="{7B26A62B-2569-486A-B7FE-2D01DA07B69E}"/>
    <cellStyle name="Note 2 13" xfId="30365" xr:uid="{1D0339D0-D57D-49CE-AD93-4663E83FD7C5}"/>
    <cellStyle name="Note 2 14" xfId="30583" xr:uid="{88B6B080-37B8-4C80-86AD-9EDD1E2D9D3C}"/>
    <cellStyle name="Note 2 2" xfId="2706" xr:uid="{EB525E34-F5CC-4D29-ACCC-B45409CC68D8}"/>
    <cellStyle name="Note 2 2 2" xfId="4476" xr:uid="{4548F015-0582-4D32-A98C-4B45B9247D82}"/>
    <cellStyle name="Note 2 2 2 2" xfId="28849" xr:uid="{059FA08A-A182-425C-A840-B4080A3E6820}"/>
    <cellStyle name="Note 2 2 2 2 2" xfId="32734" xr:uid="{12764882-3681-4C5E-83EA-9AAF0B52D52A}"/>
    <cellStyle name="Note 2 2 2 3" xfId="30711" xr:uid="{DEF8EA7E-FCDC-40B7-AC89-F198B8343DC8}"/>
    <cellStyle name="Note 2 2 3" xfId="16107" xr:uid="{1D801EF6-372F-4397-AB29-93FFB446D1F6}"/>
    <cellStyle name="Note 2 2 4" xfId="27431" xr:uid="{D1AAEE5E-9905-4F15-81C1-A96DA078AD86}"/>
    <cellStyle name="Note 2 2 4 2" xfId="32647" xr:uid="{D42F3D29-B9C5-4701-A238-2D34C5541293}"/>
    <cellStyle name="Note 2 2 5" xfId="30584" xr:uid="{C53243C1-02BE-4842-A62C-001EAA6AA9F6}"/>
    <cellStyle name="Note 2 3" xfId="2707" xr:uid="{605AD874-0153-408E-AA55-B507C77D7365}"/>
    <cellStyle name="Note 2 3 2" xfId="4477" xr:uid="{A8A23B53-5A63-40CD-9F43-480A6DB8CCD2}"/>
    <cellStyle name="Note 2 3 2 2" xfId="11629" xr:uid="{3EC42CD9-4E17-4175-A82D-F170C374911E}"/>
    <cellStyle name="Note 2 3 2 2 2" xfId="13643" xr:uid="{1B6AE8C7-375C-4570-A71A-53E72337F994}"/>
    <cellStyle name="Note 2 3 2 2 2 2" xfId="25412" xr:uid="{83725BE8-5A2D-4D5A-A81A-0B09F0B00B1F}"/>
    <cellStyle name="Note 2 3 2 2 3" xfId="23465" xr:uid="{A9EBF960-8F84-4F19-917F-84B0C0EA3C2A}"/>
    <cellStyle name="Note 2 3 2 3" xfId="13644" xr:uid="{F0F1E20B-EF33-4BEC-B201-684E3BFB413C}"/>
    <cellStyle name="Note 2 3 2 3 2" xfId="25413" xr:uid="{F9802430-5F9A-4D4C-8E50-753CBE4BBCE7}"/>
    <cellStyle name="Note 2 3 2 4" xfId="12395" xr:uid="{80968A68-F342-4248-B12D-8F080FA267AE}"/>
    <cellStyle name="Note 2 3 2 4 2" xfId="24174" xr:uid="{01DC0BC9-2FFD-430C-985E-F8126940B4D5}"/>
    <cellStyle name="Note 2 3 3" xfId="11019" xr:uid="{5F205B86-3116-4E10-9157-E17C0C2AC8AB}"/>
    <cellStyle name="Note 2 3 3 2" xfId="13645" xr:uid="{7CA88022-9F2B-46E9-8325-4D54C3AEA8F0}"/>
    <cellStyle name="Note 2 3 3 2 2" xfId="25414" xr:uid="{DFA07014-F788-476A-A9FC-7C2E3F7BD992}"/>
    <cellStyle name="Note 2 3 3 3" xfId="23068" xr:uid="{83324632-B89A-42B1-B8ED-BE30C129C0D2}"/>
    <cellStyle name="Note 2 3 4" xfId="13646" xr:uid="{94DFAA44-CA9D-4DE1-867E-FA085C2EBCCE}"/>
    <cellStyle name="Note 2 3 4 2" xfId="25415" xr:uid="{059C3410-3410-4503-B879-679954F40C73}"/>
    <cellStyle name="Note 2 3 5" xfId="11989" xr:uid="{B57A27AF-A94B-42BF-AD15-5B006130B640}"/>
    <cellStyle name="Note 2 3 5 2" xfId="23777" xr:uid="{4F7B9AF5-2FE8-4DBB-92F6-F4CC4719E6D0}"/>
    <cellStyle name="Note 2 4" xfId="4475" xr:uid="{A45D84E0-CA2A-44DA-AB88-5736B2905652}"/>
    <cellStyle name="Note 2 4 2" xfId="11630" xr:uid="{C06CD61A-0CEE-48C9-B6A2-1211FC1A5291}"/>
    <cellStyle name="Note 2 4 2 2" xfId="13647" xr:uid="{D65C2400-0791-4FBD-B922-D4B9194FB0CF}"/>
    <cellStyle name="Note 2 4 2 2 2" xfId="25416" xr:uid="{1BC884C9-5BA6-4467-8072-98BF55610932}"/>
    <cellStyle name="Note 2 4 2 3" xfId="13648" xr:uid="{D487BB49-0C39-4AD7-831D-7EAD1F6031F8}"/>
    <cellStyle name="Note 2 4 2 3 2" xfId="25417" xr:uid="{24EED56C-CF88-4F2D-B584-3260EF7BAF36}"/>
    <cellStyle name="Note 2 4 2 4" xfId="12396" xr:uid="{5C4F65AA-A7CD-428E-B916-2C40D0D0FBDA}"/>
    <cellStyle name="Note 2 4 2 4 2" xfId="24175" xr:uid="{DE28E133-89D7-4A2C-BD60-A235344441EC}"/>
    <cellStyle name="Note 2 4 2 5" xfId="23466" xr:uid="{8D8B18B0-2E15-47DE-BE8F-948469A951B3}"/>
    <cellStyle name="Note 2 4 3" xfId="11088" xr:uid="{D98D75FC-8463-48EA-B222-6278FCA850BA}"/>
    <cellStyle name="Note 2 4 3 2" xfId="13649" xr:uid="{0FA43F5A-265F-42A8-BFDB-C8820D6620A6}"/>
    <cellStyle name="Note 2 4 3 2 2" xfId="25418" xr:uid="{B8E00203-208D-4078-90C6-D89D75772B49}"/>
    <cellStyle name="Note 2 4 3 3" xfId="23134" xr:uid="{614AC1F2-E93C-47CF-B9A3-59D490091111}"/>
    <cellStyle name="Note 2 4 4" xfId="13650" xr:uid="{A90B2084-4366-46FB-982B-AC8CB86CF9A7}"/>
    <cellStyle name="Note 2 4 4 2" xfId="25419" xr:uid="{14B77421-E4F3-4B24-BAB4-587674F01CC1}"/>
    <cellStyle name="Note 2 4 5" xfId="12061" xr:uid="{4F397EEA-91E4-435A-9AC7-581880737FB4}"/>
    <cellStyle name="Note 2 4 5 2" xfId="23843" xr:uid="{67EA2DA9-86B9-4ED7-B86B-312B753345D7}"/>
    <cellStyle name="Note 2 4 6" xfId="28848" xr:uid="{7F243EFA-6383-41FF-92B4-B29BBFECFD39}"/>
    <cellStyle name="Note 2 4 6 2" xfId="32733" xr:uid="{E17B2767-B8E4-4E9D-BC87-870B2D89813D}"/>
    <cellStyle name="Note 2 4 7" xfId="30710" xr:uid="{17256C4E-408D-45D9-AAD7-FFB3BFBE55EB}"/>
    <cellStyle name="Note 2 5" xfId="7478" xr:uid="{9500DEFF-F0C3-47E0-8664-B0D8C99C03F1}"/>
    <cellStyle name="Note 2 5 2" xfId="19853" xr:uid="{6077132E-7A61-4E53-90EC-D8B89645738A}"/>
    <cellStyle name="Note 2 6" xfId="10318" xr:uid="{FB36E8A1-7E2F-4DBE-8ECC-62514109A9C5}"/>
    <cellStyle name="Note 2 6 2" xfId="22481" xr:uid="{96BC4F84-3F29-4783-9C73-323A42F69E33}"/>
    <cellStyle name="Note 2 7" xfId="10446" xr:uid="{709E85D1-6C86-4BD3-9E11-97E4F942B2F5}"/>
    <cellStyle name="Note 2 7 2" xfId="22574" xr:uid="{4FFC8047-C329-4EDD-80F3-998C6DD1D565}"/>
    <cellStyle name="Note 2 8" xfId="10549" xr:uid="{6945F8B7-FF99-40F2-8434-1BA98B632493}"/>
    <cellStyle name="Note 2 8 2" xfId="22668" xr:uid="{94A6271F-0FA2-49F8-B0C9-5D8D59572973}"/>
    <cellStyle name="Note 2 9" xfId="10676" xr:uid="{269A2A6D-163D-4767-9B0A-D298E49706B9}"/>
    <cellStyle name="Note 2 9 2" xfId="22790" xr:uid="{7938EEA2-6F7F-4575-B237-8D3313FD5AD7}"/>
    <cellStyle name="Note 2_Accessories" xfId="11298" xr:uid="{610C0F3A-BFFC-421C-B428-DED3A9240E58}"/>
    <cellStyle name="Note 20" xfId="16108" xr:uid="{7B767FBD-D47B-4555-B5C1-554B3B68CF63}"/>
    <cellStyle name="Note 20 2" xfId="31661" xr:uid="{781533AD-0F9E-46DD-B4B9-636B0DE99BD6}"/>
    <cellStyle name="Note 21" xfId="17083" xr:uid="{43EC6409-1CAC-46C5-8ED8-4B277A8B4E21}"/>
    <cellStyle name="Note 21 2" xfId="26021" xr:uid="{945CCB96-CE0C-4B23-B994-28794F812ABA}"/>
    <cellStyle name="Note 22" xfId="17084" xr:uid="{EBC5A547-856C-43A9-BAE8-FB6FD1B35B69}"/>
    <cellStyle name="Note 22 2" xfId="26022" xr:uid="{F87218D5-8027-481B-A15F-233B541FA6AC}"/>
    <cellStyle name="Note 23" xfId="17085" xr:uid="{0C4D20EB-EDBE-45C5-97A2-6654DB55D44A}"/>
    <cellStyle name="Note 23 2" xfId="26023" xr:uid="{EC2EA3C1-9A39-4304-8C32-24BDE1E62598}"/>
    <cellStyle name="Note 24" xfId="17086" xr:uid="{5220B752-2A67-4945-86E5-6B5C28630381}"/>
    <cellStyle name="Note 24 2" xfId="26024" xr:uid="{5E45919F-EF54-4667-B054-55946D558A6C}"/>
    <cellStyle name="Note 25" xfId="17087" xr:uid="{3D73302B-59DA-4F86-ADCF-320CB71B7846}"/>
    <cellStyle name="Note 25 2" xfId="26025" xr:uid="{ED9623F8-C942-4C65-9B4F-83AF8271CE08}"/>
    <cellStyle name="Note 26" xfId="17088" xr:uid="{FA2FE266-08AE-4D65-891F-437C4BD5E03C}"/>
    <cellStyle name="Note 26 2" xfId="26026" xr:uid="{13D01C8B-C7B1-4397-988D-EC591DADD9AC}"/>
    <cellStyle name="Note 27" xfId="17089" xr:uid="{B32A5CC4-8D8B-48A3-9330-AB73FE063B83}"/>
    <cellStyle name="Note 27 2" xfId="26027" xr:uid="{52861478-D5DA-4880-9B8F-D89F3ADAB1E6}"/>
    <cellStyle name="Note 28" xfId="17090" xr:uid="{EE06919E-F3A6-49FB-8A70-FC9D46E50A75}"/>
    <cellStyle name="Note 28 2" xfId="26028" xr:uid="{8A428284-2231-4F04-A337-A8B06AAB1223}"/>
    <cellStyle name="Note 29" xfId="17091" xr:uid="{8622EB04-93DF-4324-AE4F-EF6ECACB0F55}"/>
    <cellStyle name="Note 29 2" xfId="26029" xr:uid="{1EE18D11-245B-41D9-A4E4-B76B6B458F33}"/>
    <cellStyle name="Note 3" xfId="2708" xr:uid="{B780B778-E2AD-434C-8D2B-0B4AA899ED36}"/>
    <cellStyle name="Note 3 2" xfId="2709" xr:uid="{43F98572-3F3E-427F-B849-E88025483F44}"/>
    <cellStyle name="Note 3 2 2" xfId="4479" xr:uid="{424FB2FB-5427-4723-B56B-76CA1BC071D4}"/>
    <cellStyle name="Note 3 2 2 2" xfId="28851" xr:uid="{B602B43C-A4B0-4421-9A09-4B8DB363B332}"/>
    <cellStyle name="Note 3 2 2 2 2" xfId="32736" xr:uid="{1FE7EB52-98E8-4109-935A-A230BE65BE79}"/>
    <cellStyle name="Note 3 2 2 3" xfId="30713" xr:uid="{C56C6590-00A0-4335-948C-E5B5C7E3112B}"/>
    <cellStyle name="Note 3 2 3" xfId="16110" xr:uid="{BD89ACE2-E920-40A5-8008-B7D6599CE654}"/>
    <cellStyle name="Note 3 2 3 2" xfId="31663" xr:uid="{5A38AA26-1E16-4D55-A75C-16ED97615561}"/>
    <cellStyle name="Note 3 2 4" xfId="27433" xr:uid="{698D2BDE-B109-45D5-89EC-C113FEDF80D8}"/>
    <cellStyle name="Note 3 2 4 2" xfId="32649" xr:uid="{7B47F4DD-6672-4963-91A1-39A24619E1E4}"/>
    <cellStyle name="Note 3 2 5" xfId="30586" xr:uid="{E1EB7208-BFDE-409B-B244-34CDE84D38F4}"/>
    <cellStyle name="Note 3 3" xfId="4478" xr:uid="{3FBA18D9-DA92-4D2B-B16F-3B37ECFA4C93}"/>
    <cellStyle name="Note 3 3 2" xfId="28850" xr:uid="{7EFE30C7-BF8A-4CF4-AA60-CE3096DB1DED}"/>
    <cellStyle name="Note 3 3 2 2" xfId="32735" xr:uid="{29C77774-5624-4F60-9364-5A94F347F9B3}"/>
    <cellStyle name="Note 3 3 3" xfId="30712" xr:uid="{E9FA3F65-AE62-4600-8B70-F9ED80275DC3}"/>
    <cellStyle name="Note 3 4" xfId="16109" xr:uid="{5A34B127-087D-4921-97A2-4A9D9DC4F16B}"/>
    <cellStyle name="Note 3 4 2" xfId="31662" xr:uid="{815F0BBD-5CC1-481A-9077-1DC05369C875}"/>
    <cellStyle name="Note 3 5" xfId="27432" xr:uid="{7FFF3D44-BA69-471D-B634-C3D708F600CD}"/>
    <cellStyle name="Note 3 5 2" xfId="32648" xr:uid="{1F20B2E4-6B37-434B-BFB0-DB11FBD6DF82}"/>
    <cellStyle name="Note 3 6" xfId="30585" xr:uid="{DA5751DA-A43D-498F-B8FB-FAB02019740B}"/>
    <cellStyle name="Note 3_Price_List_06_09_2010 (2)" xfId="16111" xr:uid="{54971192-A726-4383-90A7-D1DD8772D062}"/>
    <cellStyle name="Note 30" xfId="17092" xr:uid="{362D822B-BB57-4F50-A21E-302C45FB1726}"/>
    <cellStyle name="Note 30 2" xfId="26030" xr:uid="{96A6720D-1ECB-4CB9-A79D-EAAAE6F102BE}"/>
    <cellStyle name="Note 31" xfId="17093" xr:uid="{63D6B3DC-A37D-4A76-9500-3E58D041D14D}"/>
    <cellStyle name="Note 31 2" xfId="26031" xr:uid="{DF7F2213-12DB-440F-B568-6AB5E85A99CF}"/>
    <cellStyle name="Note 32" xfId="17094" xr:uid="{44AC692A-1208-42FC-B79D-6A4F845F4C96}"/>
    <cellStyle name="Note 32 2" xfId="26032" xr:uid="{48947504-23DB-45A4-B4B8-9B92E5FD94CD}"/>
    <cellStyle name="Note 33" xfId="17095" xr:uid="{DDBDBBC9-1DD7-47E2-8933-F860700B241B}"/>
    <cellStyle name="Note 33 2" xfId="26033" xr:uid="{A7F00FC9-DE87-4298-9F0E-3D52368FABA4}"/>
    <cellStyle name="Note 34" xfId="17096" xr:uid="{8097E710-0E17-49E0-877C-F6EB5671F5B9}"/>
    <cellStyle name="Note 34 2" xfId="26034" xr:uid="{88191EC6-C7B0-48ED-B741-4E7D7B6F2C98}"/>
    <cellStyle name="Note 35" xfId="17097" xr:uid="{F8F80FB5-4392-4DB5-996D-4E86BCF42E1A}"/>
    <cellStyle name="Note 35 2" xfId="26035" xr:uid="{A25CADAE-B073-48F1-975A-799197B4AC6B}"/>
    <cellStyle name="Note 36" xfId="17098" xr:uid="{1162F888-277D-44D0-AF84-2A9487393D65}"/>
    <cellStyle name="Note 36 2" xfId="26036" xr:uid="{BB213FE0-6AFD-48CE-BE93-5603CC048F5E}"/>
    <cellStyle name="Note 37" xfId="17099" xr:uid="{4004EB37-5B5A-4468-B262-0B3FBD72F3B1}"/>
    <cellStyle name="Note 37 2" xfId="26037" xr:uid="{07C162F5-C867-44D3-8D68-97A74429DBB0}"/>
    <cellStyle name="Note 38" xfId="17100" xr:uid="{9B3C22AD-3972-491E-8080-097677A944C2}"/>
    <cellStyle name="Note 38 2" xfId="26038" xr:uid="{57641B24-A69C-42C5-9C07-AAEACD390EEE}"/>
    <cellStyle name="Note 39" xfId="17101" xr:uid="{8BE88EC5-1F1C-43FB-B767-FE0D19F340BB}"/>
    <cellStyle name="Note 39 2" xfId="26039" xr:uid="{7BCBB855-25CC-4F7D-877F-509EFCECBE61}"/>
    <cellStyle name="Note 4" xfId="2710" xr:uid="{897FA000-3CB4-4B7F-B679-1784F0744B97}"/>
    <cellStyle name="Note 4 2" xfId="2711" xr:uid="{B448745B-2C1B-4982-A6B5-97AF890B7773}"/>
    <cellStyle name="Note 4 2 2" xfId="4481" xr:uid="{5BC2F4D1-2239-4221-8A29-DC579CDABF70}"/>
    <cellStyle name="Note 4 2 2 2" xfId="28853" xr:uid="{B5ACCC53-30CE-4E45-B0CB-52C9795DAF6F}"/>
    <cellStyle name="Note 4 2 2 2 2" xfId="32738" xr:uid="{0E484F2B-06DB-4451-A8A1-F2E241C88AA0}"/>
    <cellStyle name="Note 4 2 2 3" xfId="30715" xr:uid="{E297F39C-0C33-4A5F-BE1D-8760F118F092}"/>
    <cellStyle name="Note 4 2 3" xfId="16113" xr:uid="{B640A3F5-C763-4190-B8D4-AA33A3EBC1AA}"/>
    <cellStyle name="Note 4 2 3 2" xfId="31665" xr:uid="{5D157C28-5B5C-4AF6-8A0E-EA90ED20D822}"/>
    <cellStyle name="Note 4 2 4" xfId="27435" xr:uid="{03CC00AC-B257-4A66-AF0E-B3618E21A0B0}"/>
    <cellStyle name="Note 4 2 4 2" xfId="32651" xr:uid="{9197D147-10A2-4DC3-AA96-9EC7C89F99F3}"/>
    <cellStyle name="Note 4 2 5" xfId="30588" xr:uid="{C0183A05-C9E3-4472-9572-A91083656C47}"/>
    <cellStyle name="Note 4 3" xfId="4480" xr:uid="{F626854A-3B8C-44CD-AE97-5AD766ED2AF0}"/>
    <cellStyle name="Note 4 3 2" xfId="28852" xr:uid="{CCFE68E4-7D67-46AA-AB08-189CC133256C}"/>
    <cellStyle name="Note 4 3 2 2" xfId="32737" xr:uid="{448BCBF4-61F6-49F0-B840-991619A5DB09}"/>
    <cellStyle name="Note 4 3 3" xfId="30714" xr:uid="{9244E663-3D7A-4AD9-B58B-B1CB4C77C8B4}"/>
    <cellStyle name="Note 4 4" xfId="16112" xr:uid="{59C8862B-3724-4F9F-9207-FE743C34A5E9}"/>
    <cellStyle name="Note 4 4 2" xfId="31664" xr:uid="{12FA1F5D-40C4-4871-B320-092F1C60B315}"/>
    <cellStyle name="Note 4 5" xfId="27434" xr:uid="{69C7859F-DCF4-4BF9-AE8C-3A2653780D67}"/>
    <cellStyle name="Note 4 5 2" xfId="32650" xr:uid="{AD1D315F-21AE-47EA-A014-9E522F0C74F5}"/>
    <cellStyle name="Note 4 6" xfId="30587" xr:uid="{C85ED4E7-A3D0-4CBF-BC24-7132546604B7}"/>
    <cellStyle name="Note 4_Price_List_06_09_2010 (2)" xfId="16114" xr:uid="{91EED60E-D206-4C58-8A96-A03FBE60E7F5}"/>
    <cellStyle name="Note 40" xfId="17102" xr:uid="{70D94BEB-9828-438B-8052-1CFC1F7F43A7}"/>
    <cellStyle name="Note 40 2" xfId="26040" xr:uid="{334B067D-6C89-48BE-97CB-69DC742FB2A4}"/>
    <cellStyle name="Note 41" xfId="17103" xr:uid="{2BCC5A76-3370-43FF-912C-A3675BB34C97}"/>
    <cellStyle name="Note 41 2" xfId="26041" xr:uid="{DEFCAC8B-F023-45F7-9DAB-6CA671CCE266}"/>
    <cellStyle name="Note 42" xfId="17104" xr:uid="{87D8C06C-8987-4A92-89A1-A7AF2CD90264}"/>
    <cellStyle name="Note 42 2" xfId="26042" xr:uid="{BECF8F2E-CB76-4C3B-B57C-C64D90134932}"/>
    <cellStyle name="Note 43" xfId="17105" xr:uid="{09F565B1-F5DA-4118-A321-11C24F7AF3C3}"/>
    <cellStyle name="Note 43 2" xfId="26043" xr:uid="{6B8D2FA9-3A72-419E-8923-6BF7D7F27899}"/>
    <cellStyle name="Note 44" xfId="17106" xr:uid="{A3E545D1-C109-45BE-8ECF-232742286A87}"/>
    <cellStyle name="Note 44 2" xfId="26044" xr:uid="{83A6A80A-B3A8-4F76-A280-79C87BB74631}"/>
    <cellStyle name="Note 45" xfId="17107" xr:uid="{51C52187-E296-4052-A3D6-94EDE4A29168}"/>
    <cellStyle name="Note 45 2" xfId="26045" xr:uid="{4ABFD283-0A36-4612-9051-D5947C83E42C}"/>
    <cellStyle name="Note 46" xfId="17325" xr:uid="{B543EB33-0E25-4E57-9B1A-96FB719B8E0C}"/>
    <cellStyle name="Note 46 2" xfId="31804" xr:uid="{E80A0BF4-AB48-4350-BCAA-F5488EAFDD58}"/>
    <cellStyle name="Note 47" xfId="26137" xr:uid="{4CD394A8-F477-4532-BDC5-C8A909507FDA}"/>
    <cellStyle name="Note 47 2" xfId="32554" xr:uid="{8175F848-0662-411F-9FCA-25E14D3A60B5}"/>
    <cellStyle name="Note 48" xfId="26153" xr:uid="{57707475-BE0B-4EE8-8668-D198B6BCD5EA}"/>
    <cellStyle name="Note 48 2" xfId="32556" xr:uid="{B191AAE5-265E-4E22-8C72-0B0AC0D5CFB5}"/>
    <cellStyle name="Note 49" xfId="26176" xr:uid="{B6B758B0-8EDA-4A68-9FB6-5E9989D12C30}"/>
    <cellStyle name="Note 49 2" xfId="32564" xr:uid="{C828BC19-725E-4925-8937-18696C515879}"/>
    <cellStyle name="Note 5" xfId="2712" xr:uid="{012DC7CB-87B1-48EC-ACB6-696788A79CDB}"/>
    <cellStyle name="Note 5 2" xfId="2713" xr:uid="{0E2AB4B5-6DAB-4E85-B3F3-1D18732C40B8}"/>
    <cellStyle name="Note 5 2 2" xfId="4483" xr:uid="{6DA48D87-4C62-475F-BC05-C77B6984DA6F}"/>
    <cellStyle name="Note 5 2 2 2" xfId="28855" xr:uid="{3507CDDD-1E0C-4BD9-90F2-75F148B6B6AF}"/>
    <cellStyle name="Note 5 2 2 2 2" xfId="32740" xr:uid="{6F8A952C-83A6-44DA-B743-1C9E515367CF}"/>
    <cellStyle name="Note 5 2 2 3" xfId="30717" xr:uid="{801A8179-1989-4FD8-9B07-5CB248F45A52}"/>
    <cellStyle name="Note 5 2 3" xfId="16116" xr:uid="{87EFD6AD-A3CA-4E7B-875D-4796C17FA7EA}"/>
    <cellStyle name="Note 5 2 3 2" xfId="31667" xr:uid="{0D0DDA93-0A12-4228-9D73-5D3C0392E37D}"/>
    <cellStyle name="Note 5 2 4" xfId="27437" xr:uid="{D6D7D8D7-D06E-4F51-912D-FF0772C7CA67}"/>
    <cellStyle name="Note 5 2 4 2" xfId="32653" xr:uid="{637ED166-3B4A-4235-AD95-B97B5F0CB744}"/>
    <cellStyle name="Note 5 2 5" xfId="30590" xr:uid="{067F7157-B9DA-4583-B30F-BCAA1DFE276A}"/>
    <cellStyle name="Note 5 3" xfId="4482" xr:uid="{7E36FAAA-9657-4D41-B39C-09525E493C5F}"/>
    <cellStyle name="Note 5 3 2" xfId="28854" xr:uid="{5A9B5AB5-B842-4AB5-9A7E-7A92A25E7F53}"/>
    <cellStyle name="Note 5 3 2 2" xfId="32739" xr:uid="{4DF24CAE-6091-49BE-8B26-CECD41DAD7B8}"/>
    <cellStyle name="Note 5 3 3" xfId="30716" xr:uid="{25017306-E39B-47DF-B99E-BF9675D77EA4}"/>
    <cellStyle name="Note 5 4" xfId="16115" xr:uid="{42D08319-AAEE-423F-811E-DF8171504138}"/>
    <cellStyle name="Note 5 4 2" xfId="31666" xr:uid="{D26511CD-5845-4F1F-805C-9B49B42DBE38}"/>
    <cellStyle name="Note 5 5" xfId="27436" xr:uid="{111A6A3F-0E6C-40C5-A409-09DDF39E9CD3}"/>
    <cellStyle name="Note 5 5 2" xfId="32652" xr:uid="{E39813D2-E71B-48F1-88F3-EB0F36E86D2E}"/>
    <cellStyle name="Note 5 6" xfId="30589" xr:uid="{C57D4C36-7CDD-42E1-9E5C-D2B533F0123F}"/>
    <cellStyle name="Note 5_Price_List_06_09_2010 (2)" xfId="16117" xr:uid="{CBA2AF6B-E5BB-43A1-9268-1A70FB7C30AB}"/>
    <cellStyle name="Note 50" xfId="26169" xr:uid="{EEC46D44-2311-41AA-BB88-46A64AAD3F4D}"/>
    <cellStyle name="Note 50 2" xfId="32562" xr:uid="{795645D8-49D4-4183-BFC9-14D7770755E9}"/>
    <cellStyle name="Note 51" xfId="26182" xr:uid="{0CBB2D1A-A798-4AF8-A7FA-3839206F8AC1}"/>
    <cellStyle name="Note 51 2" xfId="32565" xr:uid="{142163A1-FAE4-47FC-9FB2-EB87372576BD}"/>
    <cellStyle name="Note 52" xfId="26200" xr:uid="{608A3958-379B-4BAC-9A97-6E76E3A58EC8}"/>
    <cellStyle name="Note 52 2" xfId="32567" xr:uid="{4FD5EEA9-A4F0-411E-8A4D-567BDFEA0BA4}"/>
    <cellStyle name="Note 53" xfId="26172" xr:uid="{F55F446B-64A7-4253-AAC3-42EA4B4CE8C7}"/>
    <cellStyle name="Note 53 2" xfId="32563" xr:uid="{E0E12A00-E371-4A62-B5A4-E8E2C9236051}"/>
    <cellStyle name="Note 54" xfId="26162" xr:uid="{58E8DAF0-BCA3-463B-A2FA-B3121BA7FE3D}"/>
    <cellStyle name="Note 54 2" xfId="32559" xr:uid="{1DF25FEC-5D61-4C20-82FC-0AF4F2BE52C5}"/>
    <cellStyle name="Note 55" xfId="27429" xr:uid="{5CDCE62A-6C73-41A5-879B-9F0F925304CB}"/>
    <cellStyle name="Note 55 2" xfId="32645" xr:uid="{885DF00E-72F9-447A-BEFB-5B9BA4B0E69D}"/>
    <cellStyle name="Note 56" xfId="29999" xr:uid="{14D6475B-5FBB-4CDE-9C5D-CA9F63942DD9}"/>
    <cellStyle name="Note 56 2" xfId="32856" xr:uid="{5BB60979-0CC9-4167-AE9E-7B139A540C18}"/>
    <cellStyle name="Note 57" xfId="26868" xr:uid="{AD5FE16F-6847-49E5-9C5D-788636CD8EA0}"/>
    <cellStyle name="Note 57 2" xfId="32642" xr:uid="{B5E3E1D8-5C43-47E8-8341-7273AA403512}"/>
    <cellStyle name="Note 58" xfId="29578" xr:uid="{1A7E2CD8-0272-4B31-96C1-6F8892971A83}"/>
    <cellStyle name="Note 58 2" xfId="32761" xr:uid="{8F57B0FB-218A-4E9C-A933-19E88D87B850}"/>
    <cellStyle name="Note 59" xfId="29270" xr:uid="{84606CBC-043B-4ADC-A9BA-4056B3E21B45}"/>
    <cellStyle name="Note 59 2" xfId="32750" xr:uid="{4BC5AF5E-7582-4EEC-A22E-5010A313B33E}"/>
    <cellStyle name="Note 6" xfId="2714" xr:uid="{A733968C-8ED1-4885-82A1-A17C15D5C77F}"/>
    <cellStyle name="Note 6 10" xfId="16118" xr:uid="{AF4BFE97-2F4A-43E9-B06B-C650DC080D3D}"/>
    <cellStyle name="Note 6 10 2" xfId="31668" xr:uid="{16B894FF-A3D0-4838-AAE8-BA4A18C6448C}"/>
    <cellStyle name="Note 6 11" xfId="30591" xr:uid="{B2D8AD19-C42B-4B93-9F3D-7B5B9CB3B20C}"/>
    <cellStyle name="Note 6 2" xfId="16119" xr:uid="{291051CD-D84A-481C-AAA9-B40C4AD7F555}"/>
    <cellStyle name="Note 6 2 2" xfId="16120" xr:uid="{A17C828C-42E8-4321-B8AE-F664E9D30C1A}"/>
    <cellStyle name="Note 6 2 2 2" xfId="31669" xr:uid="{F302F95D-5620-468A-A6A1-1608FD5BE212}"/>
    <cellStyle name="Note 6 2 3" xfId="16121" xr:uid="{3BFA1DEC-C482-47A0-A1A6-6E7CD2366236}"/>
    <cellStyle name="Note 6 2 3 2" xfId="31670" xr:uid="{5149394D-37C9-4833-8BD7-85F669C39842}"/>
    <cellStyle name="Note 6 2 4" xfId="16122" xr:uid="{BF68FEF7-C371-493F-AFF8-667A5A5E5AFE}"/>
    <cellStyle name="Note 6 2 4 2" xfId="31671" xr:uid="{68BC1506-9B9D-43AE-AD45-17DD1787E5C9}"/>
    <cellStyle name="Note 6 2 5" xfId="16123" xr:uid="{645BD3E1-6166-42B3-A5E0-0E25FD495246}"/>
    <cellStyle name="Note 6 2 5 2" xfId="31672" xr:uid="{EE87B74B-8C87-4C54-8D0C-56EAB23E27E7}"/>
    <cellStyle name="Note 6 2 6" xfId="16124" xr:uid="{B6200CE9-E29A-4B31-BEE9-750689934C13}"/>
    <cellStyle name="Note 6 2 6 2" xfId="31673" xr:uid="{8D3BE22F-7F77-44C6-9104-48F1F1F37524}"/>
    <cellStyle name="Note 6 2 7" xfId="16125" xr:uid="{10BCF6C9-682B-446E-8DE0-538372EB7718}"/>
    <cellStyle name="Note 6 2 7 2" xfId="31674" xr:uid="{CB62877D-8094-4F36-8378-1A90D9C7B587}"/>
    <cellStyle name="Note 6 2 8" xfId="16126" xr:uid="{0D9F4029-2F0C-4037-810C-FF60D1D40538}"/>
    <cellStyle name="Note 6 2 8 2" xfId="31675" xr:uid="{C519A45D-5F81-4450-B9A1-E26D4B91DDA7}"/>
    <cellStyle name="Note 6 2 9" xfId="16127" xr:uid="{11F284AF-61FF-4CD9-BD3C-C04AEC14D660}"/>
    <cellStyle name="Note 6 2 9 2" xfId="31676" xr:uid="{F99A8539-3821-48DF-B877-A08B777C8C01}"/>
    <cellStyle name="Note 6 3" xfId="16128" xr:uid="{60B97EF3-7B08-4069-A37B-D90D9125EE43}"/>
    <cellStyle name="Note 6 4" xfId="16129" xr:uid="{CB7FB119-9BF6-431C-B853-773523F32666}"/>
    <cellStyle name="Note 6 5" xfId="16130" xr:uid="{FC85B044-5E92-4CFF-B0F3-36235223A046}"/>
    <cellStyle name="Note 6 6" xfId="16131" xr:uid="{2061FAA8-71C5-4EC9-8AA0-472CB51FCCA1}"/>
    <cellStyle name="Note 6 7" xfId="16132" xr:uid="{DD897F6C-A143-4CCF-9342-95827F4C7150}"/>
    <cellStyle name="Note 6 8" xfId="16133" xr:uid="{BB53B885-E8AD-4CA7-A8FD-48F5730CAEEB}"/>
    <cellStyle name="Note 6 9" xfId="16134" xr:uid="{10BE28ED-D2E7-41A7-A052-DBEC1211F171}"/>
    <cellStyle name="Note 6_Price_List_06_09_2010 (2)" xfId="16135" xr:uid="{B0B4E66D-30A0-4501-A889-5843CF883321}"/>
    <cellStyle name="Note 60" xfId="29374" xr:uid="{89DCD30F-AFDD-4670-9B49-AC6E7D8C3C5A}"/>
    <cellStyle name="Note 60 2" xfId="32756" xr:uid="{F3ACEE04-FF01-4DA1-8233-6836DEDF036B}"/>
    <cellStyle name="Note 61" xfId="29384" xr:uid="{E624E557-BFAC-4251-AAEE-59986BD4A908}"/>
    <cellStyle name="Note 61 2" xfId="32759" xr:uid="{A7726AAA-08DF-4B1D-A336-08EBFF231486}"/>
    <cellStyle name="Note 62" xfId="30226" xr:uid="{9194908F-8F0A-4189-A958-43CEDD352772}"/>
    <cellStyle name="Note 62 2" xfId="32898" xr:uid="{22E57289-C6BB-40A5-A472-A05A13EFC786}"/>
    <cellStyle name="Note 63" xfId="30243" xr:uid="{FB4DCC80-D659-42AB-A2D9-FFD6A45AC2D2}"/>
    <cellStyle name="Note 63 2" xfId="32901" xr:uid="{7128118C-7F7F-4A55-B320-3DBEB0E468A9}"/>
    <cellStyle name="Note 64" xfId="30241" xr:uid="{8A8472DF-E1F9-408B-AFF8-5BB421C44CE8}"/>
    <cellStyle name="Note 64 2" xfId="32900" xr:uid="{F9DC18BF-B3FE-467F-A674-07B4D4C8B274}"/>
    <cellStyle name="Note 65" xfId="30257" xr:uid="{FB4E08E0-F1DE-45DC-9AC4-5AE6BCB8A693}"/>
    <cellStyle name="Note 65 2" xfId="32904" xr:uid="{CF8E6AFB-4D76-4AAF-B3ED-AA2F19C36F26}"/>
    <cellStyle name="Note 66" xfId="30266" xr:uid="{06FB8A06-1CA6-4740-8DE8-395B13765B1B}"/>
    <cellStyle name="Note 66 2" xfId="32905" xr:uid="{A0E9396B-41B9-4A08-A829-9FA2A2832334}"/>
    <cellStyle name="Note 67" xfId="2704" xr:uid="{D36B5882-0B73-48DE-BE62-283A161D260B}"/>
    <cellStyle name="Note 67 2" xfId="30582" xr:uid="{6A24BAB3-2319-40F5-A0F2-CFC0E578B667}"/>
    <cellStyle name="Note 7" xfId="4934" xr:uid="{4A90C5C0-84E2-4E2F-8B0D-CDDB488EA668}"/>
    <cellStyle name="Note 7 2" xfId="16136" xr:uid="{AAA0ABBB-9904-47AB-B6CE-6635B9F45A3E}"/>
    <cellStyle name="Note 7 2 2" xfId="31677" xr:uid="{0D86712E-48F1-4446-97B5-D7ACA75FE964}"/>
    <cellStyle name="Note 7 3" xfId="29113" xr:uid="{1EDA9EE0-2282-487C-9E8E-BF0251D89625}"/>
    <cellStyle name="Note 7 3 2" xfId="32749" xr:uid="{B47C87C0-7090-4BC9-B750-1BE269BC096A}"/>
    <cellStyle name="Note 7 4" xfId="30727" xr:uid="{F1F3FD2F-75BC-47A9-B31E-848722E99FA3}"/>
    <cellStyle name="Note 8" xfId="7535" xr:uid="{CF961308-21AF-4774-968D-CE47FDB8AD01}"/>
    <cellStyle name="Note 8 2" xfId="16137" xr:uid="{E1CCE34C-23A5-4447-9A98-8745845765AC}"/>
    <cellStyle name="Note 8 2 2" xfId="31678" xr:uid="{6DBF4E07-582C-4806-BE9A-CCA429C1AF6F}"/>
    <cellStyle name="Note 8 3" xfId="29318" xr:uid="{979D08A0-8586-4A42-9A59-2CBCFF075F17}"/>
    <cellStyle name="Note 8 3 2" xfId="32752" xr:uid="{2C239403-4ED2-49CE-9EEB-DC9CDAABB70A}"/>
    <cellStyle name="Note 8 4" xfId="30745" xr:uid="{4666DD3B-1B59-4B0A-8C61-EB1B2D6A361F}"/>
    <cellStyle name="Note 9" xfId="10351" xr:uid="{C06CEA26-4A0A-4D56-B673-EB84BE67E0C2}"/>
    <cellStyle name="Note 9 2" xfId="16138" xr:uid="{F6AEE779-BE47-4538-A3CA-8A00EFACFC8B}"/>
    <cellStyle name="Note 9 2 2" xfId="31679" xr:uid="{DD1B99A3-F052-4BB7-8CB8-60F480C844E6}"/>
    <cellStyle name="Note 9 3" xfId="22500" xr:uid="{B007674C-E274-4493-8EC7-6ABE58F09661}"/>
    <cellStyle name="notes" xfId="16139" xr:uid="{E065BAC8-909D-4F46-819F-410E9506E442}"/>
    <cellStyle name="notes 2" xfId="16140" xr:uid="{A0B1B739-40F4-4391-835D-31391B7FC3C5}"/>
    <cellStyle name="notes 3" xfId="16141" xr:uid="{47C43670-2091-4D16-A104-3E601D9C0022}"/>
    <cellStyle name="notes 4" xfId="16142" xr:uid="{94BB0DE0-F1C3-4434-94F2-9CDA20BD2CB0}"/>
    <cellStyle name="notes 5" xfId="16143" xr:uid="{94935631-4AA2-4B65-9E92-6A93050820AC}"/>
    <cellStyle name="notes_Acer Dealer Price List Revison for 1st Of June Desktops and servers" xfId="16144" xr:uid="{7FCB3C6E-1AE2-4CD1-BF6E-7143A67B9DE1}"/>
    <cellStyle name="Œ…‹æØ‚è [0.00]_laroux" xfId="2715" xr:uid="{A6086480-42B4-4E37-BA5B-FA78700B638C}"/>
    <cellStyle name="Œ…‹æØ‚è_laroux" xfId="2716" xr:uid="{556DC2BB-E5C2-452E-A833-0D117AE52629}"/>
    <cellStyle name="Ôèíàíñîâûé [0]_laroux" xfId="16145" xr:uid="{2EAB8F4F-1D2C-451D-9AAE-0666C8A4D31F}"/>
    <cellStyle name="Ôèíàíñîâûé_laroux" xfId="16146" xr:uid="{827A6FF4-879B-40E8-A781-179BF0F6DE1E}"/>
    <cellStyle name="oft Excel]_x000d__x000a_Comment=open=/f ‚ðw’è‚·‚é‚ÆAƒ†[ƒU[’è‹`ŠÖ”‚ðŠÖ”“\‚è•t‚¯‚Ìˆê——‚É“o˜^‚·‚é‚±‚Æ‚ª‚Å‚«‚Ü‚·B_x000d__x000a_Maximized" xfId="2717" xr:uid="{15DF1746-12D2-4DBB-940E-0126BBE21759}"/>
    <cellStyle name="Óïàêîâêà" xfId="16147" xr:uid="{1717BD81-9E39-4D3C-9178-AF85B1D2BB33}"/>
    <cellStyle name="Óïàêîâêà 2" xfId="16148" xr:uid="{458EC764-CEE2-4996-8586-DBDA23EF52A5}"/>
    <cellStyle name="Óïàêîâêà 3" xfId="16149" xr:uid="{91F12FB7-CEEA-48CC-8CC1-E685F6D28B10}"/>
    <cellStyle name="Óïàêîâêà_Book1" xfId="16150" xr:uid="{E4BEB237-DB80-4F7F-BF83-AA79B7C5334A}"/>
    <cellStyle name="Option" xfId="16151" xr:uid="{249EC514-77C5-4E80-9704-103DD96F7B72}"/>
    <cellStyle name="OptionHeading" xfId="16152" xr:uid="{59D0F1CC-56AC-4F96-AA15-72E2959745CD}"/>
    <cellStyle name="OptionHeading 2" xfId="16153" xr:uid="{6CE085D7-1447-41FF-BB0B-ED332EE4E904}"/>
    <cellStyle name="OptionHeading 3" xfId="16154" xr:uid="{0E2C4763-3830-4594-AFA0-4244E56D7EA1}"/>
    <cellStyle name="OptionHeading 4" xfId="16155" xr:uid="{D6E4AD20-5981-44DF-B6B0-7240AC6ABDA9}"/>
    <cellStyle name="OptionHeading_Acer Dealer Price List Revison for 1st Of June Desktops and servers" xfId="16156" xr:uid="{272F3933-F819-4D22-A1A0-3B9AF734426E}"/>
    <cellStyle name="OptionHeading2" xfId="16157" xr:uid="{66CA72A5-EA67-417C-BE06-6EA842B87F72}"/>
    <cellStyle name="Òûñÿ÷è [0]_laroux" xfId="16158" xr:uid="{59E19136-932E-4E46-9659-4995E947A703}"/>
    <cellStyle name="Òûñÿ÷è(0)" xfId="16159" xr:uid="{F92A6979-E60C-4B99-A64A-3E58FE60C54B}"/>
    <cellStyle name="Òûñÿ÷è_laroux" xfId="16160" xr:uid="{E55E8A08-71A9-4811-B01B-25127942D5F1}"/>
    <cellStyle name="Output 10" xfId="16161" xr:uid="{41B1A6ED-5E25-4589-977B-647DE0F82A4C}"/>
    <cellStyle name="Output 10 2" xfId="31680" xr:uid="{DCFF4093-B79B-4FE7-8E5E-50B60DFA310B}"/>
    <cellStyle name="Output 11" xfId="16162" xr:uid="{4F2427F9-025C-4FF8-8B3F-46A1E6A5FB8A}"/>
    <cellStyle name="Output 11 2" xfId="31681" xr:uid="{386009F0-8A82-4F3A-9456-9AEBE6DCBC5A}"/>
    <cellStyle name="Output 12" xfId="16163" xr:uid="{6DF78185-7E9D-4147-B56D-91083753D5F0}"/>
    <cellStyle name="Output 12 2" xfId="31682" xr:uid="{AB558634-67DC-4D57-9ECD-495F1E621789}"/>
    <cellStyle name="Output 13" xfId="16164" xr:uid="{5D5C3844-CB6D-4C65-A5AE-CE10E7FE9462}"/>
    <cellStyle name="Output 13 2" xfId="31683" xr:uid="{F06A370E-18F8-49C6-A247-01092A9ABD5A}"/>
    <cellStyle name="Output 14" xfId="16165" xr:uid="{27DE5890-C755-41AC-8DE0-BDDF24657B51}"/>
    <cellStyle name="Output 14 2" xfId="31684" xr:uid="{B8B88DCA-8AD6-4402-B0FB-273FEE0336A3}"/>
    <cellStyle name="Output 15" xfId="16166" xr:uid="{9F323BB3-F713-4E42-B869-888DAE133569}"/>
    <cellStyle name="Output 15 2" xfId="31685" xr:uid="{12D286A4-625F-46A3-A61A-08D88565AD5B}"/>
    <cellStyle name="Output 16" xfId="16167" xr:uid="{6C70266D-F37C-4BBD-9783-93A72C913F46}"/>
    <cellStyle name="Output 16 2" xfId="31686" xr:uid="{CA17854F-DFD1-410F-B71B-6B6D5C289225}"/>
    <cellStyle name="Output 17" xfId="16168" xr:uid="{64BE4C31-2788-43A3-998A-457EDA40D802}"/>
    <cellStyle name="Output 17 2" xfId="31687" xr:uid="{39D7B325-3303-4242-82D6-A7710381E93B}"/>
    <cellStyle name="Output 18" xfId="16169" xr:uid="{880F8FCC-2F34-4976-9F4F-3D0DF216559F}"/>
    <cellStyle name="Output 18 2" xfId="31688" xr:uid="{28369166-78B5-4699-B856-4B0F4C9ECC7A}"/>
    <cellStyle name="Output 19" xfId="16170" xr:uid="{30D2481E-FC65-40C5-A5DF-C9BC09F55656}"/>
    <cellStyle name="Output 19 2" xfId="31689" xr:uid="{D37D1126-EA6E-40E9-845A-E31BEED7D169}"/>
    <cellStyle name="Output 2" xfId="2719" xr:uid="{776D2E18-5A8E-4932-A03A-33C21F0813BC}"/>
    <cellStyle name="Output 2 2" xfId="2720" xr:uid="{E143473C-87F8-48E7-A66A-9B575C90EE1A}"/>
    <cellStyle name="Output 2 2 2" xfId="16172" xr:uid="{25894E91-20BA-49CE-B9EE-238F5F6B9742}"/>
    <cellStyle name="Output 2 2 2 2" xfId="31691" xr:uid="{E41D96D6-0F63-4198-9B9A-2258EB862240}"/>
    <cellStyle name="Output 2 2 3" xfId="30594" xr:uid="{B6EDCB4E-DD3B-41C7-AAB7-2575AEE4A0DB}"/>
    <cellStyle name="Output 2 3" xfId="16171" xr:uid="{ED80DDF9-2DB8-47DC-92D1-9FB7B616B87B}"/>
    <cellStyle name="Output 2 3 2" xfId="31690" xr:uid="{316717CE-0D04-47B3-8666-E8896F4858BF}"/>
    <cellStyle name="Output 2 4" xfId="30593" xr:uid="{F8A1A17F-101B-46A5-84E1-EE553FFCFC0B}"/>
    <cellStyle name="Output 2_Price_List_06_09_2010 (2)" xfId="16173" xr:uid="{F6CC7501-D87B-4EC8-9A78-82FCF8DAD70A}"/>
    <cellStyle name="Output 20" xfId="16174" xr:uid="{B56ACFB6-A138-4E11-B0EE-8081DB7B4A05}"/>
    <cellStyle name="Output 20 2" xfId="31692" xr:uid="{03C6AD64-9077-4346-8DED-528CA888630F}"/>
    <cellStyle name="Output 21" xfId="17326" xr:uid="{4E4F5FF4-712C-4BAF-AEBD-3D5881761398}"/>
    <cellStyle name="Output 21 2" xfId="31805" xr:uid="{633B5146-A4DC-4E53-8A31-9B4EE2AB7FE1}"/>
    <cellStyle name="Output 22" xfId="2718" xr:uid="{200475D7-5934-43DA-80A6-42E59DCC88A9}"/>
    <cellStyle name="Output 22 2" xfId="30592" xr:uid="{66674C50-DA02-47B6-BDEB-F03DCF71F4E2}"/>
    <cellStyle name="Output 3" xfId="2721" xr:uid="{8421AF1D-4A0D-44BE-A724-57C449BBC24A}"/>
    <cellStyle name="Output 3 2" xfId="2722" xr:uid="{1CF76F1A-A988-43CB-83E6-CC90F24FF3EC}"/>
    <cellStyle name="Output 3 2 2" xfId="16176" xr:uid="{7A456234-1DBE-485C-A212-D8B9449F3D4F}"/>
    <cellStyle name="Output 3 2 2 2" xfId="31694" xr:uid="{9D44CFC6-D3AE-4E9F-BF00-807D5EA2C194}"/>
    <cellStyle name="Output 3 2 3" xfId="30596" xr:uid="{D4EAB53E-63F5-4EEE-BA9A-54AF3A08B478}"/>
    <cellStyle name="Output 3 3" xfId="16175" xr:uid="{A36806A8-B7AE-4BCA-BBBC-69B0E83629DD}"/>
    <cellStyle name="Output 3 3 2" xfId="31693" xr:uid="{A52CA455-3080-4233-9585-4D2519DB7B66}"/>
    <cellStyle name="Output 3 4" xfId="30595" xr:uid="{990E138E-05AF-4F9F-A805-92B95A7CCCBD}"/>
    <cellStyle name="Output 3_Price_List_06_09_2010 (2)" xfId="16177" xr:uid="{36AA2FA1-B050-46AF-A08A-E7DB76A728F4}"/>
    <cellStyle name="Output 4" xfId="2723" xr:uid="{5A9060E0-2DAA-4091-9D96-9F556909073F}"/>
    <cellStyle name="Output 4 2" xfId="2724" xr:uid="{EC8A7508-79A7-420A-BE8F-750C9A839161}"/>
    <cellStyle name="Output 4 2 2" xfId="16179" xr:uid="{3C5B3F5D-A873-46B6-A1F2-5A15F681EA49}"/>
    <cellStyle name="Output 4 2 2 2" xfId="31696" xr:uid="{24B31B1A-AC44-45A7-88AA-4A182D2748DB}"/>
    <cellStyle name="Output 4 2 3" xfId="30598" xr:uid="{467536F8-ED84-4C01-A158-31F307E581E8}"/>
    <cellStyle name="Output 4 3" xfId="16178" xr:uid="{77DD39CF-F482-4753-9AC4-E79E6120A8F9}"/>
    <cellStyle name="Output 4 3 2" xfId="31695" xr:uid="{4EF3ACDF-E646-4128-8779-BE3C4937DE61}"/>
    <cellStyle name="Output 4 4" xfId="30597" xr:uid="{7A294C33-D5EC-43ED-983D-4D37626006D7}"/>
    <cellStyle name="Output 4_Price_List_06_09_2010 (2)" xfId="16180" xr:uid="{2B59127D-A433-4F7B-AE8E-77752AA7D2E6}"/>
    <cellStyle name="Output 5" xfId="2725" xr:uid="{C94C6B33-0EA0-4C22-BFC1-DDF05C78C847}"/>
    <cellStyle name="Output 5 2" xfId="2726" xr:uid="{229DAA6D-F977-4BA4-AA20-FFA8E5426880}"/>
    <cellStyle name="Output 5 2 2" xfId="16182" xr:uid="{93703B0C-F23C-4AE4-82DE-B8978587B977}"/>
    <cellStyle name="Output 5 2 2 2" xfId="31698" xr:uid="{B2036267-452D-4E4B-8E12-689D53C23D7B}"/>
    <cellStyle name="Output 5 2 3" xfId="30600" xr:uid="{1B42015A-999C-4FD4-A1D0-1FCECA5933FA}"/>
    <cellStyle name="Output 5 3" xfId="16181" xr:uid="{8DC23774-6941-4F0A-AF31-628838CB2F99}"/>
    <cellStyle name="Output 5 3 2" xfId="31697" xr:uid="{8FD73B9E-CC08-4F34-BA84-200DE4222DA5}"/>
    <cellStyle name="Output 5 4" xfId="30599" xr:uid="{ED4D0001-2F8F-4ECE-B15B-71D91ACB50F3}"/>
    <cellStyle name="Output 5_Price_List_06_09_2010 (2)" xfId="16183" xr:uid="{9D22C7B5-22C2-494B-99A6-B24BBFBF1D13}"/>
    <cellStyle name="Output 6" xfId="4935" xr:uid="{0C8FD987-7397-4EB4-9098-026BA662C462}"/>
    <cellStyle name="Output 6 2" xfId="16184" xr:uid="{E165A3B9-E497-418F-930B-8F19395E65F2}"/>
    <cellStyle name="Output 6 2 2" xfId="31699" xr:uid="{72B5EF9B-CE7A-4E2E-AB6E-40B6236ED9B9}"/>
    <cellStyle name="Output 6 3" xfId="30728" xr:uid="{1B13F47D-B87D-4000-B7BF-FDD321D9087D}"/>
    <cellStyle name="Output 7" xfId="7536" xr:uid="{B79D3536-9C23-4874-88B6-6DA9B1887183}"/>
    <cellStyle name="Output 7 2" xfId="16185" xr:uid="{A64D4A48-39B9-41A9-A6A0-73BAFA41FD35}"/>
    <cellStyle name="Output 7 2 2" xfId="31700" xr:uid="{BADE7B8D-1364-4094-A3BB-4423FF893758}"/>
    <cellStyle name="Output 7 3" xfId="30746" xr:uid="{49D3B9D2-49D2-447F-9B76-C9EA640273F5}"/>
    <cellStyle name="Output 8" xfId="10346" xr:uid="{5D2AA981-88C2-420C-9BDD-31AB4387DA7E}"/>
    <cellStyle name="Output 8 2" xfId="16186" xr:uid="{4209B094-1C72-4AA3-B4F0-676427C2060A}"/>
    <cellStyle name="Output 8 2 2" xfId="31701" xr:uid="{6C3D4494-2888-46BC-950C-FA5E1D02E37C}"/>
    <cellStyle name="Output 9" xfId="16187" xr:uid="{75DE56B1-AEEE-4E87-B52C-37B74C93265C}"/>
    <cellStyle name="Output 9 2" xfId="31702" xr:uid="{552E8B13-B625-4A98-971D-ACE0498A2EBB}"/>
    <cellStyle name="paint" xfId="16188" xr:uid="{1619C622-4A3B-43FB-B0AB-8EC67DEBBB02}"/>
    <cellStyle name="Partnumber" xfId="2727" xr:uid="{439BDEF8-6CEC-4650-BBBD-913D2B042AFF}"/>
    <cellStyle name="Partnumber 2" xfId="16190" xr:uid="{63FE4C1F-E3A1-4572-9B07-5CF8602DD805}"/>
    <cellStyle name="Partnumber 3" xfId="16191" xr:uid="{F625E19C-04E2-4921-995D-10D245253F5D}"/>
    <cellStyle name="Partnumber 4" xfId="16189" xr:uid="{F16AB749-35A9-4C54-861D-6F79DB9D95B8}"/>
    <cellStyle name="Partnumber_Book1" xfId="16192" xr:uid="{DEA95875-7214-403D-BFAF-2F98AB60F48E}"/>
    <cellStyle name="per.style" xfId="2728" xr:uid="{376880F9-612B-4A4E-B8F6-62C207A04F50}"/>
    <cellStyle name="per.style 2" xfId="2729" xr:uid="{1F2A4CC9-74FC-4EFB-B6FC-0039BB581CF1}"/>
    <cellStyle name="per.style 2 2" xfId="2730" xr:uid="{211F38B3-DB5F-4EDC-AC89-30CDC48377BC}"/>
    <cellStyle name="Percent" xfId="30423" builtinId="5"/>
    <cellStyle name="Percent [0]" xfId="2731" xr:uid="{F5355E73-556E-4311-901F-E0F7227268A4}"/>
    <cellStyle name="Percent [0] 2" xfId="2732" xr:uid="{23E602C1-FE2B-42D3-AB80-7B83B1432811}"/>
    <cellStyle name="Percent [0] 2 2" xfId="4485" xr:uid="{67D93203-5CF5-4E8A-8D49-61E6A75D3360}"/>
    <cellStyle name="Percent [0] 2 2 2" xfId="16195" xr:uid="{078B7952-3C6B-45D7-8593-D9324895528E}"/>
    <cellStyle name="Percent [0] 2 2 2 2" xfId="30003" xr:uid="{8C2402AA-7977-458A-87AF-772CD1338C2E}"/>
    <cellStyle name="Percent [0] 2 2 2 2 2" xfId="32859" xr:uid="{C98607ED-45EC-4D50-8032-E1BBA0508F04}"/>
    <cellStyle name="Percent [0] 2 2 2 3" xfId="31705" xr:uid="{A60C3B8C-680B-47EE-B85B-452F0D10770E}"/>
    <cellStyle name="Percent [0] 2 2 3" xfId="28857" xr:uid="{3BB1E0E0-E9D1-47A0-9436-74166DD0FDEE}"/>
    <cellStyle name="Percent [0] 2 3" xfId="16194" xr:uid="{23B9266F-1612-4AFB-A571-B0B55ABF7839}"/>
    <cellStyle name="Percent [0] 2 3 2" xfId="30002" xr:uid="{D4253F90-B5C5-46B6-A167-DB28B75AB882}"/>
    <cellStyle name="Percent [0] 2 3 2 2" xfId="32858" xr:uid="{E22D512B-7FD2-4ABA-9EB2-DF4733123410}"/>
    <cellStyle name="Percent [0] 2 3 3" xfId="31704" xr:uid="{F9783F9F-EC39-4B0E-9320-89C7BA7C1296}"/>
    <cellStyle name="Percent [0] 2 4" xfId="27439" xr:uid="{B6814F54-1373-4F2A-8709-B11AC94102A5}"/>
    <cellStyle name="Percent [0] 3" xfId="2733" xr:uid="{8CD4FA16-BF4E-42DE-8160-63BF30ABE5D1}"/>
    <cellStyle name="Percent [0] 3 2" xfId="16196" xr:uid="{EB979246-B67F-4BAE-9B9F-9998D2578C7E}"/>
    <cellStyle name="Percent [0] 3 2 2" xfId="30004" xr:uid="{F19EF895-F43C-4092-BB9C-A8E455604F1A}"/>
    <cellStyle name="Percent [0] 3 2 2 2" xfId="32860" xr:uid="{ABDEFCD2-6C7E-4860-8655-3C7CDA57E944}"/>
    <cellStyle name="Percent [0] 3 2 3" xfId="31706" xr:uid="{7E7906F4-F5BF-4625-A0E3-D2DD02F10A24}"/>
    <cellStyle name="Percent [0] 4" xfId="4484" xr:uid="{51EF8A0A-B385-412B-81E9-2D39566586F5}"/>
    <cellStyle name="Percent [0] 4 2" xfId="16197" xr:uid="{5CFADE8B-BC0A-4155-A13D-79548136FC03}"/>
    <cellStyle name="Percent [0] 4 2 2" xfId="30005" xr:uid="{500D6131-B721-4EC6-84FC-9707D72C0006}"/>
    <cellStyle name="Percent [0] 4 2 2 2" xfId="32861" xr:uid="{C4E977D5-E439-477C-BC7E-7939664842D2}"/>
    <cellStyle name="Percent [0] 4 2 3" xfId="31707" xr:uid="{84AE32CA-2DC4-416E-8AD8-F2039978C813}"/>
    <cellStyle name="Percent [0] 4 3" xfId="28856" xr:uid="{B39A49AC-928B-469C-B977-115369F04BDC}"/>
    <cellStyle name="Percent [0] 5" xfId="16193" xr:uid="{86C13167-4CF3-4FD8-8A4F-25F6228C78AF}"/>
    <cellStyle name="Percent [0] 5 2" xfId="30001" xr:uid="{DFCE64F0-B118-4F9B-A468-C4DC8B051518}"/>
    <cellStyle name="Percent [0] 5 2 2" xfId="32857" xr:uid="{FFCFC8C1-6E61-48EF-A751-A3D869CBC088}"/>
    <cellStyle name="Percent [0] 5 3" xfId="31703" xr:uid="{38E808B2-4E6B-4B32-81A8-7A1FF0C6DE05}"/>
    <cellStyle name="Percent [0] 6" xfId="27438" xr:uid="{FBF622F5-2082-4DC6-BEFC-8113E708015C}"/>
    <cellStyle name="Percent [0]_Accessories" xfId="11299" xr:uid="{EB64CB0C-C04E-4F3A-929C-01DDD6192B97}"/>
    <cellStyle name="Percent [00]" xfId="2734" xr:uid="{57929161-47D0-481C-9FC5-8691FCA83B5A}"/>
    <cellStyle name="Percent [00] 2" xfId="2735" xr:uid="{BE9A5998-A38A-4777-BBFF-2E5C841208FB}"/>
    <cellStyle name="Percent [00] 2 2" xfId="4487" xr:uid="{10CDE7FE-A3D7-4C64-917F-A84D75E1F159}"/>
    <cellStyle name="Percent [00] 2 2 2" xfId="16200" xr:uid="{F17A53C1-BDEC-4BB6-99F4-2DF86F8884FA}"/>
    <cellStyle name="Percent [00] 2 2 2 2" xfId="30008" xr:uid="{6707D1AE-75CF-4209-BBA0-DDE85CB50FB0}"/>
    <cellStyle name="Percent [00] 2 2 3" xfId="28859" xr:uid="{962F7D60-668B-4011-A60C-0721DCC0CE8A}"/>
    <cellStyle name="Percent [00] 2 3" xfId="16199" xr:uid="{9072A2E8-4693-47CF-AC61-9A0AE129B6D8}"/>
    <cellStyle name="Percent [00] 2 3 2" xfId="30007" xr:uid="{3E468A02-9943-4B37-856A-2DFA11E94104}"/>
    <cellStyle name="Percent [00] 2 4" xfId="27441" xr:uid="{E7768841-C68A-4CD5-AED8-B8D45FAA61BD}"/>
    <cellStyle name="Percent [00] 3" xfId="2736" xr:uid="{72D4D041-8FDB-4A18-BE46-7CF6E337B995}"/>
    <cellStyle name="Percent [00] 3 2" xfId="16201" xr:uid="{9BB796B5-E461-49DA-90D2-6EF6349017F9}"/>
    <cellStyle name="Percent [00] 3 2 2" xfId="30009" xr:uid="{1337876D-9109-45E4-A241-9B565F15F35F}"/>
    <cellStyle name="Percent [00] 4" xfId="4486" xr:uid="{87B37818-CB7F-4E5A-A3A6-13E90FE692F9}"/>
    <cellStyle name="Percent [00] 4 2" xfId="16202" xr:uid="{ED30F368-BAA5-4BB4-9F08-4AFF316525F3}"/>
    <cellStyle name="Percent [00] 4 2 2" xfId="30010" xr:uid="{509E3C05-9E4B-43D6-A597-57E34CF13E1D}"/>
    <cellStyle name="Percent [00] 4 3" xfId="28858" xr:uid="{F923912B-5526-4F80-B7C4-43DA13A61153}"/>
    <cellStyle name="Percent [00] 5" xfId="16198" xr:uid="{970781AE-7209-4BCC-B5D1-269551ECBCEA}"/>
    <cellStyle name="Percent [00] 5 2" xfId="30006" xr:uid="{82B00EA4-007D-4AC7-9FD5-8B354395D279}"/>
    <cellStyle name="Percent [00] 6" xfId="27440" xr:uid="{7D4A1D70-AF1E-40D8-82AD-14BA2D9C0B3E}"/>
    <cellStyle name="Percent [00]_Accessories" xfId="11300" xr:uid="{53E19B75-F62A-4650-B8B6-912F8F684F79}"/>
    <cellStyle name="Percent [2]" xfId="2737" xr:uid="{A3DB99FE-39B8-4805-929F-C42F20D86FB1}"/>
    <cellStyle name="Percent [2] 2" xfId="2738" xr:uid="{E077B81D-8694-485C-864D-047D84431C40}"/>
    <cellStyle name="Percent [2] 2 2" xfId="2739" xr:uid="{12C5BA76-EFC8-4982-ABFD-3FB63EF8B36F}"/>
    <cellStyle name="Percent [2] 2 2 2" xfId="2740" xr:uid="{D9D06CBC-FC66-49A2-8BF9-646DD6C4185D}"/>
    <cellStyle name="Percent [2] 2 2 2 2" xfId="4491" xr:uid="{267AAB78-3E84-468B-BF49-BA2DE9653783}"/>
    <cellStyle name="Percent [2] 2 2 2 2 2" xfId="28863" xr:uid="{9D274340-DC18-4D53-8FA3-E09C0FD0C272}"/>
    <cellStyle name="Percent [2] 2 2 2 3" xfId="27445" xr:uid="{E9FE131F-A462-4F08-AA36-AB766183FCE9}"/>
    <cellStyle name="Percent [2] 2 2 3" xfId="4490" xr:uid="{80F6C988-AEDD-49C6-9A02-4012B03446FD}"/>
    <cellStyle name="Percent [2] 2 2 3 2" xfId="28862" xr:uid="{A78FE24E-A1E9-4CF6-A1ED-D1ADDAC54C0C}"/>
    <cellStyle name="Percent [2] 2 2 4" xfId="7581" xr:uid="{3F5F569A-48C6-4852-B340-9B3AA7C6CAAF}"/>
    <cellStyle name="Percent [2] 2 2 4 2" xfId="29336" xr:uid="{5F896689-0CC2-46FA-A91A-775292F5CDE7}"/>
    <cellStyle name="Percent [2] 2 2 5" xfId="27444" xr:uid="{AEFFD797-77A0-4258-81AD-6670BD0715E8}"/>
    <cellStyle name="Percent [2] 2 2_Accessories" xfId="11301" xr:uid="{B960AB3C-BDB4-4278-B2E0-FB8D09B57811}"/>
    <cellStyle name="Percent [2] 2 3" xfId="2741" xr:uid="{336FA444-C37E-4762-A3D1-0CBDAC8A88C7}"/>
    <cellStyle name="Percent [2] 2 3 2" xfId="4492" xr:uid="{7857C9CB-7915-4D71-A3F8-A8B3185B4B1C}"/>
    <cellStyle name="Percent [2] 2 3 2 2" xfId="28864" xr:uid="{A7D007B3-F802-460B-AFD1-6854364204AE}"/>
    <cellStyle name="Percent [2] 2 3 3" xfId="27446" xr:uid="{D8D5AFE0-B42D-4E9D-B12F-E05B61695942}"/>
    <cellStyle name="Percent [2] 2 4" xfId="2742" xr:uid="{1E046003-2939-4413-A4E7-210A099BCB9D}"/>
    <cellStyle name="Percent [2] 2 4 2" xfId="4493" xr:uid="{D67DAF27-5709-4062-B8E4-91FB201BD7D5}"/>
    <cellStyle name="Percent [2] 2 4 2 2" xfId="28865" xr:uid="{880A0DC2-A0B1-4FD8-960E-5E1BD87873E4}"/>
    <cellStyle name="Percent [2] 2 4 3" xfId="27447" xr:uid="{824DE955-52A6-4F9A-B8A5-3078E77E105E}"/>
    <cellStyle name="Percent [2] 2 5" xfId="4489" xr:uid="{B6737F2E-723F-4B72-8483-FD3BD424798C}"/>
    <cellStyle name="Percent [2] 2 5 2" xfId="28861" xr:uid="{2329C126-8DF9-4BBE-B225-8922F113114C}"/>
    <cellStyle name="Percent [2] 2 6" xfId="7580" xr:uid="{C9602F70-7661-4360-886D-C0F0041BBE6B}"/>
    <cellStyle name="Percent [2] 2 6 2" xfId="29335" xr:uid="{60FDB425-F9C4-4C7A-8DC1-B7092AB97AAB}"/>
    <cellStyle name="Percent [2] 2 7" xfId="27443" xr:uid="{DC5F08F1-DEB3-471D-844E-0ADDC945FD4D}"/>
    <cellStyle name="Percent [2] 2_Accessories" xfId="11302" xr:uid="{FE41F6BA-B6A7-4BB5-912A-87A9FE27C675}"/>
    <cellStyle name="Percent [2] 3" xfId="2743" xr:uid="{3C18DF86-1F0F-4B26-95F9-A9630060D0FF}"/>
    <cellStyle name="Percent [2] 3 2" xfId="2744" xr:uid="{A4C5E606-FB58-4950-985D-87BFFB63EBB1}"/>
    <cellStyle name="Percent [2] 3 2 2" xfId="4495" xr:uid="{40BDBB98-39D3-49A4-911D-61062AE86284}"/>
    <cellStyle name="Percent [2] 3 2 2 2" xfId="28867" xr:uid="{A8EB216E-96EF-48AE-BC16-E5092309CA5B}"/>
    <cellStyle name="Percent [2] 3 2 3" xfId="27449" xr:uid="{466EE9A4-2B8F-4D8B-A8AC-614C91F1AD11}"/>
    <cellStyle name="Percent [2] 3 3" xfId="2745" xr:uid="{34840565-E6A3-4201-A0E8-37C58C1FB47B}"/>
    <cellStyle name="Percent [2] 3 3 2" xfId="4496" xr:uid="{58B4B0C7-046B-46BB-AFD6-A490612D41E8}"/>
    <cellStyle name="Percent [2] 3 3 2 2" xfId="28868" xr:uid="{24E6BB10-0A8B-42CD-B8C9-83948CC00956}"/>
    <cellStyle name="Percent [2] 3 3 3" xfId="27450" xr:uid="{DF6137EB-C700-4691-AFE3-4937AEDFE909}"/>
    <cellStyle name="Percent [2] 3 4" xfId="4494" xr:uid="{334B4781-6647-4058-8F68-408425153DAD}"/>
    <cellStyle name="Percent [2] 3 4 2" xfId="28866" xr:uid="{49AFE772-9F5A-4CD3-B421-41C521B30660}"/>
    <cellStyle name="Percent [2] 3 5" xfId="27448" xr:uid="{F68B0E15-5C6A-4014-917A-3A7006A90036}"/>
    <cellStyle name="Percent [2] 4" xfId="2746" xr:uid="{0B800F11-EA45-47DB-989F-8B5D5F84AB43}"/>
    <cellStyle name="Percent [2] 4 2" xfId="4497" xr:uid="{FD722A03-D24D-4D81-8F44-ECDD9FBA22D9}"/>
    <cellStyle name="Percent [2] 4 2 2" xfId="28869" xr:uid="{3BFCD5C8-E5E9-4DAE-9C74-BBDA132B0A92}"/>
    <cellStyle name="Percent [2] 4 3" xfId="27451" xr:uid="{376F35DA-6490-4E49-9FE0-0E3BC77396D9}"/>
    <cellStyle name="Percent [2] 5" xfId="2747" xr:uid="{ED0587F5-495B-4B02-85EC-F1FCF8425471}"/>
    <cellStyle name="Percent [2] 5 2" xfId="4498" xr:uid="{EE4F3BD1-1E40-4AD6-9D5E-2B5CFD7F6B7B}"/>
    <cellStyle name="Percent [2] 5 2 2" xfId="28870" xr:uid="{E7D2FEF4-CF1E-4FA5-B4B8-4E00A0E4369C}"/>
    <cellStyle name="Percent [2] 5 3" xfId="27452" xr:uid="{87C5638F-7EAB-4454-B8CC-A48FC56686FF}"/>
    <cellStyle name="Percent [2] 6" xfId="4488" xr:uid="{1B1F3AF9-789F-4CCD-95C0-4662ADF99803}"/>
    <cellStyle name="Percent [2] 6 2" xfId="28860" xr:uid="{A12A4FDF-1D03-42F2-8292-6E6B949ECE8B}"/>
    <cellStyle name="Percent [2] 7" xfId="27442" xr:uid="{05CA8EB9-73CC-44F8-9807-1133EEA2723C}"/>
    <cellStyle name="Percent 10" xfId="2748" xr:uid="{626BA03A-5528-42F0-A256-4C0631D477E2}"/>
    <cellStyle name="Percent 10 2" xfId="2749" xr:uid="{CBDE02B4-53F5-4025-A0FC-BAB8EDAE52F8}"/>
    <cellStyle name="Percent 10 2 2" xfId="2750" xr:uid="{3817ECBC-3A66-4CD2-AE05-BC4E10A519FF}"/>
    <cellStyle name="Percent 10 2 2 2" xfId="4501" xr:uid="{6D514D22-00DE-4F3A-9A55-916A2493BE73}"/>
    <cellStyle name="Percent 10 2 2 2 2" xfId="28873" xr:uid="{54ECD3DE-773D-456D-8197-2E378B4F34DB}"/>
    <cellStyle name="Percent 10 2 2 3" xfId="27455" xr:uid="{09D94C51-2684-41B9-A6B2-0DE1FC90D1BF}"/>
    <cellStyle name="Percent 10 2 3" xfId="2751" xr:uid="{94122D6E-65E8-4A2F-8E68-F99DD334FB79}"/>
    <cellStyle name="Percent 10 2 3 2" xfId="4502" xr:uid="{943FA661-687D-4A85-A214-E5662087FC58}"/>
    <cellStyle name="Percent 10 2 3 2 2" xfId="28874" xr:uid="{44CFA295-3C50-4348-BDC5-B3D5F03CB55A}"/>
    <cellStyle name="Percent 10 2 3 3" xfId="27456" xr:uid="{B15A7980-DCCC-4B00-A143-F3FDBE5AA8BC}"/>
    <cellStyle name="Percent 10 2 4" xfId="4500" xr:uid="{EDA4F24C-D04F-4B3B-9746-57C1C4B8F7A6}"/>
    <cellStyle name="Percent 10 2 4 2" xfId="28872" xr:uid="{8378D8AD-AAC8-4CE2-B88E-EA3E05D5DD66}"/>
    <cellStyle name="Percent 10 2 5" xfId="27454" xr:uid="{DF406F36-6CC7-449F-9912-0C893F06DD8D}"/>
    <cellStyle name="Percent 10 3" xfId="4499" xr:uid="{50A8CE12-BAFA-4133-B2F9-855CADCE7608}"/>
    <cellStyle name="Percent 10 3 2" xfId="28871" xr:uid="{31197A5B-B1B5-437A-87DB-3432DCF96B1B}"/>
    <cellStyle name="Percent 10 4" xfId="27453" xr:uid="{A352A212-8E54-46BB-8989-2F363F0D2C9D}"/>
    <cellStyle name="Percent 100" xfId="2752" xr:uid="{6F1EB360-BCB3-4F00-A744-5DFBB3FCCFF4}"/>
    <cellStyle name="Percent 100 2" xfId="4503" xr:uid="{94D9C710-6544-461E-8D22-A3EAD35B13A9}"/>
    <cellStyle name="Percent 100 2 2" xfId="5026" xr:uid="{4B9CB28A-FFC8-494D-8C36-E205AD9FCC6E}"/>
    <cellStyle name="Percent 100 2 2 2" xfId="5417" xr:uid="{19CD853C-FD4B-4546-BBA0-6DE34E24BEFE}"/>
    <cellStyle name="Percent 100 2 2 2 2" xfId="6117" xr:uid="{CDE6187D-B577-4E3A-8D17-EC164DEC4D36}"/>
    <cellStyle name="Percent 100 2 2 2 2 2" xfId="7396" xr:uid="{6EA94930-3E45-45E1-B367-E15EA35D97D0}"/>
    <cellStyle name="Percent 100 2 2 2 2 2 2" xfId="10146" xr:uid="{B4DBECD0-FAD1-4F55-9317-3756220C18FB}"/>
    <cellStyle name="Percent 100 2 2 2 2 2 2 2" xfId="22343" xr:uid="{8DF4AEF2-6BF0-445E-A358-1AD5448AF56F}"/>
    <cellStyle name="Percent 100 2 2 2 2 2 3" xfId="19774" xr:uid="{492700B3-F0EB-4B4B-8B05-7C7BD5A4329F}"/>
    <cellStyle name="Percent 100 2 2 2 2 3" xfId="8886" xr:uid="{46FCBA3B-E702-43BB-9BD5-C7532091819D}"/>
    <cellStyle name="Percent 100 2 2 2 2 3 2" xfId="21083" xr:uid="{89B31BE9-B9D9-4B90-A6E4-C7A0BADA180A}"/>
    <cellStyle name="Percent 100 2 2 2 2 4" xfId="18514" xr:uid="{E60A822F-FB35-496B-96B0-5986ED839756}"/>
    <cellStyle name="Percent 100 2 2 2 3" xfId="6766" xr:uid="{9307CC6C-7355-458A-8F2F-1AFF289822E0}"/>
    <cellStyle name="Percent 100 2 2 2 3 2" xfId="9516" xr:uid="{177147BE-41E1-493E-ACCF-928D3E3A7A00}"/>
    <cellStyle name="Percent 100 2 2 2 3 2 2" xfId="21713" xr:uid="{B0A0DF6B-3606-4CDF-A5D3-E896B0546383}"/>
    <cellStyle name="Percent 100 2 2 2 3 3" xfId="19144" xr:uid="{295CA225-8472-4C30-B93A-D7762B293A66}"/>
    <cellStyle name="Percent 100 2 2 2 4" xfId="8253" xr:uid="{1AE0AF5B-6196-44EB-846C-054ECEE65CB1}"/>
    <cellStyle name="Percent 100 2 2 2 4 2" xfId="20452" xr:uid="{702C7933-ABE9-427C-99DE-83CF691D4142}"/>
    <cellStyle name="Percent 100 2 2 2 5" xfId="17884" xr:uid="{84AD3A2E-E345-4BF6-ACE0-E36A1AA93E98}"/>
    <cellStyle name="Percent 100 2 2 3" xfId="5800" xr:uid="{740942D0-91D0-494A-8F9B-90869B966041}"/>
    <cellStyle name="Percent 100 2 2 3 2" xfId="7081" xr:uid="{913C97B3-1596-49C8-8BEE-7B09E47AF765}"/>
    <cellStyle name="Percent 100 2 2 3 2 2" xfId="9831" xr:uid="{3606B66F-F10B-40BA-939B-B6BFB7B0E17A}"/>
    <cellStyle name="Percent 100 2 2 3 2 2 2" xfId="22028" xr:uid="{7C40CFC6-6360-4150-9B91-00A0878BC470}"/>
    <cellStyle name="Percent 100 2 2 3 2 3" xfId="19459" xr:uid="{B5E9EEF9-C483-4E9C-97F6-15AE6D754D74}"/>
    <cellStyle name="Percent 100 2 2 3 3" xfId="8570" xr:uid="{589BC9E5-BE2B-4803-B21F-03073728FD45}"/>
    <cellStyle name="Percent 100 2 2 3 3 2" xfId="20768" xr:uid="{8618F01B-1D18-4AC1-922A-728C6415AA67}"/>
    <cellStyle name="Percent 100 2 2 3 4" xfId="18199" xr:uid="{05BBCC6F-70BF-40CA-AE13-00DBA024117E}"/>
    <cellStyle name="Percent 100 2 2 4" xfId="6451" xr:uid="{7B74F1B4-0120-47A9-9665-D8ADE8E88DB7}"/>
    <cellStyle name="Percent 100 2 2 4 2" xfId="9201" xr:uid="{0F51C1F1-36A3-4372-89CB-0E573C48885B}"/>
    <cellStyle name="Percent 100 2 2 4 2 2" xfId="21398" xr:uid="{56C62757-9B86-4EC5-8350-9A80E057C16E}"/>
    <cellStyle name="Percent 100 2 2 4 3" xfId="18829" xr:uid="{465CFDC7-5BDB-4455-9E45-41A2719CF519}"/>
    <cellStyle name="Percent 100 2 2 5" xfId="7938" xr:uid="{DCE409ED-6BC7-45D7-9C27-32BED22FD745}"/>
    <cellStyle name="Percent 100 2 2 5 2" xfId="20137" xr:uid="{9A85BD46-040E-496B-B9BB-64BA035899FE}"/>
    <cellStyle name="Percent 100 2 2 6" xfId="17569" xr:uid="{210371AC-18F4-4B8E-B263-474F05FFAD9D}"/>
    <cellStyle name="Percent 100 2 3" xfId="5218" xr:uid="{DC61C379-B060-4965-9975-A88898595883}"/>
    <cellStyle name="Percent 100 2 3 2" xfId="5923" xr:uid="{F4238F9D-7328-415C-87E4-723D54A8F663}"/>
    <cellStyle name="Percent 100 2 3 2 2" xfId="7203" xr:uid="{0EEBB1C5-E28C-4798-AF53-B498F8E9D574}"/>
    <cellStyle name="Percent 100 2 3 2 2 2" xfId="9953" xr:uid="{75E6BBD3-0BCC-43F8-845F-7BA43A386BC4}"/>
    <cellStyle name="Percent 100 2 3 2 2 2 2" xfId="22150" xr:uid="{493ADE4E-7DA3-4EC8-B6B6-280DD5C89C33}"/>
    <cellStyle name="Percent 100 2 3 2 2 3" xfId="19581" xr:uid="{B73DF349-A91B-4D01-BA2E-91AD601D55CE}"/>
    <cellStyle name="Percent 100 2 3 2 3" xfId="8693" xr:uid="{D4812E8D-C245-4EBF-9709-8C51C3841A11}"/>
    <cellStyle name="Percent 100 2 3 2 3 2" xfId="20890" xr:uid="{B9DFEB2F-DBF4-42E0-B1CC-ED3F225F75E9}"/>
    <cellStyle name="Percent 100 2 3 2 4" xfId="18321" xr:uid="{69B72DE2-023C-4D93-A60A-D6858E017C97}"/>
    <cellStyle name="Percent 100 2 3 3" xfId="6573" xr:uid="{3DC7E8C7-0E46-4D57-99FE-127E93BB9E72}"/>
    <cellStyle name="Percent 100 2 3 3 2" xfId="9323" xr:uid="{7C47C480-6807-48B4-9806-DEDD45F33CD0}"/>
    <cellStyle name="Percent 100 2 3 3 2 2" xfId="21520" xr:uid="{D1701673-CF24-42F6-A395-464F8D3F2BE9}"/>
    <cellStyle name="Percent 100 2 3 3 3" xfId="18951" xr:uid="{1DDDB7B1-66FB-45B9-B8E3-29BDB7B2AB69}"/>
    <cellStyle name="Percent 100 2 3 4" xfId="8060" xr:uid="{BEFC3E91-C7BC-461E-B792-C3A60B3FAA87}"/>
    <cellStyle name="Percent 100 2 3 4 2" xfId="20259" xr:uid="{6A343C66-4112-4795-9D0F-71CD697BF07E}"/>
    <cellStyle name="Percent 100 2 3 5" xfId="17691" xr:uid="{3D16D57C-92F0-46AE-B51E-69558E952577}"/>
    <cellStyle name="Percent 100 2 4" xfId="5600" xr:uid="{EE222629-AFAD-4347-AE1E-E786D95EEAEA}"/>
    <cellStyle name="Percent 100 2 4 2" xfId="6888" xr:uid="{815A7C57-D3E3-45CD-A6B2-C147C6D15995}"/>
    <cellStyle name="Percent 100 2 4 2 2" xfId="9638" xr:uid="{3E6AF6DC-184F-4064-AD5E-9DB8F99B3845}"/>
    <cellStyle name="Percent 100 2 4 2 2 2" xfId="21835" xr:uid="{3C9D9386-0E00-4C21-A90A-490B3928D294}"/>
    <cellStyle name="Percent 100 2 4 2 3" xfId="19266" xr:uid="{8AFC591D-1595-4285-B79D-18ECC9320D39}"/>
    <cellStyle name="Percent 100 2 4 3" xfId="8377" xr:uid="{6C8574B3-7057-4E3B-B0F2-19CBD8C77FCF}"/>
    <cellStyle name="Percent 100 2 4 3 2" xfId="20575" xr:uid="{B12B9638-B052-429B-B07B-CA843A3C3351}"/>
    <cellStyle name="Percent 100 2 4 4" xfId="18006" xr:uid="{3B9BF6D1-33D8-40B6-B767-E6F87C5D80EE}"/>
    <cellStyle name="Percent 100 2 5" xfId="6257" xr:uid="{AC6676D9-2217-47A9-BA2B-DCA2B02005C8}"/>
    <cellStyle name="Percent 100 2 5 2" xfId="9008" xr:uid="{403EE53A-E037-4680-93D0-80B0AB7348D6}"/>
    <cellStyle name="Percent 100 2 5 2 2" xfId="21205" xr:uid="{4795FF4E-1C79-4D16-BE0D-7B2BE9994C42}"/>
    <cellStyle name="Percent 100 2 5 3" xfId="18636" xr:uid="{807EE48B-6AE3-4E7B-8C41-895B972E06BE}"/>
    <cellStyle name="Percent 100 2 6" xfId="7743" xr:uid="{9590CA66-19BB-45D8-8F93-BC4E15B393C5}"/>
    <cellStyle name="Percent 100 2 6 2" xfId="19944" xr:uid="{CDEEEAC0-1471-442E-AC7E-03B2A03E4B47}"/>
    <cellStyle name="Percent 100 2 7" xfId="11111" xr:uid="{011DF3C0-1910-441E-BAB4-A5BFB6455ECB}"/>
    <cellStyle name="Percent 100 2 7 2" xfId="29503" xr:uid="{7CEC8F9D-E818-4D9B-8210-6207F4D7EF41}"/>
    <cellStyle name="Percent 100 2 8" xfId="17376" xr:uid="{412B69B3-D31D-44BB-A852-42E976244ED3}"/>
    <cellStyle name="Percent 100 3" xfId="4937" xr:uid="{97383266-63D6-4802-9233-57EE733F3AC9}"/>
    <cellStyle name="Percent 100 4" xfId="11110" xr:uid="{6BCD629D-AC16-4B2F-B78F-89285C10C50A}"/>
    <cellStyle name="Percent 100 4 2" xfId="29502" xr:uid="{531192F9-A136-40D2-96DA-16F17B9DE0FE}"/>
    <cellStyle name="Percent 101" xfId="2753" xr:uid="{1DEEACBF-65F9-4DD7-9308-F66A7EFA943E}"/>
    <cellStyle name="Percent 101 2" xfId="4504" xr:uid="{8543B2BF-949E-4B8E-ADCB-FA20911DF0F6}"/>
    <cellStyle name="Percent 101 2 2" xfId="5027" xr:uid="{F53F91F7-6149-4AFC-875B-D05DB466F22D}"/>
    <cellStyle name="Percent 101 2 2 2" xfId="5418" xr:uid="{AFB4687D-3E8E-4000-87CD-39AA47A41CA6}"/>
    <cellStyle name="Percent 101 2 2 2 2" xfId="6118" xr:uid="{537DE799-C07E-4BDB-BD6C-BEE7581AA0E7}"/>
    <cellStyle name="Percent 101 2 2 2 2 2" xfId="7397" xr:uid="{736163B2-98EC-4D88-9FA1-E0F80F924E75}"/>
    <cellStyle name="Percent 101 2 2 2 2 2 2" xfId="10147" xr:uid="{AA13A2A4-40F9-4288-BD36-AF56137C8891}"/>
    <cellStyle name="Percent 101 2 2 2 2 2 2 2" xfId="22344" xr:uid="{8C22CE91-D093-4A23-95C9-2B8344876116}"/>
    <cellStyle name="Percent 101 2 2 2 2 2 3" xfId="19775" xr:uid="{E1268CC0-FA62-47BD-BF6F-9FB45AA681F1}"/>
    <cellStyle name="Percent 101 2 2 2 2 3" xfId="8887" xr:uid="{E0385C82-E1C0-4FEC-B18E-42371A638D72}"/>
    <cellStyle name="Percent 101 2 2 2 2 3 2" xfId="21084" xr:uid="{6E0ECCDF-F83F-4FE9-8C5C-345AED7F4079}"/>
    <cellStyle name="Percent 101 2 2 2 2 4" xfId="18515" xr:uid="{3FE69034-187F-4141-A0EF-2E5EC15F90B9}"/>
    <cellStyle name="Percent 101 2 2 2 3" xfId="6767" xr:uid="{359BD53A-D824-4323-8588-5BFB2AE98691}"/>
    <cellStyle name="Percent 101 2 2 2 3 2" xfId="9517" xr:uid="{B39B0000-C70B-4257-AC12-5B6949D59EF7}"/>
    <cellStyle name="Percent 101 2 2 2 3 2 2" xfId="21714" xr:uid="{262830F5-5646-4D96-9E75-F15A2471DF20}"/>
    <cellStyle name="Percent 101 2 2 2 3 3" xfId="19145" xr:uid="{A54AE29C-4B7B-472D-AA20-E258E705B939}"/>
    <cellStyle name="Percent 101 2 2 2 4" xfId="8254" xr:uid="{DBC93E2B-09C2-45E7-8C3B-38A1F0467D96}"/>
    <cellStyle name="Percent 101 2 2 2 4 2" xfId="20453" xr:uid="{4E343DDB-2072-448C-A0DC-D2D707DAFAB4}"/>
    <cellStyle name="Percent 101 2 2 2 5" xfId="17885" xr:uid="{BB81818B-1DF9-47B9-AE12-1A6929E63BCF}"/>
    <cellStyle name="Percent 101 2 2 3" xfId="5801" xr:uid="{3F00C07E-5C92-4D64-AB7C-13C5ABD790A1}"/>
    <cellStyle name="Percent 101 2 2 3 2" xfId="7082" xr:uid="{DC4D682D-0559-46EA-A35A-E9A0C68F67A0}"/>
    <cellStyle name="Percent 101 2 2 3 2 2" xfId="9832" xr:uid="{E97E6BEC-6C73-4E69-974B-74C3032D340C}"/>
    <cellStyle name="Percent 101 2 2 3 2 2 2" xfId="22029" xr:uid="{86032093-2543-4F5B-B2D1-AFC98FB4F459}"/>
    <cellStyle name="Percent 101 2 2 3 2 3" xfId="19460" xr:uid="{6FBD3EAC-B101-4ED9-B9B3-457827A3FBA3}"/>
    <cellStyle name="Percent 101 2 2 3 3" xfId="8571" xr:uid="{0858E5FA-A5B2-402A-8EB2-13911DDA36EA}"/>
    <cellStyle name="Percent 101 2 2 3 3 2" xfId="20769" xr:uid="{8B7367A8-1D78-4B21-86EB-E3462405EB3F}"/>
    <cellStyle name="Percent 101 2 2 3 4" xfId="18200" xr:uid="{0BDD5276-6328-437D-922C-23FF6BF6B851}"/>
    <cellStyle name="Percent 101 2 2 4" xfId="6452" xr:uid="{1D3B78A3-3DA8-4CD0-BB63-0D479720AA2D}"/>
    <cellStyle name="Percent 101 2 2 4 2" xfId="9202" xr:uid="{0BB353E3-1BF9-487F-88BD-43793CBB3CC9}"/>
    <cellStyle name="Percent 101 2 2 4 2 2" xfId="21399" xr:uid="{E1D7B67B-E8CC-4A6E-B31B-BCE587EE5267}"/>
    <cellStyle name="Percent 101 2 2 4 3" xfId="18830" xr:uid="{EA947A0C-4969-45E5-A548-CEC2CB1F2CA7}"/>
    <cellStyle name="Percent 101 2 2 5" xfId="7939" xr:uid="{18EFD9C8-5E39-425B-8585-95BDE0EE03BF}"/>
    <cellStyle name="Percent 101 2 2 5 2" xfId="20138" xr:uid="{343CE951-F0F8-4434-B403-6B9DA628159A}"/>
    <cellStyle name="Percent 101 2 2 6" xfId="17570" xr:uid="{8C9F53AF-79D8-4EE0-A8CC-5755A2FA2BF2}"/>
    <cellStyle name="Percent 101 2 3" xfId="5219" xr:uid="{FA83EC84-9F54-4A48-B2BD-CB8F81127EF2}"/>
    <cellStyle name="Percent 101 2 3 2" xfId="5924" xr:uid="{E3C531FF-6779-4BEB-A323-83FBF5646F65}"/>
    <cellStyle name="Percent 101 2 3 2 2" xfId="7204" xr:uid="{5F30FDEB-4A1F-48CA-9ABB-9D2E6319F887}"/>
    <cellStyle name="Percent 101 2 3 2 2 2" xfId="9954" xr:uid="{C4C02DB6-08D8-488B-A432-A6F495502337}"/>
    <cellStyle name="Percent 101 2 3 2 2 2 2" xfId="22151" xr:uid="{AE4BB03B-411B-4353-A712-8B64F258E15B}"/>
    <cellStyle name="Percent 101 2 3 2 2 3" xfId="19582" xr:uid="{801CE5D6-991D-41BD-951B-D3877D398EE9}"/>
    <cellStyle name="Percent 101 2 3 2 3" xfId="8694" xr:uid="{9C9D3EF7-8781-4AB4-9A9D-96CEB62087A7}"/>
    <cellStyle name="Percent 101 2 3 2 3 2" xfId="20891" xr:uid="{9F288909-1036-4D06-9212-7C9322275E5F}"/>
    <cellStyle name="Percent 101 2 3 2 4" xfId="18322" xr:uid="{04BA0748-27DD-42E0-8E89-F8F7B0CF3074}"/>
    <cellStyle name="Percent 101 2 3 3" xfId="6574" xr:uid="{64F59A14-AD3F-4031-B27E-70C1BA3F5123}"/>
    <cellStyle name="Percent 101 2 3 3 2" xfId="9324" xr:uid="{B7D15A8F-238F-4754-9F7C-6881F823C9DA}"/>
    <cellStyle name="Percent 101 2 3 3 2 2" xfId="21521" xr:uid="{0E5ED491-E4F4-46E8-81E0-7320A5D39851}"/>
    <cellStyle name="Percent 101 2 3 3 3" xfId="18952" xr:uid="{C974B42B-9619-4559-842B-76615B1BEC7F}"/>
    <cellStyle name="Percent 101 2 3 4" xfId="8061" xr:uid="{FD8519A5-6D67-46BB-AB0C-4D376C3C560F}"/>
    <cellStyle name="Percent 101 2 3 4 2" xfId="20260" xr:uid="{A9EE133A-21FF-4ADC-AD1A-8CB00C390C4E}"/>
    <cellStyle name="Percent 101 2 3 5" xfId="17692" xr:uid="{DFC63634-2EBC-4AD8-9C32-AF58D4D099B2}"/>
    <cellStyle name="Percent 101 2 4" xfId="5601" xr:uid="{FA4A50CF-4105-413C-8010-620714575F20}"/>
    <cellStyle name="Percent 101 2 4 2" xfId="6889" xr:uid="{7F76E2F6-FA4A-4E15-A011-B572B5D6E1DF}"/>
    <cellStyle name="Percent 101 2 4 2 2" xfId="9639" xr:uid="{19CC81AD-7403-4F74-972F-3B808E18D772}"/>
    <cellStyle name="Percent 101 2 4 2 2 2" xfId="21836" xr:uid="{BB1A1D3A-4F63-4EAC-A205-233D2A62C4F5}"/>
    <cellStyle name="Percent 101 2 4 2 3" xfId="19267" xr:uid="{988692EA-70B0-4B46-AD5D-149C0317B6FE}"/>
    <cellStyle name="Percent 101 2 4 3" xfId="8378" xr:uid="{E4255736-5CC3-44E5-ACE4-57D3A91B61F9}"/>
    <cellStyle name="Percent 101 2 4 3 2" xfId="20576" xr:uid="{743FF2CF-8661-4471-8346-38B1537B60DC}"/>
    <cellStyle name="Percent 101 2 4 4" xfId="18007" xr:uid="{1C3C76C3-91C2-4AA8-A972-662311D8D9A0}"/>
    <cellStyle name="Percent 101 2 5" xfId="6258" xr:uid="{65CD9859-2ABB-4962-939B-DCC15C3DABB2}"/>
    <cellStyle name="Percent 101 2 5 2" xfId="9009" xr:uid="{599D7B2E-1212-4C16-9723-3A29C3FA7AE4}"/>
    <cellStyle name="Percent 101 2 5 2 2" xfId="21206" xr:uid="{AD3826D9-B252-49E4-8797-09316F02F1DB}"/>
    <cellStyle name="Percent 101 2 5 3" xfId="18637" xr:uid="{41DA4D0A-B083-4D4E-9F7C-808C9E85726B}"/>
    <cellStyle name="Percent 101 2 6" xfId="7744" xr:uid="{2E38467A-A0BA-4080-B2A8-59FF8E317786}"/>
    <cellStyle name="Percent 101 2 6 2" xfId="19945" xr:uid="{BB461E82-268E-4AC7-A19D-38B802ABD099}"/>
    <cellStyle name="Percent 101 2 7" xfId="17377" xr:uid="{2EBA266D-5570-46F9-82CB-7229B214ADC0}"/>
    <cellStyle name="Percent 101 3" xfId="4938" xr:uid="{4B0CCC80-95FE-4965-BC9C-DCB7A430F403}"/>
    <cellStyle name="Percent 101 4" xfId="11114" xr:uid="{F9233D41-5D98-475D-847D-1A9EB56864AA}"/>
    <cellStyle name="Percent 101 4 2" xfId="29504" xr:uid="{E1D0E8E4-15F6-4A17-AB0B-489D7E332D4C}"/>
    <cellStyle name="Percent 102" xfId="2754" xr:uid="{416BB04F-8690-424C-A08C-D16F37D18296}"/>
    <cellStyle name="Percent 102 2" xfId="4505" xr:uid="{64DFF012-B013-4953-9CCC-EABA61C5F9E1}"/>
    <cellStyle name="Percent 102 2 10" xfId="30395" xr:uid="{883DEEE7-A003-4692-A8FD-0C6799A05A9D}"/>
    <cellStyle name="Percent 102 2 2" xfId="5028" xr:uid="{CAEF7B70-6CB8-431D-A41E-0EC4F9DCFE80}"/>
    <cellStyle name="Percent 102 2 2 2" xfId="5419" xr:uid="{66CD3970-CA95-4628-AED5-E37CF53EA187}"/>
    <cellStyle name="Percent 102 2 2 2 2" xfId="6119" xr:uid="{94F2DB96-FB4A-4D3E-8785-97ACC1394BB4}"/>
    <cellStyle name="Percent 102 2 2 2 2 2" xfId="7398" xr:uid="{4470A5F0-1504-4D41-927F-E7DC072CE6DB}"/>
    <cellStyle name="Percent 102 2 2 2 2 2 2" xfId="10148" xr:uid="{8EE6DE55-FE29-4B5C-B476-8A7A80366EEB}"/>
    <cellStyle name="Percent 102 2 2 2 2 2 2 2" xfId="22345" xr:uid="{51C20D1B-87E0-4E19-A19E-0C68CF2540BE}"/>
    <cellStyle name="Percent 102 2 2 2 2 2 3" xfId="19776" xr:uid="{0CD3FF02-1B58-4A70-B5ED-4D80450505FC}"/>
    <cellStyle name="Percent 102 2 2 2 2 3" xfId="8888" xr:uid="{C785EDCC-6283-4152-A16B-4F494BEF3509}"/>
    <cellStyle name="Percent 102 2 2 2 2 3 2" xfId="21085" xr:uid="{84C98130-0C8E-4F4F-B785-429558AC2B05}"/>
    <cellStyle name="Percent 102 2 2 2 2 4" xfId="18516" xr:uid="{24FED423-1C2C-4994-9A87-F29DAF2A2083}"/>
    <cellStyle name="Percent 102 2 2 2 3" xfId="6768" xr:uid="{F375BF61-16F5-4B4E-A972-93510E3A4646}"/>
    <cellStyle name="Percent 102 2 2 2 3 2" xfId="9518" xr:uid="{8DB8AFF8-E273-4104-89FA-B84CE957CE44}"/>
    <cellStyle name="Percent 102 2 2 2 3 2 2" xfId="21715" xr:uid="{CC68394C-51D2-44CE-AF6F-A7EF07C2FB36}"/>
    <cellStyle name="Percent 102 2 2 2 3 3" xfId="19146" xr:uid="{AB751355-C4BD-4016-A992-9D5C7C6BE1EB}"/>
    <cellStyle name="Percent 102 2 2 2 4" xfId="8255" xr:uid="{AA9C68DB-622E-415E-A762-F7D97A56FAAA}"/>
    <cellStyle name="Percent 102 2 2 2 4 2" xfId="20454" xr:uid="{F2D71A41-81F6-4812-89AD-2976BEF7134B}"/>
    <cellStyle name="Percent 102 2 2 2 5" xfId="17886" xr:uid="{15D3D953-BAAF-465B-A091-5F767BE4D4BF}"/>
    <cellStyle name="Percent 102 2 2 3" xfId="5802" xr:uid="{345FF9CA-E150-4D53-9A83-D3BD5C63AEF8}"/>
    <cellStyle name="Percent 102 2 2 3 2" xfId="7083" xr:uid="{5FF28ACA-C975-470A-B6EC-2179AB00F9C2}"/>
    <cellStyle name="Percent 102 2 2 3 2 2" xfId="9833" xr:uid="{B6854B30-0A48-473F-AD48-4D0E4D7C6F67}"/>
    <cellStyle name="Percent 102 2 2 3 2 2 2" xfId="22030" xr:uid="{B41CFFF3-3F0F-4C26-BE34-5B102401606F}"/>
    <cellStyle name="Percent 102 2 2 3 2 3" xfId="19461" xr:uid="{75B3EA58-C968-4117-897F-74469CBAEB82}"/>
    <cellStyle name="Percent 102 2 2 3 3" xfId="8572" xr:uid="{BB89B762-7494-455B-94C2-4F8423517851}"/>
    <cellStyle name="Percent 102 2 2 3 3 2" xfId="20770" xr:uid="{66139A25-93DA-4C19-BE0C-307EC9689E86}"/>
    <cellStyle name="Percent 102 2 2 3 4" xfId="18201" xr:uid="{BF41DB2D-6ED0-4A0D-9A7B-1A72EDDC29DF}"/>
    <cellStyle name="Percent 102 2 2 4" xfId="6453" xr:uid="{551681A8-D792-423E-91E9-316F635A5C57}"/>
    <cellStyle name="Percent 102 2 2 4 2" xfId="9203" xr:uid="{43351BDF-9ED4-4F0C-AE20-309A7F856C5E}"/>
    <cellStyle name="Percent 102 2 2 4 2 2" xfId="21400" xr:uid="{41D614F3-EB3F-4B61-9271-5588CB3D8C71}"/>
    <cellStyle name="Percent 102 2 2 4 3" xfId="18831" xr:uid="{3811D7EC-7F2A-479C-AE0A-86DC509A8C27}"/>
    <cellStyle name="Percent 102 2 2 5" xfId="7940" xr:uid="{0B462684-74AC-4598-ABD4-E765B1276DAB}"/>
    <cellStyle name="Percent 102 2 2 5 2" xfId="20139" xr:uid="{BD589C7E-5D6F-4B45-9244-C0ED62BE2544}"/>
    <cellStyle name="Percent 102 2 2 6" xfId="13651" xr:uid="{4F378870-B6E0-46CC-AC27-018AA714C2BD}"/>
    <cellStyle name="Percent 102 2 2 6 2" xfId="25420" xr:uid="{F3E2C8E6-B2E7-4182-951C-AF10D05DC1BC}"/>
    <cellStyle name="Percent 102 2 2 7" xfId="17571" xr:uid="{3E7FACB4-1DF4-47C0-AF60-A8606DFB704A}"/>
    <cellStyle name="Percent 102 2 3" xfId="5220" xr:uid="{053487E1-1B16-48E7-97D5-027766711B7F}"/>
    <cellStyle name="Percent 102 2 3 2" xfId="5925" xr:uid="{B929E26B-15E5-4478-BA2D-AF7D3AADDFB6}"/>
    <cellStyle name="Percent 102 2 3 2 2" xfId="7205" xr:uid="{F4E4E9A6-71C0-4BC3-9F9F-8B26C1B9E18D}"/>
    <cellStyle name="Percent 102 2 3 2 2 2" xfId="9955" xr:uid="{FC4D919E-044B-4D86-B242-298850472ADE}"/>
    <cellStyle name="Percent 102 2 3 2 2 2 2" xfId="22152" xr:uid="{3343C863-79AC-42CA-BA38-6CB7E46A68D8}"/>
    <cellStyle name="Percent 102 2 3 2 2 3" xfId="19583" xr:uid="{E1B66C7E-0E89-4B5F-9142-BE0A8B8B1EF3}"/>
    <cellStyle name="Percent 102 2 3 2 3" xfId="8695" xr:uid="{625E981C-AA33-40ED-88D2-78D93A49A1AA}"/>
    <cellStyle name="Percent 102 2 3 2 3 2" xfId="20892" xr:uid="{CB2DD3BA-340A-4519-85B3-D8109311E75D}"/>
    <cellStyle name="Percent 102 2 3 2 4" xfId="18323" xr:uid="{0D722D83-168F-4B2D-ACB5-3DBDFE4A1483}"/>
    <cellStyle name="Percent 102 2 3 3" xfId="6575" xr:uid="{4CEA422B-6CDA-4983-8806-210ED5643EFB}"/>
    <cellStyle name="Percent 102 2 3 3 2" xfId="9325" xr:uid="{2FAB2B99-F3BE-4206-B699-F9FB94A05F74}"/>
    <cellStyle name="Percent 102 2 3 3 2 2" xfId="21522" xr:uid="{5A5937D1-DE12-4AD2-96D0-C8D382AA32DC}"/>
    <cellStyle name="Percent 102 2 3 3 3" xfId="18953" xr:uid="{A0268218-319F-440F-B320-DE056845D044}"/>
    <cellStyle name="Percent 102 2 3 4" xfId="8062" xr:uid="{242825DC-D4B7-4302-AFB8-E9B2276ACA24}"/>
    <cellStyle name="Percent 102 2 3 4 2" xfId="20261" xr:uid="{BE9EEB0E-216A-460E-8AFA-006251C13712}"/>
    <cellStyle name="Percent 102 2 3 5" xfId="13652" xr:uid="{29FE09B9-CB63-4677-ABE3-9789B5E4F42E}"/>
    <cellStyle name="Percent 102 2 3 5 2" xfId="25421" xr:uid="{5BC89754-A082-4E1C-9E57-0E23FD0AC392}"/>
    <cellStyle name="Percent 102 2 3 6" xfId="17693" xr:uid="{89827730-C752-4D6A-A074-2A04D61A7ABF}"/>
    <cellStyle name="Percent 102 2 4" xfId="5602" xr:uid="{9B475592-34F6-4A6F-B83C-48A421004378}"/>
    <cellStyle name="Percent 102 2 4 2" xfId="6890" xr:uid="{8C276928-F134-4960-A5E7-4B48226DC448}"/>
    <cellStyle name="Percent 102 2 4 2 2" xfId="9640" xr:uid="{CD778C8F-6F9F-4C1C-A8BD-25DA2BABDA0B}"/>
    <cellStyle name="Percent 102 2 4 2 2 2" xfId="21837" xr:uid="{FFB1B1CA-4ACE-44BF-B39A-7947B23329F8}"/>
    <cellStyle name="Percent 102 2 4 2 3" xfId="19268" xr:uid="{02D89854-84DE-4361-A9A5-E35C84F6802F}"/>
    <cellStyle name="Percent 102 2 4 3" xfId="8379" xr:uid="{9620AFE4-C812-4C04-B85F-ABE8CE67DFC2}"/>
    <cellStyle name="Percent 102 2 4 3 2" xfId="20577" xr:uid="{2CD9F9BB-3E74-4186-889A-260E9790EB8A}"/>
    <cellStyle name="Percent 102 2 4 4" xfId="18008" xr:uid="{744B58FA-CA45-485B-AF31-73C8A61E2ADA}"/>
    <cellStyle name="Percent 102 2 5" xfId="6259" xr:uid="{C0FC43C6-0FFF-499D-8700-5FB6EC795959}"/>
    <cellStyle name="Percent 102 2 5 2" xfId="9010" xr:uid="{0DF6E7EC-B092-4223-A8CE-9D7FFE5D9F49}"/>
    <cellStyle name="Percent 102 2 5 2 2" xfId="21207" xr:uid="{456A9BD7-AA4E-4807-B6F4-B1708BE49F5A}"/>
    <cellStyle name="Percent 102 2 5 3" xfId="18638" xr:uid="{5284C026-904F-4581-AEF8-76508DC62B7A}"/>
    <cellStyle name="Percent 102 2 6" xfId="7745" xr:uid="{E59955A2-69E5-4B3E-B945-4A8DA151C4F0}"/>
    <cellStyle name="Percent 102 2 6 2" xfId="19946" xr:uid="{BC7F7DE9-8BAF-4476-AAB7-DC20086F79F8}"/>
    <cellStyle name="Percent 102 2 7" xfId="11631" xr:uid="{306F5362-90A3-4021-9741-529619503512}"/>
    <cellStyle name="Percent 102 2 7 2" xfId="23467" xr:uid="{312A880E-F0A0-4821-AC65-F6A31303EEDB}"/>
    <cellStyle name="Percent 102 2 8" xfId="12397" xr:uid="{4380853D-5365-4522-82ED-F966E5E66EF8}"/>
    <cellStyle name="Percent 102 2 8 2" xfId="24176" xr:uid="{174FB6ED-C78C-4411-9A2C-D6FF8F079F48}"/>
    <cellStyle name="Percent 102 2 9" xfId="17378" xr:uid="{A5899E96-1ED8-4D67-B26D-3C39E1CB8A2D}"/>
    <cellStyle name="Percent 102 3" xfId="4939" xr:uid="{9E174C5A-F7B2-423D-A326-000421DCEDF4}"/>
    <cellStyle name="Percent 102 3 2" xfId="13653" xr:uid="{8CBC80EC-6E8B-4E51-952D-70E5E370C3E7}"/>
    <cellStyle name="Percent 102 3 2 2" xfId="25422" xr:uid="{8C1AB00F-81A2-4E03-852F-23357E5ED753}"/>
    <cellStyle name="Percent 102 4" xfId="11104" xr:uid="{CE6C6A1A-6874-4B9B-A8F0-8B52C04CD857}"/>
    <cellStyle name="Percent 102 4 2" xfId="13654" xr:uid="{7E176348-042F-46F3-A2CE-7754E1D57506}"/>
    <cellStyle name="Percent 102 4 2 2" xfId="25423" xr:uid="{027CCFE0-DC02-4CDF-BEC2-57F8366D524E}"/>
    <cellStyle name="Percent 102 4 3" xfId="23148" xr:uid="{88F0E11A-98AD-40C9-A4C8-1A0AFAB625E9}"/>
    <cellStyle name="Percent 102 5" xfId="12075" xr:uid="{479245F5-6406-457D-996F-5C52ED72F6D0}"/>
    <cellStyle name="Percent 102 5 2" xfId="23857" xr:uid="{C4AF6E9D-049B-4B7B-90C7-52194D04A0F5}"/>
    <cellStyle name="Percent 102 6" xfId="30394" xr:uid="{643E9DBA-07D3-40B7-9153-256D5B523C03}"/>
    <cellStyle name="Percent 103" xfId="2755" xr:uid="{C4A1D4C2-5EA4-4136-9142-45E1205D8D2C}"/>
    <cellStyle name="Percent 103 2" xfId="4506" xr:uid="{C1D00380-9FD6-46A8-BB80-8DFAA64392C7}"/>
    <cellStyle name="Percent 103 2 2" xfId="5029" xr:uid="{8FBC7100-0BE0-4502-B107-49D1A704D462}"/>
    <cellStyle name="Percent 103 2 2 2" xfId="5420" xr:uid="{CB3BA576-447D-4DB7-A7AF-4C1CF84C9C6D}"/>
    <cellStyle name="Percent 103 2 2 2 2" xfId="6120" xr:uid="{FF851D32-B159-4941-8B53-D7D3ED4CABC8}"/>
    <cellStyle name="Percent 103 2 2 2 2 2" xfId="7399" xr:uid="{A4223922-AC90-43C8-95AD-E561704B9837}"/>
    <cellStyle name="Percent 103 2 2 2 2 2 2" xfId="10149" xr:uid="{54A28BDF-4DED-4EB8-8583-EA02C1CD4565}"/>
    <cellStyle name="Percent 103 2 2 2 2 2 2 2" xfId="22346" xr:uid="{DE4156EC-5150-4671-8E02-03F76D5E5A2D}"/>
    <cellStyle name="Percent 103 2 2 2 2 2 3" xfId="19777" xr:uid="{47BEA6BB-5D73-41D8-B065-79DC58C9DD11}"/>
    <cellStyle name="Percent 103 2 2 2 2 3" xfId="8889" xr:uid="{0A102AC2-FD2D-4DC7-B86D-792E5055480E}"/>
    <cellStyle name="Percent 103 2 2 2 2 3 2" xfId="21086" xr:uid="{96B963D1-EB15-4A8F-A171-384DDAE69E67}"/>
    <cellStyle name="Percent 103 2 2 2 2 4" xfId="18517" xr:uid="{7D2DAB7A-F346-4B67-B57E-A2EB2DEDFBA0}"/>
    <cellStyle name="Percent 103 2 2 2 3" xfId="6769" xr:uid="{8DEA85F2-BE2B-4D9B-A324-A1A808646C8E}"/>
    <cellStyle name="Percent 103 2 2 2 3 2" xfId="9519" xr:uid="{7BA31EB8-29CB-41A9-93E9-67A7FF939B51}"/>
    <cellStyle name="Percent 103 2 2 2 3 2 2" xfId="21716" xr:uid="{3970C5E4-7A6A-4AFC-BD17-56AD0AFA9AED}"/>
    <cellStyle name="Percent 103 2 2 2 3 3" xfId="19147" xr:uid="{58FA3BAF-9B86-4FD0-973A-F89D1D848170}"/>
    <cellStyle name="Percent 103 2 2 2 4" xfId="8256" xr:uid="{60179BB8-9B98-4BDF-98F8-05CB72E838DF}"/>
    <cellStyle name="Percent 103 2 2 2 4 2" xfId="20455" xr:uid="{BF657A02-0A94-4B38-A8F8-838D50EABEC9}"/>
    <cellStyle name="Percent 103 2 2 2 5" xfId="17887" xr:uid="{30179290-3F09-4C59-93C4-1F09054EC8DA}"/>
    <cellStyle name="Percent 103 2 2 3" xfId="5803" xr:uid="{00936E0A-3973-4742-9E6C-F7D278053FC1}"/>
    <cellStyle name="Percent 103 2 2 3 2" xfId="7084" xr:uid="{858FD022-C1A0-4C83-B2F9-2F7FFBEFD12A}"/>
    <cellStyle name="Percent 103 2 2 3 2 2" xfId="9834" xr:uid="{82377B60-8370-4604-93A5-B7C17447FAC9}"/>
    <cellStyle name="Percent 103 2 2 3 2 2 2" xfId="22031" xr:uid="{1DF81279-626A-4DFC-AB95-C4B493144984}"/>
    <cellStyle name="Percent 103 2 2 3 2 3" xfId="19462" xr:uid="{412B09FE-C449-4949-B1D8-61CDD694C745}"/>
    <cellStyle name="Percent 103 2 2 3 3" xfId="8573" xr:uid="{01FCFCC6-02D6-42A4-AE19-231A64B39C8C}"/>
    <cellStyle name="Percent 103 2 2 3 3 2" xfId="20771" xr:uid="{CCA85DFF-B7DC-470B-B608-A275C6F467D4}"/>
    <cellStyle name="Percent 103 2 2 3 4" xfId="18202" xr:uid="{8AC59952-DCF9-4AE0-91D1-6ECCB18E9986}"/>
    <cellStyle name="Percent 103 2 2 4" xfId="6454" xr:uid="{09E6E634-821A-4220-B5ED-B09D3802AA08}"/>
    <cellStyle name="Percent 103 2 2 4 2" xfId="9204" xr:uid="{B64A19D7-8BA3-4A73-87E0-FC6C94F450FE}"/>
    <cellStyle name="Percent 103 2 2 4 2 2" xfId="21401" xr:uid="{A4F0AC46-8BB0-45F8-A84F-C362779D0758}"/>
    <cellStyle name="Percent 103 2 2 4 3" xfId="18832" xr:uid="{3E9F90C1-A2B8-40F1-A1A8-D417181C7D69}"/>
    <cellStyle name="Percent 103 2 2 5" xfId="7941" xr:uid="{2203653B-0FF9-474E-829A-AD6B9A031BC4}"/>
    <cellStyle name="Percent 103 2 2 5 2" xfId="20140" xr:uid="{B126E399-FE78-4EA1-B733-DC70AE00528E}"/>
    <cellStyle name="Percent 103 2 2 6" xfId="13655" xr:uid="{9C239D6F-ADDB-4E63-AB94-C986722B98A0}"/>
    <cellStyle name="Percent 103 2 2 6 2" xfId="25424" xr:uid="{9D57FC99-A0CA-4F24-BFF2-FEE91BAA4AFA}"/>
    <cellStyle name="Percent 103 2 2 7" xfId="17572" xr:uid="{D80424CE-7617-4674-AC11-2426CA8C0A64}"/>
    <cellStyle name="Percent 103 2 3" xfId="5221" xr:uid="{0402D9ED-1F1B-48BA-BC4D-5DDAEA6AAFAB}"/>
    <cellStyle name="Percent 103 2 3 2" xfId="5926" xr:uid="{8A1BF534-ED69-446A-A49F-2A7B56802A03}"/>
    <cellStyle name="Percent 103 2 3 2 2" xfId="7206" xr:uid="{A45CA2A0-52D0-402C-811A-00CBE23E6CCE}"/>
    <cellStyle name="Percent 103 2 3 2 2 2" xfId="9956" xr:uid="{B93D03BC-C97C-4ED5-AABC-66151891B161}"/>
    <cellStyle name="Percent 103 2 3 2 2 2 2" xfId="22153" xr:uid="{C5DD4FA9-0970-4764-B006-866C7D309F36}"/>
    <cellStyle name="Percent 103 2 3 2 2 3" xfId="19584" xr:uid="{F3E5DF79-28F6-4760-8368-7A22EED721D5}"/>
    <cellStyle name="Percent 103 2 3 2 3" xfId="8696" xr:uid="{2D444534-46A4-42E3-B17C-CC05FE6C7889}"/>
    <cellStyle name="Percent 103 2 3 2 3 2" xfId="20893" xr:uid="{830F5C8E-F054-4041-820D-1F2B3A78C897}"/>
    <cellStyle name="Percent 103 2 3 2 4" xfId="18324" xr:uid="{077B4DC2-76FC-4C00-A61A-64FD261A5853}"/>
    <cellStyle name="Percent 103 2 3 3" xfId="6576" xr:uid="{594A50DE-5119-4CE9-91A3-3ACEB780EAB9}"/>
    <cellStyle name="Percent 103 2 3 3 2" xfId="9326" xr:uid="{FB561CF0-6E46-4163-A388-DD350E79B0F4}"/>
    <cellStyle name="Percent 103 2 3 3 2 2" xfId="21523" xr:uid="{7214B924-9492-4AC9-8242-98C0A83152EB}"/>
    <cellStyle name="Percent 103 2 3 3 3" xfId="18954" xr:uid="{78A2C51D-B82F-4D7F-848A-A70086EF0539}"/>
    <cellStyle name="Percent 103 2 3 4" xfId="8063" xr:uid="{D618E4F6-1CB6-4692-8D1B-7033DAE6F48D}"/>
    <cellStyle name="Percent 103 2 3 4 2" xfId="20262" xr:uid="{CF704753-7FAE-4915-AACB-CF8A85C5708A}"/>
    <cellStyle name="Percent 103 2 3 5" xfId="13656" xr:uid="{8C80AF32-8FB0-434C-90BC-0AB2675D24F8}"/>
    <cellStyle name="Percent 103 2 3 5 2" xfId="25425" xr:uid="{D1DCC0AE-E2AE-4601-B9B1-1D09EC621483}"/>
    <cellStyle name="Percent 103 2 3 6" xfId="17694" xr:uid="{1F4D2535-8566-4076-AA1E-21808745A67E}"/>
    <cellStyle name="Percent 103 2 4" xfId="5603" xr:uid="{00C8FBA0-B476-42FE-9069-9AEA4A9E30A0}"/>
    <cellStyle name="Percent 103 2 4 2" xfId="6891" xr:uid="{E859D5B9-F62D-418F-8AB8-BA980182D4EC}"/>
    <cellStyle name="Percent 103 2 4 2 2" xfId="9641" xr:uid="{0844FF9A-4530-446E-9513-494790DD35C3}"/>
    <cellStyle name="Percent 103 2 4 2 2 2" xfId="21838" xr:uid="{01A0644C-255F-4354-825D-BE46CC01BF59}"/>
    <cellStyle name="Percent 103 2 4 2 3" xfId="19269" xr:uid="{540D87BC-5B83-41A6-BB29-3C699C9952CB}"/>
    <cellStyle name="Percent 103 2 4 3" xfId="8380" xr:uid="{ADAFCAD2-3EF5-4F39-8785-E3256B1EC785}"/>
    <cellStyle name="Percent 103 2 4 3 2" xfId="20578" xr:uid="{B632DA54-3DDA-47E4-8286-7C7835D1DD9D}"/>
    <cellStyle name="Percent 103 2 4 4" xfId="18009" xr:uid="{A3B48056-A04D-4B16-BF80-68B316D2DEE7}"/>
    <cellStyle name="Percent 103 2 5" xfId="6260" xr:uid="{E71F6FC5-7BFC-4617-97BB-B0628CED13D4}"/>
    <cellStyle name="Percent 103 2 5 2" xfId="9011" xr:uid="{C54C2B7F-1CDC-480B-9A95-D974A17C7353}"/>
    <cellStyle name="Percent 103 2 5 2 2" xfId="21208" xr:uid="{708AFCB7-0159-4707-88B5-9852A57AE01E}"/>
    <cellStyle name="Percent 103 2 5 3" xfId="18639" xr:uid="{7B63E206-113D-4B9B-90EC-346B001D94C3}"/>
    <cellStyle name="Percent 103 2 6" xfId="7746" xr:uid="{F40EB975-8F3B-4A2B-8DBD-C1B0135C3A5C}"/>
    <cellStyle name="Percent 103 2 6 2" xfId="19947" xr:uid="{9B28F3D4-DF8D-421C-B40C-B8D03F876DAF}"/>
    <cellStyle name="Percent 103 2 7" xfId="11632" xr:uid="{6ADA0076-C195-4899-9A08-A6D7B6D95203}"/>
    <cellStyle name="Percent 103 2 7 2" xfId="23468" xr:uid="{A97CB144-65F8-49AD-943A-7C1EC2EE7464}"/>
    <cellStyle name="Percent 103 2 8" xfId="12398" xr:uid="{EB8CD3BD-6488-4415-AAFB-A5243AA82A9B}"/>
    <cellStyle name="Percent 103 2 8 2" xfId="24177" xr:uid="{B4AE1B57-CB1F-420C-853C-448DEE71532B}"/>
    <cellStyle name="Percent 103 2 9" xfId="17379" xr:uid="{E4B66621-AD9E-4FFB-91F6-09AB189E3AB0}"/>
    <cellStyle name="Percent 103 3" xfId="4940" xr:uid="{4DCF97BE-3311-4386-82FE-08D49093B12A}"/>
    <cellStyle name="Percent 103 3 2" xfId="13657" xr:uid="{8FC6A5F9-A018-4FBF-941B-F3138772822D}"/>
    <cellStyle name="Percent 103 3 2 2" xfId="25426" xr:uid="{F116B1D1-7CAF-4263-A93B-8C8A275A8F8A}"/>
    <cellStyle name="Percent 103 4" xfId="11055" xr:uid="{2FD49EF0-6DCB-4890-B2C9-D5E96A11B36C}"/>
    <cellStyle name="Percent 103 4 2" xfId="13658" xr:uid="{C8BA395F-2C5D-4722-93ED-75A62EB902C4}"/>
    <cellStyle name="Percent 103 4 2 2" xfId="25427" xr:uid="{6FC6BCAA-2587-4BD1-8591-FE87BF2AFBAE}"/>
    <cellStyle name="Percent 103 4 3" xfId="23101" xr:uid="{9736817F-9C43-43C5-9714-B3547E4A763B}"/>
    <cellStyle name="Percent 103 5" xfId="12028" xr:uid="{01435847-75CF-4B37-9782-4361E24E916E}"/>
    <cellStyle name="Percent 103 5 2" xfId="23810" xr:uid="{CCBD2EA8-820B-4BAB-BB33-B2405C7D5C04}"/>
    <cellStyle name="Percent 103 6" xfId="30400" xr:uid="{E3720B78-B3B5-4B50-BFDD-563A442A3A10}"/>
    <cellStyle name="Percent 104" xfId="2756" xr:uid="{97E75FAC-7AF6-45D7-B664-C05374FE01A3}"/>
    <cellStyle name="Percent 104 2" xfId="4507" xr:uid="{B668BD40-384E-42AF-AD95-2399D0876C8E}"/>
    <cellStyle name="Percent 104 2 2" xfId="5030" xr:uid="{E793EB94-06EE-4310-956D-D8EE4E3AEB4C}"/>
    <cellStyle name="Percent 104 2 2 2" xfId="5421" xr:uid="{076C3FA4-59EF-46B1-9F51-A0A09D4320B4}"/>
    <cellStyle name="Percent 104 2 2 2 2" xfId="6121" xr:uid="{E0CCB41E-95ED-416A-80B8-AEA6FC44A4C3}"/>
    <cellStyle name="Percent 104 2 2 2 2 2" xfId="7400" xr:uid="{9D1C89AA-1874-4D99-8274-7EA448B96CB9}"/>
    <cellStyle name="Percent 104 2 2 2 2 2 2" xfId="10150" xr:uid="{24376ED7-C65D-47A7-A9C6-E644D361C363}"/>
    <cellStyle name="Percent 104 2 2 2 2 2 2 2" xfId="22347" xr:uid="{9346E1F9-BC9C-4922-A767-22EA22856459}"/>
    <cellStyle name="Percent 104 2 2 2 2 2 3" xfId="19778" xr:uid="{C8278112-713D-4D8F-AE2C-253419F1C8C5}"/>
    <cellStyle name="Percent 104 2 2 2 2 3" xfId="8890" xr:uid="{5BD23D38-B01F-4AAD-888C-4CC882DD9E3C}"/>
    <cellStyle name="Percent 104 2 2 2 2 3 2" xfId="21087" xr:uid="{FAB8080C-59A5-4A0C-B8A0-50DD151D8482}"/>
    <cellStyle name="Percent 104 2 2 2 2 4" xfId="18518" xr:uid="{E00460B4-E16B-4343-9442-A0938AD3E08D}"/>
    <cellStyle name="Percent 104 2 2 2 3" xfId="6770" xr:uid="{4E262D77-4D14-41EC-9D5A-BEAFA2204164}"/>
    <cellStyle name="Percent 104 2 2 2 3 2" xfId="9520" xr:uid="{083C5140-C9B7-4BE9-BEFD-79DCA41F231B}"/>
    <cellStyle name="Percent 104 2 2 2 3 2 2" xfId="21717" xr:uid="{CB34F3E2-2D8E-4D24-B523-994EA861558C}"/>
    <cellStyle name="Percent 104 2 2 2 3 3" xfId="19148" xr:uid="{42E4189B-4350-4EA5-B0BD-BCB39A4BE7F5}"/>
    <cellStyle name="Percent 104 2 2 2 4" xfId="8257" xr:uid="{0DE9DBDB-D99F-45D6-AFFF-CDD87480F342}"/>
    <cellStyle name="Percent 104 2 2 2 4 2" xfId="20456" xr:uid="{5BDB10C4-CE33-41CF-8808-A6B4F749DE8D}"/>
    <cellStyle name="Percent 104 2 2 2 5" xfId="17888" xr:uid="{553AF985-3A4D-4991-B4DE-65A2B1A6365A}"/>
    <cellStyle name="Percent 104 2 2 3" xfId="5804" xr:uid="{A463E139-DDA5-4DCB-8C1A-451F13B8341D}"/>
    <cellStyle name="Percent 104 2 2 3 2" xfId="7085" xr:uid="{922469FF-69D6-4B52-B6B6-75A740B70319}"/>
    <cellStyle name="Percent 104 2 2 3 2 2" xfId="9835" xr:uid="{ADFC4A29-6FCA-4B35-8424-77560AC33C50}"/>
    <cellStyle name="Percent 104 2 2 3 2 2 2" xfId="22032" xr:uid="{8D3062D0-D7D8-42CA-9F5A-E789474FCABA}"/>
    <cellStyle name="Percent 104 2 2 3 2 3" xfId="19463" xr:uid="{0BAAE8D5-5CF7-4B5C-BD4B-6B52E238194B}"/>
    <cellStyle name="Percent 104 2 2 3 3" xfId="8574" xr:uid="{F46982D0-C74F-4B99-84E8-63B4767848D3}"/>
    <cellStyle name="Percent 104 2 2 3 3 2" xfId="20772" xr:uid="{E2B0E53F-7721-4C53-AC6D-1EC0F997C277}"/>
    <cellStyle name="Percent 104 2 2 3 4" xfId="18203" xr:uid="{3D03F979-C5FE-477D-952E-5A9FDEFB945E}"/>
    <cellStyle name="Percent 104 2 2 4" xfId="6455" xr:uid="{2989FE0D-ADE5-4E9B-A40E-E252CA7E8554}"/>
    <cellStyle name="Percent 104 2 2 4 2" xfId="9205" xr:uid="{8B17F212-7379-4E3E-8E97-BA1384428E85}"/>
    <cellStyle name="Percent 104 2 2 4 2 2" xfId="21402" xr:uid="{4ED49AC2-1ECA-4F6F-A599-EAF6BF250DA5}"/>
    <cellStyle name="Percent 104 2 2 4 3" xfId="18833" xr:uid="{28661826-0B4B-4802-9599-56383A1EF938}"/>
    <cellStyle name="Percent 104 2 2 5" xfId="7942" xr:uid="{0EF8F066-17FA-4E65-956C-6C3421ADC50A}"/>
    <cellStyle name="Percent 104 2 2 5 2" xfId="20141" xr:uid="{E6F8394C-CB80-409F-BF79-7075FFE58E69}"/>
    <cellStyle name="Percent 104 2 2 6" xfId="17573" xr:uid="{612F165D-1A16-4D29-AD64-AAF01894C329}"/>
    <cellStyle name="Percent 104 2 3" xfId="5222" xr:uid="{916EFB29-5EF9-4BAE-ABF4-E3A0203C24AE}"/>
    <cellStyle name="Percent 104 2 3 2" xfId="5927" xr:uid="{E9AEDE23-B638-40A4-B79E-294549D4B7A7}"/>
    <cellStyle name="Percent 104 2 3 2 2" xfId="7207" xr:uid="{CB157307-5E47-45B0-9671-DA65D4AB6E52}"/>
    <cellStyle name="Percent 104 2 3 2 2 2" xfId="9957" xr:uid="{2C846ADD-12A3-4231-A255-4A1236777D62}"/>
    <cellStyle name="Percent 104 2 3 2 2 2 2" xfId="22154" xr:uid="{6713F203-E98C-41AE-8EE7-EE028BE272DB}"/>
    <cellStyle name="Percent 104 2 3 2 2 3" xfId="19585" xr:uid="{5F722B37-F697-4099-932B-381A7DFDEDF6}"/>
    <cellStyle name="Percent 104 2 3 2 3" xfId="8697" xr:uid="{AE3929E9-F25A-45AB-93C5-573D147E71C4}"/>
    <cellStyle name="Percent 104 2 3 2 3 2" xfId="20894" xr:uid="{9F1A0ABA-E605-4D87-B496-41CFEFAB8094}"/>
    <cellStyle name="Percent 104 2 3 2 4" xfId="18325" xr:uid="{76EB2AFD-46AB-42E8-9038-0E70F22B7BF3}"/>
    <cellStyle name="Percent 104 2 3 3" xfId="6577" xr:uid="{07CC76F9-C705-425E-8FBB-F11FED585850}"/>
    <cellStyle name="Percent 104 2 3 3 2" xfId="9327" xr:uid="{D1965414-292E-414C-8EA8-FFD6ED8B167A}"/>
    <cellStyle name="Percent 104 2 3 3 2 2" xfId="21524" xr:uid="{16BBD33A-028D-4104-947E-7719241623F4}"/>
    <cellStyle name="Percent 104 2 3 3 3" xfId="18955" xr:uid="{E61EFF69-3A96-4965-9E2C-FF254150FC14}"/>
    <cellStyle name="Percent 104 2 3 4" xfId="8064" xr:uid="{550A1D50-DD4F-4CF0-A645-AC9F288A817A}"/>
    <cellStyle name="Percent 104 2 3 4 2" xfId="20263" xr:uid="{55617C96-F57A-4D9C-B937-23A916ECCC2D}"/>
    <cellStyle name="Percent 104 2 3 5" xfId="17695" xr:uid="{643E49EC-0071-423A-93CA-8CC862207F2F}"/>
    <cellStyle name="Percent 104 2 4" xfId="5604" xr:uid="{28D49F8D-86CE-4053-875C-CE4E81705E0D}"/>
    <cellStyle name="Percent 104 2 4 2" xfId="6892" xr:uid="{57B87F37-CD14-40C4-ABF0-3F0B8CBDA861}"/>
    <cellStyle name="Percent 104 2 4 2 2" xfId="9642" xr:uid="{66AE0ADA-D37D-4BA0-B4E9-E8111023ED32}"/>
    <cellStyle name="Percent 104 2 4 2 2 2" xfId="21839" xr:uid="{8BF1EB6B-7BBC-4D50-AAE1-A6AA0A0196CB}"/>
    <cellStyle name="Percent 104 2 4 2 3" xfId="19270" xr:uid="{AA703E34-C3C7-4A54-BE45-72DBFAD2F609}"/>
    <cellStyle name="Percent 104 2 4 3" xfId="8381" xr:uid="{BB9D165D-8A9A-486F-B826-A84839EAACCB}"/>
    <cellStyle name="Percent 104 2 4 3 2" xfId="20579" xr:uid="{4CA88779-F9AF-4DD6-9F0C-D378FBC0C294}"/>
    <cellStyle name="Percent 104 2 4 4" xfId="18010" xr:uid="{8581819B-22A0-4859-8848-FD94CA0D8518}"/>
    <cellStyle name="Percent 104 2 5" xfId="6261" xr:uid="{F8D87AB7-426B-4F51-835D-DA0176FBC245}"/>
    <cellStyle name="Percent 104 2 5 2" xfId="9012" xr:uid="{B55E31F2-F88B-4036-9DEB-BF1A35E0FEB6}"/>
    <cellStyle name="Percent 104 2 5 2 2" xfId="21209" xr:uid="{4E512DDF-2F13-481F-8855-BAECE90EE1B5}"/>
    <cellStyle name="Percent 104 2 5 3" xfId="18640" xr:uid="{EC0C3D65-0523-47E9-A097-6A9E0B335883}"/>
    <cellStyle name="Percent 104 2 6" xfId="7747" xr:uid="{9970C197-F656-4641-A9FB-0AB80A0EB052}"/>
    <cellStyle name="Percent 104 2 6 2" xfId="19948" xr:uid="{DBE00117-E3C1-4ED7-9C9C-79F8343CA8F4}"/>
    <cellStyle name="Percent 104 2 7" xfId="17380" xr:uid="{F291C378-B0A2-4A3D-B7C9-E68547BF6631}"/>
    <cellStyle name="Percent 104 3" xfId="4941" xr:uid="{45E8A1D6-F538-4B3C-83CF-DF2A48595755}"/>
    <cellStyle name="Percent 105" xfId="4854" xr:uid="{BDC3F3C5-0676-4B54-9EB4-F14D153C4397}"/>
    <cellStyle name="Percent 105 2" xfId="5292" xr:uid="{BE59A353-0D37-4979-B741-A7F48BFE6A44}"/>
    <cellStyle name="Percent 105 2 2" xfId="5993" xr:uid="{05C6C860-128D-4965-8EE3-8EE0912D980D}"/>
    <cellStyle name="Percent 105 2 2 2" xfId="7273" xr:uid="{845FDED4-5B3B-4AC3-B8B7-4DFDE2BD47DA}"/>
    <cellStyle name="Percent 105 2 2 2 2" xfId="10023" xr:uid="{C1CF005B-B06B-42A9-B763-7EB36073DDBA}"/>
    <cellStyle name="Percent 105 2 2 2 2 2" xfId="22220" xr:uid="{5BC49E38-D735-4432-93E5-2FF94F2D6A01}"/>
    <cellStyle name="Percent 105 2 2 2 3" xfId="19651" xr:uid="{3C02E50D-EBBA-4447-828B-030222352CBA}"/>
    <cellStyle name="Percent 105 2 2 3" xfId="8763" xr:uid="{848B7D37-760E-4B24-BBB9-266027ACC8BE}"/>
    <cellStyle name="Percent 105 2 2 3 2" xfId="20960" xr:uid="{E2A859FA-FA7F-4A59-A585-47465AAAEB1D}"/>
    <cellStyle name="Percent 105 2 2 4" xfId="18391" xr:uid="{EF4A2CA8-B765-4A4C-8778-02F3E20D667C}"/>
    <cellStyle name="Percent 105 2 3" xfId="6643" xr:uid="{FAB0D7D5-B5FF-49EF-B30A-A665143A90B7}"/>
    <cellStyle name="Percent 105 2 3 2" xfId="9393" xr:uid="{0455225B-7F94-48F3-8ACA-4811D1F9FC38}"/>
    <cellStyle name="Percent 105 2 3 2 2" xfId="21590" xr:uid="{27323764-FB0E-4AA5-90E1-E32904DD4584}"/>
    <cellStyle name="Percent 105 2 3 3" xfId="19021" xr:uid="{0175E952-50C1-459F-85F2-E50342CA8E25}"/>
    <cellStyle name="Percent 105 2 4" xfId="8130" xr:uid="{37DD39DD-5C11-4566-A759-5EA91D60CB17}"/>
    <cellStyle name="Percent 105 2 4 2" xfId="20329" xr:uid="{8606348D-1752-4FF4-8F2E-12630A5A1D19}"/>
    <cellStyle name="Percent 105 2 5" xfId="17761" xr:uid="{905385CC-B6DA-4CF0-9980-C67A7925B899}"/>
    <cellStyle name="Percent 105 3" xfId="5677" xr:uid="{CFF01E56-C76E-4881-888D-5539B43D8199}"/>
    <cellStyle name="Percent 105 3 2" xfId="6958" xr:uid="{E7DA3115-60C2-4BAB-AFD4-1934525162A1}"/>
    <cellStyle name="Percent 105 3 2 2" xfId="9708" xr:uid="{6D371D5D-A1F3-4CA1-9411-28CF8097E705}"/>
    <cellStyle name="Percent 105 3 2 2 2" xfId="21905" xr:uid="{DD0A70D3-9294-4CF4-8937-88B4F4759402}"/>
    <cellStyle name="Percent 105 3 2 3" xfId="19336" xr:uid="{E3F0381A-E859-49F6-A588-D89999670FD5}"/>
    <cellStyle name="Percent 105 3 3" xfId="8447" xr:uid="{08327910-9350-4937-8CA9-9ABF6040F5B4}"/>
    <cellStyle name="Percent 105 3 3 2" xfId="20645" xr:uid="{B73D2241-A08A-4FB3-B61F-78A1AE03C86E}"/>
    <cellStyle name="Percent 105 3 4" xfId="18076" xr:uid="{A8078CC6-7D0E-4E8A-B6F8-BABE9BBF6F0D}"/>
    <cellStyle name="Percent 105 4" xfId="6328" xr:uid="{3D5FB201-6AF9-4DDA-BA86-722C3A1C52D5}"/>
    <cellStyle name="Percent 105 4 2" xfId="9078" xr:uid="{1A6DD07C-0902-4F4B-B983-7979EB4AB679}"/>
    <cellStyle name="Percent 105 4 2 2" xfId="21275" xr:uid="{168431DC-A140-4117-A929-EE51223126BA}"/>
    <cellStyle name="Percent 105 4 3" xfId="18706" xr:uid="{DE9ED838-9EAD-4172-A9E6-DFD096DDE176}"/>
    <cellStyle name="Percent 105 5" xfId="7815" xr:uid="{6FC0D894-B194-404A-8B4A-266333230E34}"/>
    <cellStyle name="Percent 105 5 2" xfId="20014" xr:uid="{2D6C5740-9EE4-46A6-9501-BDC701A6DE7D}"/>
    <cellStyle name="Percent 105 6" xfId="17446" xr:uid="{17A7D22A-6B63-4D36-B8D1-A6ED1906379E}"/>
    <cellStyle name="Percent 106" xfId="4851" xr:uid="{914C8D82-109E-477F-8E47-065466E07D42}"/>
    <cellStyle name="Percent 106 2" xfId="5289" xr:uid="{1A8D9263-A82E-44DE-9215-AB4988B01ED4}"/>
    <cellStyle name="Percent 106 2 2" xfId="5990" xr:uid="{75CB6DB1-398B-4151-9238-33A7437E590A}"/>
    <cellStyle name="Percent 106 2 2 2" xfId="7270" xr:uid="{75D31C61-F116-42F2-8671-0CAB49B09920}"/>
    <cellStyle name="Percent 106 2 2 2 2" xfId="10020" xr:uid="{AE5D064A-ECE4-47ED-BD2C-3E1BB3AA10B1}"/>
    <cellStyle name="Percent 106 2 2 2 2 2" xfId="22217" xr:uid="{2BB7B61E-9ECD-43F7-B6E1-863B97F74A45}"/>
    <cellStyle name="Percent 106 2 2 2 3" xfId="19648" xr:uid="{E5358894-B6D4-4EE4-AED5-07F984AB6B74}"/>
    <cellStyle name="Percent 106 2 2 3" xfId="8760" xr:uid="{D42FD93C-1EDC-4071-B720-8B302D06BF3F}"/>
    <cellStyle name="Percent 106 2 2 3 2" xfId="20957" xr:uid="{5C1B8E27-3C22-43C2-A394-6D441A45EEBE}"/>
    <cellStyle name="Percent 106 2 2 4" xfId="18388" xr:uid="{25F5BFE7-EFB8-444D-93C2-5CA559F18F35}"/>
    <cellStyle name="Percent 106 2 3" xfId="6640" xr:uid="{0F1D5BD6-C007-48C2-B09D-DD5B24FD3D60}"/>
    <cellStyle name="Percent 106 2 3 2" xfId="9390" xr:uid="{D3B5E41E-00DF-4E85-A307-6E30FFE10D2E}"/>
    <cellStyle name="Percent 106 2 3 2 2" xfId="21587" xr:uid="{CA918EE9-C52F-43B2-93CE-713B7B1F7555}"/>
    <cellStyle name="Percent 106 2 3 3" xfId="19018" xr:uid="{086949C9-30EE-47C2-8EBC-C291C14657E8}"/>
    <cellStyle name="Percent 106 2 4" xfId="8127" xr:uid="{36B1E84E-9E67-4CD5-8865-63204DF1F76A}"/>
    <cellStyle name="Percent 106 2 4 2" xfId="20326" xr:uid="{85BC3A05-7FBA-4DFB-BC3C-9496017F4CD4}"/>
    <cellStyle name="Percent 106 2 5" xfId="17758" xr:uid="{CB97A391-8C8D-4E44-AD26-28A02D4D8FBD}"/>
    <cellStyle name="Percent 106 3" xfId="5674" xr:uid="{BE6A1C3E-2B23-4A87-A7BE-C8F5750C73AC}"/>
    <cellStyle name="Percent 106 3 2" xfId="6955" xr:uid="{1E59B81C-80FE-45F0-BC72-02F8F76D56DD}"/>
    <cellStyle name="Percent 106 3 2 2" xfId="9705" xr:uid="{3E5B3216-102A-495C-9003-91FD7894EFD4}"/>
    <cellStyle name="Percent 106 3 2 2 2" xfId="21902" xr:uid="{40F3C162-9E33-45C6-BDFE-2D364CEBA9BB}"/>
    <cellStyle name="Percent 106 3 2 3" xfId="19333" xr:uid="{F4818EF8-61FD-4934-91CC-72DBE34E21AD}"/>
    <cellStyle name="Percent 106 3 3" xfId="8444" xr:uid="{9935459C-6A90-4A32-B416-0F90B56D70D8}"/>
    <cellStyle name="Percent 106 3 3 2" xfId="20642" xr:uid="{9E693F8A-1007-4185-9A49-8B8DB168FB32}"/>
    <cellStyle name="Percent 106 3 4" xfId="18073" xr:uid="{3AACA6BD-A778-45C4-BAA5-33598CAF6552}"/>
    <cellStyle name="Percent 106 4" xfId="6325" xr:uid="{3A336FE3-EDDB-4295-A5C8-CF141E163E69}"/>
    <cellStyle name="Percent 106 4 2" xfId="9075" xr:uid="{8F441974-C16C-46E8-876C-B680ABD77845}"/>
    <cellStyle name="Percent 106 4 2 2" xfId="21272" xr:uid="{216857A3-C6E4-4452-BB46-504C7A176CAE}"/>
    <cellStyle name="Percent 106 4 3" xfId="18703" xr:uid="{9ECCCFDC-5551-494B-8E10-E5733D1F5FD0}"/>
    <cellStyle name="Percent 106 5" xfId="7812" xr:uid="{07E42D7B-F958-48D3-866C-EF3E1FA6EECA}"/>
    <cellStyle name="Percent 106 5 2" xfId="20011" xr:uid="{4F208102-B748-406F-ADD1-09498B846FE2}"/>
    <cellStyle name="Percent 106 6" xfId="17443" xr:uid="{679C8A9F-9A9A-4AA7-B4B2-AA0B01D5AE4F}"/>
    <cellStyle name="Percent 107" xfId="4848" xr:uid="{6D8173A9-D2EF-4816-B7E6-E917B3AE817E}"/>
    <cellStyle name="Percent 107 2" xfId="5286" xr:uid="{A029ABB9-CA80-44D7-A5F5-479F708F06D5}"/>
    <cellStyle name="Percent 107 2 2" xfId="5987" xr:uid="{FE91C543-31EF-4185-8093-78DCDCC38C3B}"/>
    <cellStyle name="Percent 107 2 2 2" xfId="7267" xr:uid="{8CCFDEB4-E7A1-4586-A871-E146AF9C7395}"/>
    <cellStyle name="Percent 107 2 2 2 2" xfId="10017" xr:uid="{93786C2A-1A1F-4CCE-BD07-3DA81E9021D4}"/>
    <cellStyle name="Percent 107 2 2 2 2 2" xfId="22214" xr:uid="{2DBF6884-4DD1-46D5-ADAF-E1C91F23B9D0}"/>
    <cellStyle name="Percent 107 2 2 2 3" xfId="19645" xr:uid="{251D5CD4-9C04-4FB0-8FAD-8DAFD94B6611}"/>
    <cellStyle name="Percent 107 2 2 3" xfId="8757" xr:uid="{FF31B997-D5EC-41D3-B890-C37AEDD526A9}"/>
    <cellStyle name="Percent 107 2 2 3 2" xfId="20954" xr:uid="{CC6C8C0A-36A3-4C18-AE6A-9C52EE161098}"/>
    <cellStyle name="Percent 107 2 2 4" xfId="18385" xr:uid="{72FA6CE5-8469-4D65-8C3D-E017960EA4CE}"/>
    <cellStyle name="Percent 107 2 3" xfId="6637" xr:uid="{3C50E5AE-4A07-4879-A2FA-53F400895DBA}"/>
    <cellStyle name="Percent 107 2 3 2" xfId="9387" xr:uid="{59E510EE-3D7D-4116-9D7D-3866C66CBC7F}"/>
    <cellStyle name="Percent 107 2 3 2 2" xfId="21584" xr:uid="{E4DF8DD7-C6C8-4347-9ED9-8995227D6A81}"/>
    <cellStyle name="Percent 107 2 3 3" xfId="19015" xr:uid="{3F19ACD9-689F-49EA-B221-C90AED1F3D6E}"/>
    <cellStyle name="Percent 107 2 4" xfId="8124" xr:uid="{AD380985-6274-4B19-8A58-311B9F039885}"/>
    <cellStyle name="Percent 107 2 4 2" xfId="20323" xr:uid="{54986081-68EA-485A-9E66-EBD0A2FB8682}"/>
    <cellStyle name="Percent 107 2 5" xfId="17755" xr:uid="{CE3B2408-AA77-4063-BC57-91C0BCB5127C}"/>
    <cellStyle name="Percent 107 3" xfId="5671" xr:uid="{ABA4755E-D86D-42E0-887B-F62F61624596}"/>
    <cellStyle name="Percent 107 3 2" xfId="6952" xr:uid="{B4325071-9B9F-44EF-9F5E-C00E64C3DFA1}"/>
    <cellStyle name="Percent 107 3 2 2" xfId="9702" xr:uid="{DCE3A43C-99F8-493C-970F-E998423E7848}"/>
    <cellStyle name="Percent 107 3 2 2 2" xfId="21899" xr:uid="{7978C7CE-81D1-471A-83F8-BCD43A404929}"/>
    <cellStyle name="Percent 107 3 2 3" xfId="19330" xr:uid="{6EDF43BE-E3F9-4CCD-A44F-1209996CE376}"/>
    <cellStyle name="Percent 107 3 3" xfId="8441" xr:uid="{12A4404E-1BB7-4746-8D16-C0E6DEEFD532}"/>
    <cellStyle name="Percent 107 3 3 2" xfId="20639" xr:uid="{F6CA18AC-A7C8-4474-8A1F-3F075A27FBA6}"/>
    <cellStyle name="Percent 107 3 4" xfId="18070" xr:uid="{6185E080-586F-423A-A36C-8F166C175EBB}"/>
    <cellStyle name="Percent 107 4" xfId="6322" xr:uid="{6874CFB0-68B9-425C-BEC1-BDEAF9E051FB}"/>
    <cellStyle name="Percent 107 4 2" xfId="9072" xr:uid="{7848208F-833B-4C5F-955B-521F3A4B8107}"/>
    <cellStyle name="Percent 107 4 2 2" xfId="21269" xr:uid="{37E8D133-84BB-407D-BDC4-F2E98E965E73}"/>
    <cellStyle name="Percent 107 4 3" xfId="18700" xr:uid="{A27E276C-A11F-4F79-84AC-22AAB2697F49}"/>
    <cellStyle name="Percent 107 5" xfId="7809" xr:uid="{E6F95386-D6A1-4EB6-B45F-B2734447A752}"/>
    <cellStyle name="Percent 107 5 2" xfId="20008" xr:uid="{F6BCB307-D82B-4351-BB16-39FE6129A06D}"/>
    <cellStyle name="Percent 107 6" xfId="17440" xr:uid="{EDB2895E-6077-408F-8F85-8F04320491E3}"/>
    <cellStyle name="Percent 108" xfId="5034" xr:uid="{99F866E4-EEA4-4434-AA1C-F2916078E483}"/>
    <cellStyle name="Percent 108 2" xfId="29123" xr:uid="{E28608C2-918D-407C-96C0-D143904C5DE2}"/>
    <cellStyle name="Percent 109" xfId="4843" xr:uid="{CE8A8FBA-F61F-4D58-BDE2-DCD501FCB858}"/>
    <cellStyle name="Percent 109 2" xfId="5281" xr:uid="{423C8A21-9E3A-44D6-9372-599D2B0766B3}"/>
    <cellStyle name="Percent 109 2 2" xfId="5982" xr:uid="{2E6D6F00-C5D3-4098-965F-EC491F2C082C}"/>
    <cellStyle name="Percent 109 2 2 2" xfId="7262" xr:uid="{8932D322-29B0-4C7B-95CC-198915752DCF}"/>
    <cellStyle name="Percent 109 2 2 2 2" xfId="10012" xr:uid="{81E4A610-DDC3-44C8-887C-1DCDF377A4D2}"/>
    <cellStyle name="Percent 109 2 2 2 2 2" xfId="22209" xr:uid="{FD49AB2A-2D43-4D9F-908E-D090511F86B2}"/>
    <cellStyle name="Percent 109 2 2 2 3" xfId="19640" xr:uid="{46A67FD0-BB67-453C-8A4E-A973D343BBD0}"/>
    <cellStyle name="Percent 109 2 2 3" xfId="8752" xr:uid="{355D0E1F-55F3-4EC9-9F5C-28B778ED134A}"/>
    <cellStyle name="Percent 109 2 2 3 2" xfId="20949" xr:uid="{0BE03993-AC24-4025-B4AE-8D1B71C32EB0}"/>
    <cellStyle name="Percent 109 2 2 4" xfId="18380" xr:uid="{2B3A7601-B9D0-4ACE-A261-27774CC35490}"/>
    <cellStyle name="Percent 109 2 3" xfId="6632" xr:uid="{A0A23200-A1D1-4D90-BA7B-6A5173B1DC54}"/>
    <cellStyle name="Percent 109 2 3 2" xfId="9382" xr:uid="{1958981F-F251-4E0F-9884-F5CAFF06047A}"/>
    <cellStyle name="Percent 109 2 3 2 2" xfId="21579" xr:uid="{98243E28-C8AE-437C-B420-9536570B804D}"/>
    <cellStyle name="Percent 109 2 3 3" xfId="19010" xr:uid="{2930364B-F804-4644-A431-7C0EC4872716}"/>
    <cellStyle name="Percent 109 2 4" xfId="8119" xr:uid="{6C6D4146-538B-481E-82CC-7AF42E10791E}"/>
    <cellStyle name="Percent 109 2 4 2" xfId="20318" xr:uid="{22AA4FB7-8939-4F81-BC19-EEA90C177FB8}"/>
    <cellStyle name="Percent 109 2 5" xfId="17750" xr:uid="{6068F308-CE03-415E-ADAB-E70C5BEDBE32}"/>
    <cellStyle name="Percent 109 3" xfId="5666" xr:uid="{D5B7A87F-5C07-43ED-B8CB-F3A2A3E94A6C}"/>
    <cellStyle name="Percent 109 3 2" xfId="6947" xr:uid="{F7AAD915-431E-4325-AC36-3D4EE4C06A87}"/>
    <cellStyle name="Percent 109 3 2 2" xfId="9697" xr:uid="{E6C2BC15-696F-4F75-BF7A-5F451EA10E54}"/>
    <cellStyle name="Percent 109 3 2 2 2" xfId="21894" xr:uid="{966FD5E9-DBB5-433C-B520-641D2E4187C4}"/>
    <cellStyle name="Percent 109 3 2 3" xfId="19325" xr:uid="{1CEB9421-7739-42F6-A885-AF5FEF693827}"/>
    <cellStyle name="Percent 109 3 3" xfId="8436" xr:uid="{7F0755FB-7790-4E73-9D87-AC61BEA92076}"/>
    <cellStyle name="Percent 109 3 3 2" xfId="20634" xr:uid="{B3F784E5-4D27-4843-9730-581E22751C29}"/>
    <cellStyle name="Percent 109 3 4" xfId="18065" xr:uid="{D450F84E-FDBF-41EA-96C3-EDA4250B3199}"/>
    <cellStyle name="Percent 109 4" xfId="6317" xr:uid="{048E7664-9C60-4E2D-B3B0-E0E52978B775}"/>
    <cellStyle name="Percent 109 4 2" xfId="9067" xr:uid="{91A12F65-AFAA-4631-ABBD-C3114D13AB34}"/>
    <cellStyle name="Percent 109 4 2 2" xfId="21264" xr:uid="{4C5C7B34-EA4C-4092-8001-32F51D54C601}"/>
    <cellStyle name="Percent 109 4 3" xfId="18695" xr:uid="{74952A63-3253-44AC-8715-5CB0E6872987}"/>
    <cellStyle name="Percent 109 5" xfId="7804" xr:uid="{B12BFF26-2533-4193-B8D7-04B9BCA87ACB}"/>
    <cellStyle name="Percent 109 5 2" xfId="20003" xr:uid="{FFF7FAED-3ED4-474A-AC82-68740B5703E9}"/>
    <cellStyle name="Percent 109 6" xfId="17435" xr:uid="{386C6037-6ADE-40AE-9DD2-3286D7E7CDDC}"/>
    <cellStyle name="Percent 11" xfId="2757" xr:uid="{60B55DC9-0860-4B54-B4A9-ABED3BA1FC7C}"/>
    <cellStyle name="Percent 11 2" xfId="2758" xr:uid="{42D46DA2-E6D4-40B5-B13A-55F36615C617}"/>
    <cellStyle name="Percent 11 2 2" xfId="4509" xr:uid="{7BF7836F-C417-4891-9AD6-604D8ABD23F9}"/>
    <cellStyle name="Percent 11 2 2 2" xfId="28877" xr:uid="{D6F222F2-E54B-4D29-A795-614C4D433538}"/>
    <cellStyle name="Percent 11 2 3" xfId="27458" xr:uid="{6B87C04A-E563-41C5-9ECB-AF64E840BA73}"/>
    <cellStyle name="Percent 11 3" xfId="2759" xr:uid="{3AC95658-F256-4B6A-8974-981FBF0CD5D4}"/>
    <cellStyle name="Percent 11 3 2" xfId="4510" xr:uid="{AF40F89E-647B-46A4-A93C-3A639F92E7D3}"/>
    <cellStyle name="Percent 11 3 2 2" xfId="28878" xr:uid="{396A4081-A788-4D5D-B9DD-E1CE09DFD8AA}"/>
    <cellStyle name="Percent 11 3 3" xfId="27459" xr:uid="{C340CD9B-D729-4A81-84AA-0CC6C3D741E8}"/>
    <cellStyle name="Percent 11 4" xfId="4508" xr:uid="{CEF43906-65E5-42AB-BDB5-D528A2A715A9}"/>
    <cellStyle name="Percent 11 4 2" xfId="28876" xr:uid="{28595FA8-6F91-4237-B1B7-0BB9A0639DF9}"/>
    <cellStyle name="Percent 11 5" xfId="27457" xr:uid="{0B01C43B-3BC1-41A5-BAF0-080E6447A066}"/>
    <cellStyle name="Percent 110" xfId="4960" xr:uid="{EE9E5E2D-41E3-4106-9BA8-D6B171C13F9E}"/>
    <cellStyle name="Percent 110 2" xfId="5355" xr:uid="{11F00E66-E703-4FEF-B79D-593BEB3DA85D}"/>
    <cellStyle name="Percent 110 2 2" xfId="6055" xr:uid="{A68B47EA-00B4-4E62-8B30-C1803D401E0D}"/>
    <cellStyle name="Percent 110 2 2 2" xfId="7335" xr:uid="{D88D948C-35DE-4E8C-87FE-AECDFA48ACBF}"/>
    <cellStyle name="Percent 110 2 2 2 2" xfId="10085" xr:uid="{C2AC5AE4-25E0-4EF9-9D15-8E770628262B}"/>
    <cellStyle name="Percent 110 2 2 2 2 2" xfId="22282" xr:uid="{A8C758D2-5AF2-48FA-8B96-337ED426C9F3}"/>
    <cellStyle name="Percent 110 2 2 2 3" xfId="19713" xr:uid="{26C4E4FB-6325-4445-8985-5E44E314621E}"/>
    <cellStyle name="Percent 110 2 2 3" xfId="8825" xr:uid="{8DAC64FC-C84F-4725-9FDF-0169F9EEF137}"/>
    <cellStyle name="Percent 110 2 2 3 2" xfId="21022" xr:uid="{36BF530B-E215-4080-80FC-951796ABF485}"/>
    <cellStyle name="Percent 110 2 2 4" xfId="18453" xr:uid="{45F5C80E-930D-41BF-A5A0-ECE02B62B2B8}"/>
    <cellStyle name="Percent 110 2 3" xfId="6705" xr:uid="{B9F9916D-B82F-48A1-91C8-ADA946DEB648}"/>
    <cellStyle name="Percent 110 2 3 2" xfId="9455" xr:uid="{4755D3C8-CDEA-4A93-8A5E-3A34313AA644}"/>
    <cellStyle name="Percent 110 2 3 2 2" xfId="21652" xr:uid="{76C6E9F6-5F90-4BD7-9540-B520EAC04D13}"/>
    <cellStyle name="Percent 110 2 3 3" xfId="19083" xr:uid="{D60E3436-B57C-4E43-A05A-D0BDC23004BA}"/>
    <cellStyle name="Percent 110 2 4" xfId="8192" xr:uid="{64A82125-55C5-4483-B129-8B56272CDACF}"/>
    <cellStyle name="Percent 110 2 4 2" xfId="20391" xr:uid="{D9E1A2BC-F52C-4017-A07F-7FC0187DA8AA}"/>
    <cellStyle name="Percent 110 2 5" xfId="17823" xr:uid="{2F62B56B-2EBB-429C-A00D-859F529033D7}"/>
    <cellStyle name="Percent 110 3" xfId="5739" xr:uid="{F18104B7-6B31-404C-837B-9502FEE5BB66}"/>
    <cellStyle name="Percent 110 3 2" xfId="7020" xr:uid="{3AE6F237-C4B1-43A9-933F-7DBC2AA59EB3}"/>
    <cellStyle name="Percent 110 3 2 2" xfId="9770" xr:uid="{329E7FA8-255C-439B-B15F-213D294A58F1}"/>
    <cellStyle name="Percent 110 3 2 2 2" xfId="21967" xr:uid="{D1132DF8-1923-405F-97D4-86E55E03BD5C}"/>
    <cellStyle name="Percent 110 3 2 3" xfId="19398" xr:uid="{B4CC8B40-4D82-40D6-BB18-4275936917FC}"/>
    <cellStyle name="Percent 110 3 3" xfId="8509" xr:uid="{6A746A42-68CF-45B4-A53C-D4D93EF5B921}"/>
    <cellStyle name="Percent 110 3 3 2" xfId="20707" xr:uid="{0DBF51F7-8D9B-4AE7-8369-EABBFA2AE724}"/>
    <cellStyle name="Percent 110 3 4" xfId="18138" xr:uid="{8D3E14EC-957A-41F2-A329-185C08CDB55D}"/>
    <cellStyle name="Percent 110 4" xfId="6390" xr:uid="{8CFC8759-943B-4310-A94F-EE3F6980E86F}"/>
    <cellStyle name="Percent 110 4 2" xfId="9140" xr:uid="{28F20721-F682-4FA5-B286-63D11AB9516F}"/>
    <cellStyle name="Percent 110 4 2 2" xfId="21337" xr:uid="{6BFA00B1-C4EA-4E0F-8477-F2A824C6066B}"/>
    <cellStyle name="Percent 110 4 3" xfId="18768" xr:uid="{0B021276-14E8-4CA3-8B23-511985513225}"/>
    <cellStyle name="Percent 110 5" xfId="7877" xr:uid="{C72E710C-21EF-4D82-B0BB-06E1B7F872EF}"/>
    <cellStyle name="Percent 110 5 2" xfId="20076" xr:uid="{4CCD3CB4-6AEB-4361-BA51-5CB8C4780425}"/>
    <cellStyle name="Percent 110 6" xfId="17508" xr:uid="{09E41EC3-BF1A-49BF-8A1D-90A6AE3864F9}"/>
    <cellStyle name="Percent 111" xfId="4965" xr:uid="{ED3F66F6-E0E0-42D0-8C57-D51AA8C414A3}"/>
    <cellStyle name="Percent 111 2" xfId="5359" xr:uid="{476E74AF-BAED-4DEF-B10A-D443EE994467}"/>
    <cellStyle name="Percent 111 2 2" xfId="6059" xr:uid="{F60DD144-49E5-47D7-91BE-0D6CE9182339}"/>
    <cellStyle name="Percent 111 2 2 2" xfId="7339" xr:uid="{EA1638C4-6F46-41D5-9762-A721A527EF75}"/>
    <cellStyle name="Percent 111 2 2 2 2" xfId="10089" xr:uid="{F02CE154-A3C3-4978-916B-D66A24931963}"/>
    <cellStyle name="Percent 111 2 2 2 2 2" xfId="22286" xr:uid="{5718F1F0-5482-4D2B-9D97-9AAD4F64E376}"/>
    <cellStyle name="Percent 111 2 2 2 3" xfId="19717" xr:uid="{E41385ED-1239-49D1-A523-D2C5108D4D33}"/>
    <cellStyle name="Percent 111 2 2 3" xfId="8829" xr:uid="{394298F2-D03C-4990-B747-D30991058D30}"/>
    <cellStyle name="Percent 111 2 2 3 2" xfId="21026" xr:uid="{71CDE99A-C8B4-4EC4-9F28-57CF57DF353C}"/>
    <cellStyle name="Percent 111 2 2 4" xfId="18457" xr:uid="{5A9B43C3-8F42-48D7-8958-125A7598683E}"/>
    <cellStyle name="Percent 111 2 3" xfId="6709" xr:uid="{9855AE78-A53A-4B2D-AA38-B5BC7F8BB98C}"/>
    <cellStyle name="Percent 111 2 3 2" xfId="9459" xr:uid="{4181FADC-EBF4-470D-872A-9031700BB91E}"/>
    <cellStyle name="Percent 111 2 3 2 2" xfId="21656" xr:uid="{51DFAAC9-5123-403B-9BF3-607B13A3CC44}"/>
    <cellStyle name="Percent 111 2 3 3" xfId="19087" xr:uid="{ADDE0E33-08CB-4A21-9958-B4B1020E3B6A}"/>
    <cellStyle name="Percent 111 2 4" xfId="8196" xr:uid="{74E23F9D-BCFB-487C-A870-2647C01990FA}"/>
    <cellStyle name="Percent 111 2 4 2" xfId="20395" xr:uid="{18CE79DB-1B89-405E-B612-36CD7339BAB0}"/>
    <cellStyle name="Percent 111 2 5" xfId="17827" xr:uid="{B391723F-7AC4-4359-B6FB-A0E1631C8523}"/>
    <cellStyle name="Percent 111 3" xfId="5743" xr:uid="{FAF4CF9A-47DE-4E8B-BB5C-83AC2194A87B}"/>
    <cellStyle name="Percent 111 3 2" xfId="7024" xr:uid="{A981E295-422F-41C7-BC85-35E1DC50EE80}"/>
    <cellStyle name="Percent 111 3 2 2" xfId="9774" xr:uid="{1B9F60F5-0B2B-4C41-81B0-DF72872CBF17}"/>
    <cellStyle name="Percent 111 3 2 2 2" xfId="21971" xr:uid="{F2DC9CF3-3FE1-44A8-8BC1-B3F219DAEA44}"/>
    <cellStyle name="Percent 111 3 2 3" xfId="19402" xr:uid="{46EB001D-F102-4F5A-A9F6-A59C8B50BE03}"/>
    <cellStyle name="Percent 111 3 3" xfId="8513" xr:uid="{5A0D1F34-BBC6-4D5F-9286-9FCB5C45BA5F}"/>
    <cellStyle name="Percent 111 3 3 2" xfId="20711" xr:uid="{DAFD4F14-6CBE-4A9E-B01A-CD6D85E54F6D}"/>
    <cellStyle name="Percent 111 3 4" xfId="18142" xr:uid="{27EBE31D-EF03-4B22-A945-E9CF9C802BA3}"/>
    <cellStyle name="Percent 111 4" xfId="6394" xr:uid="{6DF445E2-0BAB-4BD6-9783-FE6B175792A8}"/>
    <cellStyle name="Percent 111 4 2" xfId="9144" xr:uid="{1824C529-EE63-4288-92C2-B090C5AD1289}"/>
    <cellStyle name="Percent 111 4 2 2" xfId="21341" xr:uid="{6DA98C43-4AEC-4382-81EE-EF8215D03FC4}"/>
    <cellStyle name="Percent 111 4 3" xfId="18772" xr:uid="{525FF4C6-DFC6-4CB9-8A0D-3EA724793FCA}"/>
    <cellStyle name="Percent 111 5" xfId="7881" xr:uid="{DA348A6F-B872-45F1-AA26-66EAFB1A86E4}"/>
    <cellStyle name="Percent 111 5 2" xfId="20080" xr:uid="{FB1F985E-DB46-44F3-B663-8B4A6235E5D7}"/>
    <cellStyle name="Percent 111 6" xfId="17512" xr:uid="{A33831C9-8640-4FF8-A957-ED5AF90CF5A7}"/>
    <cellStyle name="Percent 112" xfId="4991" xr:uid="{EE746FA5-C503-4DE7-9463-44ACFE808909}"/>
    <cellStyle name="Percent 112 2" xfId="5382" xr:uid="{E4F1BD49-0500-481C-809D-D9D402409760}"/>
    <cellStyle name="Percent 112 2 2" xfId="6082" xr:uid="{9029E67D-7F2E-4AC9-A3A4-9E95A13B2FC3}"/>
    <cellStyle name="Percent 112 2 2 2" xfId="7361" xr:uid="{487E70C8-A04D-47A9-9B1E-416B77B9746A}"/>
    <cellStyle name="Percent 112 2 2 2 2" xfId="10111" xr:uid="{43C3826B-7B8A-4994-91B3-2AA2A147F5B0}"/>
    <cellStyle name="Percent 112 2 2 2 2 2" xfId="22308" xr:uid="{00671A84-DD0E-43A7-B47A-A9736504814F}"/>
    <cellStyle name="Percent 112 2 2 2 3" xfId="19739" xr:uid="{8201B58F-5972-495D-940D-5C553C187D89}"/>
    <cellStyle name="Percent 112 2 2 3" xfId="8851" xr:uid="{1C01F177-F6AA-4A4F-8430-04E9A333FA6C}"/>
    <cellStyle name="Percent 112 2 2 3 2" xfId="21048" xr:uid="{2D352532-1752-4921-9983-D5E8728EC39B}"/>
    <cellStyle name="Percent 112 2 2 4" xfId="18479" xr:uid="{3534202B-62F5-4DE9-8FA8-2866D9A6C6A8}"/>
    <cellStyle name="Percent 112 2 3" xfId="6731" xr:uid="{49290E22-C85F-4CD5-9FEE-B054A6D3CDE5}"/>
    <cellStyle name="Percent 112 2 3 2" xfId="9481" xr:uid="{78881973-14BE-433C-BF4A-3EF1CEA3054A}"/>
    <cellStyle name="Percent 112 2 3 2 2" xfId="21678" xr:uid="{B2F2841F-CA73-4C44-A1E8-F233F3E67979}"/>
    <cellStyle name="Percent 112 2 3 3" xfId="19109" xr:uid="{29156549-FCA4-49CB-9CCC-10FB841EC7D5}"/>
    <cellStyle name="Percent 112 2 4" xfId="8218" xr:uid="{986176F2-A3D8-4CAF-A7C2-36FC5B0B113C}"/>
    <cellStyle name="Percent 112 2 4 2" xfId="20417" xr:uid="{BD34D6DC-E447-4BE0-BB5E-94A5ED9BC038}"/>
    <cellStyle name="Percent 112 2 5" xfId="17849" xr:uid="{80D17642-0EF5-4495-9ECA-0A3DA5B93C99}"/>
    <cellStyle name="Percent 112 3" xfId="5765" xr:uid="{C459495F-8713-4871-9827-759EEC62D526}"/>
    <cellStyle name="Percent 112 3 2" xfId="7046" xr:uid="{5985B033-9DC7-468B-B102-48BAF368C2D3}"/>
    <cellStyle name="Percent 112 3 2 2" xfId="9796" xr:uid="{BED04C98-0377-46EF-95DE-70E5401D364C}"/>
    <cellStyle name="Percent 112 3 2 2 2" xfId="21993" xr:uid="{6902CA28-8C5D-4388-93E3-5A8923B56411}"/>
    <cellStyle name="Percent 112 3 2 3" xfId="19424" xr:uid="{CF457B37-4A2E-4846-A371-658D85FF0FF4}"/>
    <cellStyle name="Percent 112 3 3" xfId="8535" xr:uid="{2CDB24BF-19EA-4997-8472-E638CC3CF27E}"/>
    <cellStyle name="Percent 112 3 3 2" xfId="20733" xr:uid="{B49C72F6-141F-4849-B9A5-A7AB2EDFBCB4}"/>
    <cellStyle name="Percent 112 3 4" xfId="18164" xr:uid="{D8F341B3-56DA-4DF4-A272-742BF2B80D15}"/>
    <cellStyle name="Percent 112 4" xfId="6416" xr:uid="{0BEFFE5E-A73D-4EC1-A88A-43200B7F649E}"/>
    <cellStyle name="Percent 112 4 2" xfId="9166" xr:uid="{BDA52770-4A76-412C-8F4A-44EAE43A665C}"/>
    <cellStyle name="Percent 112 4 2 2" xfId="21363" xr:uid="{29CD6363-C1CF-473F-92E4-DB9D675DE8E8}"/>
    <cellStyle name="Percent 112 4 3" xfId="18794" xr:uid="{7B754F8D-5DA4-4B77-B055-68649873B3BE}"/>
    <cellStyle name="Percent 112 5" xfId="7903" xr:uid="{E6F91A7B-C860-4175-952B-7B4819DE090D}"/>
    <cellStyle name="Percent 112 5 2" xfId="20102" xr:uid="{A9BA73ED-9CE6-4466-91CD-C301CF12BEC0}"/>
    <cellStyle name="Percent 112 6" xfId="17534" xr:uid="{BE4B15EF-3D2B-4FA5-89F0-CD6987D9D419}"/>
    <cellStyle name="Percent 113" xfId="5062" xr:uid="{E9AFE951-9BB0-4A9F-A81C-210B2E03BFA0}"/>
    <cellStyle name="Percent 113 2" xfId="29127" xr:uid="{1375F01F-405D-4A87-911D-03E3C22209EE}"/>
    <cellStyle name="Percent 114" xfId="4970" xr:uid="{7D6DE5F9-8C15-4DAD-B2F3-C32682F64545}"/>
    <cellStyle name="Percent 114 2" xfId="5363" xr:uid="{55A55557-1D8B-4FDC-B76D-8D8D62389F69}"/>
    <cellStyle name="Percent 114 2 2" xfId="6063" xr:uid="{E2DEB9F7-4912-4D15-B95A-4DB5C732C161}"/>
    <cellStyle name="Percent 114 2 2 2" xfId="7343" xr:uid="{9414F39A-6E4E-4DD3-BFA8-38E2B472D91E}"/>
    <cellStyle name="Percent 114 2 2 2 2" xfId="10093" xr:uid="{A22C7E86-4498-4629-AB41-E57496D7452B}"/>
    <cellStyle name="Percent 114 2 2 2 2 2" xfId="22290" xr:uid="{8D800FBD-A359-4F0B-B413-D6CAF86244C9}"/>
    <cellStyle name="Percent 114 2 2 2 3" xfId="19721" xr:uid="{FA6BE95E-29FC-4A46-8BED-630DBA422563}"/>
    <cellStyle name="Percent 114 2 2 3" xfId="8833" xr:uid="{310F00DA-F92F-4226-B3DC-08DCE1F56ABE}"/>
    <cellStyle name="Percent 114 2 2 3 2" xfId="21030" xr:uid="{3D55AD09-F1C6-44CA-A27D-E7F5AA1A582E}"/>
    <cellStyle name="Percent 114 2 2 4" xfId="18461" xr:uid="{C170908C-06F8-4F9A-BDDD-D1CE9CB7D922}"/>
    <cellStyle name="Percent 114 2 3" xfId="6713" xr:uid="{86381F11-F3EA-4037-8B2C-4E8F6A710E00}"/>
    <cellStyle name="Percent 114 2 3 2" xfId="9463" xr:uid="{7E4344F8-B582-41D0-897A-87433FE76D1C}"/>
    <cellStyle name="Percent 114 2 3 2 2" xfId="21660" xr:uid="{54172C97-E53F-48E1-8452-3881F40DAD8F}"/>
    <cellStyle name="Percent 114 2 3 3" xfId="19091" xr:uid="{B43CB335-2190-4E84-8A01-B4392C62A75D}"/>
    <cellStyle name="Percent 114 2 4" xfId="8200" xr:uid="{186FF4F7-0A0C-44F7-9E35-93BC28F992BC}"/>
    <cellStyle name="Percent 114 2 4 2" xfId="20399" xr:uid="{67302E1F-9FA8-415B-8BB2-83AFCB282701}"/>
    <cellStyle name="Percent 114 2 5" xfId="17831" xr:uid="{187F2511-30DC-43BF-9582-1B2DA7B1310B}"/>
    <cellStyle name="Percent 114 3" xfId="5747" xr:uid="{AE0278D5-87A6-4363-ADD3-C09350DB515E}"/>
    <cellStyle name="Percent 114 3 2" xfId="7028" xr:uid="{806E636C-92C3-49C4-902B-CDA469DD9764}"/>
    <cellStyle name="Percent 114 3 2 2" xfId="9778" xr:uid="{5E405C3E-2FAF-4032-9CF1-6B7525005DF2}"/>
    <cellStyle name="Percent 114 3 2 2 2" xfId="21975" xr:uid="{28B1AF78-5FC1-4AD5-B2E7-0475B4360254}"/>
    <cellStyle name="Percent 114 3 2 3" xfId="19406" xr:uid="{120793D7-9104-4D74-BA08-99ABE21EAE4E}"/>
    <cellStyle name="Percent 114 3 3" xfId="8517" xr:uid="{571BED37-91CD-4BDA-89BB-068B4EE753BA}"/>
    <cellStyle name="Percent 114 3 3 2" xfId="20715" xr:uid="{EE55DA7D-EDDF-41B1-A5E2-E5A5067C65C6}"/>
    <cellStyle name="Percent 114 3 4" xfId="18146" xr:uid="{7028196B-3285-41D9-992D-48BED3AFBCAB}"/>
    <cellStyle name="Percent 114 4" xfId="6398" xr:uid="{180F7A1B-17ED-4BC7-8A95-F80F71A29EC5}"/>
    <cellStyle name="Percent 114 4 2" xfId="9148" xr:uid="{C8EC5625-2948-4FBC-8612-456808BCF0BB}"/>
    <cellStyle name="Percent 114 4 2 2" xfId="21345" xr:uid="{7A9153E4-F5A1-4586-BD2B-CFA9360B95F6}"/>
    <cellStyle name="Percent 114 4 3" xfId="18776" xr:uid="{0F527C0F-955D-45E2-8558-5731550143BA}"/>
    <cellStyle name="Percent 114 5" xfId="7885" xr:uid="{428BFA72-13D6-42FE-92C9-C6392C45B7F2}"/>
    <cellStyle name="Percent 114 5 2" xfId="20084" xr:uid="{CC58F2BD-CAD9-4AFE-9FDC-564E8EAB9072}"/>
    <cellStyle name="Percent 114 6" xfId="17516" xr:uid="{84777CF4-A201-4863-A09A-59D7C755F719}"/>
    <cellStyle name="Percent 115" xfId="4832" xr:uid="{060BFB57-FC1D-4EF8-9CCB-78E162BE1C37}"/>
    <cellStyle name="Percent 115 2" xfId="5275" xr:uid="{6679F96B-42D3-4879-BC1C-3E941F0BE447}"/>
    <cellStyle name="Percent 115 2 2" xfId="5977" xr:uid="{43384BAB-8834-4DD1-A94A-321B85ECBE3B}"/>
    <cellStyle name="Percent 115 2 2 2" xfId="7257" xr:uid="{6EA813E0-6BC3-4525-9601-5943B31C186D}"/>
    <cellStyle name="Percent 115 2 2 2 2" xfId="10007" xr:uid="{ADC028EA-ADF0-4841-A048-7068EC54285A}"/>
    <cellStyle name="Percent 115 2 2 2 2 2" xfId="22204" xr:uid="{D52B16E8-DEA7-454F-852C-F56D90A13483}"/>
    <cellStyle name="Percent 115 2 2 2 3" xfId="19635" xr:uid="{15D3B344-BD7D-4DE4-AA2A-36C15D1183FD}"/>
    <cellStyle name="Percent 115 2 2 3" xfId="8747" xr:uid="{6D2F0072-BDD0-47B5-9E57-A0524009B259}"/>
    <cellStyle name="Percent 115 2 2 3 2" xfId="20944" xr:uid="{287C5718-4680-4A5D-A4A6-B3A0D9E15019}"/>
    <cellStyle name="Percent 115 2 2 4" xfId="18375" xr:uid="{7F7B8674-3F6E-40BC-B4B0-17DFABD441EB}"/>
    <cellStyle name="Percent 115 2 3" xfId="6627" xr:uid="{8113B426-C5C7-4A58-8D2D-252E1D49680F}"/>
    <cellStyle name="Percent 115 2 3 2" xfId="9377" xr:uid="{3559E6E9-D951-4782-A287-3248294D68AD}"/>
    <cellStyle name="Percent 115 2 3 2 2" xfId="21574" xr:uid="{48796E65-7B48-4BFB-9EBE-D4E91B791686}"/>
    <cellStyle name="Percent 115 2 3 3" xfId="19005" xr:uid="{6F428890-8766-4910-BFF6-B47132B6F211}"/>
    <cellStyle name="Percent 115 2 4" xfId="8114" xr:uid="{75378351-8406-4041-BD49-1151485E08AD}"/>
    <cellStyle name="Percent 115 2 4 2" xfId="20313" xr:uid="{973C0E70-A62D-4C0A-9FC3-03A05A870DD6}"/>
    <cellStyle name="Percent 115 2 5" xfId="17745" xr:uid="{9F865944-79BC-4BD2-B537-14F11260E030}"/>
    <cellStyle name="Percent 115 3" xfId="5661" xr:uid="{870E6904-E5A7-4ECC-A367-95E6F5813BE5}"/>
    <cellStyle name="Percent 115 3 2" xfId="6942" xr:uid="{93A999D2-DCFE-4353-92AC-0BFFD9CD14C3}"/>
    <cellStyle name="Percent 115 3 2 2" xfId="9692" xr:uid="{7025DA67-E01C-496F-B0DD-DF6B83D65EB4}"/>
    <cellStyle name="Percent 115 3 2 2 2" xfId="21889" xr:uid="{35F9444D-A6AC-4B52-A339-F35225025F08}"/>
    <cellStyle name="Percent 115 3 2 3" xfId="19320" xr:uid="{8FE7C60D-AE02-41F7-BD0B-98A3DD83F191}"/>
    <cellStyle name="Percent 115 3 3" xfId="8431" xr:uid="{70A04AE1-6162-4718-9213-6C62544CB190}"/>
    <cellStyle name="Percent 115 3 3 2" xfId="20629" xr:uid="{03A7EA17-99A5-49FC-9383-5815553B6605}"/>
    <cellStyle name="Percent 115 3 4" xfId="18060" xr:uid="{998209DF-1795-4795-9135-A40FF4C64B4B}"/>
    <cellStyle name="Percent 115 4" xfId="6312" xr:uid="{7EE510E3-9F39-4273-958D-CB93FDB13B4C}"/>
    <cellStyle name="Percent 115 4 2" xfId="9062" xr:uid="{C094E5A9-1BC1-454B-82B7-6F8A2E530D62}"/>
    <cellStyle name="Percent 115 4 2 2" xfId="21259" xr:uid="{E7CB8C4B-F76A-4818-8641-F5BBEE36B3AD}"/>
    <cellStyle name="Percent 115 4 3" xfId="18690" xr:uid="{92B6726A-C1B3-4AB4-8ED9-6BB9EFBFBB53}"/>
    <cellStyle name="Percent 115 5" xfId="7799" xr:uid="{FCDDDDDA-CF9A-4AFD-A468-BE401FEBBB3C}"/>
    <cellStyle name="Percent 115 5 2" xfId="19998" xr:uid="{30AEFDCA-1EF8-4C2E-9A1A-EC0DF4215945}"/>
    <cellStyle name="Percent 115 6" xfId="17430" xr:uid="{7F96C9BA-FB06-44B7-B0E7-2B99712F2D6D}"/>
    <cellStyle name="Percent 116" xfId="5058" xr:uid="{2B561F1D-E713-4128-9010-EAD2989B22A9}"/>
    <cellStyle name="Percent 116 2" xfId="29124" xr:uid="{90B31E4C-6A7A-4842-A328-F7677F3D5A0D}"/>
    <cellStyle name="Percent 117" xfId="4936" xr:uid="{34EABF72-857B-4C8A-935D-7BCA72D92B42}"/>
    <cellStyle name="Percent 117 2" xfId="5350" xr:uid="{080ECFAD-19B2-47E3-8AE3-8B21E0517105}"/>
    <cellStyle name="Percent 117 2 2" xfId="6051" xr:uid="{CE8B103C-0683-46A1-A164-6B183A18C443}"/>
    <cellStyle name="Percent 117 2 2 2" xfId="7331" xr:uid="{D601C7C6-6E60-478F-93DF-F2B3E361DC6C}"/>
    <cellStyle name="Percent 117 2 2 2 2" xfId="10081" xr:uid="{374673AD-E930-45D5-95C2-581C760E7FB7}"/>
    <cellStyle name="Percent 117 2 2 2 2 2" xfId="22278" xr:uid="{20BC74CB-C303-4627-BE1D-4B5B32C455CE}"/>
    <cellStyle name="Percent 117 2 2 2 3" xfId="19709" xr:uid="{52AFA794-E548-4F34-9FFA-541EC083CB52}"/>
    <cellStyle name="Percent 117 2 2 3" xfId="8821" xr:uid="{0B6E170E-BA13-4D68-96AF-77585D1C7929}"/>
    <cellStyle name="Percent 117 2 2 3 2" xfId="21018" xr:uid="{37299F5D-B3D7-4012-96AA-7D959FAB9043}"/>
    <cellStyle name="Percent 117 2 2 4" xfId="18449" xr:uid="{E9B2087E-B647-47B4-80C2-94FD34C9702B}"/>
    <cellStyle name="Percent 117 2 3" xfId="6701" xr:uid="{56AE43CE-4BF2-4D28-A5B6-5E1F590B966B}"/>
    <cellStyle name="Percent 117 2 3 2" xfId="9451" xr:uid="{1A0BAE9E-E03A-4488-94AF-86D28B917AC9}"/>
    <cellStyle name="Percent 117 2 3 2 2" xfId="21648" xr:uid="{FD057ADF-9417-44F5-936C-EE375B6C45F9}"/>
    <cellStyle name="Percent 117 2 3 3" xfId="19079" xr:uid="{A3A9D680-CEF1-401F-A519-6B718201E06D}"/>
    <cellStyle name="Percent 117 2 4" xfId="8188" xr:uid="{23E54867-2854-4714-92C5-D06733ADAA6B}"/>
    <cellStyle name="Percent 117 2 4 2" xfId="20387" xr:uid="{DAC6D7A2-8D1D-4CC9-B1A3-BB4ECAE17ADB}"/>
    <cellStyle name="Percent 117 2 5" xfId="17819" xr:uid="{F07AB96F-B4A9-4B06-8391-2E080DC269A8}"/>
    <cellStyle name="Percent 117 3" xfId="5735" xr:uid="{A8B37797-40FB-4391-A5B6-770D0A5C4E56}"/>
    <cellStyle name="Percent 117 3 2" xfId="7016" xr:uid="{F213A6B5-2632-4F7C-8DE3-B3CF29565F55}"/>
    <cellStyle name="Percent 117 3 2 2" xfId="9766" xr:uid="{27F63AF2-C3C4-466B-8BE9-5BAA5BD085A8}"/>
    <cellStyle name="Percent 117 3 2 2 2" xfId="21963" xr:uid="{3B95CA81-C379-4C99-BB52-FCD19284C318}"/>
    <cellStyle name="Percent 117 3 2 3" xfId="19394" xr:uid="{161AB751-5E69-4FA9-91C3-C411D3576E3F}"/>
    <cellStyle name="Percent 117 3 3" xfId="8505" xr:uid="{C34BCB3A-7ADA-4F9D-A9D6-92B285717DFB}"/>
    <cellStyle name="Percent 117 3 3 2" xfId="20703" xr:uid="{DC4633AB-65E4-48F8-B450-4296658C30B7}"/>
    <cellStyle name="Percent 117 3 4" xfId="18134" xr:uid="{C18FAF7A-C4CA-4284-9E57-3E0A0614C24E}"/>
    <cellStyle name="Percent 117 4" xfId="6386" xr:uid="{A71B4C0A-0CBE-40BF-91C1-A297A588038D}"/>
    <cellStyle name="Percent 117 4 2" xfId="9136" xr:uid="{DF69D2C1-0D11-492F-A65E-2A40F13C1FA6}"/>
    <cellStyle name="Percent 117 4 2 2" xfId="21333" xr:uid="{AD9EEB0D-803F-43EA-BE88-8F62F7F12B49}"/>
    <cellStyle name="Percent 117 4 3" xfId="18764" xr:uid="{87AA6164-CFD0-44D5-91CA-A6F85D1FE8BE}"/>
    <cellStyle name="Percent 117 5" xfId="7873" xr:uid="{F53FC131-E2DF-4BEF-837A-0C0C28C9A86B}"/>
    <cellStyle name="Percent 117 5 2" xfId="20072" xr:uid="{D16930E2-C208-44FA-82FA-D95A7B043B03}"/>
    <cellStyle name="Percent 117 6" xfId="17504" xr:uid="{014DA560-55EC-4AA0-8C32-4EE135418EC4}"/>
    <cellStyle name="Percent 118" xfId="4836" xr:uid="{C0318121-C6C6-4B05-A783-F0B6DDB762EA}"/>
    <cellStyle name="Percent 118 2" xfId="5277" xr:uid="{10818B44-84F5-4838-9D9F-90126446FA4F}"/>
    <cellStyle name="Percent 118 2 2" xfId="5979" xr:uid="{20D81B3D-347F-4E37-B2C2-920CE654DBC3}"/>
    <cellStyle name="Percent 118 2 2 2" xfId="7259" xr:uid="{182160B5-B2BF-4796-8A45-BB2AA7F51E34}"/>
    <cellStyle name="Percent 118 2 2 2 2" xfId="10009" xr:uid="{BE6AC3BA-F1F8-4105-B077-4295F9F359E4}"/>
    <cellStyle name="Percent 118 2 2 2 2 2" xfId="22206" xr:uid="{AC43A92D-5DC5-49AE-B8F9-03112D31D011}"/>
    <cellStyle name="Percent 118 2 2 2 3" xfId="19637" xr:uid="{F559FF6A-D0F0-41A7-BE91-F1FBF058780D}"/>
    <cellStyle name="Percent 118 2 2 3" xfId="8749" xr:uid="{185F4F0A-7922-4B3A-A39F-3846222A8B66}"/>
    <cellStyle name="Percent 118 2 2 3 2" xfId="20946" xr:uid="{01454EC0-690C-4E89-A571-9402306DC830}"/>
    <cellStyle name="Percent 118 2 2 4" xfId="18377" xr:uid="{989AB1D0-36FC-4BDD-A7CE-15D9482B0487}"/>
    <cellStyle name="Percent 118 2 3" xfId="6629" xr:uid="{8854BB29-B82B-4FBA-85D1-4138D1519361}"/>
    <cellStyle name="Percent 118 2 3 2" xfId="9379" xr:uid="{BEBABAC5-E42F-498E-B762-513893FFB18D}"/>
    <cellStyle name="Percent 118 2 3 2 2" xfId="21576" xr:uid="{2D9F3D49-7CA9-42BA-AB31-051CB983B036}"/>
    <cellStyle name="Percent 118 2 3 3" xfId="19007" xr:uid="{AE6F7237-B0C4-469F-80BD-9E2AD2028B2C}"/>
    <cellStyle name="Percent 118 2 4" xfId="8116" xr:uid="{EB088A51-9C82-4B61-A686-0D41675C5EC5}"/>
    <cellStyle name="Percent 118 2 4 2" xfId="20315" xr:uid="{C48ED96A-F18B-4C38-B4E3-21000FA0D9C4}"/>
    <cellStyle name="Percent 118 2 5" xfId="17747" xr:uid="{935C5AD4-AC93-4CDC-8689-5FA6010B6081}"/>
    <cellStyle name="Percent 118 3" xfId="5663" xr:uid="{F1BD4D1E-4623-4E66-8265-DC56D7E09389}"/>
    <cellStyle name="Percent 118 3 2" xfId="6944" xr:uid="{D246FE47-EBCD-43CD-AC41-0D22EFB21A5A}"/>
    <cellStyle name="Percent 118 3 2 2" xfId="9694" xr:uid="{9FF9352E-E874-4A8A-9C50-8441166AC889}"/>
    <cellStyle name="Percent 118 3 2 2 2" xfId="21891" xr:uid="{FC3282F9-61FB-4C2A-82D6-DCF80AE35EB6}"/>
    <cellStyle name="Percent 118 3 2 3" xfId="19322" xr:uid="{86B8174B-DF03-4EAE-9B47-B40B1C433ABE}"/>
    <cellStyle name="Percent 118 3 3" xfId="8433" xr:uid="{1CA3B74E-8843-4AC0-9D21-581166808349}"/>
    <cellStyle name="Percent 118 3 3 2" xfId="20631" xr:uid="{42DCA0E1-124B-4F75-A461-D42260BEA64D}"/>
    <cellStyle name="Percent 118 3 4" xfId="18062" xr:uid="{7709BCD5-4015-4B33-8C3C-38A72DB4C810}"/>
    <cellStyle name="Percent 118 4" xfId="6314" xr:uid="{8943395B-8449-4F78-898C-A2F335D32A76}"/>
    <cellStyle name="Percent 118 4 2" xfId="9064" xr:uid="{57D3E680-E042-4FA0-972D-4F1FD920B975}"/>
    <cellStyle name="Percent 118 4 2 2" xfId="21261" xr:uid="{4C197E88-41A8-4D99-93BF-D25F89B54EE6}"/>
    <cellStyle name="Percent 118 4 3" xfId="18692" xr:uid="{821C366F-0BC0-4A7E-BF5B-B4780C346DD6}"/>
    <cellStyle name="Percent 118 5" xfId="7801" xr:uid="{8657C62A-5694-4481-B9BD-00C124C0F59D}"/>
    <cellStyle name="Percent 118 5 2" xfId="20000" xr:uid="{46968FBD-2BE5-4105-A7D3-E36C9629FD71}"/>
    <cellStyle name="Percent 118 6" xfId="17432" xr:uid="{5AFC0995-C7CF-4FD4-9934-F9F795392D93}"/>
    <cellStyle name="Percent 119" xfId="4968" xr:uid="{A08FF8C6-0D9E-4A78-BE8B-C45457C13401}"/>
    <cellStyle name="Percent 119 2" xfId="5361" xr:uid="{7380C7F9-4BA9-4B12-A874-70C9A3D5A7DE}"/>
    <cellStyle name="Percent 119 2 2" xfId="6061" xr:uid="{E7988EA5-1560-46F8-9BEA-461D958B19F0}"/>
    <cellStyle name="Percent 119 2 2 2" xfId="7341" xr:uid="{7F83A90F-678E-4F2E-BDB2-A7B496A59D80}"/>
    <cellStyle name="Percent 119 2 2 2 2" xfId="10091" xr:uid="{9073C474-A7D9-4DF1-BAFE-D73950A84E0C}"/>
    <cellStyle name="Percent 119 2 2 2 2 2" xfId="22288" xr:uid="{B5CEE148-D49D-443E-90BD-4AF0778AEBBA}"/>
    <cellStyle name="Percent 119 2 2 2 3" xfId="19719" xr:uid="{1E3F0417-D432-41BA-8A7A-62E6AACFE942}"/>
    <cellStyle name="Percent 119 2 2 3" xfId="8831" xr:uid="{D14DB7AB-2284-4B6A-BD7F-4AB96AC93EA0}"/>
    <cellStyle name="Percent 119 2 2 3 2" xfId="21028" xr:uid="{7F7FA953-E172-4A7D-AC3F-1B6CE26CC5A4}"/>
    <cellStyle name="Percent 119 2 2 4" xfId="18459" xr:uid="{481D33BC-DA54-4985-9C46-4D5BDD168235}"/>
    <cellStyle name="Percent 119 2 3" xfId="6711" xr:uid="{7D08C9D1-0A18-4E59-85F9-ACB29FDAC50C}"/>
    <cellStyle name="Percent 119 2 3 2" xfId="9461" xr:uid="{0F60EDAC-D198-4EC5-9CB4-89171F204B8F}"/>
    <cellStyle name="Percent 119 2 3 2 2" xfId="21658" xr:uid="{70A5A072-CEFC-4168-86A5-C67E73683C00}"/>
    <cellStyle name="Percent 119 2 3 3" xfId="19089" xr:uid="{4719B99D-5CD7-4815-B50A-F17BCFC645D6}"/>
    <cellStyle name="Percent 119 2 4" xfId="8198" xr:uid="{595A8BC6-FF8D-4A18-BC2B-08E8F7560F83}"/>
    <cellStyle name="Percent 119 2 4 2" xfId="20397" xr:uid="{2977ACEB-B863-4D54-ADFB-77B7CAABD91B}"/>
    <cellStyle name="Percent 119 2 5" xfId="17829" xr:uid="{D71BD1EF-B80B-4DE4-BE07-8ADBB7748F25}"/>
    <cellStyle name="Percent 119 3" xfId="5745" xr:uid="{73FF9153-E2A5-4A06-AB85-200162A17B7D}"/>
    <cellStyle name="Percent 119 3 2" xfId="7026" xr:uid="{75CEA5D4-4C74-40A2-A52B-0403589FB568}"/>
    <cellStyle name="Percent 119 3 2 2" xfId="9776" xr:uid="{CC31AE0E-1DFF-4D06-8662-FBE68CCEF054}"/>
    <cellStyle name="Percent 119 3 2 2 2" xfId="21973" xr:uid="{AAD875D7-0C1E-46C7-9C11-E9783798A1E6}"/>
    <cellStyle name="Percent 119 3 2 3" xfId="19404" xr:uid="{CDB4C3D6-11E8-4991-8D4F-B8C1E46D567F}"/>
    <cellStyle name="Percent 119 3 3" xfId="8515" xr:uid="{8703C9E4-B38D-422E-8B52-EF0A20EE26A0}"/>
    <cellStyle name="Percent 119 3 3 2" xfId="20713" xr:uid="{A18916F9-A764-4179-8024-C3A0489717BD}"/>
    <cellStyle name="Percent 119 3 4" xfId="18144" xr:uid="{906FF0FA-6EE6-49F8-B9C6-5C1F79A0903D}"/>
    <cellStyle name="Percent 119 4" xfId="6396" xr:uid="{71968AE4-AF81-489A-8AA4-2823A2AFDD31}"/>
    <cellStyle name="Percent 119 4 2" xfId="9146" xr:uid="{D4CD0757-0D96-4EC6-AD9D-9EA2ED26BC85}"/>
    <cellStyle name="Percent 119 4 2 2" xfId="21343" xr:uid="{B5BC3577-7E56-441C-84C7-1AF702CF7FFC}"/>
    <cellStyle name="Percent 119 4 3" xfId="18774" xr:uid="{BEAB0C78-0D88-4C10-A89D-C59629400095}"/>
    <cellStyle name="Percent 119 5" xfId="7883" xr:uid="{C4DDCD75-7D6D-4D49-9EC8-23D57D025EA7}"/>
    <cellStyle name="Percent 119 5 2" xfId="20082" xr:uid="{1F0D14EB-C3A8-4EFB-8832-333FCECAB330}"/>
    <cellStyle name="Percent 119 6" xfId="17514" xr:uid="{1324D06B-147E-4683-AD6E-1417F0E128C1}"/>
    <cellStyle name="Percent 12" xfId="2760" xr:uid="{B77ACF5A-D68A-4152-95C9-77B2F80B65BD}"/>
    <cellStyle name="Percent 12 2" xfId="2761" xr:uid="{C264B6E1-1208-4C82-B206-BE4CB56FA54B}"/>
    <cellStyle name="Percent 12 2 2" xfId="4512" xr:uid="{EC212E6D-04CA-44FB-A1DB-9565827B779C}"/>
    <cellStyle name="Percent 12 2 2 2" xfId="28880" xr:uid="{6DE976AE-996C-4439-B9CD-908011191EAD}"/>
    <cellStyle name="Percent 12 2 3" xfId="27461" xr:uid="{8C8DD3D3-84A3-4C1E-8249-4487A0598131}"/>
    <cellStyle name="Percent 12 3" xfId="2762" xr:uid="{5E4B91BF-7068-4D34-ACFE-7E0F11F2F249}"/>
    <cellStyle name="Percent 12 3 2" xfId="4513" xr:uid="{40A7DEF2-BF28-4C99-9BD3-C0603098B4BC}"/>
    <cellStyle name="Percent 12 3 2 2" xfId="28881" xr:uid="{5C6A573B-A9BA-437F-9EBE-E0925690E4C1}"/>
    <cellStyle name="Percent 12 3 3" xfId="27462" xr:uid="{A53F4D33-8FD9-4E54-B434-9359E6BA6EC4}"/>
    <cellStyle name="Percent 12 4" xfId="4511" xr:uid="{6A50FD28-B330-4A3C-B905-0EF617EE7ADC}"/>
    <cellStyle name="Percent 12 4 2" xfId="28879" xr:uid="{8E412198-D5A2-4CC1-A4F2-3B85993DD1D5}"/>
    <cellStyle name="Percent 12 5" xfId="27460" xr:uid="{E3EA6A9E-38BB-4FB4-9904-1F1ECDE9F345}"/>
    <cellStyle name="Percent 120" xfId="4885" xr:uid="{91D837AD-9132-4BAF-8F39-572D67CEACBD}"/>
    <cellStyle name="Percent 120 2" xfId="5307" xr:uid="{8DC3F5C2-4334-4CCF-9175-C48582931696}"/>
    <cellStyle name="Percent 120 2 2" xfId="6008" xr:uid="{BFDF1F04-004E-4F18-A362-13D3E0F5123F}"/>
    <cellStyle name="Percent 120 2 2 2" xfId="7288" xr:uid="{6218B87B-7D0E-4211-8FFA-6409ADC4E332}"/>
    <cellStyle name="Percent 120 2 2 2 2" xfId="10038" xr:uid="{AF194F4C-9BB6-44A2-AC1A-60BF59B8D98B}"/>
    <cellStyle name="Percent 120 2 2 2 2 2" xfId="22235" xr:uid="{7EBBDBD7-B787-4C45-8E15-2163DBFE0450}"/>
    <cellStyle name="Percent 120 2 2 2 3" xfId="19666" xr:uid="{589A72F5-09E3-479D-9099-11DA9E66B7A8}"/>
    <cellStyle name="Percent 120 2 2 3" xfId="8778" xr:uid="{F9FCE6A4-3C94-4630-A5D3-35DDE50C2167}"/>
    <cellStyle name="Percent 120 2 2 3 2" xfId="20975" xr:uid="{A12C0B52-D801-4B7B-93CC-930D81BD0964}"/>
    <cellStyle name="Percent 120 2 2 4" xfId="18406" xr:uid="{1CFABB34-1D16-4686-A434-379CC6F24CCE}"/>
    <cellStyle name="Percent 120 2 3" xfId="6658" xr:uid="{A222D7AA-9B41-4F2D-A4EE-904884E0AE06}"/>
    <cellStyle name="Percent 120 2 3 2" xfId="9408" xr:uid="{9267E265-F1C5-4811-BFFF-0D752FD9F8E6}"/>
    <cellStyle name="Percent 120 2 3 2 2" xfId="21605" xr:uid="{75F6E0C4-9950-4286-A7E5-48A01A716BB1}"/>
    <cellStyle name="Percent 120 2 3 3" xfId="19036" xr:uid="{2654B329-BE2E-493F-8E19-A1B45E08D364}"/>
    <cellStyle name="Percent 120 2 4" xfId="8145" xr:uid="{97DD4B59-F317-416B-A9FA-8584147EFF81}"/>
    <cellStyle name="Percent 120 2 4 2" xfId="20344" xr:uid="{C3124268-A405-47DE-B92A-F6798202156E}"/>
    <cellStyle name="Percent 120 2 5" xfId="17776" xr:uid="{60919575-2E2B-4DEB-A3F6-781C9883D974}"/>
    <cellStyle name="Percent 120 3" xfId="5692" xr:uid="{00EFAE22-67C6-43D7-A4F1-01E8EA34F524}"/>
    <cellStyle name="Percent 120 3 2" xfId="6973" xr:uid="{69475047-B547-4BA4-B7EB-8F2618FFD5CA}"/>
    <cellStyle name="Percent 120 3 2 2" xfId="9723" xr:uid="{7F1E4ACC-2876-4A20-AF2C-7860F1143019}"/>
    <cellStyle name="Percent 120 3 2 2 2" xfId="21920" xr:uid="{C820F6DB-3107-4696-9DB8-F06E22621BB8}"/>
    <cellStyle name="Percent 120 3 2 3" xfId="19351" xr:uid="{2E78D30C-08E2-42AD-AA60-F1F179083618}"/>
    <cellStyle name="Percent 120 3 3" xfId="8462" xr:uid="{32427785-7281-4150-8894-8825EA4527DB}"/>
    <cellStyle name="Percent 120 3 3 2" xfId="20660" xr:uid="{1FF65106-06CD-4146-8DC8-E5E70077838C}"/>
    <cellStyle name="Percent 120 3 4" xfId="18091" xr:uid="{280BB4FF-D8BA-46A5-85D4-BA7F9A6B960F}"/>
    <cellStyle name="Percent 120 4" xfId="6343" xr:uid="{FA7335A8-FAE7-408F-9628-BA243C0BD55C}"/>
    <cellStyle name="Percent 120 4 2" xfId="9093" xr:uid="{BB44770A-8409-43A5-B6C5-3173DC1BA3DD}"/>
    <cellStyle name="Percent 120 4 2 2" xfId="21290" xr:uid="{C465AEF8-4660-4CF8-AA34-F5B1DCD3E931}"/>
    <cellStyle name="Percent 120 4 3" xfId="18721" xr:uid="{DCBD9CFD-9808-4E94-9A47-4E3BF53D7108}"/>
    <cellStyle name="Percent 120 5" xfId="7830" xr:uid="{3E3D4E14-32D8-4BCE-95F6-44A511393532}"/>
    <cellStyle name="Percent 120 5 2" xfId="20029" xr:uid="{E2C1FBAC-E44F-46BF-8BAF-7DEB67628E6F}"/>
    <cellStyle name="Percent 120 6" xfId="17461" xr:uid="{904C044B-705B-411D-A297-A0B108DB0F5C}"/>
    <cellStyle name="Percent 121" xfId="4953" xr:uid="{B7443396-5A09-41EA-A9F0-27B8FFCDB6A7}"/>
    <cellStyle name="Percent 121 2" xfId="5352" xr:uid="{2C4E5EA7-9894-4B52-A60D-2CC270FB6751}"/>
    <cellStyle name="Percent 121 2 2" xfId="6053" xr:uid="{DF7F38F0-905C-48FE-961A-D4705C0D5006}"/>
    <cellStyle name="Percent 121 2 2 2" xfId="7333" xr:uid="{0A983598-EDD2-4FD2-B013-D17348EDDD84}"/>
    <cellStyle name="Percent 121 2 2 2 2" xfId="10083" xr:uid="{02788BDD-C62D-4908-B78A-F3F93138774D}"/>
    <cellStyle name="Percent 121 2 2 2 2 2" xfId="22280" xr:uid="{5450FB46-67E4-4AD7-BAA9-55DDC2A22DA9}"/>
    <cellStyle name="Percent 121 2 2 2 3" xfId="19711" xr:uid="{2462B236-F4DB-4F47-90FF-1DBA06108713}"/>
    <cellStyle name="Percent 121 2 2 3" xfId="8823" xr:uid="{09EBBFA7-AED9-45F8-8CC1-BFADD6F850D1}"/>
    <cellStyle name="Percent 121 2 2 3 2" xfId="21020" xr:uid="{1D6BD345-5662-4154-8E85-64A466039361}"/>
    <cellStyle name="Percent 121 2 2 4" xfId="18451" xr:uid="{1CD8C285-FF5C-4168-92DC-84B3A3A7B075}"/>
    <cellStyle name="Percent 121 2 3" xfId="6703" xr:uid="{0B88980B-3DE7-4EB6-A838-2986AF25F0A6}"/>
    <cellStyle name="Percent 121 2 3 2" xfId="9453" xr:uid="{1CBFED7E-A9D9-4C30-B088-A2D302F8B6D1}"/>
    <cellStyle name="Percent 121 2 3 2 2" xfId="21650" xr:uid="{9C091AB3-E0FE-4451-9F41-42F16F77D02A}"/>
    <cellStyle name="Percent 121 2 3 3" xfId="19081" xr:uid="{5E47C446-28A4-4C7B-B5C3-7EB96F9945BC}"/>
    <cellStyle name="Percent 121 2 4" xfId="8190" xr:uid="{9F523341-8A6B-48FB-87C1-DC60606DC468}"/>
    <cellStyle name="Percent 121 2 4 2" xfId="20389" xr:uid="{EE69DC70-40DE-4865-94CD-BC488A4C1A02}"/>
    <cellStyle name="Percent 121 2 5" xfId="17821" xr:uid="{7995F619-3C40-45A4-9719-E6EA194B952C}"/>
    <cellStyle name="Percent 121 3" xfId="5737" xr:uid="{A282273C-FCDB-4A97-BDD3-E1C939A58462}"/>
    <cellStyle name="Percent 121 3 2" xfId="7018" xr:uid="{3BA253B7-F027-41CD-AC72-0D71E2672036}"/>
    <cellStyle name="Percent 121 3 2 2" xfId="9768" xr:uid="{1A976822-FF0C-444F-9BE2-9CDFA4359FF0}"/>
    <cellStyle name="Percent 121 3 2 2 2" xfId="21965" xr:uid="{1C697019-803C-4C46-BF1B-4D5A744C5122}"/>
    <cellStyle name="Percent 121 3 2 3" xfId="19396" xr:uid="{B3A69E2D-D2B9-4F99-B81F-D57E16162238}"/>
    <cellStyle name="Percent 121 3 3" xfId="8507" xr:uid="{2A8F9924-B54B-43F4-BFA7-B5B804342EF8}"/>
    <cellStyle name="Percent 121 3 3 2" xfId="20705" xr:uid="{4DB6ACE6-49C6-4599-A4F2-DBB1845A1421}"/>
    <cellStyle name="Percent 121 3 4" xfId="18136" xr:uid="{6A1493D2-BB73-42DF-A806-6F502778A115}"/>
    <cellStyle name="Percent 121 4" xfId="6388" xr:uid="{FE47FA16-F3FC-485F-850C-32E40DA49CCF}"/>
    <cellStyle name="Percent 121 4 2" xfId="9138" xr:uid="{2742D97F-5667-4574-8E66-68DDD60AE422}"/>
    <cellStyle name="Percent 121 4 2 2" xfId="21335" xr:uid="{EC382DD7-CC75-4A02-8299-A79ED19081B6}"/>
    <cellStyle name="Percent 121 4 3" xfId="18766" xr:uid="{287739F0-039C-49E9-A0DF-C62F5513DF64}"/>
    <cellStyle name="Percent 121 5" xfId="7875" xr:uid="{7BA914DF-0780-42A6-B727-6A0E209DB2B6}"/>
    <cellStyle name="Percent 121 5 2" xfId="20074" xr:uid="{40F23614-1699-45A6-8CC0-6767EA941598}"/>
    <cellStyle name="Percent 121 6" xfId="17506" xr:uid="{CBCC94A6-1EE1-45F8-A214-8E8BEB890B77}"/>
    <cellStyle name="Percent 122" xfId="4966" xr:uid="{56D467F5-DF47-444D-80FD-A29B34CD1D7B}"/>
    <cellStyle name="Percent 122 2" xfId="5360" xr:uid="{FC5384B8-2FB6-4F01-A7E0-8ABB0ECF2E4A}"/>
    <cellStyle name="Percent 122 2 2" xfId="6060" xr:uid="{BA468BC4-F211-43B4-80E5-8FA7B28D7271}"/>
    <cellStyle name="Percent 122 2 2 2" xfId="7340" xr:uid="{91E292C5-D567-4438-B485-5ABFDD1EDB5D}"/>
    <cellStyle name="Percent 122 2 2 2 2" xfId="10090" xr:uid="{4651EB94-FC9A-406C-8D3D-BB7D5F19273E}"/>
    <cellStyle name="Percent 122 2 2 2 2 2" xfId="22287" xr:uid="{E8938A8A-ACFB-4363-AD98-D98D205CDB34}"/>
    <cellStyle name="Percent 122 2 2 2 3" xfId="19718" xr:uid="{FB17AD2D-B644-43CE-9A3A-9B942C5809DC}"/>
    <cellStyle name="Percent 122 2 2 3" xfId="8830" xr:uid="{CA412385-5ACC-453B-9909-CE0212874429}"/>
    <cellStyle name="Percent 122 2 2 3 2" xfId="21027" xr:uid="{6E977445-0E4D-473E-A933-B4BA370C079D}"/>
    <cellStyle name="Percent 122 2 2 4" xfId="18458" xr:uid="{E0A33089-258B-4830-A3E8-3A6758FC294D}"/>
    <cellStyle name="Percent 122 2 3" xfId="6710" xr:uid="{A21C4A59-7991-4F89-A2D0-1D1A0307647F}"/>
    <cellStyle name="Percent 122 2 3 2" xfId="9460" xr:uid="{99AC2A0D-A50B-4998-9798-374650929341}"/>
    <cellStyle name="Percent 122 2 3 2 2" xfId="21657" xr:uid="{778FD15F-C80C-4C92-9041-30D5F1B5C421}"/>
    <cellStyle name="Percent 122 2 3 3" xfId="19088" xr:uid="{86828D9D-ACDC-4C4D-ADF9-90484B7BE4D0}"/>
    <cellStyle name="Percent 122 2 4" xfId="8197" xr:uid="{5889F328-E456-4CC8-96AC-D798CB9FEB7C}"/>
    <cellStyle name="Percent 122 2 4 2" xfId="20396" xr:uid="{643EA416-29B8-4025-A566-9F9B62EAC947}"/>
    <cellStyle name="Percent 122 2 5" xfId="17828" xr:uid="{4B9C3622-6D1D-4A48-8CD6-A56E32FB8E40}"/>
    <cellStyle name="Percent 122 3" xfId="5744" xr:uid="{14EE6DF7-78A2-4036-86DB-9E181A3A5B81}"/>
    <cellStyle name="Percent 122 3 2" xfId="7025" xr:uid="{68784076-2B6F-4C1D-B722-B75B95C267E7}"/>
    <cellStyle name="Percent 122 3 2 2" xfId="9775" xr:uid="{4B7E7B01-6D52-42A3-AD9C-CC93597255BF}"/>
    <cellStyle name="Percent 122 3 2 2 2" xfId="21972" xr:uid="{0B1A2DA1-1984-46FC-9613-92522EE1E2BB}"/>
    <cellStyle name="Percent 122 3 2 3" xfId="19403" xr:uid="{5B2CB49E-5FAD-45EE-92C2-8A3AC97DAB8D}"/>
    <cellStyle name="Percent 122 3 3" xfId="8514" xr:uid="{3BCD47E5-D998-400D-8C4A-CCE00AF3A921}"/>
    <cellStyle name="Percent 122 3 3 2" xfId="20712" xr:uid="{48137729-304D-4285-AEB6-9C9CDFFA5793}"/>
    <cellStyle name="Percent 122 3 4" xfId="18143" xr:uid="{05B71410-348F-4C7A-BC93-07C3780E233E}"/>
    <cellStyle name="Percent 122 4" xfId="6395" xr:uid="{E05A4F60-3D08-499C-8E56-B43430550C39}"/>
    <cellStyle name="Percent 122 4 2" xfId="9145" xr:uid="{5A422243-A330-44C5-A965-9DCA79469275}"/>
    <cellStyle name="Percent 122 4 2 2" xfId="21342" xr:uid="{FA97918A-E4AC-4752-AE29-EBD947E16137}"/>
    <cellStyle name="Percent 122 4 3" xfId="18773" xr:uid="{F9FF7A7B-E21F-4940-926B-A321B34393D5}"/>
    <cellStyle name="Percent 122 5" xfId="7882" xr:uid="{7119364A-4EF1-4E6B-B1C3-55C48FBB02AA}"/>
    <cellStyle name="Percent 122 5 2" xfId="20081" xr:uid="{51868E80-8153-480E-BC3C-3097273F9E7D}"/>
    <cellStyle name="Percent 122 6" xfId="17513" xr:uid="{4394346B-B02C-4C54-BC27-FF1541662482}"/>
    <cellStyle name="Percent 123" xfId="4967" xr:uid="{6E6D0A2D-919F-40CD-B931-B0109D8E5F4C}"/>
    <cellStyle name="Percent 123 2" xfId="29118" xr:uid="{A7C64E99-8288-4D1E-883B-F6F7256710AB}"/>
    <cellStyle name="Percent 124" xfId="4976" xr:uid="{202D7801-7490-41CB-969B-49E2574ECA8F}"/>
    <cellStyle name="Percent 124 2" xfId="5368" xr:uid="{645A7FA4-AAB2-4656-AAD1-D1818621FF68}"/>
    <cellStyle name="Percent 124 2 2" xfId="6068" xr:uid="{134300C2-3154-4221-B7DE-1F366A471166}"/>
    <cellStyle name="Percent 124 2 2 2" xfId="7347" xr:uid="{5F53B980-E89E-4944-ACC7-D4CCB8FE6D67}"/>
    <cellStyle name="Percent 124 2 2 2 2" xfId="10097" xr:uid="{ED34A5B1-2C75-4545-ADE8-C9E6B5511B3D}"/>
    <cellStyle name="Percent 124 2 2 2 2 2" xfId="22294" xr:uid="{3D4AFCE8-1CDD-41A4-BA85-377EF4169699}"/>
    <cellStyle name="Percent 124 2 2 2 3" xfId="19725" xr:uid="{B5840E25-4B27-4D20-84D9-6A6B47EE24EB}"/>
    <cellStyle name="Percent 124 2 2 3" xfId="8837" xr:uid="{6BBD3C8C-C753-476F-ABF6-96867F61883B}"/>
    <cellStyle name="Percent 124 2 2 3 2" xfId="21034" xr:uid="{41F84FA5-0909-49EF-9193-71DC29D37FCE}"/>
    <cellStyle name="Percent 124 2 2 4" xfId="18465" xr:uid="{A27683C3-2EF3-4BE8-A96B-BB8F53F3B23B}"/>
    <cellStyle name="Percent 124 2 3" xfId="6717" xr:uid="{3B46B9BD-8295-4EB8-B76F-1296BFD59B48}"/>
    <cellStyle name="Percent 124 2 3 2" xfId="9467" xr:uid="{D1722E2E-13E5-4377-AB29-C0490D58DDD2}"/>
    <cellStyle name="Percent 124 2 3 2 2" xfId="21664" xr:uid="{3C7ABD91-ACFC-4782-912F-3A689F73B165}"/>
    <cellStyle name="Percent 124 2 3 3" xfId="19095" xr:uid="{0D512ED3-DAA9-45E0-80FC-3F7415EAF92B}"/>
    <cellStyle name="Percent 124 2 4" xfId="8204" xr:uid="{B0CA8994-EC4C-4FA4-9371-7D93855FE6A0}"/>
    <cellStyle name="Percent 124 2 4 2" xfId="20403" xr:uid="{0A5E248B-CD59-49A8-B571-E6F3ACD88DA8}"/>
    <cellStyle name="Percent 124 2 5" xfId="17835" xr:uid="{6AE22632-A67E-43C3-B042-CD59CFC3E0AC}"/>
    <cellStyle name="Percent 124 3" xfId="5751" xr:uid="{77D1CB04-EF4C-4741-A890-A14CCE4CF123}"/>
    <cellStyle name="Percent 124 3 2" xfId="7032" xr:uid="{65780FAF-69CF-46E7-BC40-1BB05AB916A2}"/>
    <cellStyle name="Percent 124 3 2 2" xfId="9782" xr:uid="{DA2CFDC0-376A-46EE-A434-1C4099808093}"/>
    <cellStyle name="Percent 124 3 2 2 2" xfId="21979" xr:uid="{C1FAC831-E0CA-45EB-9E75-F0E053A53ACD}"/>
    <cellStyle name="Percent 124 3 2 3" xfId="19410" xr:uid="{33C93E19-419C-4819-8829-415440081A19}"/>
    <cellStyle name="Percent 124 3 3" xfId="8521" xr:uid="{DB4983D8-C7C3-4A70-AB9F-A7A3A8291B17}"/>
    <cellStyle name="Percent 124 3 3 2" xfId="20719" xr:uid="{1DBEEF90-6C05-4F2B-A434-C5B3F4BF5052}"/>
    <cellStyle name="Percent 124 3 4" xfId="18150" xr:uid="{FB010BD1-B635-47FD-A5C6-185577693360}"/>
    <cellStyle name="Percent 124 4" xfId="6402" xr:uid="{2BBFBF92-01CE-4DFE-8EC8-893A6B79BF6A}"/>
    <cellStyle name="Percent 124 4 2" xfId="9152" xr:uid="{308B5A0B-B8BC-419E-B469-3E8C95E67AE8}"/>
    <cellStyle name="Percent 124 4 2 2" xfId="21349" xr:uid="{33DA9166-EAF4-4C3A-98A8-5B2ADBF18B76}"/>
    <cellStyle name="Percent 124 4 3" xfId="18780" xr:uid="{3054E415-14AD-483D-9ED2-A25735DF2F92}"/>
    <cellStyle name="Percent 124 5" xfId="7889" xr:uid="{7589A3CE-EDC6-41EA-9695-5B9EA0119D4A}"/>
    <cellStyle name="Percent 124 5 2" xfId="20088" xr:uid="{71982FD0-90CF-4A8B-A089-0214038D2070}"/>
    <cellStyle name="Percent 124 6" xfId="17520" xr:uid="{FED12B86-5F2A-4B30-959E-F361D9A662D8}"/>
    <cellStyle name="Percent 125" xfId="5227" xr:uid="{11A506FE-3ADA-4BE3-983E-191BF89F3E57}"/>
    <cellStyle name="Percent 125 2" xfId="29194" xr:uid="{D49FF0F3-E354-471D-96E2-01563F376B1F}"/>
    <cellStyle name="Percent 126" xfId="5447" xr:uid="{51425038-BCF1-49EF-B6D0-67C5EB11AF7C}"/>
    <cellStyle name="Percent 126 2" xfId="29199" xr:uid="{F5FD95AC-6C51-4AB2-B2E1-918CA51D9C4F}"/>
    <cellStyle name="Percent 127" xfId="5086" xr:uid="{1ADD0906-B4C2-46EC-81FA-05FEE18DAFDB}"/>
    <cellStyle name="Percent 127 2" xfId="29150" xr:uid="{BEAC116A-B1C2-4A1B-865A-A13EC31510F7}"/>
    <cellStyle name="Percent 128" xfId="5081" xr:uid="{1009FCE7-090B-46D9-8790-CA98BD41C8D4}"/>
    <cellStyle name="Percent 128 2" xfId="29145" xr:uid="{A1614A5A-B69B-4781-AC1B-EC9DF24D5F46}"/>
    <cellStyle name="Percent 129" xfId="5189" xr:uid="{21642424-CD1B-4AB2-9652-830582616D41}"/>
    <cellStyle name="Percent 129 2" xfId="29189" xr:uid="{F1402A76-02B0-4B72-8E8C-36552F3A52A2}"/>
    <cellStyle name="Percent 13" xfId="2763" xr:uid="{92728986-BDC0-4B1F-9B4A-B0B8D2FDB336}"/>
    <cellStyle name="Percent 13 2" xfId="2764" xr:uid="{870B3D20-1A94-4EEC-B7F7-9B6EA8BC204D}"/>
    <cellStyle name="Percent 13 2 2" xfId="4515" xr:uid="{5093FB8B-D6EA-48B0-811E-1071D1FB66B2}"/>
    <cellStyle name="Percent 13 2 2 2" xfId="28883" xr:uid="{E1C58321-01BA-45CD-8140-4174D4771F00}"/>
    <cellStyle name="Percent 13 2 3" xfId="27464" xr:uid="{5E18664C-2E41-454F-949A-0F4595884730}"/>
    <cellStyle name="Percent 13 3" xfId="2765" xr:uid="{046B0191-F907-411C-A21F-82A9803E11BC}"/>
    <cellStyle name="Percent 13 3 2" xfId="4516" xr:uid="{20F9256F-CC2D-482B-ADBC-9496BA2A9794}"/>
    <cellStyle name="Percent 13 3 2 2" xfId="28884" xr:uid="{AF0BE68D-2248-4D0B-AD35-936D850C1DFC}"/>
    <cellStyle name="Percent 13 3 3" xfId="27465" xr:uid="{2CF96F1B-A17E-41F9-B31D-5452717361D2}"/>
    <cellStyle name="Percent 13 4" xfId="4514" xr:uid="{D1CBA207-093C-48CA-AA3A-2E01EF9F857D}"/>
    <cellStyle name="Percent 13 4 2" xfId="28882" xr:uid="{7B296087-B977-4226-981A-630AADBB5C2A}"/>
    <cellStyle name="Percent 13 5" xfId="27463" xr:uid="{84F1380D-B0AC-41D2-B91A-23A1EE88E47B}"/>
    <cellStyle name="Percent 130" xfId="5093" xr:uid="{8D21B830-C86D-4535-845C-1E27C066A014}"/>
    <cellStyle name="Percent 130 2" xfId="29157" xr:uid="{5610D411-603D-44D2-AD44-A1CF92FDC40E}"/>
    <cellStyle name="Percent 131" xfId="5164" xr:uid="{C46C28F9-14E6-4254-9F4A-58DD95825783}"/>
    <cellStyle name="Percent 131 2" xfId="29184" xr:uid="{50ADE618-3917-4B7B-86F4-5BCFFE1A62B8}"/>
    <cellStyle name="Percent 132" xfId="5163" xr:uid="{103D1A77-16E9-4E68-873D-4434A333B5C9}"/>
    <cellStyle name="Percent 132 2" xfId="29183" xr:uid="{173DF8CE-8058-4645-A68D-B05E010E593E}"/>
    <cellStyle name="Percent 133" xfId="5097" xr:uid="{381CD73A-5253-4F92-B68B-72753CEEA5C0}"/>
    <cellStyle name="Percent 133 2" xfId="29161" xr:uid="{A85FDB74-8B8E-4D66-8F9B-4E03AACBCF70}"/>
    <cellStyle name="Percent 134" xfId="5074" xr:uid="{7C9F5994-6DD2-48C2-B536-68718A6DB762}"/>
    <cellStyle name="Percent 134 2" xfId="29138" xr:uid="{CF49F157-1E9B-4A45-B057-04A9C850DA77}"/>
    <cellStyle name="Percent 135" xfId="5148" xr:uid="{B843323D-A181-4B9E-BAE4-532D33FFF3E8}"/>
    <cellStyle name="Percent 135 2" xfId="29169" xr:uid="{8943C499-8C23-46BC-8316-79CB465FFFD7}"/>
    <cellStyle name="Percent 136" xfId="5092" xr:uid="{56023C01-1E1E-4260-84F3-CA450A2F8726}"/>
    <cellStyle name="Percent 136 2" xfId="29156" xr:uid="{012DD5F0-EBC8-49F3-BBD7-26317480A9FE}"/>
    <cellStyle name="Percent 137" xfId="5166" xr:uid="{E51D4089-510C-4C16-99E8-68A1A76EBD7C}"/>
    <cellStyle name="Percent 137 2" xfId="29186" xr:uid="{D2E57362-412C-4DC8-B56F-FCC20AEC2DC8}"/>
    <cellStyle name="Percent 138" xfId="5094" xr:uid="{3D759FE0-2422-4F88-B5FE-A28C96E9D45A}"/>
    <cellStyle name="Percent 138 2" xfId="29158" xr:uid="{C9916611-5D03-414C-BB50-79ED9C78C222}"/>
    <cellStyle name="Percent 139" xfId="5098" xr:uid="{8C5097B5-F9B3-4152-8DB9-4914D1110CCF}"/>
    <cellStyle name="Percent 139 2" xfId="29162" xr:uid="{D81B83AF-FE36-43B5-95F4-F484C971B5B5}"/>
    <cellStyle name="Percent 14" xfId="2766" xr:uid="{50E2CC5A-B6BC-4C5F-9744-8A77ACE73A3F}"/>
    <cellStyle name="Percent 14 2" xfId="2767" xr:uid="{19E4F21F-5C94-419F-882B-095E5CAB4639}"/>
    <cellStyle name="Percent 14 2 2" xfId="4518" xr:uid="{A33B4BF7-835B-4CC7-86BF-AE0AF3AADA3A}"/>
    <cellStyle name="Percent 14 2 2 2" xfId="28886" xr:uid="{001691BF-93DA-4E45-BDC6-F565BB74FAE2}"/>
    <cellStyle name="Percent 14 2 3" xfId="27467" xr:uid="{211AB663-5EB8-4A95-8762-0236C81E0AB3}"/>
    <cellStyle name="Percent 14 3" xfId="2768" xr:uid="{4F272233-7A0C-4A94-AFF5-AB5E4B9FCEAA}"/>
    <cellStyle name="Percent 14 3 2" xfId="4519" xr:uid="{686F3918-47A4-4887-AF51-E2A147F6EA07}"/>
    <cellStyle name="Percent 14 3 2 2" xfId="28887" xr:uid="{02BAF4F6-C3AF-4D5B-BC02-45D9FB05BF10}"/>
    <cellStyle name="Percent 14 3 3" xfId="27468" xr:uid="{8EFA2129-BD9B-46EA-8062-751DF12E8011}"/>
    <cellStyle name="Percent 14 4" xfId="4517" xr:uid="{FDC335FE-AC49-4660-9C5C-E92476F2448F}"/>
    <cellStyle name="Percent 14 4 2" xfId="28885" xr:uid="{28E6B1E6-D83B-4C5A-B202-AF750A1CCA5C}"/>
    <cellStyle name="Percent 14 5" xfId="27466" xr:uid="{1F0EC29E-AD93-4457-8488-E71365775727}"/>
    <cellStyle name="Percent 140" xfId="5095" xr:uid="{5515BDDB-A2F8-4FFC-B2A9-489F01D2F4DD}"/>
    <cellStyle name="Percent 140 2" xfId="29159" xr:uid="{6B5B4122-1FC0-4120-9ED4-38C2D6497A60}"/>
    <cellStyle name="Percent 141" xfId="5096" xr:uid="{03B32DC6-7B17-41DA-9642-E9AA9914FC6C}"/>
    <cellStyle name="Percent 141 2" xfId="29160" xr:uid="{D1744329-651F-4286-949C-5791F406F39D}"/>
    <cellStyle name="Percent 142" xfId="5135" xr:uid="{46344F3F-70A5-4FA7-9632-84A752AA8087}"/>
    <cellStyle name="Percent 142 2" xfId="29168" xr:uid="{C34E12E3-ADCF-4685-937E-12ECBDA81B29}"/>
    <cellStyle name="Percent 143" xfId="5069" xr:uid="{3E5B3B82-9AF8-4E10-AFAC-B4169BCCB2C4}"/>
    <cellStyle name="Percent 143 2" xfId="29133" xr:uid="{0A2CCF20-26B1-4D11-9527-942C2D249147}"/>
    <cellStyle name="Percent 144" xfId="5076" xr:uid="{E56DBA90-6CEB-4BDD-AFF2-6874F6F00FC5}"/>
    <cellStyle name="Percent 144 2" xfId="29140" xr:uid="{C9CEEF0F-7712-4360-A18D-4DE29EE3222F}"/>
    <cellStyle name="Percent 145" xfId="5158" xr:uid="{7A4F70CF-B383-4DD3-87AD-DBA30E4CA154}"/>
    <cellStyle name="Percent 145 2" xfId="29176" xr:uid="{93904027-E1B3-4DA7-907E-3F11AF18F704}"/>
    <cellStyle name="Percent 146" xfId="5082" xr:uid="{EB282AA0-E548-4FF2-989D-4BBF34234D76}"/>
    <cellStyle name="Percent 146 2" xfId="29146" xr:uid="{4BC6055E-885E-4434-B193-8F4D7F5EC472}"/>
    <cellStyle name="Percent 147" xfId="5083" xr:uid="{B366741A-5E8F-43A8-A97E-07924F7E4345}"/>
    <cellStyle name="Percent 147 2" xfId="29147" xr:uid="{48888287-9FBB-46F7-B9FD-1051D3E14A30}"/>
    <cellStyle name="Percent 148" xfId="5084" xr:uid="{D7EADA15-B5B5-4AA8-B6E9-D4C9AFF403FF}"/>
    <cellStyle name="Percent 148 2" xfId="29148" xr:uid="{A28FA160-9FD3-40DB-9958-8A63A61D3FB3}"/>
    <cellStyle name="Percent 149" xfId="5611" xr:uid="{A1FEC6C3-A132-4555-A8BF-E20077BD20C0}"/>
    <cellStyle name="Percent 149 2" xfId="29265" xr:uid="{A7354F1D-B421-4223-B121-42C90394EF3E}"/>
    <cellStyle name="Percent 15" xfId="2769" xr:uid="{FA4D324D-D6FA-4CEA-B6A8-EA268958C6DC}"/>
    <cellStyle name="Percent 15 2" xfId="2770" xr:uid="{E4D47255-BA34-47EA-A412-75147256FE31}"/>
    <cellStyle name="Percent 15 2 2" xfId="4521" xr:uid="{F74B128A-3A40-4ADB-9672-C20CBC8C86F6}"/>
    <cellStyle name="Percent 15 2 2 2" xfId="28889" xr:uid="{CB404F37-5A54-446E-8D35-F7BA2D72DCBF}"/>
    <cellStyle name="Percent 15 2 3" xfId="27470" xr:uid="{28648769-9043-4D9E-B9E2-5B9C306E517D}"/>
    <cellStyle name="Percent 15 3" xfId="2771" xr:uid="{74A09AC7-3698-4358-B632-3B165A0D45EF}"/>
    <cellStyle name="Percent 15 3 2" xfId="4522" xr:uid="{B01C1B62-6209-4885-809A-1807861A816D}"/>
    <cellStyle name="Percent 15 3 2 2" xfId="28890" xr:uid="{B370641B-E89D-438B-88E1-FDEDEF2E349E}"/>
    <cellStyle name="Percent 15 3 3" xfId="27471" xr:uid="{E9037EE8-9C1A-469E-9BC4-6543B84D4E81}"/>
    <cellStyle name="Percent 15 4" xfId="4520" xr:uid="{80737869-45A7-4179-91C6-7584F2A838F9}"/>
    <cellStyle name="Percent 15 4 2" xfId="28888" xr:uid="{F17B3459-C29A-4398-8D4B-781E662CC22D}"/>
    <cellStyle name="Percent 15 5" xfId="27469" xr:uid="{C35A60E5-94A8-48CE-BA48-C4D008B9CA57}"/>
    <cellStyle name="Percent 150" xfId="5454" xr:uid="{F2A41C99-1D24-470A-B3A1-1E46962B9ED1}"/>
    <cellStyle name="Percent 150 2" xfId="29206" xr:uid="{19FA529F-FF0B-4AA0-93C3-4549273ADBE7}"/>
    <cellStyle name="Percent 151" xfId="5606" xr:uid="{2BEB2C21-279D-488C-B074-A9AFC6CE618F}"/>
    <cellStyle name="Percent 151 2" xfId="29262" xr:uid="{B15CA7D4-A0F6-475D-980B-CFCB00C50103}"/>
    <cellStyle name="Percent 152" xfId="6149" xr:uid="{D20EDCDD-DE8B-4CC6-941A-7D28E6F470C0}"/>
    <cellStyle name="Percent 152 2" xfId="29275" xr:uid="{8924C079-440C-456C-8679-0FDD764D680F}"/>
    <cellStyle name="Percent 153" xfId="5528" xr:uid="{B3ADC4D2-5B23-4FE5-AFAD-07B0E4F1200D}"/>
    <cellStyle name="Percent 153 2" xfId="29235" xr:uid="{22607AC0-BED7-4C69-B92F-DDB69646EA9F}"/>
    <cellStyle name="Percent 154" xfId="5537" xr:uid="{0864A628-1B18-4921-9776-DD4A1218B5C7}"/>
    <cellStyle name="Percent 154 2" xfId="29244" xr:uid="{4AAD75A0-8BB7-46AC-9F07-1F9A9E58B316}"/>
    <cellStyle name="Percent 155" xfId="5462" xr:uid="{5D08F534-2296-4971-9A9F-6A277B67EDC8}"/>
    <cellStyle name="Percent 155 2" xfId="29214" xr:uid="{F4C94E5D-69D6-47D8-B8DF-9CBFC83FE1B5}"/>
    <cellStyle name="Percent 156" xfId="6147" xr:uid="{4E84F3B5-E92B-42A2-B282-9A838DE4FB21}"/>
    <cellStyle name="Percent 156 2" xfId="29273" xr:uid="{9D1F0C46-5EF9-47C2-9A11-F7BA18A172F2}"/>
    <cellStyle name="Percent 157" xfId="5533" xr:uid="{9ABB07F0-E99B-42C4-8E6A-B40917BDF989}"/>
    <cellStyle name="Percent 157 2" xfId="29240" xr:uid="{27943DCE-82B4-4F2A-A11D-25E7337FA696}"/>
    <cellStyle name="Percent 158" xfId="5599" xr:uid="{4266E4FF-3E83-41DF-8FC8-7FAC9F173B84}"/>
    <cellStyle name="Percent 158 2" xfId="29260" xr:uid="{CE8FC716-F478-4F9C-B3FB-001CF3BE477D}"/>
    <cellStyle name="Percent 159" xfId="5542" xr:uid="{B79711DC-D0A5-4C09-A8B5-AC81BBB22944}"/>
    <cellStyle name="Percent 159 2" xfId="29249" xr:uid="{A8E97DBE-7ED8-448D-AE60-B97C9455A927}"/>
    <cellStyle name="Percent 16" xfId="2772" xr:uid="{9A433CC8-5873-401B-98FD-C466AD829CD2}"/>
    <cellStyle name="Percent 16 2" xfId="2773" xr:uid="{66EE8470-B07F-409D-B4F9-FEDC1BCB1C6A}"/>
    <cellStyle name="Percent 16 2 2" xfId="4524" xr:uid="{B1BCE01C-234A-4A8A-8E26-B720E2831CDF}"/>
    <cellStyle name="Percent 16 2 2 2" xfId="28892" xr:uid="{A08E0F54-8324-4498-90B6-DACEA8C128B1}"/>
    <cellStyle name="Percent 16 2 3" xfId="27473" xr:uid="{FCE7EE84-CB67-4E09-B10D-EB99FC29C361}"/>
    <cellStyle name="Percent 16 3" xfId="2774" xr:uid="{25545567-61EC-4B82-9CC9-18EE210E1FC5}"/>
    <cellStyle name="Percent 16 3 2" xfId="4525" xr:uid="{E74B3492-94C0-4E69-9346-537A12D3BC19}"/>
    <cellStyle name="Percent 16 3 2 2" xfId="28893" xr:uid="{0CA78F1D-6E0A-43BB-B09C-2D9D869FDA80}"/>
    <cellStyle name="Percent 16 3 3" xfId="27474" xr:uid="{8F6843E8-6200-4672-B912-B6C698A827B4}"/>
    <cellStyle name="Percent 16 4" xfId="4523" xr:uid="{561B0E7E-1CAD-4067-80CE-3276836C79D3}"/>
    <cellStyle name="Percent 16 4 2" xfId="28891" xr:uid="{CA2ADE40-521E-4977-8E59-42E0166DE80A}"/>
    <cellStyle name="Percent 16 5" xfId="27472" xr:uid="{F0A6CD1A-BD42-49CF-98D1-43A09BC07B39}"/>
    <cellStyle name="Percent 160" xfId="5508" xr:uid="{85C1EE00-6228-4FCB-9D5A-3522D2961F6F}"/>
    <cellStyle name="Percent 160 2" xfId="29232" xr:uid="{C4852E23-1AE5-4B58-8F2E-ECAD59869044}"/>
    <cellStyle name="Percent 161" xfId="5472" xr:uid="{33B37BE3-EC90-4D0E-8BA9-BD30E6C24685}"/>
    <cellStyle name="Percent 161 2" xfId="29225" xr:uid="{ED977552-DA1D-4C0F-B29D-3745B7A637A9}"/>
    <cellStyle name="Percent 162" xfId="6064" xr:uid="{731458D6-D4F5-4A8C-8D5C-A564711ED463}"/>
    <cellStyle name="Percent 162 2" xfId="29271" xr:uid="{64C6BD8F-2A9B-4649-8CFB-5D6AC41DCBB1}"/>
    <cellStyle name="Percent 163" xfId="5572" xr:uid="{C312C6D6-4009-498B-AA6E-3CA7161F6C09}"/>
    <cellStyle name="Percent 163 2" xfId="29259" xr:uid="{E42BD4B7-2DFE-4FEA-94B4-11DDE6451E23}"/>
    <cellStyle name="Percent 164" xfId="5526" xr:uid="{68A70D8E-0AC6-46FE-AB25-8239BB2D2250}"/>
    <cellStyle name="Percent 164 2" xfId="29233" xr:uid="{56C37033-271F-457C-8216-B630B962FD4D}"/>
    <cellStyle name="Percent 165" xfId="5536" xr:uid="{23D43AC7-BB94-4CBB-A2DE-FFC45D363ADE}"/>
    <cellStyle name="Percent 165 2" xfId="29243" xr:uid="{B4A56C2E-D783-44D6-BC3B-30B050F81769}"/>
    <cellStyle name="Percent 166" xfId="5653" xr:uid="{B4F80563-0233-4847-A186-0D32E95353D8}"/>
    <cellStyle name="Percent 166 2" xfId="29266" xr:uid="{B4523A5F-9B28-4BB2-BA8F-49E99BB5A43F}"/>
    <cellStyle name="Percent 167" xfId="5830" xr:uid="{09390DEA-1EF3-495E-851E-599E853B70BA}"/>
    <cellStyle name="Percent 167 2" xfId="29268" xr:uid="{E30C3FEC-456B-451E-AF59-878B33D9F9A4}"/>
    <cellStyle name="Percent 168" xfId="5463" xr:uid="{238673E7-CDB5-4036-989E-26A786AC44E4}"/>
    <cellStyle name="Percent 168 2" xfId="29215" xr:uid="{925D16C4-7AA1-4A8B-B823-819767BF649C}"/>
    <cellStyle name="Percent 169" xfId="5555" xr:uid="{1D243098-FF90-4379-B3B2-0048D0B85C7E}"/>
    <cellStyle name="Percent 169 2" xfId="29255" xr:uid="{15E91E99-41FE-4800-BED9-172BAD69617D}"/>
    <cellStyle name="Percent 17" xfId="2775" xr:uid="{81D63A05-AEEE-41FF-BCE4-A2F85B808CCB}"/>
    <cellStyle name="Percent 17 2" xfId="2776" xr:uid="{FEA4B177-DA65-4EC8-BD27-4B6F9B8141A1}"/>
    <cellStyle name="Percent 17 2 2" xfId="4527" xr:uid="{55E9A6BF-D68E-4C23-AF94-24900403E320}"/>
    <cellStyle name="Percent 17 2 2 2" xfId="28895" xr:uid="{A2047913-C523-4298-B74C-9A206B279BAD}"/>
    <cellStyle name="Percent 17 2 3" xfId="27476" xr:uid="{E15D5424-643D-4B32-A5CF-F53F5D946757}"/>
    <cellStyle name="Percent 17 3" xfId="2777" xr:uid="{83C645F5-F43D-403C-9F19-5982AEBEE864}"/>
    <cellStyle name="Percent 17 3 2" xfId="4528" xr:uid="{DB9047D0-D302-407A-9CA6-085C0416274D}"/>
    <cellStyle name="Percent 17 3 2 2" xfId="28896" xr:uid="{1182A2EF-E177-4FB9-A5FE-3FCB3FF23234}"/>
    <cellStyle name="Percent 17 3 3" xfId="27477" xr:uid="{D730A6BF-2C05-46C3-81B3-FF8EF2B2D336}"/>
    <cellStyle name="Percent 17 4" xfId="4526" xr:uid="{12BADD4C-4637-4272-A7A3-1DA25E3E9517}"/>
    <cellStyle name="Percent 17 4 2" xfId="28894" xr:uid="{39760641-894C-4C97-8965-B9E365547F81}"/>
    <cellStyle name="Percent 17 5" xfId="27475" xr:uid="{227EE5C9-6592-4B0D-9466-32DC73137960}"/>
    <cellStyle name="Percent 170" xfId="6152" xr:uid="{A728BE76-DF5C-4816-95C5-D7488C987FA1}"/>
    <cellStyle name="Percent 170 2" xfId="29278" xr:uid="{CA0957CF-C184-4C89-8557-33BD5B046FB5}"/>
    <cellStyle name="Percent 171" xfId="6153" xr:uid="{506D72F8-A436-4130-844B-5DBA102944FD}"/>
    <cellStyle name="Percent 171 2" xfId="29279" xr:uid="{7787BF62-29B1-46FC-A9F9-F0227C73882A}"/>
    <cellStyle name="Percent 172" xfId="6154" xr:uid="{0677AE97-9BB0-495C-BCF6-EE5953CACA90}"/>
    <cellStyle name="Percent 172 2" xfId="29280" xr:uid="{23FD39AB-E332-452B-A9E0-F98845C0903D}"/>
    <cellStyle name="Percent 173" xfId="6155" xr:uid="{5CE2557A-D5AF-40B3-9735-8ACC4ECA5C5F}"/>
    <cellStyle name="Percent 173 2" xfId="29281" xr:uid="{E4720724-E7C1-4810-9234-23E6B92D6ABA}"/>
    <cellStyle name="Percent 174" xfId="6264" xr:uid="{0EA33364-1635-4386-8916-EFF8581E3F8A}"/>
    <cellStyle name="Percent 174 2" xfId="29291" xr:uid="{E0F370F9-6981-44D6-BE30-3979A6F89A87}"/>
    <cellStyle name="Percent 175" xfId="6210" xr:uid="{569BBF2E-9C6A-4C46-9548-770339E241EF}"/>
    <cellStyle name="Percent 175 2" xfId="29290" xr:uid="{B7E540D8-75BB-4B18-BD2A-B9EE442ED075}"/>
    <cellStyle name="Percent 176" xfId="6190" xr:uid="{9534BDA5-8F25-49FB-AC8A-8AA516B2F0C4}"/>
    <cellStyle name="Percent 176 2" xfId="29287" xr:uid="{09784E40-E4E7-4763-A4C9-5AEE6E51B6C9}"/>
    <cellStyle name="Percent 177" xfId="6159" xr:uid="{5177E171-E018-45EB-BA6B-7E0F938CE3E2}"/>
    <cellStyle name="Percent 177 2" xfId="29285" xr:uid="{EC7244FD-7B2E-4C4B-9B77-C0258EC99D42}"/>
    <cellStyle name="Percent 178" xfId="7750" xr:uid="{0B35E285-AA7F-4010-853D-B4812B14F97A}"/>
    <cellStyle name="Percent 178 2" xfId="29371" xr:uid="{FB1A34CB-C1CB-47A4-BBE6-A9170CDD21D6}"/>
    <cellStyle name="Percent 179" xfId="10180" xr:uid="{E3053CF5-0AA8-4A47-8136-0221854D0F62}"/>
    <cellStyle name="Percent 179 2" xfId="29390" xr:uid="{3C0DC0FA-E62D-4EF0-BC8A-D38FBA025AE8}"/>
    <cellStyle name="Percent 18" xfId="2778" xr:uid="{A435EE3E-8183-49B8-9DAB-10B7205F4FC4}"/>
    <cellStyle name="Percent 18 2" xfId="2779" xr:uid="{3B6F6582-6D67-4E17-BFE8-778A7013D62D}"/>
    <cellStyle name="Percent 18 2 2" xfId="4530" xr:uid="{3B512D6B-22A6-4A87-AF20-5AF9B701AAF9}"/>
    <cellStyle name="Percent 18 2 2 2" xfId="28898" xr:uid="{736E6EB1-567F-49C7-8050-B1CE57D1BE28}"/>
    <cellStyle name="Percent 18 2 3" xfId="27479" xr:uid="{D48834B8-0E99-43CB-A384-254D62BC1E6D}"/>
    <cellStyle name="Percent 18 3" xfId="2780" xr:uid="{1D621DD5-6180-454E-857B-910CBB9B5924}"/>
    <cellStyle name="Percent 18 3 2" xfId="4531" xr:uid="{1096854F-3B6F-4504-8F87-84D4293F0250}"/>
    <cellStyle name="Percent 18 3 2 2" xfId="28899" xr:uid="{E6A03150-7A3F-4F74-A1BA-9341BB7DC4E3}"/>
    <cellStyle name="Percent 18 3 3" xfId="27480" xr:uid="{72D6A05A-1D3C-4386-A37E-F76E377F63FA}"/>
    <cellStyle name="Percent 18 4" xfId="4529" xr:uid="{B7FB7375-47D4-4865-8D56-4A3DAA7650A6}"/>
    <cellStyle name="Percent 18 4 2" xfId="28897" xr:uid="{524BD255-DEB9-4749-B5A8-18515041668C}"/>
    <cellStyle name="Percent 18 5" xfId="27478" xr:uid="{1520C962-ABEC-4E57-9F3F-B26AADFA1DAC}"/>
    <cellStyle name="Percent 180" xfId="10179" xr:uid="{C6C5AB97-D24C-4DEC-9D1D-3817E17626F1}"/>
    <cellStyle name="Percent 180 2" xfId="29389" xr:uid="{1CAB6F2C-D479-43E1-BBF9-334C10AD2A70}"/>
    <cellStyle name="Percent 181" xfId="10185" xr:uid="{C6456A95-4530-4EBD-AD1F-B676B1DF565D}"/>
    <cellStyle name="Percent 181 2" xfId="29394" xr:uid="{C7A6A1BC-2D99-48D7-A3E7-F8EEFD1CA72C}"/>
    <cellStyle name="Percent 182" xfId="10570" xr:uid="{5459E04D-1F3C-4304-80DD-C22B555B20EE}"/>
    <cellStyle name="Percent 182 2" xfId="22687" xr:uid="{03BEF7B2-6ABD-46C2-99F0-990A2C70ABF2}"/>
    <cellStyle name="Percent 183" xfId="10573" xr:uid="{BF88E8B1-6BB6-4D0A-8998-44A8AB7668E4}"/>
    <cellStyle name="Percent 183 2" xfId="22690" xr:uid="{61A63B15-8972-4806-BAB8-7070BC2937F2}"/>
    <cellStyle name="Percent 184" xfId="10576" xr:uid="{08BFF638-875A-4F56-BDDC-FAFD35AA0FF7}"/>
    <cellStyle name="Percent 184 2" xfId="22693" xr:uid="{DFBF684A-3833-4AB2-9F02-5BE1F0897057}"/>
    <cellStyle name="Percent 185" xfId="10579" xr:uid="{B6FD05BA-CF99-487D-AAD6-BEB4C0858B66}"/>
    <cellStyle name="Percent 185 2" xfId="22696" xr:uid="{615B3CF7-0176-48C9-81AD-EB3700200B9F}"/>
    <cellStyle name="Percent 186" xfId="10582" xr:uid="{AE65EF37-7F58-48D0-B0AB-8CB408B82892}"/>
    <cellStyle name="Percent 186 2" xfId="22699" xr:uid="{C5ECA053-736C-4EC9-96EE-599F28941C25}"/>
    <cellStyle name="Percent 187" xfId="10585" xr:uid="{E8E8D159-ED7E-4E08-AC8E-3E1712BB053B}"/>
    <cellStyle name="Percent 187 2" xfId="22702" xr:uid="{39AE47CA-7736-435C-BA99-64C47E739D84}"/>
    <cellStyle name="Percent 188" xfId="10589" xr:uid="{5BA5464F-C3BB-4721-8FBB-321A70BE6459}"/>
    <cellStyle name="Percent 188 2" xfId="22706" xr:uid="{E94B794F-4F97-42A0-8F69-7501B58D8415}"/>
    <cellStyle name="Percent 189" xfId="10592" xr:uid="{A47BC8C8-6D22-4E92-B5A2-FD0180916E93}"/>
    <cellStyle name="Percent 189 2" xfId="22709" xr:uid="{ABE75D20-B8E7-418F-B462-F4EDDFF35A57}"/>
    <cellStyle name="Percent 19" xfId="2781" xr:uid="{92DD30AC-E2FC-4059-B943-5FA6862B876C}"/>
    <cellStyle name="Percent 19 2" xfId="2782" xr:uid="{A147D18E-6937-4E96-BFAA-015205F735BA}"/>
    <cellStyle name="Percent 19 2 2" xfId="4533" xr:uid="{29BE9DF9-8BE4-4824-B817-5854ADBE20D1}"/>
    <cellStyle name="Percent 19 2 2 2" xfId="28901" xr:uid="{460C3408-4A20-4BD4-A40F-90478D2C4073}"/>
    <cellStyle name="Percent 19 2 3" xfId="27482" xr:uid="{E3BA7B3F-AA08-491F-A6F3-85A7E7421625}"/>
    <cellStyle name="Percent 19 3" xfId="2783" xr:uid="{F5B196D5-EB43-490C-BAA2-B98D34F291B3}"/>
    <cellStyle name="Percent 19 3 2" xfId="4534" xr:uid="{F139B8B3-11C6-4CEB-9264-4678E7EB3AC8}"/>
    <cellStyle name="Percent 19 3 2 2" xfId="28902" xr:uid="{B0154F21-5BA9-4F17-8B57-6C72878A5576}"/>
    <cellStyle name="Percent 19 3 3" xfId="27483" xr:uid="{2FB96DDB-28DF-4FA9-B1EB-125FC28561BB}"/>
    <cellStyle name="Percent 19 4" xfId="4532" xr:uid="{119AB48B-7321-408E-92DA-65CC975A7D61}"/>
    <cellStyle name="Percent 19 4 2" xfId="28900" xr:uid="{AE031C5F-1DD1-4793-AC4D-4FAD5E984FBC}"/>
    <cellStyle name="Percent 19 5" xfId="27481" xr:uid="{BD6670A0-E7C5-42F1-8AB9-7D29F05EF826}"/>
    <cellStyle name="Percent 190" xfId="10595" xr:uid="{A90C9712-599D-4593-B823-33E0A4186FD4}"/>
    <cellStyle name="Percent 190 2" xfId="22712" xr:uid="{F85C5E0B-A8B6-4D3B-957E-DF35304FFD8D}"/>
    <cellStyle name="Percent 191" xfId="10598" xr:uid="{C6532015-24D8-4ED9-B4B2-3ABAFA94AF95}"/>
    <cellStyle name="Percent 191 2" xfId="22715" xr:uid="{556CAF0D-41C2-4C0C-9AA7-16023825DC50}"/>
    <cellStyle name="Percent 192" xfId="10601" xr:uid="{B27078DF-D957-4125-9E55-246127CBA479}"/>
    <cellStyle name="Percent 192 2" xfId="22718" xr:uid="{065A0006-E4E9-46D1-B030-3FA0A161DA23}"/>
    <cellStyle name="Percent 193" xfId="10604" xr:uid="{77408F2E-9675-44A4-874F-7A2F0B2E79E9}"/>
    <cellStyle name="Percent 193 2" xfId="22721" xr:uid="{B4C34A8D-69B1-45D8-B302-6DF3BF5EA901}"/>
    <cellStyle name="Percent 194" xfId="10607" xr:uid="{A6870D92-7F87-497C-AD92-A50898DAB7B1}"/>
    <cellStyle name="Percent 194 2" xfId="22724" xr:uid="{DD7347FB-E197-49B0-A8B9-5687AC679404}"/>
    <cellStyle name="Percent 195" xfId="10610" xr:uid="{1865413F-87AC-44C2-8A5B-1C7DCD1C56A0}"/>
    <cellStyle name="Percent 195 2" xfId="22727" xr:uid="{F56591E6-2789-40C1-B300-7767A0EF6C27}"/>
    <cellStyle name="Percent 196" xfId="10613" xr:uid="{257BF196-AE6C-4D27-B39D-8F7E4D4FEEC3}"/>
    <cellStyle name="Percent 196 2" xfId="22730" xr:uid="{2C0026D0-4BBC-4F21-A1E8-B90B681B5765}"/>
    <cellStyle name="Percent 197" xfId="10616" xr:uid="{452C8717-384A-42AF-B3F3-44B00A90E52D}"/>
    <cellStyle name="Percent 197 2" xfId="22733" xr:uid="{070320E1-AC46-4812-A8C2-3C552716C44A}"/>
    <cellStyle name="Percent 198" xfId="30278" xr:uid="{DBA17EEE-DB74-43B5-8F7C-08BC1F777ABD}"/>
    <cellStyle name="Percent 199" xfId="30403" xr:uid="{939098DE-6340-4D0A-99B3-C26B8A2D9635}"/>
    <cellStyle name="Percent 2" xfId="2784" xr:uid="{343334BF-BCC9-4289-9C21-1955BEDE9DB5}"/>
    <cellStyle name="Percent 2 10" xfId="2785" xr:uid="{FA0410F1-C206-4410-9EE7-49B590C73835}"/>
    <cellStyle name="Percent 2 10 2" xfId="4536" xr:uid="{242A9A10-6169-4C4E-BC2D-15ADB21552DF}"/>
    <cellStyle name="Percent 2 10 2 2" xfId="28904" xr:uid="{50D858C5-6B67-4E8B-9B08-8110E1DDBFED}"/>
    <cellStyle name="Percent 2 10 3" xfId="27485" xr:uid="{02155FB5-A6D0-4755-B0A7-DB8945655670}"/>
    <cellStyle name="Percent 2 11" xfId="2786" xr:uid="{3189CD5A-A8A5-4DCC-A809-1BA235906D6C}"/>
    <cellStyle name="Percent 2 11 2" xfId="4537" xr:uid="{EC0F6845-781F-438B-BD6D-2C73E3440AE1}"/>
    <cellStyle name="Percent 2 11 2 2" xfId="28905" xr:uid="{BE953499-5985-4FE8-9BC3-63F6CE048DD2}"/>
    <cellStyle name="Percent 2 11 3" xfId="27486" xr:uid="{F29690B0-B134-47B7-AD84-D826046E942C}"/>
    <cellStyle name="Percent 2 12" xfId="2787" xr:uid="{4057E795-6AA2-472D-BE40-C4C4FBAC3649}"/>
    <cellStyle name="Percent 2 12 2" xfId="4538" xr:uid="{B63EB130-7FE5-47ED-A568-BC5011346F9C}"/>
    <cellStyle name="Percent 2 12 2 2" xfId="28906" xr:uid="{2CF7E143-6972-482E-80FD-9CE2F3225C18}"/>
    <cellStyle name="Percent 2 12 3" xfId="27487" xr:uid="{FCC46499-A460-47E5-B885-1B6440CCB346}"/>
    <cellStyle name="Percent 2 13" xfId="2788" xr:uid="{92E2A488-21E7-4065-947D-FC87D7121B13}"/>
    <cellStyle name="Percent 2 13 2" xfId="4539" xr:uid="{CACA2588-0716-4F91-8888-C53EC8043F68}"/>
    <cellStyle name="Percent 2 13 2 2" xfId="28907" xr:uid="{8F755641-0E82-4873-8915-0771F5ACE748}"/>
    <cellStyle name="Percent 2 13 3" xfId="27488" xr:uid="{04D4E502-43D8-491B-8046-BE4CE8C8EFFE}"/>
    <cellStyle name="Percent 2 14" xfId="2789" xr:uid="{7FBD9142-BB45-4F94-95C5-9203774FB4EF}"/>
    <cellStyle name="Percent 2 14 2" xfId="4540" xr:uid="{F2148D26-79F1-4FEB-9B22-A139827CAD2D}"/>
    <cellStyle name="Percent 2 14 2 2" xfId="28908" xr:uid="{75116F80-3F23-43A5-A8EE-68E09C1E99F4}"/>
    <cellStyle name="Percent 2 14 3" xfId="27489" xr:uid="{0B299500-1B7B-4FC9-845B-93A5265BB93B}"/>
    <cellStyle name="Percent 2 15" xfId="2790" xr:uid="{266B273D-31D1-400C-8699-3822E2BC3F06}"/>
    <cellStyle name="Percent 2 15 2" xfId="4541" xr:uid="{E8E2F68B-0FE2-44FE-9103-74C661AA8A22}"/>
    <cellStyle name="Percent 2 15 2 2" xfId="28909" xr:uid="{BA1359CF-6118-46ED-B017-46171ADA80AF}"/>
    <cellStyle name="Percent 2 15 3" xfId="27490" xr:uid="{8E00DD94-ECBB-4A7A-9348-B3F4375121D3}"/>
    <cellStyle name="Percent 2 16" xfId="2791" xr:uid="{82EE5E85-C9DB-4BC7-9127-78085D994DDF}"/>
    <cellStyle name="Percent 2 16 2" xfId="4542" xr:uid="{A20A4C8A-22ED-4E54-AAB6-EA469FB9AA19}"/>
    <cellStyle name="Percent 2 16 2 2" xfId="28910" xr:uid="{216A6073-D3B7-42F5-B79B-6A26AB92241D}"/>
    <cellStyle name="Percent 2 16 3" xfId="27491" xr:uid="{10C0513A-EE34-43B1-91CA-C9D8F57E17AF}"/>
    <cellStyle name="Percent 2 17" xfId="4535" xr:uid="{B2D4DD08-6401-4FAA-BCFD-D80C5BE94437}"/>
    <cellStyle name="Percent 2 17 2" xfId="28903" xr:uid="{BBF89CE5-F0C0-4E2C-8375-177B667C560D}"/>
    <cellStyle name="Percent 2 18" xfId="27484" xr:uid="{EAD6AF4C-9F07-427C-AA1C-A5D5F4095515}"/>
    <cellStyle name="Percent 2 2" xfId="2792" xr:uid="{88DCB339-DDBD-498A-810B-FE229CF0601D}"/>
    <cellStyle name="Percent 2 2 2" xfId="2793" xr:uid="{322AFCAD-4D3B-4BEB-9DDB-C40311132E74}"/>
    <cellStyle name="Percent 2 2 2 2" xfId="2794" xr:uid="{39639780-FB59-4B02-B7F5-C61F1BBA87FD}"/>
    <cellStyle name="Percent 2 2 2 2 2" xfId="4545" xr:uid="{A70F2064-6244-46FB-B9E9-22DDE1DDCD56}"/>
    <cellStyle name="Percent 2 2 2 2 2 2" xfId="28913" xr:uid="{CEAF0E85-51CE-4F93-BF77-F7A17FD64A85}"/>
    <cellStyle name="Percent 2 2 2 2 3" xfId="27494" xr:uid="{83E9EE6D-B139-4CD4-8AE5-EF7399A7F699}"/>
    <cellStyle name="Percent 2 2 2 3" xfId="2795" xr:uid="{0D4FA584-176E-4F8A-B6CC-51C07C10A907}"/>
    <cellStyle name="Percent 2 2 2 3 2" xfId="4546" xr:uid="{E5D0EFC0-DAF7-4233-B3BD-ED497D18B1A5}"/>
    <cellStyle name="Percent 2 2 2 3 2 2" xfId="28914" xr:uid="{B0D20F2B-84E6-4750-BA81-1ACB94897881}"/>
    <cellStyle name="Percent 2 2 2 3 3" xfId="27495" xr:uid="{1DEFA382-A64E-44E8-992A-591BA842C081}"/>
    <cellStyle name="Percent 2 2 2 4" xfId="4544" xr:uid="{C52A92A5-B8AB-4166-AC11-3B89555F3B18}"/>
    <cellStyle name="Percent 2 2 2 4 2" xfId="28912" xr:uid="{C4BFC048-EBA4-49A3-9385-871A5F9E5EF0}"/>
    <cellStyle name="Percent 2 2 2 5" xfId="27493" xr:uid="{E608510E-3B5F-45B5-81F9-F2D28EBB31C7}"/>
    <cellStyle name="Percent 2 2 3" xfId="2796" xr:uid="{1D637810-A9BD-4FF8-A690-57F555A223ED}"/>
    <cellStyle name="Percent 2 2 3 2" xfId="2797" xr:uid="{39A97AC8-FBC6-4D04-8055-1C851F15A125}"/>
    <cellStyle name="Percent 2 2 3 2 2" xfId="4548" xr:uid="{4FE9AE64-EDAD-4091-911D-1CE878560784}"/>
    <cellStyle name="Percent 2 2 3 2 2 2" xfId="28916" xr:uid="{7FC68BF0-931A-433D-A205-70317E4A5B56}"/>
    <cellStyle name="Percent 2 2 3 2 3" xfId="27497" xr:uid="{46079BDE-CD56-4326-A42B-054CB600501B}"/>
    <cellStyle name="Percent 2 2 3 3" xfId="2798" xr:uid="{50F03A38-5623-4B54-949D-16D260B08239}"/>
    <cellStyle name="Percent 2 2 3 3 2" xfId="4549" xr:uid="{8D3F2A35-F1BE-4915-A59A-B219D5ACF25B}"/>
    <cellStyle name="Percent 2 2 3 3 2 2" xfId="28917" xr:uid="{201EE643-C03B-4CE8-ACBC-2663D4EEF61C}"/>
    <cellStyle name="Percent 2 2 3 3 3" xfId="27498" xr:uid="{20417871-0D4F-416E-8167-0BA7B9E0F181}"/>
    <cellStyle name="Percent 2 2 3 4" xfId="4547" xr:uid="{F299012C-1F07-4AD6-A125-FF20080AAE2C}"/>
    <cellStyle name="Percent 2 2 3 4 2" xfId="28915" xr:uid="{9CF14DD8-B73E-47F4-8500-D6104CE5F4A1}"/>
    <cellStyle name="Percent 2 2 3 5" xfId="27496" xr:uid="{3FB9468F-0331-472A-ACB3-2F8C5506F217}"/>
    <cellStyle name="Percent 2 2 4" xfId="2799" xr:uid="{44285A0A-8766-4A2A-82FB-1E906305F3BC}"/>
    <cellStyle name="Percent 2 2 4 2" xfId="4550" xr:uid="{9C3E2D31-BA0E-4D19-97E0-606FDDA2113F}"/>
    <cellStyle name="Percent 2 2 4 2 2" xfId="28918" xr:uid="{EC6234CC-5AD8-49EA-A801-EB66F91EA6C7}"/>
    <cellStyle name="Percent 2 2 4 3" xfId="27499" xr:uid="{86013E0D-67FE-4599-82CA-EB660E31F155}"/>
    <cellStyle name="Percent 2 2 5" xfId="2800" xr:uid="{81F1DA8B-DE5D-4E52-A321-4EEFD5F7FEC9}"/>
    <cellStyle name="Percent 2 2 5 2" xfId="4551" xr:uid="{B08C3244-EE8E-47C3-B506-3A8E08749CCC}"/>
    <cellStyle name="Percent 2 2 5 2 2" xfId="28919" xr:uid="{73779327-778B-457B-8CE6-D537D69C4FCD}"/>
    <cellStyle name="Percent 2 2 5 3" xfId="27500" xr:uid="{76CBABE7-534E-4E8B-84F9-FD8274C52A60}"/>
    <cellStyle name="Percent 2 2 6" xfId="4543" xr:uid="{8D55C83D-AB31-43AA-A086-0D792E3C2124}"/>
    <cellStyle name="Percent 2 2 6 2" xfId="28911" xr:uid="{9CA61D05-8D80-48AB-95BB-1D47647915C4}"/>
    <cellStyle name="Percent 2 2 7" xfId="27492" xr:uid="{785B9BE8-F431-4C5E-AC6C-87F90E152BC9}"/>
    <cellStyle name="Percent 2 3" xfId="2801" xr:uid="{D88CBF2F-D7FB-4EF0-83CA-032FEC9DEDA6}"/>
    <cellStyle name="Percent 2 3 2" xfId="2802" xr:uid="{68B48210-D6CA-408F-8C07-641D9DDCEAB8}"/>
    <cellStyle name="Percent 2 3 2 2" xfId="4553" xr:uid="{980CE266-5E93-46C5-8265-0EBEB510733C}"/>
    <cellStyle name="Percent 2 3 2 2 2" xfId="28921" xr:uid="{F5D81614-723A-46D2-AFA0-DA8C27CB398C}"/>
    <cellStyle name="Percent 2 3 2 3" xfId="27502" xr:uid="{80DC707D-4920-4612-931F-6A5371509BC7}"/>
    <cellStyle name="Percent 2 3 3" xfId="2803" xr:uid="{8E94E972-5085-4D44-89A8-60CF33FFB69E}"/>
    <cellStyle name="Percent 2 3 3 2" xfId="4554" xr:uid="{E4B28B81-8AF2-4EBD-B325-8C84383C0238}"/>
    <cellStyle name="Percent 2 3 3 2 2" xfId="28922" xr:uid="{94C2EEEA-8B93-41F4-B19D-7A75EA309E01}"/>
    <cellStyle name="Percent 2 3 3 3" xfId="27503" xr:uid="{9355B495-0A06-4F4C-96D1-08AF5E98688C}"/>
    <cellStyle name="Percent 2 3 4" xfId="4552" xr:uid="{545B510E-B123-4A0B-9D88-5DCD9E0E6577}"/>
    <cellStyle name="Percent 2 3 4 2" xfId="28920" xr:uid="{3D6BB5F0-96C8-40E4-B30E-85F4853DFF18}"/>
    <cellStyle name="Percent 2 3 5" xfId="27501" xr:uid="{C7BFCC9B-D0E7-42B1-BAF1-58F721D9255B}"/>
    <cellStyle name="Percent 2 4" xfId="2804" xr:uid="{F4281658-DE6A-457E-8FAD-A59AE6C37FDE}"/>
    <cellStyle name="Percent 2 4 2" xfId="2805" xr:uid="{E07C1CAC-FF51-404B-8434-1372092B91B8}"/>
    <cellStyle name="Percent 2 4 2 2" xfId="4556" xr:uid="{78162FF8-F896-4755-AD7F-FF2592DCD18A}"/>
    <cellStyle name="Percent 2 4 2 2 2" xfId="28924" xr:uid="{FEDD0C74-F3DD-4932-B1CE-D00191451D2C}"/>
    <cellStyle name="Percent 2 4 2 3" xfId="27505" xr:uid="{C179E79E-74E2-46C2-BA49-9AB0629AC72E}"/>
    <cellStyle name="Percent 2 4 3" xfId="2806" xr:uid="{43F3B1A6-EBC7-49F6-BD32-18A55EFEF56A}"/>
    <cellStyle name="Percent 2 4 3 2" xfId="4557" xr:uid="{F5DE9401-CEF1-49D1-9904-83A6B73F13DC}"/>
    <cellStyle name="Percent 2 4 3 2 2" xfId="28925" xr:uid="{81416FF1-1558-483C-8B37-4D19216F3339}"/>
    <cellStyle name="Percent 2 4 3 3" xfId="27506" xr:uid="{63E83C80-1128-48AC-8053-5A97B8DA3308}"/>
    <cellStyle name="Percent 2 4 4" xfId="4555" xr:uid="{7C82FF78-F732-46E5-B5AE-E880C86F18B9}"/>
    <cellStyle name="Percent 2 4 4 2" xfId="28923" xr:uid="{2EDB8DD1-0942-4E8F-B028-CB670BE08805}"/>
    <cellStyle name="Percent 2 4 5" xfId="27504" xr:uid="{91F004B3-B9D7-43B8-8D02-94D7DBC8BCAB}"/>
    <cellStyle name="Percent 2 5" xfId="2807" xr:uid="{54EC69A9-008B-4AD0-8815-1F9A8E84146E}"/>
    <cellStyle name="Percent 2 5 2" xfId="2808" xr:uid="{E4F2DF34-A314-49DE-84EC-DBD6ADFEF5FC}"/>
    <cellStyle name="Percent 2 5 2 2" xfId="4559" xr:uid="{9C5F334A-9B02-4C2B-A6A3-F2E7C568A1DA}"/>
    <cellStyle name="Percent 2 5 2 2 2" xfId="28927" xr:uid="{5CF38DDD-8477-4214-8951-9B5E8337C419}"/>
    <cellStyle name="Percent 2 5 2 3" xfId="27508" xr:uid="{2C83E4FE-97BB-4DAC-9603-1A8379D5D179}"/>
    <cellStyle name="Percent 2 5 3" xfId="2809" xr:uid="{15D66A00-BAAA-4359-8ACF-EC1BA273A17C}"/>
    <cellStyle name="Percent 2 5 3 2" xfId="4560" xr:uid="{01F07313-643D-4E47-BE2A-E17D21C30DF8}"/>
    <cellStyle name="Percent 2 5 3 2 2" xfId="28928" xr:uid="{A8A2A194-C85D-4619-8863-B7FA9179451D}"/>
    <cellStyle name="Percent 2 5 3 3" xfId="27509" xr:uid="{516EA436-CF0A-49D1-8137-CDC0D0AF6C8B}"/>
    <cellStyle name="Percent 2 5 4" xfId="4558" xr:uid="{92428380-4903-41AD-839A-FA46604E3DFF}"/>
    <cellStyle name="Percent 2 5 4 2" xfId="28926" xr:uid="{C76DD6B0-3F21-4FF2-95B7-2FD1F15CF37A}"/>
    <cellStyle name="Percent 2 5 5" xfId="27507" xr:uid="{99E9D130-AEDA-4F13-B237-8638C6E874F6}"/>
    <cellStyle name="Percent 2 6" xfId="2810" xr:uid="{8F0BE9D2-0D8B-40C2-AB55-CFF592A936D9}"/>
    <cellStyle name="Percent 2 6 2" xfId="2811" xr:uid="{94DB389B-84C6-4AC7-9673-416B2B46E03E}"/>
    <cellStyle name="Percent 2 6 2 2" xfId="4562" xr:uid="{29584F7E-56D6-4DEE-80D8-203C90BBAFC0}"/>
    <cellStyle name="Percent 2 6 2 2 2" xfId="28930" xr:uid="{0C5FA8BD-BF1D-415D-A64B-696A460835B4}"/>
    <cellStyle name="Percent 2 6 2 3" xfId="27511" xr:uid="{6EA661D6-27F1-4735-ADE6-CAF3FE561396}"/>
    <cellStyle name="Percent 2 6 3" xfId="4561" xr:uid="{0539389A-FA4D-4A89-9891-C3B49867DDF4}"/>
    <cellStyle name="Percent 2 6 3 2" xfId="28929" xr:uid="{B3DBBA3C-AC56-494F-AEAC-72D8909609EC}"/>
    <cellStyle name="Percent 2 6 4" xfId="27510" xr:uid="{A00CCBE7-C484-4A31-B726-2E25ED18785B}"/>
    <cellStyle name="Percent 2 7" xfId="2812" xr:uid="{E3651E3E-7F0E-4A0A-B5F5-156A8B1D3A97}"/>
    <cellStyle name="Percent 2 7 2" xfId="2813" xr:uid="{31907EC8-C552-4550-AF5C-E95EDEA9B0D0}"/>
    <cellStyle name="Percent 2 7 3" xfId="4563" xr:uid="{E18CBFAC-F441-498C-94CC-D25B99E5AB92}"/>
    <cellStyle name="Percent 2 7 3 2" xfId="28931" xr:uid="{E1995F90-0945-4B80-8A33-7B0E112D37EF}"/>
    <cellStyle name="Percent 2 7 4" xfId="7582" xr:uid="{89D2ABB3-570C-4511-B299-F8DD89B36056}"/>
    <cellStyle name="Percent 2 7 4 2" xfId="29337" xr:uid="{3B569576-B8FF-4456-B642-3143A752F1B3}"/>
    <cellStyle name="Percent 2 7 5" xfId="27512" xr:uid="{1D439C64-E54A-4B7C-9456-6757BADCED7B}"/>
    <cellStyle name="Percent 2 8" xfId="2814" xr:uid="{7B99021C-9B58-4AA1-A398-5B245C59C3CB}"/>
    <cellStyle name="Percent 2 8 2" xfId="4564" xr:uid="{CEC11E1C-2DE5-427D-BA22-1477AB430E08}"/>
    <cellStyle name="Percent 2 8 2 2" xfId="28932" xr:uid="{E8F93ED3-FF88-4249-8AFD-49159A66B9F3}"/>
    <cellStyle name="Percent 2 8 3" xfId="27513" xr:uid="{92C68CF1-5BFE-44A7-948F-24954902AFE3}"/>
    <cellStyle name="Percent 2 9" xfId="2815" xr:uid="{3A148518-7330-470E-933C-9CBE9550073D}"/>
    <cellStyle name="Percent 2 9 2" xfId="4565" xr:uid="{3D49D772-05FD-4422-A9F5-6B349C71C76E}"/>
    <cellStyle name="Percent 2 9 2 2" xfId="28933" xr:uid="{243D6597-9392-4B8A-AAD2-0ABAC38D2678}"/>
    <cellStyle name="Percent 2 9 3" xfId="27514" xr:uid="{C70D0236-9277-4608-8A7F-EA920E593323}"/>
    <cellStyle name="Percent 20" xfId="2816" xr:uid="{3FB2B9AF-1A80-434C-8C20-2AAE5EF6834A}"/>
    <cellStyle name="Percent 20 2" xfId="2817" xr:uid="{ADCA3623-146D-42C2-B2E2-E575D3CFBF2C}"/>
    <cellStyle name="Percent 20 2 2" xfId="4567" xr:uid="{C7D6E143-5015-4C0C-B9A0-B9181B284B04}"/>
    <cellStyle name="Percent 20 2 2 2" xfId="28935" xr:uid="{26AC6DD1-3F8E-49B3-B33A-0F8CD03F7FB6}"/>
    <cellStyle name="Percent 20 2 3" xfId="27516" xr:uid="{0BD804F3-E0D2-47A3-A77B-3BA8ADD7FDDA}"/>
    <cellStyle name="Percent 20 3" xfId="2818" xr:uid="{0462D608-3A11-499F-A21D-46AB6B1ABF3B}"/>
    <cellStyle name="Percent 20 3 2" xfId="4568" xr:uid="{D24026CF-4336-4B3B-A7E3-8CFA98FBEADB}"/>
    <cellStyle name="Percent 20 3 2 2" xfId="28936" xr:uid="{B4141AEF-D61B-45C7-A2A4-67DA34B6DFDA}"/>
    <cellStyle name="Percent 20 3 3" xfId="27517" xr:uid="{6733BAF5-C8C4-4EDC-867B-08A2EE3B8709}"/>
    <cellStyle name="Percent 20 4" xfId="4566" xr:uid="{89F65F4C-D20E-4081-97FF-80DF0226BED9}"/>
    <cellStyle name="Percent 20 4 2" xfId="28934" xr:uid="{A7CE01AE-A572-41EA-9D20-D4AE56ADBC76}"/>
    <cellStyle name="Percent 20 5" xfId="27515" xr:uid="{3AD2B2C6-99B0-43A6-A534-8CD7619813A0}"/>
    <cellStyle name="Percent 200" xfId="30405" xr:uid="{65669A12-B2A3-484B-828B-75DC747C525D}"/>
    <cellStyle name="Percent 201" xfId="30407" xr:uid="{E84D0486-158B-4F3C-9FED-85B84A50B51B}"/>
    <cellStyle name="Percent 202" xfId="30414" xr:uid="{1949DE2D-D858-45D1-9888-9A94E7EE9BF9}"/>
    <cellStyle name="Percent 21" xfId="2819" xr:uid="{C779DF8E-F3F7-4009-8567-331CDE2A953E}"/>
    <cellStyle name="Percent 21 2" xfId="2820" xr:uid="{F14E33C4-CAE1-4EA5-ADEA-B5BCA39E7EE8}"/>
    <cellStyle name="Percent 21 2 2" xfId="4570" xr:uid="{0432B7E2-C315-4975-9CDA-196219FE9515}"/>
    <cellStyle name="Percent 21 2 2 2" xfId="28938" xr:uid="{57AD6E44-726A-4138-ACF4-69FFCF78F5ED}"/>
    <cellStyle name="Percent 21 2 3" xfId="27519" xr:uid="{E56D1F76-6203-4099-AD13-6AEAC8B67C30}"/>
    <cellStyle name="Percent 21 3" xfId="2821" xr:uid="{46AA1E58-C28B-4C77-B831-F2218DD4FD28}"/>
    <cellStyle name="Percent 21 3 2" xfId="4571" xr:uid="{2375388E-4C2A-4D4D-9245-377ADEB0DA85}"/>
    <cellStyle name="Percent 21 3 2 2" xfId="28939" xr:uid="{903F2561-EEE7-499D-9BAE-00D411B176C1}"/>
    <cellStyle name="Percent 21 3 3" xfId="27520" xr:uid="{EB90775B-CFAE-4FE7-B437-C0B45A2141C0}"/>
    <cellStyle name="Percent 21 4" xfId="4569" xr:uid="{543D5374-817F-4A55-B751-5B7879FB611C}"/>
    <cellStyle name="Percent 21 4 2" xfId="28937" xr:uid="{20A3797A-4D7B-48D8-903F-F72771D65ABC}"/>
    <cellStyle name="Percent 21 5" xfId="27518" xr:uid="{C1B60299-E945-45EF-B87A-2D89E86F3E18}"/>
    <cellStyle name="Percent 22" xfId="2822" xr:uid="{F6755D29-E0C6-465D-AB99-286481ACEFF8}"/>
    <cellStyle name="Percent 22 2" xfId="2823" xr:uid="{5670C4FB-E561-4736-B7EA-82BA04A547BE}"/>
    <cellStyle name="Percent 22 2 2" xfId="4573" xr:uid="{F0BF878D-5454-46B3-80E4-8A9CE2297099}"/>
    <cellStyle name="Percent 22 2 2 2" xfId="28941" xr:uid="{9B9ECCB6-088C-4A56-8B2D-6A2AFE1ECB47}"/>
    <cellStyle name="Percent 22 2 3" xfId="27522" xr:uid="{2C20FB5B-D36E-45A2-B2A6-D7B9BE0EEFD7}"/>
    <cellStyle name="Percent 22 3" xfId="2824" xr:uid="{AF2A6BDC-EE19-4D04-9F4A-BF03498E2654}"/>
    <cellStyle name="Percent 22 3 2" xfId="4574" xr:uid="{F614407D-9A3F-41FA-9B62-230EAB60FD0D}"/>
    <cellStyle name="Percent 22 3 2 2" xfId="28942" xr:uid="{CDDEE12B-4181-477C-A443-EFFCCF023741}"/>
    <cellStyle name="Percent 22 3 3" xfId="27523" xr:uid="{8170FD9E-C669-48F5-BB4F-BA71F15E3F57}"/>
    <cellStyle name="Percent 22 4" xfId="4572" xr:uid="{30719FF5-74F9-41B5-8383-54DA5C786F24}"/>
    <cellStyle name="Percent 22 4 2" xfId="28940" xr:uid="{3CBA38C0-09A1-4519-93E4-D8D4A6ED2C94}"/>
    <cellStyle name="Percent 22 5" xfId="27521" xr:uid="{3878CDF7-36BD-4455-BD43-48F6651559DD}"/>
    <cellStyle name="Percent 23" xfId="2825" xr:uid="{DC399BFB-6A0E-4FE1-A0F8-376E2270B586}"/>
    <cellStyle name="Percent 23 2" xfId="2826" xr:uid="{1C9ABB04-AF33-4ADF-A6D5-94E7002DE9CC}"/>
    <cellStyle name="Percent 23 2 2" xfId="4576" xr:uid="{58B1A22A-8F31-4682-B1FC-A9D2E1A2854A}"/>
    <cellStyle name="Percent 23 2 2 2" xfId="28944" xr:uid="{EABEDFB1-DCDF-4222-AECE-90B58B127412}"/>
    <cellStyle name="Percent 23 2 3" xfId="27525" xr:uid="{9F02C965-D3F7-4D45-AFC3-749B8CE94432}"/>
    <cellStyle name="Percent 23 3" xfId="2827" xr:uid="{CFD6876E-F0DA-4C48-B575-E8F158A048E9}"/>
    <cellStyle name="Percent 23 3 2" xfId="4577" xr:uid="{0C55E4FB-85F8-4539-B9EB-4C598CA5EF3A}"/>
    <cellStyle name="Percent 23 3 2 2" xfId="28945" xr:uid="{03E5EF24-717F-4699-ADB7-8CB85F87C9C6}"/>
    <cellStyle name="Percent 23 3 3" xfId="27526" xr:uid="{CBDBC8FA-FCFE-4093-906C-EEA668561482}"/>
    <cellStyle name="Percent 23 4" xfId="4575" xr:uid="{D366C2A5-ABEB-4F3A-A6D4-7A8612692AA9}"/>
    <cellStyle name="Percent 23 4 2" xfId="28943" xr:uid="{0601CA32-01EB-4752-B2DD-206D9045BF79}"/>
    <cellStyle name="Percent 23 5" xfId="27524" xr:uid="{0323FDB6-223C-42D8-ADA4-5EAEC3E2963E}"/>
    <cellStyle name="Percent 24" xfId="2828" xr:uid="{CD3F0E38-B131-4014-9C64-B3267A5B0BE2}"/>
    <cellStyle name="Percent 24 2" xfId="2829" xr:uid="{AAF5FEC4-7DA4-4B18-8AC9-238E859D3CF5}"/>
    <cellStyle name="Percent 24 2 2" xfId="4579" xr:uid="{7D863F19-730F-4AE8-BDBE-A28231071A57}"/>
    <cellStyle name="Percent 24 2 2 2" xfId="28947" xr:uid="{55C61273-64EB-43AD-ADF0-725AA8F35BF2}"/>
    <cellStyle name="Percent 24 2 3" xfId="27528" xr:uid="{00A37735-9CEE-4D7D-A098-CF2731D7CCC5}"/>
    <cellStyle name="Percent 24 3" xfId="2830" xr:uid="{57BE0358-70DB-402A-AC44-AD4CF9D1E98D}"/>
    <cellStyle name="Percent 24 3 2" xfId="4580" xr:uid="{01579EC4-269B-4876-9046-2107F18EF68A}"/>
    <cellStyle name="Percent 24 3 2 2" xfId="28948" xr:uid="{2A9DB987-5DE5-419B-80B5-414DD67D1ADA}"/>
    <cellStyle name="Percent 24 3 3" xfId="27529" xr:uid="{3D15B291-F90A-4D85-8866-8EEC12EAFD13}"/>
    <cellStyle name="Percent 24 4" xfId="4578" xr:uid="{DA80A46A-B07D-4754-95DF-B9AC9DC1DE23}"/>
    <cellStyle name="Percent 24 4 2" xfId="28946" xr:uid="{A4F9AD95-D383-43A5-8E92-46FBB1F3BC11}"/>
    <cellStyle name="Percent 24 5" xfId="27527" xr:uid="{C05814CE-0D22-4C8F-862F-9D5525C6648D}"/>
    <cellStyle name="Percent 25" xfId="2831" xr:uid="{B45B035A-60EA-485A-9826-351429D2BB6E}"/>
    <cellStyle name="Percent 25 2" xfId="2832" xr:uid="{053070C7-0A6A-4A0B-9ADD-E664889E7846}"/>
    <cellStyle name="Percent 25 2 2" xfId="4582" xr:uid="{E67A7839-AF50-44F8-9DD4-EF3765F176F3}"/>
    <cellStyle name="Percent 25 2 2 2" xfId="28950" xr:uid="{CBB55ADE-121E-49D2-BCFD-E91CC54C9AA7}"/>
    <cellStyle name="Percent 25 2 3" xfId="27531" xr:uid="{755DE912-F069-4AA1-9117-662AE84C8740}"/>
    <cellStyle name="Percent 25 3" xfId="2833" xr:uid="{23F23030-36CE-424E-A9E2-B6D2E067B543}"/>
    <cellStyle name="Percent 25 3 2" xfId="4583" xr:uid="{0E7A2F91-3332-4595-9C7E-6B17FE2C5E73}"/>
    <cellStyle name="Percent 25 3 2 2" xfId="28951" xr:uid="{FA785E15-FB27-4170-95D7-D6707B6B75D0}"/>
    <cellStyle name="Percent 25 3 3" xfId="27532" xr:uid="{21EC17A2-9CF5-4B58-BF8E-06FBBD44B2B3}"/>
    <cellStyle name="Percent 25 4" xfId="4581" xr:uid="{9ECB3BFF-79F3-4A44-B39D-AB18F66C2CC5}"/>
    <cellStyle name="Percent 25 4 2" xfId="28949" xr:uid="{35BBEED5-6D07-4DD5-AF30-D4B63E4CD690}"/>
    <cellStyle name="Percent 25 5" xfId="27530" xr:uid="{044FFD59-3AC5-45A7-A004-6FBEB45BB2F4}"/>
    <cellStyle name="Percent 26" xfId="2834" xr:uid="{9A64820E-69F5-450B-AD60-CD37F8BFDEA8}"/>
    <cellStyle name="Percent 26 2" xfId="2835" xr:uid="{8249FC93-C289-47CC-BB46-4A9E990CFE24}"/>
    <cellStyle name="Percent 26 2 2" xfId="4585" xr:uid="{0FA70194-B741-431E-BE37-25B4AA5DF9F3}"/>
    <cellStyle name="Percent 26 2 2 2" xfId="28953" xr:uid="{A47DDAF9-17B3-4508-984E-6459F914072F}"/>
    <cellStyle name="Percent 26 2 3" xfId="27534" xr:uid="{C5C73DCC-65F3-42E7-B1AE-94EC42232D41}"/>
    <cellStyle name="Percent 26 3" xfId="2836" xr:uid="{C7AC13A1-F891-426E-B051-0DFD673116C9}"/>
    <cellStyle name="Percent 26 3 2" xfId="4586" xr:uid="{3C097BA7-A87C-44FE-BBAC-13109500763D}"/>
    <cellStyle name="Percent 26 3 2 2" xfId="28954" xr:uid="{AC249594-AD24-435D-864D-57DB754A1A7F}"/>
    <cellStyle name="Percent 26 3 3" xfId="27535" xr:uid="{ABA272D1-3E78-4F87-A6CE-4028BF5570A7}"/>
    <cellStyle name="Percent 26 4" xfId="4584" xr:uid="{DB0D0D99-404D-497A-B903-2E5AE73E8087}"/>
    <cellStyle name="Percent 26 4 2" xfId="28952" xr:uid="{9929CE2D-10C4-44CA-8CC0-DF32582C1525}"/>
    <cellStyle name="Percent 26 5" xfId="27533" xr:uid="{0C2F6C29-84DB-445C-B60B-A04CE1235F5E}"/>
    <cellStyle name="Percent 27" xfId="2837" xr:uid="{85F50A94-6C33-4356-AE5C-9FB2A2BB734F}"/>
    <cellStyle name="Percent 27 2" xfId="2838" xr:uid="{6F1DC541-A244-449B-BD53-4279074541C4}"/>
    <cellStyle name="Percent 27 2 2" xfId="4588" xr:uid="{99D1D7DD-F823-4272-8062-630092C5DE4C}"/>
    <cellStyle name="Percent 27 2 2 2" xfId="28956" xr:uid="{B447CB98-0131-450F-A7BC-C7C2BF34C0C0}"/>
    <cellStyle name="Percent 27 2 3" xfId="27537" xr:uid="{6FC90E6B-0939-4AC2-9425-D06160C6ABE3}"/>
    <cellStyle name="Percent 27 3" xfId="2839" xr:uid="{DD41CDDB-FD65-430A-BD19-6608021FD0CA}"/>
    <cellStyle name="Percent 27 3 2" xfId="4589" xr:uid="{D0BADF06-82EE-4327-9983-A856B0BDCD97}"/>
    <cellStyle name="Percent 27 3 2 2" xfId="28957" xr:uid="{BF4AC54D-5FF7-4CA4-A8CA-3758CA09542C}"/>
    <cellStyle name="Percent 27 3 3" xfId="27538" xr:uid="{0F10DE89-2C1D-4D1E-A556-CCCBAE76FC56}"/>
    <cellStyle name="Percent 27 4" xfId="4587" xr:uid="{6C17DCE9-752A-4FE0-92E1-4AA1966FCDCC}"/>
    <cellStyle name="Percent 27 4 2" xfId="28955" xr:uid="{C5B56269-2F01-4888-860F-94F1742BB976}"/>
    <cellStyle name="Percent 27 5" xfId="27536" xr:uid="{78C1615E-0E71-47DE-A604-089B47530671}"/>
    <cellStyle name="Percent 28" xfId="2840" xr:uid="{E361006B-B6C0-48EC-86B6-94FC20D808C2}"/>
    <cellStyle name="Percent 28 2" xfId="2841" xr:uid="{0724B635-306F-4E40-B1B4-209463D3F478}"/>
    <cellStyle name="Percent 28 2 2" xfId="4591" xr:uid="{0F6660CD-AD57-4106-A8E7-1EC0CC1418B7}"/>
    <cellStyle name="Percent 28 2 2 2" xfId="28959" xr:uid="{A35586FE-04B0-4C5D-B8C0-6B4233FB698F}"/>
    <cellStyle name="Percent 28 2 3" xfId="27540" xr:uid="{7CC706FD-5694-4E97-8FF4-DA8C0591F0D9}"/>
    <cellStyle name="Percent 28 3" xfId="2842" xr:uid="{A0DC2202-081F-4288-A6E9-91285CB46F06}"/>
    <cellStyle name="Percent 28 3 2" xfId="4592" xr:uid="{A7BF8AEF-FE63-4198-BD92-0D92FBEED066}"/>
    <cellStyle name="Percent 28 3 2 2" xfId="28960" xr:uid="{3374AA71-1653-45CE-97FA-64F9517FE86C}"/>
    <cellStyle name="Percent 28 3 3" xfId="27541" xr:uid="{72246E40-FE6E-48D5-BB1F-F5E71964EE02}"/>
    <cellStyle name="Percent 28 4" xfId="4590" xr:uid="{3622721E-539F-4E4B-85E5-697D6B1AF3A8}"/>
    <cellStyle name="Percent 28 4 2" xfId="28958" xr:uid="{F4B376B9-B7DB-4144-BD6D-BBFCE6F34CED}"/>
    <cellStyle name="Percent 28 5" xfId="27539" xr:uid="{74C6BE59-696E-4E20-92B3-60E302DD96B6}"/>
    <cellStyle name="Percent 29" xfId="2843" xr:uid="{A3E443ED-58CF-4446-AB5D-250DD005532D}"/>
    <cellStyle name="Percent 29 2" xfId="2844" xr:uid="{0F69CA21-2772-4467-B553-5C3659E0E695}"/>
    <cellStyle name="Percent 29 2 2" xfId="4594" xr:uid="{A908D9A4-0BD2-4C8B-9C08-636CBBCF92DF}"/>
    <cellStyle name="Percent 29 2 2 2" xfId="28962" xr:uid="{D5426777-BF53-4E59-9D95-67F046FD08D0}"/>
    <cellStyle name="Percent 29 2 3" xfId="27543" xr:uid="{3A5767AC-6429-471E-8F8D-68F2AAD36BE2}"/>
    <cellStyle name="Percent 29 3" xfId="2845" xr:uid="{B325F052-9516-4A0E-AE9F-94691D43A490}"/>
    <cellStyle name="Percent 29 3 2" xfId="4595" xr:uid="{46E23745-35E5-47CB-8FF3-9C65C72016BC}"/>
    <cellStyle name="Percent 29 3 2 2" xfId="28963" xr:uid="{98FEE750-912F-4741-98C4-3F558B7E38A2}"/>
    <cellStyle name="Percent 29 3 3" xfId="27544" xr:uid="{611316B7-104E-44CF-A3AC-B79994913481}"/>
    <cellStyle name="Percent 29 4" xfId="4593" xr:uid="{A1F93372-6552-45E1-82DA-634E1A6F9C74}"/>
    <cellStyle name="Percent 29 4 2" xfId="28961" xr:uid="{BC6CF151-F1C7-4818-8D19-F95D50AA79FF}"/>
    <cellStyle name="Percent 29 5" xfId="27542" xr:uid="{6C7F1D7C-AFCB-4EE3-A59F-FA0D110EF5B6}"/>
    <cellStyle name="Percent 3" xfId="2846" xr:uid="{23B2490E-85AF-4661-A554-3AEA44C4E995}"/>
    <cellStyle name="Percent 3 2" xfId="2847" xr:uid="{55A3D961-EBC1-4FD4-B2B5-1317DB674B79}"/>
    <cellStyle name="Percent 3 2 2" xfId="4597" xr:uid="{73F9E7B7-4A5E-4902-92C0-C0FBB1F062C9}"/>
    <cellStyle name="Percent 3 2 2 2" xfId="28965" xr:uid="{D5AFABA4-F4D9-47FF-98D0-6FABD05FF716}"/>
    <cellStyle name="Percent 3 2 3" xfId="27546" xr:uid="{60AEAF03-4171-459D-A089-1B332DDCA9BD}"/>
    <cellStyle name="Percent 3 3" xfId="2848" xr:uid="{AC49199D-08C7-4FF8-86E2-2E6617F2848D}"/>
    <cellStyle name="Percent 3 3 2" xfId="4598" xr:uid="{9A8D33F3-912A-4028-AEA6-329E60358A5D}"/>
    <cellStyle name="Percent 3 3 2 2" xfId="28966" xr:uid="{F18BDCE9-A9CC-4E07-A533-9C8206005C11}"/>
    <cellStyle name="Percent 3 3 3" xfId="27547" xr:uid="{3472CEBE-62B6-4419-B320-6DFA9C4B3FD0}"/>
    <cellStyle name="Percent 3 4" xfId="4596" xr:uid="{8C305579-B3AF-44BF-802B-D1B1123BB63D}"/>
    <cellStyle name="Percent 3 4 2" xfId="28964" xr:uid="{FC2CAA42-5D2E-4B12-97A1-76235EB44DC5}"/>
    <cellStyle name="Percent 3 5" xfId="11303" xr:uid="{848878EC-9C66-4118-A9F0-5592664A72F7}"/>
    <cellStyle name="Percent 3 5 2" xfId="11304" xr:uid="{0944D8DE-872C-48DE-A375-F81313E386EC}"/>
    <cellStyle name="Percent 3 5 2 2" xfId="29510" xr:uid="{1590AE9F-2234-4379-B36A-03D894169A8C}"/>
    <cellStyle name="Percent 3 5 3" xfId="11305" xr:uid="{64665D4E-A153-4216-AD87-118EB642CAE0}"/>
    <cellStyle name="Percent 3 5 3 2" xfId="29511" xr:uid="{AA0A8C00-B635-4280-A590-6ACCDF6139A6}"/>
    <cellStyle name="Percent 3 5 4" xfId="29509" xr:uid="{07562F33-EE3E-482B-BB4F-05E4131E47E5}"/>
    <cellStyle name="Percent 3 6" xfId="27545" xr:uid="{AF654E16-E1CA-4EB5-B4F5-4765C55A8AB9}"/>
    <cellStyle name="Percent 30" xfId="2849" xr:uid="{C46B2C49-D000-44DD-89EC-F082C8C0BBD3}"/>
    <cellStyle name="Percent 30 2" xfId="2850" xr:uid="{2A0B45EC-51E0-4A29-B588-06A36CF69C7B}"/>
    <cellStyle name="Percent 30 2 2" xfId="4600" xr:uid="{4A222643-1665-42B4-81F2-26EF16FA9EF5}"/>
    <cellStyle name="Percent 30 2 2 2" xfId="28968" xr:uid="{E662EA60-4489-425B-9E9D-F40B0BA14517}"/>
    <cellStyle name="Percent 30 2 3" xfId="27549" xr:uid="{0D67E4CC-9527-4D58-AB7C-0FD1BA1C992F}"/>
    <cellStyle name="Percent 30 3" xfId="2851" xr:uid="{CF9A9BB8-3918-4F3B-A2EB-2FC18D47ABD5}"/>
    <cellStyle name="Percent 30 3 2" xfId="4601" xr:uid="{0EA0BBB5-5A7E-41C7-92DC-51AEC402EE98}"/>
    <cellStyle name="Percent 30 3 2 2" xfId="28969" xr:uid="{C9F3E2FB-E793-46EE-BB00-DEAF4149B77A}"/>
    <cellStyle name="Percent 30 3 3" xfId="27550" xr:uid="{CB8E07B3-5573-40A7-98E7-571FD7EB93E1}"/>
    <cellStyle name="Percent 30 4" xfId="4599" xr:uid="{9FED85DB-A289-455D-802B-614C6D4E0C8F}"/>
    <cellStyle name="Percent 30 4 2" xfId="28967" xr:uid="{9527B38D-2619-4EB1-BA0A-ED930BE492B8}"/>
    <cellStyle name="Percent 30 5" xfId="27548" xr:uid="{34F2B02D-9EBD-4FF3-82EE-C0076AF3F27C}"/>
    <cellStyle name="Percent 31" xfId="2852" xr:uid="{0CDD5C90-744F-4D8D-AEFD-189BE1157CDF}"/>
    <cellStyle name="Percent 31 2" xfId="2853" xr:uid="{5A317EA5-8644-40D2-A437-391A947122EC}"/>
    <cellStyle name="Percent 31 2 2" xfId="4603" xr:uid="{AF337DFC-3768-47A4-945E-7183E686A249}"/>
    <cellStyle name="Percent 31 2 2 2" xfId="28971" xr:uid="{8291A2E1-3047-4611-9AA6-6C28B26BCAAE}"/>
    <cellStyle name="Percent 31 2 3" xfId="27552" xr:uid="{4A786F8C-E5A0-42FE-9944-7D8B7470F0D6}"/>
    <cellStyle name="Percent 31 3" xfId="2854" xr:uid="{23C7DEB0-DAEB-4A55-BEB3-2458E27D281C}"/>
    <cellStyle name="Percent 31 3 2" xfId="4604" xr:uid="{356A59EB-F1FE-434C-8AB1-A455DAF19BD2}"/>
    <cellStyle name="Percent 31 3 2 2" xfId="28972" xr:uid="{5291D700-7315-49CE-8257-C05AD3ABDB5B}"/>
    <cellStyle name="Percent 31 3 3" xfId="27553" xr:uid="{2856518E-15DA-4818-B196-FD520237DDDB}"/>
    <cellStyle name="Percent 31 4" xfId="4602" xr:uid="{A8BAC556-5BD3-45D9-A01F-F1BE9E886B35}"/>
    <cellStyle name="Percent 31 4 2" xfId="28970" xr:uid="{5F6BF214-9ABE-4C4B-9AB1-879C10554768}"/>
    <cellStyle name="Percent 31 5" xfId="27551" xr:uid="{C43025D6-4F75-41C8-BDB8-46E7AC0D81F7}"/>
    <cellStyle name="Percent 32" xfId="2855" xr:uid="{097D61C7-1926-4EC4-942D-D3C351AAC447}"/>
    <cellStyle name="Percent 32 2" xfId="2856" xr:uid="{15B39A79-44E9-4618-9DCB-A9691BF897B0}"/>
    <cellStyle name="Percent 32 2 2" xfId="4606" xr:uid="{75F60F30-9665-4DD6-8380-A044E0E87175}"/>
    <cellStyle name="Percent 32 2 2 2" xfId="28974" xr:uid="{C5BBC5F6-DEBF-4DD7-9502-A4F24727F208}"/>
    <cellStyle name="Percent 32 2 3" xfId="27555" xr:uid="{6F67C2A2-3266-4815-AF80-A3F76B242BA7}"/>
    <cellStyle name="Percent 32 3" xfId="4605" xr:uid="{8606B451-6DC8-4354-899C-55D2197B2DDD}"/>
    <cellStyle name="Percent 32 3 2" xfId="28973" xr:uid="{73C19D76-B1BE-4807-8DBB-3D69814A492F}"/>
    <cellStyle name="Percent 32 4" xfId="27554" xr:uid="{2FE95FD7-B3D8-4655-92CF-565DA7CF7171}"/>
    <cellStyle name="Percent 33" xfId="2857" xr:uid="{3AD4E1D7-1A0F-449B-B5E9-512CEEEE3D08}"/>
    <cellStyle name="Percent 33 2" xfId="2858" xr:uid="{1C9B454F-9A2E-4E31-B667-61505B57A286}"/>
    <cellStyle name="Percent 33 2 2" xfId="4608" xr:uid="{E3064FA5-3894-4AD7-A571-B97FB34F4859}"/>
    <cellStyle name="Percent 33 2 2 2" xfId="28976" xr:uid="{83CCB4B6-D1D2-4549-A4A9-B78D1BC38846}"/>
    <cellStyle name="Percent 33 2 3" xfId="27557" xr:uid="{03B07BBE-29FF-49E5-BCA1-65D149216DDA}"/>
    <cellStyle name="Percent 33 3" xfId="2859" xr:uid="{7E06343F-6CDC-4249-9D8E-72E4A4228102}"/>
    <cellStyle name="Percent 33 3 2" xfId="4609" xr:uid="{3C17C2A3-86A4-4132-AEB7-D68D20BFA7E6}"/>
    <cellStyle name="Percent 33 3 2 2" xfId="28977" xr:uid="{985BE546-B314-4CA8-8231-5851E367E19A}"/>
    <cellStyle name="Percent 33 3 3" xfId="27558" xr:uid="{BB926A2E-DF81-4C16-8F62-DB18CD17FC86}"/>
    <cellStyle name="Percent 33 4" xfId="4607" xr:uid="{8384B597-EBB8-4AE1-8754-0FCF6661B39C}"/>
    <cellStyle name="Percent 33 4 2" xfId="28975" xr:uid="{473066D0-474F-4676-B807-853336E00ADB}"/>
    <cellStyle name="Percent 33 5" xfId="27556" xr:uid="{33B1019E-F482-4055-8C4A-546B71223D25}"/>
    <cellStyle name="Percent 34" xfId="2860" xr:uid="{287D9331-DFE3-484F-A5F1-C027AF24416C}"/>
    <cellStyle name="Percent 34 2" xfId="2861" xr:uid="{E60340F0-D14A-46EC-89F1-7BBE688EC954}"/>
    <cellStyle name="Percent 34 2 2" xfId="4611" xr:uid="{9FB47691-3F24-4722-8513-1EA73222F81C}"/>
    <cellStyle name="Percent 34 2 2 2" xfId="28979" xr:uid="{EDD5FA8F-7C48-494B-9ED3-17D426BC77F2}"/>
    <cellStyle name="Percent 34 2 3" xfId="27560" xr:uid="{5BF1FEB6-6C2D-4584-ABC0-A6823A1103E9}"/>
    <cellStyle name="Percent 34 3" xfId="2862" xr:uid="{6B3E17AC-8A9F-4077-9171-1FF3F70B5D5A}"/>
    <cellStyle name="Percent 34 3 2" xfId="4612" xr:uid="{E4CCDD20-E740-4136-9D36-E3DB2A72367C}"/>
    <cellStyle name="Percent 34 3 2 2" xfId="28980" xr:uid="{9E1D92D0-05E1-42BF-AE1E-9FFF27978E75}"/>
    <cellStyle name="Percent 34 3 3" xfId="27561" xr:uid="{3EF6EF31-A70D-4CA5-AE02-8A7C337B1F4A}"/>
    <cellStyle name="Percent 34 4" xfId="4610" xr:uid="{829F495F-5BE8-4DFA-8F53-8358204DBCD2}"/>
    <cellStyle name="Percent 34 4 2" xfId="28978" xr:uid="{9458FE78-1FE1-4639-83D8-D97719A747D0}"/>
    <cellStyle name="Percent 34 5" xfId="27559" xr:uid="{E6540872-69D7-46D0-8532-3A5BFBC28E59}"/>
    <cellStyle name="Percent 35" xfId="2863" xr:uid="{91F8F569-290F-44CB-BF89-5E890F63AA81}"/>
    <cellStyle name="Percent 35 2" xfId="4613" xr:uid="{258B1664-C672-42B7-8D1C-D21863E7E6CC}"/>
    <cellStyle name="Percent 35 2 2" xfId="28981" xr:uid="{791E7D64-0E2B-49D8-B37E-8DE1C10B576A}"/>
    <cellStyle name="Percent 35 3" xfId="27562" xr:uid="{72638789-29EC-4B20-A10D-4C1BFBE7B236}"/>
    <cellStyle name="Percent 36" xfId="2864" xr:uid="{D6CDE001-0452-4751-8D7A-734AB7E68167}"/>
    <cellStyle name="Percent 36 2" xfId="4614" xr:uid="{71957432-EB5F-4CE5-AFA5-B665C86A3D85}"/>
    <cellStyle name="Percent 36 2 2" xfId="28982" xr:uid="{EDD99571-564A-4FED-9EC3-60D5286F4B1D}"/>
    <cellStyle name="Percent 36 3" xfId="27563" xr:uid="{786A679F-81A5-402B-8222-819C5E5CD158}"/>
    <cellStyle name="Percent 37" xfId="2865" xr:uid="{C6326324-8305-4092-A71A-F46013E8F95C}"/>
    <cellStyle name="Percent 37 2" xfId="4615" xr:uid="{14FE7393-41B2-4EA6-AFDC-52A6CF80E077}"/>
    <cellStyle name="Percent 37 2 2" xfId="28983" xr:uid="{910B2E04-50CA-47A0-B00A-117C8B362575}"/>
    <cellStyle name="Percent 37 3" xfId="27564" xr:uid="{F1C3A968-C9F5-437E-8B58-99D34F6EB12E}"/>
    <cellStyle name="Percent 38" xfId="2866" xr:uid="{D8E7925A-D6E3-4F44-A095-2D8D5852DBDA}"/>
    <cellStyle name="Percent 38 2" xfId="4616" xr:uid="{525EE4D1-E515-439B-B67D-78B08404E930}"/>
    <cellStyle name="Percent 38 2 2" xfId="28984" xr:uid="{DE709B93-8311-49EB-ADD0-473FC24C1588}"/>
    <cellStyle name="Percent 38 3" xfId="27565" xr:uid="{FA5E0B09-35C9-4316-AD03-5CB615DA0204}"/>
    <cellStyle name="Percent 39" xfId="2867" xr:uid="{64EBACA7-F849-4429-8EFA-947C4BCB28EA}"/>
    <cellStyle name="Percent 39 2" xfId="4617" xr:uid="{898005CE-2988-4DC2-8C44-AFFBBA37587B}"/>
    <cellStyle name="Percent 39 2 2" xfId="28985" xr:uid="{A60F987B-7C1A-4BCE-8914-5538A177AC20}"/>
    <cellStyle name="Percent 39 3" xfId="27566" xr:uid="{5113B7C5-CF01-4A87-B69F-2A01BB9320C4}"/>
    <cellStyle name="Percent 4" xfId="2868" xr:uid="{C7B94FF8-1EC1-45F0-B876-8FA9C7701930}"/>
    <cellStyle name="Percent 4 10" xfId="7428" xr:uid="{BA020D77-4453-41B6-A4D1-77E8F6F2D402}"/>
    <cellStyle name="Percent 4 10 2" xfId="19806" xr:uid="{55629345-D89B-47A3-B78A-E3FA453C6194}"/>
    <cellStyle name="Percent 4 11" xfId="10319" xr:uid="{D5F43A07-E58D-401F-A5AE-9026AFEE6AC5}"/>
    <cellStyle name="Percent 4 11 2" xfId="22482" xr:uid="{EC3C4DBF-0E65-43A7-9918-06A6ECD099CA}"/>
    <cellStyle name="Percent 4 12" xfId="10398" xr:uid="{D10672ED-87A4-44F4-A3C9-B07F9CC8BECB}"/>
    <cellStyle name="Percent 4 12 2" xfId="22527" xr:uid="{E9ED3806-DDA9-4584-B7DD-E219C3A42B6E}"/>
    <cellStyle name="Percent 4 13" xfId="10550" xr:uid="{DF48C299-00F3-4095-BA44-B03E2F19011A}"/>
    <cellStyle name="Percent 4 13 2" xfId="22669" xr:uid="{114142A1-C94D-44DF-9462-C16439504FF5}"/>
    <cellStyle name="Percent 4 14" xfId="10619" xr:uid="{D512FA17-39C4-46DE-955C-15A0CE28A928}"/>
    <cellStyle name="Percent 4 14 2" xfId="22736" xr:uid="{D6F9C9D3-A526-45CE-9362-CE0E69B6B11E}"/>
    <cellStyle name="Percent 4 15" xfId="10713" xr:uid="{4F342968-D542-425C-9EDA-797973853E04}"/>
    <cellStyle name="Percent 4 15 2" xfId="22822" xr:uid="{B2DB6222-5657-4D13-BFC2-A29C4F8A1214}"/>
    <cellStyle name="Percent 4 16" xfId="11699" xr:uid="{4DEA8772-65FA-49A7-AC07-9F77CC440F58}"/>
    <cellStyle name="Percent 4 16 2" xfId="23531" xr:uid="{FB622E67-B662-4711-B641-DCFE0669EC33}"/>
    <cellStyle name="Percent 4 17" xfId="17113" xr:uid="{212D9105-AE8B-48BE-8DEC-EE7B2A45EC1E}"/>
    <cellStyle name="Percent 4 17 2" xfId="26048" xr:uid="{8F3B0BC5-341B-46E0-8EBA-533277644978}"/>
    <cellStyle name="Percent 4 18" xfId="30284" xr:uid="{FAC02F3D-0FA7-45DD-90B6-FCA1A4A67752}"/>
    <cellStyle name="Percent 4 2" xfId="2869" xr:uid="{9B1439D4-73BE-4392-AC1B-C4A9887FC1B9}"/>
    <cellStyle name="Percent 4 2 10" xfId="7672" xr:uid="{5BD0F7EE-6A8C-43CB-A284-875E424501D5}"/>
    <cellStyle name="Percent 4 2 11" xfId="10715" xr:uid="{EF66406F-13BA-40CC-B2DC-12233A19E56D}"/>
    <cellStyle name="Percent 4 2 11 2" xfId="22824" xr:uid="{BDAF4301-F724-416A-B4E7-B395591DB864}"/>
    <cellStyle name="Percent 4 2 12" xfId="11701" xr:uid="{8F1876BA-493D-4949-9FDB-638871E05173}"/>
    <cellStyle name="Percent 4 2 12 2" xfId="23533" xr:uid="{53A40A7C-3D43-4AB5-A0A8-E64F1B40A3DB}"/>
    <cellStyle name="Percent 4 2 2" xfId="2870" xr:uid="{31176CD5-D18F-4240-9CBF-12A87D4F9F16}"/>
    <cellStyle name="Percent 4 2 2 10" xfId="10320" xr:uid="{367316CA-5C5E-444E-87E5-1CF7F5C78B19}"/>
    <cellStyle name="Percent 4 2 2 10 2" xfId="22483" xr:uid="{BD2E9C22-8BD0-4878-AADB-7655D9666069}"/>
    <cellStyle name="Percent 4 2 2 11" xfId="10455" xr:uid="{A8B48175-E8C8-46E4-BE1B-A37CBA07E3B7}"/>
    <cellStyle name="Percent 4 2 2 11 2" xfId="22583" xr:uid="{2C3A984B-E340-4B0B-A367-6DC81486DEFC}"/>
    <cellStyle name="Percent 4 2 2 12" xfId="10551" xr:uid="{CE1B9813-DF4B-4B78-A6F8-22990C92178E}"/>
    <cellStyle name="Percent 4 2 2 12 2" xfId="22670" xr:uid="{280F18FF-6F7C-4238-8F6A-BEA7315C65F4}"/>
    <cellStyle name="Percent 4 2 2 13" xfId="10688" xr:uid="{596F8980-E88B-4519-9F8C-68C84B35AE23}"/>
    <cellStyle name="Percent 4 2 2 13 2" xfId="22801" xr:uid="{5A9151D5-3F1A-4C52-B350-05131773A8D4}"/>
    <cellStyle name="Percent 4 2 2 14" xfId="10716" xr:uid="{0B467F19-66FD-43F5-8BEE-EB53E7CCF57B}"/>
    <cellStyle name="Percent 4 2 2 14 2" xfId="22825" xr:uid="{E043EE87-DDB2-4D0B-818F-08807EA0CF41}"/>
    <cellStyle name="Percent 4 2 2 15" xfId="11702" xr:uid="{00A61001-19F5-4F47-AC70-2EBB674CFFBD}"/>
    <cellStyle name="Percent 4 2 2 15 2" xfId="23534" xr:uid="{5BCEEC35-DF41-4A6B-B626-8ACAA149A8D1}"/>
    <cellStyle name="Percent 4 2 2 16" xfId="17209" xr:uid="{BC61526C-9CFC-4C97-9395-3A50E797D6DC}"/>
    <cellStyle name="Percent 4 2 2 16 2" xfId="26108" xr:uid="{9A42AE37-85C8-447A-AF92-3187341A077E}"/>
    <cellStyle name="Percent 4 2 2 17" xfId="30379" xr:uid="{4CEF3C33-E4BC-4E7D-8E10-5571EFA04F16}"/>
    <cellStyle name="Percent 4 2 2 2" xfId="2871" xr:uid="{FF83CAA2-1C30-407E-B1BE-75C6749C5D83}"/>
    <cellStyle name="Percent 4 2 2 2 10" xfId="7493" xr:uid="{F40249A9-9B98-495D-8816-32A4BA9EC49C}"/>
    <cellStyle name="Percent 4 2 2 2 10 2" xfId="19867" xr:uid="{A9C13CAC-7D7C-477F-827C-FCCA400A2BE3}"/>
    <cellStyle name="Percent 4 2 2 2 11" xfId="10321" xr:uid="{0963256C-A6BD-4BAE-85F6-D7C1C03B4219}"/>
    <cellStyle name="Percent 4 2 2 2 11 2" xfId="22484" xr:uid="{3439B688-23FB-4912-B3F8-D3DABAE73A91}"/>
    <cellStyle name="Percent 4 2 2 2 12" xfId="10459" xr:uid="{F59B9070-2D65-443B-8782-7655412384BB}"/>
    <cellStyle name="Percent 4 2 2 2 12 2" xfId="22587" xr:uid="{18AF5D07-6859-4036-A1E1-1660F233C35A}"/>
    <cellStyle name="Percent 4 2 2 2 13" xfId="10552" xr:uid="{9153D9C6-BCAA-46CA-9603-1D90D819C6E8}"/>
    <cellStyle name="Percent 4 2 2 2 13 2" xfId="22671" xr:uid="{A02E06D3-9E48-4A93-853E-D6B3865949EB}"/>
    <cellStyle name="Percent 4 2 2 2 14" xfId="10692" xr:uid="{9C6C15CE-17DA-4814-B18A-47D76DBD544D}"/>
    <cellStyle name="Percent 4 2 2 2 14 2" xfId="22805" xr:uid="{43B096EB-0F30-4834-8CA8-D2799A658B35}"/>
    <cellStyle name="Percent 4 2 2 2 15" xfId="10721" xr:uid="{AEE5C6D2-48C0-49F1-819E-9AF5BB588FDC}"/>
    <cellStyle name="Percent 4 2 2 2 15 2" xfId="22830" xr:uid="{A578BECC-8209-495B-86B3-BD64511D2013}"/>
    <cellStyle name="Percent 4 2 2 2 16" xfId="11707" xr:uid="{56A25FFC-1757-4022-B1DD-83412A08C369}"/>
    <cellStyle name="Percent 4 2 2 2 16 2" xfId="23539" xr:uid="{408DDE85-4091-4599-935A-C907D789EF1F}"/>
    <cellStyle name="Percent 4 2 2 2 17" xfId="17213" xr:uid="{0ECFEEF8-C38C-4EFB-BD4C-0BFA5482C374}"/>
    <cellStyle name="Percent 4 2 2 2 17 2" xfId="26112" xr:uid="{8639A6AF-6978-4535-A3D6-0C6212B50E58}"/>
    <cellStyle name="Percent 4 2 2 2 18" xfId="30383" xr:uid="{7CD5A2DE-D73A-47F8-A63B-62BC0B2152DE}"/>
    <cellStyle name="Percent 4 2 2 2 2" xfId="2872" xr:uid="{195D80F5-6BF7-4EF2-BBF1-B669694B77E6}"/>
    <cellStyle name="Percent 4 2 2 2 2 10" xfId="10460" xr:uid="{E257B355-DBB6-4FA0-9321-72A58F56A324}"/>
    <cellStyle name="Percent 4 2 2 2 2 10 2" xfId="22588" xr:uid="{E0BFFC07-27AC-44EE-9FB6-A23108E466D9}"/>
    <cellStyle name="Percent 4 2 2 2 2 11" xfId="10553" xr:uid="{8E55E37C-42B7-4E62-A64A-6FA7E3C8467D}"/>
    <cellStyle name="Percent 4 2 2 2 2 11 2" xfId="22672" xr:uid="{69B6D45C-262F-4BCF-891C-5763A8BB4A6A}"/>
    <cellStyle name="Percent 4 2 2 2 2 12" xfId="10693" xr:uid="{E79B5E30-7689-491A-B84E-3A4384FE218E}"/>
    <cellStyle name="Percent 4 2 2 2 2 12 2" xfId="22806" xr:uid="{C332E305-DC30-44E1-AB4C-240A3E45C470}"/>
    <cellStyle name="Percent 4 2 2 2 2 13" xfId="10729" xr:uid="{89A9BEDC-E0BB-42EB-B74D-78C3F3C9DA98}"/>
    <cellStyle name="Percent 4 2 2 2 2 13 2" xfId="22837" xr:uid="{C05A5BB4-0173-485F-B0E6-E49095569F6F}"/>
    <cellStyle name="Percent 4 2 2 2 2 14" xfId="11735" xr:uid="{B0122B76-4039-4946-BF82-69CDA235B4AF}"/>
    <cellStyle name="Percent 4 2 2 2 2 14 2" xfId="23546" xr:uid="{E10A1815-A9AC-4790-B7D8-C07F3452521A}"/>
    <cellStyle name="Percent 4 2 2 2 2 15" xfId="17214" xr:uid="{B9D11E55-1D24-4065-AB3E-BFCEAB67C757}"/>
    <cellStyle name="Percent 4 2 2 2 2 15 2" xfId="26113" xr:uid="{C0B902D9-8598-45CA-A6F1-B533B8873D43}"/>
    <cellStyle name="Percent 4 2 2 2 2 16" xfId="30384" xr:uid="{46C6919B-7FAC-48BF-BC4A-67B8321A3C79}"/>
    <cellStyle name="Percent 4 2 2 2 2 2" xfId="2873" xr:uid="{88E8C30F-E1B4-4F3D-9E05-0C9DAC5DDC6D}"/>
    <cellStyle name="Percent 4 2 2 2 2 2 2" xfId="4623" xr:uid="{8B6D6BA9-06A6-4027-ABD7-8CCCBC5C0F57}"/>
    <cellStyle name="Percent 4 2 2 2 2 2 2 2" xfId="11633" xr:uid="{2D310424-3DE4-4BC8-9275-D343AD975440}"/>
    <cellStyle name="Percent 4 2 2 2 2 2 2 2 2" xfId="13659" xr:uid="{653E4A7A-FFDE-40A4-B4D2-592C7FC977B0}"/>
    <cellStyle name="Percent 4 2 2 2 2 2 2 2 2 2" xfId="25428" xr:uid="{B8FF8D7F-1D63-459F-9534-3B2444D4F149}"/>
    <cellStyle name="Percent 4 2 2 2 2 2 2 2 3" xfId="23469" xr:uid="{40FD8B08-9EC2-4710-8184-E4FF376C8F85}"/>
    <cellStyle name="Percent 4 2 2 2 2 2 2 3" xfId="13660" xr:uid="{3C55EEE4-8FDB-4CF0-B2FE-50D64C1C4349}"/>
    <cellStyle name="Percent 4 2 2 2 2 2 2 3 2" xfId="25429" xr:uid="{AE6E1874-4999-4474-B120-247472F51BA1}"/>
    <cellStyle name="Percent 4 2 2 2 2 2 2 4" xfId="12399" xr:uid="{0C74B0F7-13D2-4D91-ABFA-8F795608227A}"/>
    <cellStyle name="Percent 4 2 2 2 2 2 2 4 2" xfId="24178" xr:uid="{0F53DE85-641E-43F1-9A76-23BB7C04E09D}"/>
    <cellStyle name="Percent 4 2 2 2 2 2 3" xfId="11020" xr:uid="{2D2D3FAD-8B0B-4F45-9938-15627E7FBEAF}"/>
    <cellStyle name="Percent 4 2 2 2 2 2 3 2" xfId="13661" xr:uid="{4348390D-7636-464C-9765-8D373E269FAB}"/>
    <cellStyle name="Percent 4 2 2 2 2 2 3 2 2" xfId="25430" xr:uid="{9718C618-6BAA-4475-88D6-83B1DCAFEBBC}"/>
    <cellStyle name="Percent 4 2 2 2 2 2 3 3" xfId="23069" xr:uid="{DF2EC1BE-97B9-4523-8D53-83EE736E26B5}"/>
    <cellStyle name="Percent 4 2 2 2 2 2 4" xfId="13662" xr:uid="{8D79F5D1-0D5A-442A-900B-5AE574663841}"/>
    <cellStyle name="Percent 4 2 2 2 2 2 4 2" xfId="25431" xr:uid="{E0207DD3-081D-4D57-9998-7253E97B97AA}"/>
    <cellStyle name="Percent 4 2 2 2 2 2 5" xfId="11990" xr:uid="{8D6247F9-3F8C-4AC6-B7E0-2B7CC6BAF4AB}"/>
    <cellStyle name="Percent 4 2 2 2 2 2 5 2" xfId="23778" xr:uid="{6A5B25F9-D97B-41F3-9CE1-E3606BCBFB51}"/>
    <cellStyle name="Percent 4 2 2 2 2 3" xfId="2874" xr:uid="{19DC5D8A-E47F-4488-A299-289D058A5B2F}"/>
    <cellStyle name="Percent 4 2 2 2 2 3 2" xfId="4943" xr:uid="{3A37B32B-9A07-4341-95E5-E2C920DBBA44}"/>
    <cellStyle name="Percent 4 2 2 2 2 3 2 2" xfId="13663" xr:uid="{8C8CFC66-DC7E-4B95-AD02-458D3D5F8B6C}"/>
    <cellStyle name="Percent 4 2 2 2 2 3 2 2 2" xfId="25432" xr:uid="{F64A65B3-F7A8-4A07-8CCA-25AA9BE7C3E7}"/>
    <cellStyle name="Percent 4 2 2 2 2 3 3" xfId="11634" xr:uid="{6215EABD-F189-42E9-95BB-544856C0B813}"/>
    <cellStyle name="Percent 4 2 2 2 2 3 3 2" xfId="13664" xr:uid="{C51A1490-A1EF-46EF-94D7-A6B0D4AF0B64}"/>
    <cellStyle name="Percent 4 2 2 2 2 3 3 2 2" xfId="25433" xr:uid="{2F32F3F3-2577-41CB-A5AF-BF71ED992C1E}"/>
    <cellStyle name="Percent 4 2 2 2 2 3 3 3" xfId="23470" xr:uid="{FCC740C2-ABC9-4133-ACF9-4ECC222474FF}"/>
    <cellStyle name="Percent 4 2 2 2 2 3 4" xfId="12400" xr:uid="{BF039D1A-F430-4383-91EB-F8864F7177E3}"/>
    <cellStyle name="Percent 4 2 2 2 2 3 4 2" xfId="24179" xr:uid="{34DC0659-EA1D-4ECE-98E0-D87E9C035ABA}"/>
    <cellStyle name="Percent 4 2 2 2 2 4" xfId="4622" xr:uid="{9E612A5F-72E9-4EB5-9444-875BCB986712}"/>
    <cellStyle name="Percent 4 2 2 2 2 4 2" xfId="13665" xr:uid="{96DD39DC-928D-4721-8533-3C00D226C1AA}"/>
    <cellStyle name="Percent 4 2 2 2 2 4 2 2" xfId="25434" xr:uid="{4F0331C5-E30C-464C-ADD5-6047FFB6DA33}"/>
    <cellStyle name="Percent 4 2 2 2 2 5" xfId="4758" xr:uid="{2816E629-A258-4CFE-8095-B69144C7E436}"/>
    <cellStyle name="Percent 4 2 2 2 2 5 2" xfId="5044" xr:uid="{51571556-31CC-48A2-91C8-24BB7D28CE08}"/>
    <cellStyle name="Percent 4 2 2 2 2 5 2 2" xfId="5433" xr:uid="{3D8FC954-B92D-4436-99A6-99F94CACC24D}"/>
    <cellStyle name="Percent 4 2 2 2 2 5 2 2 2" xfId="6133" xr:uid="{67C8C77B-0D79-441D-A07B-1066DEA63CF2}"/>
    <cellStyle name="Percent 4 2 2 2 2 5 2 2 2 2" xfId="7412" xr:uid="{A2230A36-74D0-4003-AF08-E61692E7112C}"/>
    <cellStyle name="Percent 4 2 2 2 2 5 2 2 2 2 2" xfId="10162" xr:uid="{86AEE4EB-EBFE-411D-B7A8-1F29FBC11A45}"/>
    <cellStyle name="Percent 4 2 2 2 2 5 2 2 2 2 2 2" xfId="22359" xr:uid="{A12F63B7-1085-486D-8FA9-C06DE13261EB}"/>
    <cellStyle name="Percent 4 2 2 2 2 5 2 2 2 2 3" xfId="19790" xr:uid="{F2E8572F-8390-45B0-BC79-2BC9469ECD03}"/>
    <cellStyle name="Percent 4 2 2 2 2 5 2 2 2 3" xfId="8902" xr:uid="{3FFC7D88-DC6E-44C1-8A04-C4DC9CC7D4B7}"/>
    <cellStyle name="Percent 4 2 2 2 2 5 2 2 2 3 2" xfId="21099" xr:uid="{95354888-99DD-4309-9CAE-CFE58408D2E7}"/>
    <cellStyle name="Percent 4 2 2 2 2 5 2 2 2 4" xfId="18530" xr:uid="{019A8BC5-F81B-4445-A05B-80710105687F}"/>
    <cellStyle name="Percent 4 2 2 2 2 5 2 2 3" xfId="6782" xr:uid="{624C0762-C43C-4F70-BBC3-BA2670DDF414}"/>
    <cellStyle name="Percent 4 2 2 2 2 5 2 2 3 2" xfId="9532" xr:uid="{0001E310-FCEB-412D-8E05-F9F0E5F69C1D}"/>
    <cellStyle name="Percent 4 2 2 2 2 5 2 2 3 2 2" xfId="21729" xr:uid="{2D6C5DE2-4619-43EF-BBD8-BF2F1BFDBAB0}"/>
    <cellStyle name="Percent 4 2 2 2 2 5 2 2 3 3" xfId="19160" xr:uid="{D37B4D4D-C96D-4373-BA8F-16534D177619}"/>
    <cellStyle name="Percent 4 2 2 2 2 5 2 2 4" xfId="8269" xr:uid="{D3ABDC48-9CBC-43FD-B205-F1632AAD3D5C}"/>
    <cellStyle name="Percent 4 2 2 2 2 5 2 2 4 2" xfId="20468" xr:uid="{13AC9188-1427-49CB-8EF6-3AFC9004FAAF}"/>
    <cellStyle name="Percent 4 2 2 2 2 5 2 2 5" xfId="17900" xr:uid="{61EE216E-B23A-4033-9996-8634A9085DD8}"/>
    <cellStyle name="Percent 4 2 2 2 2 5 2 3" xfId="5816" xr:uid="{21359D24-5E3D-44D0-BCF3-F21ED5ABDC93}"/>
    <cellStyle name="Percent 4 2 2 2 2 5 2 3 2" xfId="7097" xr:uid="{5D1035DE-9351-4475-9626-23625DC3516A}"/>
    <cellStyle name="Percent 4 2 2 2 2 5 2 3 2 2" xfId="9847" xr:uid="{CFF53DCE-F980-4E88-B09C-14EB396DAACC}"/>
    <cellStyle name="Percent 4 2 2 2 2 5 2 3 2 2 2" xfId="22044" xr:uid="{B8959837-79E7-4CC8-9B24-E8847BA3219A}"/>
    <cellStyle name="Percent 4 2 2 2 2 5 2 3 2 3" xfId="19475" xr:uid="{B28D2D9D-BCD1-4B24-A7C1-D5819A4E0F52}"/>
    <cellStyle name="Percent 4 2 2 2 2 5 2 3 3" xfId="8586" xr:uid="{D9BF1190-0956-4310-AB56-0926EF109059}"/>
    <cellStyle name="Percent 4 2 2 2 2 5 2 3 3 2" xfId="20784" xr:uid="{04CF20F7-4924-4DF1-9E4B-7B7855F76298}"/>
    <cellStyle name="Percent 4 2 2 2 2 5 2 3 4" xfId="18215" xr:uid="{8DA4DF5B-99E5-46D6-8A0F-F3CD35FA84C1}"/>
    <cellStyle name="Percent 4 2 2 2 2 5 2 4" xfId="6467" xr:uid="{26B45676-E0BD-4379-8042-64C9CA7A0595}"/>
    <cellStyle name="Percent 4 2 2 2 2 5 2 4 2" xfId="9217" xr:uid="{9F7259EB-63BD-44C9-BC11-C327E7D2485F}"/>
    <cellStyle name="Percent 4 2 2 2 2 5 2 4 2 2" xfId="21414" xr:uid="{262DB47B-1A01-4788-AF02-48E8BE022A04}"/>
    <cellStyle name="Percent 4 2 2 2 2 5 2 4 3" xfId="18845" xr:uid="{4D9B3836-BBC8-4867-A795-3FA9FDFBD502}"/>
    <cellStyle name="Percent 4 2 2 2 2 5 2 5" xfId="7954" xr:uid="{EE8C5A30-2052-43C6-9C94-94BD008F99C7}"/>
    <cellStyle name="Percent 4 2 2 2 2 5 2 5 2" xfId="20153" xr:uid="{9AF2FFE7-2FF9-4797-B0F2-F5924A44824D}"/>
    <cellStyle name="Percent 4 2 2 2 2 5 2 6" xfId="17585" xr:uid="{AC638B17-6F1E-4503-AE41-E41B3BC297FF}"/>
    <cellStyle name="Percent 4 2 2 2 2 5 3" xfId="5237" xr:uid="{A4DF7398-D3E6-4F85-85E2-E50F92691EEE}"/>
    <cellStyle name="Percent 4 2 2 2 2 5 3 2" xfId="5939" xr:uid="{9FAC3DFC-A756-4BD7-B57E-380A05CF1ED4}"/>
    <cellStyle name="Percent 4 2 2 2 2 5 3 2 2" xfId="7219" xr:uid="{1B3E1B4A-B988-4FE6-A1AE-1BED3D4AF056}"/>
    <cellStyle name="Percent 4 2 2 2 2 5 3 2 2 2" xfId="9969" xr:uid="{F443CAD7-65C9-4758-A6F7-BDC7169275EF}"/>
    <cellStyle name="Percent 4 2 2 2 2 5 3 2 2 2 2" xfId="22166" xr:uid="{081C0BC2-E0A9-4FB7-9403-07D7315476AA}"/>
    <cellStyle name="Percent 4 2 2 2 2 5 3 2 2 3" xfId="19597" xr:uid="{B58F1E7F-561C-4722-AC25-F619EBD78377}"/>
    <cellStyle name="Percent 4 2 2 2 2 5 3 2 3" xfId="8709" xr:uid="{9C788400-AEC1-41EA-AAEE-77B4FE5919C7}"/>
    <cellStyle name="Percent 4 2 2 2 2 5 3 2 3 2" xfId="20906" xr:uid="{911F0B02-492F-4C94-A10E-94FAADE0716D}"/>
    <cellStyle name="Percent 4 2 2 2 2 5 3 2 4" xfId="18337" xr:uid="{BBCCAE8B-6E8C-4692-BF0D-BD345A2413FC}"/>
    <cellStyle name="Percent 4 2 2 2 2 5 3 3" xfId="6589" xr:uid="{26774F4A-2148-470D-BD9E-D9AEED8F1C95}"/>
    <cellStyle name="Percent 4 2 2 2 2 5 3 3 2" xfId="9339" xr:uid="{2CA8C509-7FB7-4607-AD49-C1AF8023652C}"/>
    <cellStyle name="Percent 4 2 2 2 2 5 3 3 2 2" xfId="21536" xr:uid="{40037DF8-4B6B-43F0-A1F8-6DD3AAA2D2B5}"/>
    <cellStyle name="Percent 4 2 2 2 2 5 3 3 3" xfId="18967" xr:uid="{35FF1977-60B3-4329-8839-B641ACA3D858}"/>
    <cellStyle name="Percent 4 2 2 2 2 5 3 4" xfId="8076" xr:uid="{721D2FCE-56C9-48D5-A431-958E5C2C6610}"/>
    <cellStyle name="Percent 4 2 2 2 2 5 3 4 2" xfId="20275" xr:uid="{17DF31E3-9DFA-4C8E-B3DD-14477FC530A7}"/>
    <cellStyle name="Percent 4 2 2 2 2 5 3 5" xfId="17707" xr:uid="{C1B7B41C-8B0B-45A3-8257-940A059C0273}"/>
    <cellStyle name="Percent 4 2 2 2 2 5 4" xfId="5621" xr:uid="{12221D96-11EE-46A0-9C5B-9E7F28051FAC}"/>
    <cellStyle name="Percent 4 2 2 2 2 5 4 2" xfId="6904" xr:uid="{DCFEF361-458E-46C5-B06D-218AC96BEEE6}"/>
    <cellStyle name="Percent 4 2 2 2 2 5 4 2 2" xfId="9654" xr:uid="{68AF9923-5408-4300-ACDC-82C02A4262D4}"/>
    <cellStyle name="Percent 4 2 2 2 2 5 4 2 2 2" xfId="21851" xr:uid="{B981232D-3D2B-4D97-8DC8-57F026B01210}"/>
    <cellStyle name="Percent 4 2 2 2 2 5 4 2 3" xfId="19282" xr:uid="{B60BF4CE-6AB8-4A56-9B9A-9736AAD27BC2}"/>
    <cellStyle name="Percent 4 2 2 2 2 5 4 3" xfId="8393" xr:uid="{9C64F5B5-535B-44C3-962D-524D59F4667B}"/>
    <cellStyle name="Percent 4 2 2 2 2 5 4 3 2" xfId="20591" xr:uid="{180692CF-C695-41A2-8032-6C42CC725216}"/>
    <cellStyle name="Percent 4 2 2 2 2 5 4 4" xfId="18022" xr:uid="{2627029A-A82A-406C-8042-FD2472DB9FEF}"/>
    <cellStyle name="Percent 4 2 2 2 2 5 5" xfId="6274" xr:uid="{4B6EA829-2B99-4169-A2DF-2319FA1025D0}"/>
    <cellStyle name="Percent 4 2 2 2 2 5 5 2" xfId="9024" xr:uid="{362C8800-78A1-401D-8917-A6B19B849333}"/>
    <cellStyle name="Percent 4 2 2 2 2 5 5 2 2" xfId="21221" xr:uid="{17567B97-1CB1-4FF1-A976-61E9372E9C4D}"/>
    <cellStyle name="Percent 4 2 2 2 2 5 5 3" xfId="18652" xr:uid="{F04C2058-E06C-4581-BCE3-15D71823B0C7}"/>
    <cellStyle name="Percent 4 2 2 2 2 5 6" xfId="7760" xr:uid="{6C31ABE9-7DA9-47EB-83FD-80CB6A5FA377}"/>
    <cellStyle name="Percent 4 2 2 2 2 5 6 2" xfId="19960" xr:uid="{04D2B5D6-F52E-4F10-834C-AD4947E94788}"/>
    <cellStyle name="Percent 4 2 2 2 2 5 7" xfId="13666" xr:uid="{FF159C32-7F1D-4FCD-8854-8C72165CBDD8}"/>
    <cellStyle name="Percent 4 2 2 2 2 5 7 2" xfId="25435" xr:uid="{BCB815D2-760F-435B-843D-33788B1C36FC}"/>
    <cellStyle name="Percent 4 2 2 2 2 5 8" xfId="17392" xr:uid="{AE76DE58-4C66-474C-920B-0E3138F6159A}"/>
    <cellStyle name="Percent 4 2 2 2 2 6" xfId="4790" xr:uid="{F67A7491-51CD-4406-A530-D00EED11EB5B}"/>
    <cellStyle name="Percent 4 2 2 2 2 6 2" xfId="5264" xr:uid="{90A54B22-AE21-4159-8AA6-6E7B3F1803EC}"/>
    <cellStyle name="Percent 4 2 2 2 2 6 2 2" xfId="5966" xr:uid="{88305839-A8AD-407D-9A57-65A9B00A69CD}"/>
    <cellStyle name="Percent 4 2 2 2 2 6 2 2 2" xfId="7246" xr:uid="{B15B7F37-23E1-4A18-9BCA-1D914BE21511}"/>
    <cellStyle name="Percent 4 2 2 2 2 6 2 2 2 2" xfId="9996" xr:uid="{1D336122-8537-4CBD-9BBC-7F1544271C50}"/>
    <cellStyle name="Percent 4 2 2 2 2 6 2 2 2 2 2" xfId="22193" xr:uid="{05E4AD08-B7DA-4461-8022-0B9BC3B15646}"/>
    <cellStyle name="Percent 4 2 2 2 2 6 2 2 2 3" xfId="19624" xr:uid="{698E90C8-6D71-4906-801C-AA4CD3FED7DE}"/>
    <cellStyle name="Percent 4 2 2 2 2 6 2 2 3" xfId="8736" xr:uid="{BBDA60E9-1727-4E53-9684-A0B9ECF1E466}"/>
    <cellStyle name="Percent 4 2 2 2 2 6 2 2 3 2" xfId="20933" xr:uid="{74759E31-1448-4B32-A480-95D364C42F08}"/>
    <cellStyle name="Percent 4 2 2 2 2 6 2 2 4" xfId="18364" xr:uid="{CA62BC7F-ACDD-4AAE-AEDA-09977054D905}"/>
    <cellStyle name="Percent 4 2 2 2 2 6 2 3" xfId="6616" xr:uid="{933FA5D9-E591-4A11-9F0B-A5E7C48E1B84}"/>
    <cellStyle name="Percent 4 2 2 2 2 6 2 3 2" xfId="9366" xr:uid="{63A56305-257E-404C-A4CF-66C1B0338A42}"/>
    <cellStyle name="Percent 4 2 2 2 2 6 2 3 2 2" xfId="21563" xr:uid="{ACDDE1FE-F837-4D2D-8D3E-E1E39C7B4FE4}"/>
    <cellStyle name="Percent 4 2 2 2 2 6 2 3 3" xfId="18994" xr:uid="{C5A518D5-5225-4248-A977-1F7A40CE5BD5}"/>
    <cellStyle name="Percent 4 2 2 2 2 6 2 4" xfId="8103" xr:uid="{4B6FD918-DD4E-41F9-9D5F-6D553B5B3CB0}"/>
    <cellStyle name="Percent 4 2 2 2 2 6 2 4 2" xfId="20302" xr:uid="{C4CC9910-858A-4264-BD40-0403A366B314}"/>
    <cellStyle name="Percent 4 2 2 2 2 6 2 5" xfId="17734" xr:uid="{F6B7026F-27BF-4BA0-A29B-FA3432813C20}"/>
    <cellStyle name="Percent 4 2 2 2 2 6 3" xfId="5648" xr:uid="{4D6FCEC9-B26C-4273-88F3-A9626D163CD5}"/>
    <cellStyle name="Percent 4 2 2 2 2 6 3 2" xfId="6931" xr:uid="{1830F11A-D9E4-4A9A-B0D6-C4493E617953}"/>
    <cellStyle name="Percent 4 2 2 2 2 6 3 2 2" xfId="9681" xr:uid="{02F86F9D-E035-4B34-B5D9-D37657DD95FF}"/>
    <cellStyle name="Percent 4 2 2 2 2 6 3 2 2 2" xfId="21878" xr:uid="{6D6C7DE3-0486-4DE4-ABC9-7865E7284AA2}"/>
    <cellStyle name="Percent 4 2 2 2 2 6 3 2 3" xfId="19309" xr:uid="{47622022-7C26-42FB-AE5B-8DBF2B25D97A}"/>
    <cellStyle name="Percent 4 2 2 2 2 6 3 3" xfId="8420" xr:uid="{C0A5987E-4A50-46E3-A450-46351D55959D}"/>
    <cellStyle name="Percent 4 2 2 2 2 6 3 3 2" xfId="20618" xr:uid="{0328B5E9-2429-4613-8419-6612084EE1EF}"/>
    <cellStyle name="Percent 4 2 2 2 2 6 3 4" xfId="18049" xr:uid="{0BE403B3-E69C-494D-B085-AA3C599DA964}"/>
    <cellStyle name="Percent 4 2 2 2 2 6 4" xfId="6301" xr:uid="{65653EBB-0609-4F29-A952-B281362BB780}"/>
    <cellStyle name="Percent 4 2 2 2 2 6 4 2" xfId="9051" xr:uid="{0A596B8F-F721-4B6D-8BF3-95D0DA9987B6}"/>
    <cellStyle name="Percent 4 2 2 2 2 6 4 2 2" xfId="21248" xr:uid="{7BD33241-0E90-48BE-8C87-965637B8CA01}"/>
    <cellStyle name="Percent 4 2 2 2 2 6 4 3" xfId="18679" xr:uid="{D705BAF4-970C-4CD3-8B06-B9890644953E}"/>
    <cellStyle name="Percent 4 2 2 2 2 6 5" xfId="7787" xr:uid="{90C773B7-C568-48B4-B17A-21C95460FDE0}"/>
    <cellStyle name="Percent 4 2 2 2 2 6 5 2" xfId="19987" xr:uid="{63970B6E-480D-4AA1-9B31-CAF8AC71DFB3}"/>
    <cellStyle name="Percent 4 2 2 2 2 6 6" xfId="17419" xr:uid="{1049A130-3F08-4183-AE2C-8DA7A536138F}"/>
    <cellStyle name="Percent 4 2 2 2 2 7" xfId="7675" xr:uid="{44BDAF6A-0A25-4128-9189-9C568B77E98A}"/>
    <cellStyle name="Percent 4 2 2 2 2 8" xfId="7495" xr:uid="{0D8C4BF9-A5D3-4C8B-BFA2-60F0A51691CF}"/>
    <cellStyle name="Percent 4 2 2 2 2 8 2" xfId="19868" xr:uid="{DAD0E663-EA58-45ED-B7F8-E496D1DD0DA5}"/>
    <cellStyle name="Percent 4 2 2 2 2 9" xfId="10322" xr:uid="{C949D3E8-00F5-4989-AFDC-C83699F2232C}"/>
    <cellStyle name="Percent 4 2 2 2 2 9 2" xfId="22485" xr:uid="{528DEEBE-EF67-45C7-8DD9-E82774C418C4}"/>
    <cellStyle name="Percent 4 2 2 2 3" xfId="2875" xr:uid="{52A07ABB-33C6-45C2-ABE7-FC7AC35BA9A8}"/>
    <cellStyle name="Percent 4 2 2 2 3 10" xfId="7496" xr:uid="{8259F40E-7E66-4CF7-9EE8-F5D0846B8735}"/>
    <cellStyle name="Percent 4 2 2 2 3 10 2" xfId="13667" xr:uid="{B590FFE0-D69E-4380-AD76-41D4BF41E2A4}"/>
    <cellStyle name="Percent 4 2 2 2 3 10 2 2" xfId="25436" xr:uid="{9A81E629-3F2F-4A43-906E-57962A438668}"/>
    <cellStyle name="Percent 4 2 2 2 3 10 3" xfId="19869" xr:uid="{695D7FC7-F45B-436C-B734-A23C947A1328}"/>
    <cellStyle name="Percent 4 2 2 2 3 11" xfId="10323" xr:uid="{6B67A30A-1173-423A-87E4-FB2E01203D4D}"/>
    <cellStyle name="Percent 4 2 2 2 3 11 2" xfId="13668" xr:uid="{EAF3B61B-083B-4FC7-87A7-7F74AB163553}"/>
    <cellStyle name="Percent 4 2 2 2 3 11 2 2" xfId="25437" xr:uid="{A2F044D6-40BF-4DBC-8914-78A8C78C35F9}"/>
    <cellStyle name="Percent 4 2 2 2 3 11 3" xfId="22486" xr:uid="{76B376D0-DA57-4B4B-8FD5-16AEF1A36502}"/>
    <cellStyle name="Percent 4 2 2 2 3 12" xfId="10461" xr:uid="{1D504668-6780-4A92-9E31-29BCD7F014DD}"/>
    <cellStyle name="Percent 4 2 2 2 3 12 2" xfId="22589" xr:uid="{4CF34043-BF3D-4E1F-9DA3-EF6467A0D6EE}"/>
    <cellStyle name="Percent 4 2 2 2 3 13" xfId="10554" xr:uid="{EC76001F-2766-442B-9C51-4783764A91C8}"/>
    <cellStyle name="Percent 4 2 2 2 3 13 2" xfId="22673" xr:uid="{928FE68B-439E-4C8F-AFA7-03A5A51C6485}"/>
    <cellStyle name="Percent 4 2 2 2 3 14" xfId="10694" xr:uid="{1114C90E-38E5-4B35-8897-FF3B3CD9CA82}"/>
    <cellStyle name="Percent 4 2 2 2 3 14 2" xfId="22807" xr:uid="{C872E53B-7A6B-4BD9-AE9A-5AAE4A991C72}"/>
    <cellStyle name="Percent 4 2 2 2 3 15" xfId="10722" xr:uid="{F77D4F1D-5C9A-402A-9A48-40A33894D5FC}"/>
    <cellStyle name="Percent 4 2 2 2 3 15 2" xfId="22831" xr:uid="{03272586-2697-4F2F-A08B-A39E06390EB8}"/>
    <cellStyle name="Percent 4 2 2 2 3 16" xfId="11708" xr:uid="{93667F95-CA09-44FD-89EC-5A3D40C524BE}"/>
    <cellStyle name="Percent 4 2 2 2 3 16 2" xfId="23540" xr:uid="{A3691208-DF5C-4643-B0B5-15DFEE8E1910}"/>
    <cellStyle name="Percent 4 2 2 2 3 17" xfId="17215" xr:uid="{7B740D87-FFF7-4FBB-9DC5-CCCF52357E3A}"/>
    <cellStyle name="Percent 4 2 2 2 3 17 2" xfId="26114" xr:uid="{8E19FA71-4B03-41B9-B8E3-9170E952D797}"/>
    <cellStyle name="Percent 4 2 2 2 3 18" xfId="30385" xr:uid="{0A8674DA-D8D8-4684-88A0-F004E5DB9E17}"/>
    <cellStyle name="Percent 4 2 2 2 3 2" xfId="2876" xr:uid="{E839D429-6822-431B-9D5D-B1427FA4AF07}"/>
    <cellStyle name="Percent 4 2 2 2 3 2 10" xfId="10465" xr:uid="{F7D7A805-F874-47FE-B0E8-C09D1EC8EC73}"/>
    <cellStyle name="Percent 4 2 2 2 3 2 10 2" xfId="22593" xr:uid="{5837701C-9144-491F-88F7-036305380940}"/>
    <cellStyle name="Percent 4 2 2 2 3 2 11" xfId="10555" xr:uid="{476F9D97-9D36-4847-A965-12D902E5AB47}"/>
    <cellStyle name="Percent 4 2 2 2 3 2 11 2" xfId="22674" xr:uid="{40F37D09-AFD5-4F23-AFE2-F3D74659C3D6}"/>
    <cellStyle name="Percent 4 2 2 2 3 2 12" xfId="10700" xr:uid="{5E424487-E95B-4E0E-9273-710CFEE39223}"/>
    <cellStyle name="Percent 4 2 2 2 3 2 12 2" xfId="22813" xr:uid="{20991FB9-61D2-4E0E-A0A1-E30CA3823307}"/>
    <cellStyle name="Percent 4 2 2 2 3 2 13" xfId="10730" xr:uid="{7A116B3D-C79F-4C80-B686-4F621C6C0E9C}"/>
    <cellStyle name="Percent 4 2 2 2 3 2 13 2" xfId="22838" xr:uid="{0D329518-EB4E-427B-9C56-27EBAE1AFCB6}"/>
    <cellStyle name="Percent 4 2 2 2 3 2 14" xfId="11739" xr:uid="{437911B3-BE1C-443B-AEAB-FFB30D66ECDB}"/>
    <cellStyle name="Percent 4 2 2 2 3 2 14 2" xfId="23547" xr:uid="{5AD13C97-4333-44FC-805A-EEF04DB91A78}"/>
    <cellStyle name="Percent 4 2 2 2 3 2 15" xfId="17226" xr:uid="{F506C815-FCB3-40AB-ACF4-C1880590835E}"/>
    <cellStyle name="Percent 4 2 2 2 3 2 15 2" xfId="26118" xr:uid="{D40A773C-F16D-4EE0-99AA-C6C4FFC37703}"/>
    <cellStyle name="Percent 4 2 2 2 3 2 16" xfId="30389" xr:uid="{B8CE117E-A8AC-45A7-B46F-DAA44F71DD51}"/>
    <cellStyle name="Percent 4 2 2 2 3 2 2" xfId="2877" xr:uid="{490A5315-9CB0-4E4A-9B32-28FEBBB6BE61}"/>
    <cellStyle name="Percent 4 2 2 2 3 2 2 2" xfId="4626" xr:uid="{EFBA6F80-2EEB-4E72-B6FA-69F75FBC5829}"/>
    <cellStyle name="Percent 4 2 2 2 3 2 2 2 2" xfId="11635" xr:uid="{4A592784-E556-4120-826B-1A8A078A54C2}"/>
    <cellStyle name="Percent 4 2 2 2 3 2 2 2 2 2" xfId="13669" xr:uid="{9520BA3F-D9B8-4D7D-8E43-CD11348C7504}"/>
    <cellStyle name="Percent 4 2 2 2 3 2 2 2 2 2 2" xfId="25438" xr:uid="{D938B0A7-CB5F-4846-B652-C3E363800C82}"/>
    <cellStyle name="Percent 4 2 2 2 3 2 2 2 2 3" xfId="23471" xr:uid="{6DC6B009-932D-4570-B082-C6D390323D18}"/>
    <cellStyle name="Percent 4 2 2 2 3 2 2 2 3" xfId="13670" xr:uid="{C368954D-6156-4841-9B24-2950C9853BD8}"/>
    <cellStyle name="Percent 4 2 2 2 3 2 2 2 3 2" xfId="25439" xr:uid="{89B8548D-38A7-4F08-8CB4-D5E5B89D9FD6}"/>
    <cellStyle name="Percent 4 2 2 2 3 2 2 2 4" xfId="12401" xr:uid="{B3FDF8BB-2380-468B-9B75-F70A6E4180CD}"/>
    <cellStyle name="Percent 4 2 2 2 3 2 2 2 4 2" xfId="24180" xr:uid="{4CD1F135-CB0F-4EAA-BFDA-46094A72E44A}"/>
    <cellStyle name="Percent 4 2 2 2 3 2 2 3" xfId="11021" xr:uid="{39E442C2-DC93-4003-B591-99DC99403C71}"/>
    <cellStyle name="Percent 4 2 2 2 3 2 2 3 2" xfId="13671" xr:uid="{B3AE0FA2-B1AE-4D07-B356-7D433D5EDD7A}"/>
    <cellStyle name="Percent 4 2 2 2 3 2 2 3 2 2" xfId="25440" xr:uid="{FFBC898F-8F25-46DF-8BDD-E12A5A2FD4CF}"/>
    <cellStyle name="Percent 4 2 2 2 3 2 2 3 3" xfId="23070" xr:uid="{9B75FA78-3147-4386-B1A4-DA683627E97F}"/>
    <cellStyle name="Percent 4 2 2 2 3 2 2 4" xfId="13672" xr:uid="{5E2D041B-EA68-410D-B02B-E4E19A8AA753}"/>
    <cellStyle name="Percent 4 2 2 2 3 2 2 4 2" xfId="25441" xr:uid="{7D0A8C49-1B74-4300-9B03-8880F5F6C081}"/>
    <cellStyle name="Percent 4 2 2 2 3 2 2 5" xfId="11991" xr:uid="{0337E981-4180-4A6F-AA3C-E2072ED2E206}"/>
    <cellStyle name="Percent 4 2 2 2 3 2 2 5 2" xfId="23779" xr:uid="{F1B47A42-530F-4792-8E80-D092A337219D}"/>
    <cellStyle name="Percent 4 2 2 2 3 2 3" xfId="2878" xr:uid="{7D64F44E-4530-45A0-8E70-9987D55578DC}"/>
    <cellStyle name="Percent 4 2 2 2 3 2 3 2" xfId="4944" xr:uid="{4B6A09B3-BD2E-460F-B89B-05FB1777279B}"/>
    <cellStyle name="Percent 4 2 2 2 3 2 3 2 2" xfId="13673" xr:uid="{FE91D950-1C4C-41D9-838F-7F75BDD27CFF}"/>
    <cellStyle name="Percent 4 2 2 2 3 2 3 2 2 2" xfId="25442" xr:uid="{31EB46DC-9B94-488C-94A6-37DEA97998E6}"/>
    <cellStyle name="Percent 4 2 2 2 3 2 3 3" xfId="11636" xr:uid="{C9471B87-85A9-45D5-A2C4-03C362B01E51}"/>
    <cellStyle name="Percent 4 2 2 2 3 2 3 3 2" xfId="13674" xr:uid="{BF81805B-5592-4912-AF48-4D7397CE65BE}"/>
    <cellStyle name="Percent 4 2 2 2 3 2 3 3 2 2" xfId="25443" xr:uid="{93C464C9-FC12-42BA-B97C-2ED198B1D429}"/>
    <cellStyle name="Percent 4 2 2 2 3 2 3 3 3" xfId="23472" xr:uid="{44447A9F-FE9F-47AA-8AED-0A716604D43D}"/>
    <cellStyle name="Percent 4 2 2 2 3 2 3 4" xfId="12402" xr:uid="{9B4E41E1-CB7C-4642-9244-7967A3C340A3}"/>
    <cellStyle name="Percent 4 2 2 2 3 2 3 4 2" xfId="24181" xr:uid="{D551E50F-724F-4404-87F7-94FDE8889A86}"/>
    <cellStyle name="Percent 4 2 2 2 3 2 4" xfId="4625" xr:uid="{0DD7BF7B-D464-4EF3-85A6-DF6B9E176364}"/>
    <cellStyle name="Percent 4 2 2 2 3 2 4 2" xfId="13675" xr:uid="{A5D5010B-295F-4340-8E91-F89A7B2B8499}"/>
    <cellStyle name="Percent 4 2 2 2 3 2 4 2 2" xfId="25444" xr:uid="{58DC49F7-03D6-4973-940F-F8C4E0E66918}"/>
    <cellStyle name="Percent 4 2 2 2 3 2 5" xfId="4770" xr:uid="{1941A6C2-951E-4D46-A7B9-75B1D523681D}"/>
    <cellStyle name="Percent 4 2 2 2 3 2 5 2" xfId="5053" xr:uid="{FA572EF6-F3E4-4F56-8E11-94F0B8369EB8}"/>
    <cellStyle name="Percent 4 2 2 2 3 2 5 2 2" xfId="5442" xr:uid="{7965C9EF-AE00-4D2D-90E5-C7BC1FF8CC0F}"/>
    <cellStyle name="Percent 4 2 2 2 3 2 5 2 2 2" xfId="6142" xr:uid="{6CE7DB98-802C-4706-84BF-F08B31348251}"/>
    <cellStyle name="Percent 4 2 2 2 3 2 5 2 2 2 2" xfId="7421" xr:uid="{976E76A9-764F-4775-AFC0-0F16A9BF77D2}"/>
    <cellStyle name="Percent 4 2 2 2 3 2 5 2 2 2 2 2" xfId="10171" xr:uid="{E2DC0EE1-9216-450C-BD28-2E983B7E4566}"/>
    <cellStyle name="Percent 4 2 2 2 3 2 5 2 2 2 2 2 2" xfId="22368" xr:uid="{FC894DD3-46C7-403C-851E-E049A176A8F3}"/>
    <cellStyle name="Percent 4 2 2 2 3 2 5 2 2 2 2 3" xfId="19799" xr:uid="{AE50ADEF-C526-432B-AE62-FFEC12B76E90}"/>
    <cellStyle name="Percent 4 2 2 2 3 2 5 2 2 2 3" xfId="8911" xr:uid="{5489C088-3510-4394-8027-64582AA469E2}"/>
    <cellStyle name="Percent 4 2 2 2 3 2 5 2 2 2 3 2" xfId="21108" xr:uid="{6C37C8E6-91F6-4B16-8EC4-8037FDEFAC51}"/>
    <cellStyle name="Percent 4 2 2 2 3 2 5 2 2 2 4" xfId="18539" xr:uid="{5E9B252E-0252-492C-9C0A-85E153A57F98}"/>
    <cellStyle name="Percent 4 2 2 2 3 2 5 2 2 3" xfId="6791" xr:uid="{C1759307-0D13-4798-BA41-E58EA06180BA}"/>
    <cellStyle name="Percent 4 2 2 2 3 2 5 2 2 3 2" xfId="9541" xr:uid="{8B506F9F-382C-4BC7-901C-36A1CD2120EB}"/>
    <cellStyle name="Percent 4 2 2 2 3 2 5 2 2 3 2 2" xfId="21738" xr:uid="{F690E1BC-20BE-4F28-847B-8839C90ABB7D}"/>
    <cellStyle name="Percent 4 2 2 2 3 2 5 2 2 3 3" xfId="19169" xr:uid="{49D6DB83-7ACD-4BCD-BBF6-EBBA5D7F48E6}"/>
    <cellStyle name="Percent 4 2 2 2 3 2 5 2 2 4" xfId="8278" xr:uid="{5F0B3F00-327D-4C7E-B9F8-E571202A7EE1}"/>
    <cellStyle name="Percent 4 2 2 2 3 2 5 2 2 4 2" xfId="20477" xr:uid="{ECB41E77-EC48-433C-BD64-3003136360FA}"/>
    <cellStyle name="Percent 4 2 2 2 3 2 5 2 2 5" xfId="17909" xr:uid="{BE92D51D-16DD-46C4-9AB0-4FBBD04F7B08}"/>
    <cellStyle name="Percent 4 2 2 2 3 2 5 2 3" xfId="5825" xr:uid="{729D51BE-A9C4-4FB3-BC1F-2DBF91CA5731}"/>
    <cellStyle name="Percent 4 2 2 2 3 2 5 2 3 2" xfId="7106" xr:uid="{6C266B3E-F426-4E30-A1FA-365BFF9C5875}"/>
    <cellStyle name="Percent 4 2 2 2 3 2 5 2 3 2 2" xfId="9856" xr:uid="{14DE9CE8-F5BF-48BF-A378-F269A5032DA4}"/>
    <cellStyle name="Percent 4 2 2 2 3 2 5 2 3 2 2 2" xfId="22053" xr:uid="{99969AA1-8385-4E40-B686-1206D758E8C5}"/>
    <cellStyle name="Percent 4 2 2 2 3 2 5 2 3 2 3" xfId="19484" xr:uid="{0A214470-62EA-4832-B4C2-52322003ED9D}"/>
    <cellStyle name="Percent 4 2 2 2 3 2 5 2 3 3" xfId="8595" xr:uid="{4477DA4F-8A23-4CC5-9969-6CADDF70DD76}"/>
    <cellStyle name="Percent 4 2 2 2 3 2 5 2 3 3 2" xfId="20793" xr:uid="{01A36B24-8AFA-417A-974A-A74C12C64999}"/>
    <cellStyle name="Percent 4 2 2 2 3 2 5 2 3 4" xfId="18224" xr:uid="{E507BC0A-24B4-4BDB-8329-A5F29ADA2049}"/>
    <cellStyle name="Percent 4 2 2 2 3 2 5 2 4" xfId="6476" xr:uid="{3E7CC35A-BE43-4BAD-BA52-D51F82A90052}"/>
    <cellStyle name="Percent 4 2 2 2 3 2 5 2 4 2" xfId="9226" xr:uid="{20BCAC27-7CF2-4134-985C-03EEFA000C07}"/>
    <cellStyle name="Percent 4 2 2 2 3 2 5 2 4 2 2" xfId="21423" xr:uid="{1802AAA9-A752-4CE8-9248-B12BBC19E743}"/>
    <cellStyle name="Percent 4 2 2 2 3 2 5 2 4 3" xfId="18854" xr:uid="{4015ED2A-114B-4281-945F-FD21779EA0B6}"/>
    <cellStyle name="Percent 4 2 2 2 3 2 5 2 5" xfId="7963" xr:uid="{D9D0C938-63E6-4A89-83DC-A64B150E26B3}"/>
    <cellStyle name="Percent 4 2 2 2 3 2 5 2 5 2" xfId="20162" xr:uid="{C36CD3D7-A7DD-408C-BBFB-8339E1D0541A}"/>
    <cellStyle name="Percent 4 2 2 2 3 2 5 2 6" xfId="17594" xr:uid="{FC9E9FEC-045D-42CB-9FE3-7CA35E0B46D7}"/>
    <cellStyle name="Percent 4 2 2 2 3 2 5 3" xfId="5246" xr:uid="{85F266D2-701D-4105-93F6-C312FC7E676F}"/>
    <cellStyle name="Percent 4 2 2 2 3 2 5 3 2" xfId="5948" xr:uid="{2F2A7BF1-70E6-4986-B310-E5A7F2193E3E}"/>
    <cellStyle name="Percent 4 2 2 2 3 2 5 3 2 2" xfId="7228" xr:uid="{476D00A3-40F3-48CD-8A9B-4ECCE2FF6FF1}"/>
    <cellStyle name="Percent 4 2 2 2 3 2 5 3 2 2 2" xfId="9978" xr:uid="{7188F3F1-08B2-43EE-9533-1C11A26FEE54}"/>
    <cellStyle name="Percent 4 2 2 2 3 2 5 3 2 2 2 2" xfId="22175" xr:uid="{623DBAF9-CBFE-4904-AD38-BD986B672C93}"/>
    <cellStyle name="Percent 4 2 2 2 3 2 5 3 2 2 3" xfId="19606" xr:uid="{104E2998-869D-4631-B323-903E080D6132}"/>
    <cellStyle name="Percent 4 2 2 2 3 2 5 3 2 3" xfId="8718" xr:uid="{7C4151FC-47E1-49E0-85F3-4415AEFEF466}"/>
    <cellStyle name="Percent 4 2 2 2 3 2 5 3 2 3 2" xfId="20915" xr:uid="{CBCB6E10-850C-4F26-BEEF-E570C20B9D6A}"/>
    <cellStyle name="Percent 4 2 2 2 3 2 5 3 2 4" xfId="18346" xr:uid="{C9A249D5-DCA9-49C3-9D20-E864D49DD8C6}"/>
    <cellStyle name="Percent 4 2 2 2 3 2 5 3 3" xfId="6598" xr:uid="{FD8DAA2D-9CF0-456F-B705-06FC9B8F0F1E}"/>
    <cellStyle name="Percent 4 2 2 2 3 2 5 3 3 2" xfId="9348" xr:uid="{1384AC6A-CA07-495E-8F4B-653EFE8ED6FB}"/>
    <cellStyle name="Percent 4 2 2 2 3 2 5 3 3 2 2" xfId="21545" xr:uid="{7D0E33CB-3056-4BD1-A213-DF75FDAB891E}"/>
    <cellStyle name="Percent 4 2 2 2 3 2 5 3 3 3" xfId="18976" xr:uid="{704EDE09-6C9C-4DCC-BACF-4DE90E1DD7CA}"/>
    <cellStyle name="Percent 4 2 2 2 3 2 5 3 4" xfId="8085" xr:uid="{6A0EDB05-88A1-4298-9680-8028CEE8EB49}"/>
    <cellStyle name="Percent 4 2 2 2 3 2 5 3 4 2" xfId="20284" xr:uid="{FFCB7562-B394-48C5-974F-77EB734EC7D0}"/>
    <cellStyle name="Percent 4 2 2 2 3 2 5 3 5" xfId="17716" xr:uid="{FC1EA527-C084-4363-831B-90B1ED7C8AF2}"/>
    <cellStyle name="Percent 4 2 2 2 3 2 5 4" xfId="5630" xr:uid="{1483BEAF-0C6B-4272-BADE-DD0F730981FD}"/>
    <cellStyle name="Percent 4 2 2 2 3 2 5 4 2" xfId="6913" xr:uid="{3ADECEDE-2A52-4629-9624-0FD288195D1E}"/>
    <cellStyle name="Percent 4 2 2 2 3 2 5 4 2 2" xfId="9663" xr:uid="{706C8E98-F845-4535-AFE9-321CFB5E3295}"/>
    <cellStyle name="Percent 4 2 2 2 3 2 5 4 2 2 2" xfId="21860" xr:uid="{7A3A7F88-B674-4F32-8029-3DEF7CB6C62A}"/>
    <cellStyle name="Percent 4 2 2 2 3 2 5 4 2 3" xfId="19291" xr:uid="{22FF1468-C822-4381-8B90-5001E3D6D429}"/>
    <cellStyle name="Percent 4 2 2 2 3 2 5 4 3" xfId="8402" xr:uid="{F1E5A473-6E16-4F6E-BC95-519F5F86CC35}"/>
    <cellStyle name="Percent 4 2 2 2 3 2 5 4 3 2" xfId="20600" xr:uid="{F1FF1C52-3667-48A2-A03B-A2D8BB09A78B}"/>
    <cellStyle name="Percent 4 2 2 2 3 2 5 4 4" xfId="18031" xr:uid="{8E79E63F-79E4-484B-B1EA-FCE981FFDD4C}"/>
    <cellStyle name="Percent 4 2 2 2 3 2 5 5" xfId="6283" xr:uid="{537D0C0C-27EB-450A-81E1-F86BBBF9E455}"/>
    <cellStyle name="Percent 4 2 2 2 3 2 5 5 2" xfId="9033" xr:uid="{90CCBFFD-F3E0-4C7E-8EC5-8D6531DC7438}"/>
    <cellStyle name="Percent 4 2 2 2 3 2 5 5 2 2" xfId="21230" xr:uid="{FE95ED74-B90E-4877-829A-703F436B12AC}"/>
    <cellStyle name="Percent 4 2 2 2 3 2 5 5 3" xfId="18661" xr:uid="{E5800763-F99E-45B5-BCC2-778C3ECEB059}"/>
    <cellStyle name="Percent 4 2 2 2 3 2 5 6" xfId="7769" xr:uid="{EE5442F2-0829-4742-9E7B-77CD8C000E58}"/>
    <cellStyle name="Percent 4 2 2 2 3 2 5 6 2" xfId="19969" xr:uid="{D0AB8618-627E-467E-8B4A-F9B9F5580297}"/>
    <cellStyle name="Percent 4 2 2 2 3 2 5 7" xfId="13676" xr:uid="{4DC06D7D-D91C-4A11-AB85-E02F890B2DE1}"/>
    <cellStyle name="Percent 4 2 2 2 3 2 5 7 2" xfId="25445" xr:uid="{C0A59142-8DF8-4AB9-9880-DC904D98DF20}"/>
    <cellStyle name="Percent 4 2 2 2 3 2 5 8" xfId="17401" xr:uid="{6A45970B-08E5-4036-8FCF-B82DFE3AFDD8}"/>
    <cellStyle name="Percent 4 2 2 2 3 2 6" xfId="4858" xr:uid="{5F667B92-3160-4682-9E4D-110B4E353350}"/>
    <cellStyle name="Percent 4 2 2 2 3 2 6 2" xfId="5296" xr:uid="{4389B7C2-D563-4F5B-93EC-FFDA2F4C40CA}"/>
    <cellStyle name="Percent 4 2 2 2 3 2 6 2 2" xfId="5997" xr:uid="{B44CF11E-C987-4C01-BD1D-2884CB467B21}"/>
    <cellStyle name="Percent 4 2 2 2 3 2 6 2 2 2" xfId="7277" xr:uid="{DF907A90-0968-469A-B5B4-2EF791B15B72}"/>
    <cellStyle name="Percent 4 2 2 2 3 2 6 2 2 2 2" xfId="10027" xr:uid="{DEDAA400-563D-4079-A3E8-2A6053252BA7}"/>
    <cellStyle name="Percent 4 2 2 2 3 2 6 2 2 2 2 2" xfId="22224" xr:uid="{84A85147-E6D1-4BB4-A572-1EDC6F35D6E7}"/>
    <cellStyle name="Percent 4 2 2 2 3 2 6 2 2 2 3" xfId="19655" xr:uid="{91DE5362-8AAB-4A9C-97BA-0103BFDD7364}"/>
    <cellStyle name="Percent 4 2 2 2 3 2 6 2 2 3" xfId="8767" xr:uid="{2AAD1674-5159-440B-8A0B-F7EB842EFBB0}"/>
    <cellStyle name="Percent 4 2 2 2 3 2 6 2 2 3 2" xfId="20964" xr:uid="{8F96DE08-F17A-49F1-8EFB-89A13F688DE8}"/>
    <cellStyle name="Percent 4 2 2 2 3 2 6 2 2 4" xfId="18395" xr:uid="{88839404-618B-4C75-B25C-4E9646150F5F}"/>
    <cellStyle name="Percent 4 2 2 2 3 2 6 2 3" xfId="6647" xr:uid="{76F1E34C-1A09-4B19-9C3E-AAFBACB1033F}"/>
    <cellStyle name="Percent 4 2 2 2 3 2 6 2 3 2" xfId="9397" xr:uid="{E38FD282-C3C7-4879-8643-1F68B5CADAAA}"/>
    <cellStyle name="Percent 4 2 2 2 3 2 6 2 3 2 2" xfId="21594" xr:uid="{080D400E-FD3F-43DE-AFBB-37062D90005D}"/>
    <cellStyle name="Percent 4 2 2 2 3 2 6 2 3 3" xfId="19025" xr:uid="{28015C40-6473-45A7-BA0E-90F9E33DED4F}"/>
    <cellStyle name="Percent 4 2 2 2 3 2 6 2 4" xfId="8134" xr:uid="{0C2B48C9-2FB0-4B21-85EA-17FABACFE59F}"/>
    <cellStyle name="Percent 4 2 2 2 3 2 6 2 4 2" xfId="20333" xr:uid="{562BE8AC-C574-43EF-8047-96A8671C259C}"/>
    <cellStyle name="Percent 4 2 2 2 3 2 6 2 5" xfId="17765" xr:uid="{58ACFBA5-2703-4A47-9ECC-248D61B039A7}"/>
    <cellStyle name="Percent 4 2 2 2 3 2 6 3" xfId="5681" xr:uid="{D62D05F2-E07C-4F13-A5D5-E2C3CBEC9447}"/>
    <cellStyle name="Percent 4 2 2 2 3 2 6 3 2" xfId="6962" xr:uid="{B99FE113-A174-4E3C-B29A-DB081A26AF08}"/>
    <cellStyle name="Percent 4 2 2 2 3 2 6 3 2 2" xfId="9712" xr:uid="{4276677A-FF39-48A5-A53E-45C61830FF8E}"/>
    <cellStyle name="Percent 4 2 2 2 3 2 6 3 2 2 2" xfId="21909" xr:uid="{474689D3-B720-4DCE-BB62-43725CE750D4}"/>
    <cellStyle name="Percent 4 2 2 2 3 2 6 3 2 3" xfId="19340" xr:uid="{6C5E8D84-1EFA-403F-8D9A-491A94B2F57A}"/>
    <cellStyle name="Percent 4 2 2 2 3 2 6 3 3" xfId="8451" xr:uid="{33C4280A-7503-4C43-BC75-8732F9A7EB54}"/>
    <cellStyle name="Percent 4 2 2 2 3 2 6 3 3 2" xfId="20649" xr:uid="{56022346-9AFA-4907-BA09-07EEFF89551C}"/>
    <cellStyle name="Percent 4 2 2 2 3 2 6 3 4" xfId="18080" xr:uid="{8A55345D-EBE4-48B3-B00D-B73BD08E2506}"/>
    <cellStyle name="Percent 4 2 2 2 3 2 6 4" xfId="6332" xr:uid="{7874BC21-5C13-433C-83D4-4348CE6189B5}"/>
    <cellStyle name="Percent 4 2 2 2 3 2 6 4 2" xfId="9082" xr:uid="{F63B0846-888D-45B4-87F7-6447C311903C}"/>
    <cellStyle name="Percent 4 2 2 2 3 2 6 4 2 2" xfId="21279" xr:uid="{8DC185AF-4B3A-47F0-9FBF-7F69FFBA8B22}"/>
    <cellStyle name="Percent 4 2 2 2 3 2 6 4 3" xfId="18710" xr:uid="{96585D3F-4AB9-4E4A-B939-0087A3DEFF83}"/>
    <cellStyle name="Percent 4 2 2 2 3 2 6 5" xfId="7819" xr:uid="{81BD25F0-35AE-4D31-B520-5E4AE27A2753}"/>
    <cellStyle name="Percent 4 2 2 2 3 2 6 5 2" xfId="20018" xr:uid="{747D6DCB-1452-42C4-9521-9914F3490A3F}"/>
    <cellStyle name="Percent 4 2 2 2 3 2 6 6" xfId="17450" xr:uid="{3118D626-0617-4AE1-9124-FCBC92BEEE04}"/>
    <cellStyle name="Percent 4 2 2 2 3 2 7" xfId="7677" xr:uid="{E4753FC0-19A7-4C22-87D3-756A850C5BB3}"/>
    <cellStyle name="Percent 4 2 2 2 3 2 8" xfId="7503" xr:uid="{F3AC45CB-132B-446F-A759-CA65C501D3FF}"/>
    <cellStyle name="Percent 4 2 2 2 3 2 8 2" xfId="19875" xr:uid="{94A72BBB-5BDD-45C8-9997-80CDBD3381AB}"/>
    <cellStyle name="Percent 4 2 2 2 3 2 9" xfId="10324" xr:uid="{A076656F-DE51-4889-A25C-86F573148085}"/>
    <cellStyle name="Percent 4 2 2 2 3 2 9 2" xfId="22487" xr:uid="{EDC48A8C-70D5-4048-B382-47FC57F884F0}"/>
    <cellStyle name="Percent 4 2 2 2 3 3" xfId="2879" xr:uid="{36AC0304-6106-4AC1-845A-A26614B64506}"/>
    <cellStyle name="Percent 4 2 2 2 3 3 2" xfId="2880" xr:uid="{6507D853-CD79-401F-971C-84FFE1B233E4}"/>
    <cellStyle name="Percent 4 2 2 2 3 3 2 2" xfId="4772" xr:uid="{1622CA3F-5CAC-48AF-B1E7-0911A33B57C8}"/>
    <cellStyle name="Percent 4 2 2 2 3 3 2 2 2" xfId="5055" xr:uid="{E82DB684-6E76-406C-BB42-112B526B459E}"/>
    <cellStyle name="Percent 4 2 2 2 3 3 2 2 2 2" xfId="5444" xr:uid="{00171897-2549-471C-8CA2-38ED38ECFEF9}"/>
    <cellStyle name="Percent 4 2 2 2 3 3 2 2 2 2 2" xfId="6144" xr:uid="{341D1F85-8695-4C68-A074-CBC46E8F1E85}"/>
    <cellStyle name="Percent 4 2 2 2 3 3 2 2 2 2 2 2" xfId="7423" xr:uid="{1732B26F-887E-4347-B78F-D0F4740F3FF5}"/>
    <cellStyle name="Percent 4 2 2 2 3 3 2 2 2 2 2 2 2" xfId="10173" xr:uid="{EE4FC6E9-7550-47EC-83DE-457AFB54BEF4}"/>
    <cellStyle name="Percent 4 2 2 2 3 3 2 2 2 2 2 2 2 2" xfId="22370" xr:uid="{5BAB2CF7-F0BE-4889-AFE9-2097B2DE279F}"/>
    <cellStyle name="Percent 4 2 2 2 3 3 2 2 2 2 2 2 3" xfId="19801" xr:uid="{6078BFFC-22CC-45A0-8B7A-4D6981EF545B}"/>
    <cellStyle name="Percent 4 2 2 2 3 3 2 2 2 2 2 3" xfId="8913" xr:uid="{F209D6F7-6AA4-4D6B-8351-5183A60961AE}"/>
    <cellStyle name="Percent 4 2 2 2 3 3 2 2 2 2 2 3 2" xfId="21110" xr:uid="{69BCD1BA-743A-45B9-BA61-37559A081C65}"/>
    <cellStyle name="Percent 4 2 2 2 3 3 2 2 2 2 2 4" xfId="18541" xr:uid="{1CAF41DE-7F35-4C38-AC20-6D50FE44CD23}"/>
    <cellStyle name="Percent 4 2 2 2 3 3 2 2 2 2 3" xfId="6793" xr:uid="{B3F9B4D7-01A1-4D28-BE41-1CF05B61F9ED}"/>
    <cellStyle name="Percent 4 2 2 2 3 3 2 2 2 2 3 2" xfId="9543" xr:uid="{A1BAAA18-DD28-40C0-911E-C7AAEE6625B2}"/>
    <cellStyle name="Percent 4 2 2 2 3 3 2 2 2 2 3 2 2" xfId="21740" xr:uid="{4849E3A0-91DA-47D6-8163-956207050B15}"/>
    <cellStyle name="Percent 4 2 2 2 3 3 2 2 2 2 3 3" xfId="19171" xr:uid="{352DD4A9-DE15-4532-9FBF-57F473E0CE7B}"/>
    <cellStyle name="Percent 4 2 2 2 3 3 2 2 2 2 4" xfId="8280" xr:uid="{180C8F7D-BDD6-472C-B49C-8CFAF1C7B7E2}"/>
    <cellStyle name="Percent 4 2 2 2 3 3 2 2 2 2 4 2" xfId="20479" xr:uid="{A6E6A5F3-ABA2-44D1-82A8-5AE797F3E2FF}"/>
    <cellStyle name="Percent 4 2 2 2 3 3 2 2 2 2 5" xfId="17911" xr:uid="{5BCF2B05-D194-4D8D-BE06-EC95D26D8EDA}"/>
    <cellStyle name="Percent 4 2 2 2 3 3 2 2 2 3" xfId="5827" xr:uid="{F3AF9C10-B15E-4E7A-BA41-6C5ADDC4506F}"/>
    <cellStyle name="Percent 4 2 2 2 3 3 2 2 2 3 2" xfId="7108" xr:uid="{EAA24D05-FA69-4279-A274-A4B15AE31E8B}"/>
    <cellStyle name="Percent 4 2 2 2 3 3 2 2 2 3 2 2" xfId="9858" xr:uid="{80102D83-C8F6-48F8-A13A-88661D7BAA3B}"/>
    <cellStyle name="Percent 4 2 2 2 3 3 2 2 2 3 2 2 2" xfId="22055" xr:uid="{78C49F54-CF21-486C-9D23-665562FC5091}"/>
    <cellStyle name="Percent 4 2 2 2 3 3 2 2 2 3 2 3" xfId="19486" xr:uid="{6079C348-6397-418D-A3F3-2CEBA6FDEEDE}"/>
    <cellStyle name="Percent 4 2 2 2 3 3 2 2 2 3 3" xfId="8597" xr:uid="{5CE017EC-D628-4F78-B3DA-37A6489446A2}"/>
    <cellStyle name="Percent 4 2 2 2 3 3 2 2 2 3 3 2" xfId="20795" xr:uid="{6F0EDA8D-E4D1-44C3-B877-35614F1B9693}"/>
    <cellStyle name="Percent 4 2 2 2 3 3 2 2 2 3 4" xfId="18226" xr:uid="{0E4E3DA4-CF31-4ED5-B58A-3F6A21867F6E}"/>
    <cellStyle name="Percent 4 2 2 2 3 3 2 2 2 4" xfId="6478" xr:uid="{6CF483B9-DECE-4E11-B7C6-F90870392F3E}"/>
    <cellStyle name="Percent 4 2 2 2 3 3 2 2 2 4 2" xfId="9228" xr:uid="{0F5F6A8A-5B0D-4090-94D5-803A25396B3B}"/>
    <cellStyle name="Percent 4 2 2 2 3 3 2 2 2 4 2 2" xfId="21425" xr:uid="{30B7D7B7-2DA7-4B04-8714-82B4F0EB0C20}"/>
    <cellStyle name="Percent 4 2 2 2 3 3 2 2 2 4 3" xfId="18856" xr:uid="{F5E30586-90A4-41A6-8F90-92D24CE28D61}"/>
    <cellStyle name="Percent 4 2 2 2 3 3 2 2 2 5" xfId="7965" xr:uid="{73A57012-65C2-4D84-BA1B-61E98740DBC7}"/>
    <cellStyle name="Percent 4 2 2 2 3 3 2 2 2 5 2" xfId="20164" xr:uid="{50862BCC-FF99-47D4-928E-030E83D4F2EC}"/>
    <cellStyle name="Percent 4 2 2 2 3 3 2 2 2 6" xfId="13677" xr:uid="{C7212A99-6BDB-424B-B9A5-6B95EE782686}"/>
    <cellStyle name="Percent 4 2 2 2 3 3 2 2 2 6 2" xfId="25446" xr:uid="{E80DE405-6190-450D-8920-695C60A7CD9D}"/>
    <cellStyle name="Percent 4 2 2 2 3 3 2 2 2 7" xfId="17596" xr:uid="{D4C2D5EF-8AE3-463B-8609-83CDF1E2FDA7}"/>
    <cellStyle name="Percent 4 2 2 2 3 3 2 2 3" xfId="5248" xr:uid="{4E4BC256-F588-4E13-B889-50CCF79B39BE}"/>
    <cellStyle name="Percent 4 2 2 2 3 3 2 2 3 2" xfId="5950" xr:uid="{4B85C3C5-7D7A-498C-A90F-1484F5BCB59F}"/>
    <cellStyle name="Percent 4 2 2 2 3 3 2 2 3 2 2" xfId="7230" xr:uid="{E7A52671-0E94-4AB6-9D92-982F4D7D2CBB}"/>
    <cellStyle name="Percent 4 2 2 2 3 3 2 2 3 2 2 2" xfId="9980" xr:uid="{FE5511DC-9D70-4FBC-8E56-B3029AB4C610}"/>
    <cellStyle name="Percent 4 2 2 2 3 3 2 2 3 2 2 2 2" xfId="22177" xr:uid="{70D4253B-2372-4902-8ABF-5599E197B482}"/>
    <cellStyle name="Percent 4 2 2 2 3 3 2 2 3 2 2 3" xfId="19608" xr:uid="{3BD93CDD-CA98-4F69-B9D0-B568B47C9245}"/>
    <cellStyle name="Percent 4 2 2 2 3 3 2 2 3 2 3" xfId="8720" xr:uid="{48AB439D-BF3E-49E3-B31F-D316AF42581D}"/>
    <cellStyle name="Percent 4 2 2 2 3 3 2 2 3 2 3 2" xfId="20917" xr:uid="{FBF0D404-F131-453A-91FB-BF5F2C954189}"/>
    <cellStyle name="Percent 4 2 2 2 3 3 2 2 3 2 4" xfId="18348" xr:uid="{D82A54B6-462E-494F-BD28-303A0C4418EE}"/>
    <cellStyle name="Percent 4 2 2 2 3 3 2 2 3 3" xfId="6600" xr:uid="{96660DF1-CA93-4A8D-804D-56D3300B9A1E}"/>
    <cellStyle name="Percent 4 2 2 2 3 3 2 2 3 3 2" xfId="9350" xr:uid="{4E747F0D-BE59-4E85-A6C7-F40454372F1C}"/>
    <cellStyle name="Percent 4 2 2 2 3 3 2 2 3 3 2 2" xfId="21547" xr:uid="{A7C186C2-B214-4EEE-A226-88F810D6218A}"/>
    <cellStyle name="Percent 4 2 2 2 3 3 2 2 3 3 3" xfId="18978" xr:uid="{F83C99CB-094D-49A7-96FC-B3BBAB0A9520}"/>
    <cellStyle name="Percent 4 2 2 2 3 3 2 2 3 4" xfId="8087" xr:uid="{1BCDB9F3-790A-4599-9B97-2F2B4DF5C4B6}"/>
    <cellStyle name="Percent 4 2 2 2 3 3 2 2 3 4 2" xfId="20286" xr:uid="{73C3F7A0-5CD2-4164-9838-C346CBD8C254}"/>
    <cellStyle name="Percent 4 2 2 2 3 3 2 2 3 5" xfId="13678" xr:uid="{3101C120-0500-4A37-B1FC-6AEFFA7D6831}"/>
    <cellStyle name="Percent 4 2 2 2 3 3 2 2 3 5 2" xfId="25447" xr:uid="{DFD51168-E405-4F9B-A0B4-EBA7D574B129}"/>
    <cellStyle name="Percent 4 2 2 2 3 3 2 2 3 6" xfId="17718" xr:uid="{9B0114FE-33F9-4E3C-94FD-F547EC966F02}"/>
    <cellStyle name="Percent 4 2 2 2 3 3 2 2 4" xfId="5632" xr:uid="{63117CC5-3AEC-4416-81A9-CE0323F4DD3A}"/>
    <cellStyle name="Percent 4 2 2 2 3 3 2 2 4 2" xfId="6915" xr:uid="{E5B363E2-2D2E-4411-8008-959AB0E5E5F3}"/>
    <cellStyle name="Percent 4 2 2 2 3 3 2 2 4 2 2" xfId="9665" xr:uid="{E50EE950-2D7F-4872-8919-2F6946DB2CDB}"/>
    <cellStyle name="Percent 4 2 2 2 3 3 2 2 4 2 2 2" xfId="21862" xr:uid="{143E4DA2-8D69-4E78-9086-258A0B873287}"/>
    <cellStyle name="Percent 4 2 2 2 3 3 2 2 4 2 3" xfId="19293" xr:uid="{FC695C30-21F7-4071-A3DE-ADEE9592C6D4}"/>
    <cellStyle name="Percent 4 2 2 2 3 3 2 2 4 3" xfId="8404" xr:uid="{05BD80A1-76BA-469A-8DDB-8888424170D9}"/>
    <cellStyle name="Percent 4 2 2 2 3 3 2 2 4 3 2" xfId="20602" xr:uid="{226C56F7-3E05-4793-8037-48DE92ADD9B1}"/>
    <cellStyle name="Percent 4 2 2 2 3 3 2 2 4 4" xfId="18033" xr:uid="{10511C41-E532-4643-AC78-B919F2F9FB01}"/>
    <cellStyle name="Percent 4 2 2 2 3 3 2 2 5" xfId="6285" xr:uid="{7B1E1B0E-F846-4E79-81CE-A7C2317697BD}"/>
    <cellStyle name="Percent 4 2 2 2 3 3 2 2 5 2" xfId="9035" xr:uid="{9D4E581D-0C30-4971-9EF2-AB7488D9B467}"/>
    <cellStyle name="Percent 4 2 2 2 3 3 2 2 5 2 2" xfId="21232" xr:uid="{C5259ADF-5D87-41D5-B2B6-660DCFD65E1F}"/>
    <cellStyle name="Percent 4 2 2 2 3 3 2 2 5 3" xfId="18663" xr:uid="{C5EFD345-E010-4123-B35E-DE7A3B5E85C5}"/>
    <cellStyle name="Percent 4 2 2 2 3 3 2 2 6" xfId="7771" xr:uid="{2709A58E-0FAB-4C98-956B-32522CF8BB21}"/>
    <cellStyle name="Percent 4 2 2 2 3 3 2 2 6 2" xfId="19971" xr:uid="{4F55BF2B-1C70-4360-8EED-CB9F308C5A01}"/>
    <cellStyle name="Percent 4 2 2 2 3 3 2 2 7" xfId="11637" xr:uid="{E38DACED-5FC8-4357-B9CC-34783D907335}"/>
    <cellStyle name="Percent 4 2 2 2 3 3 2 2 7 2" xfId="23473" xr:uid="{FAF514EC-D6F7-4B58-B772-0E2A2958C15A}"/>
    <cellStyle name="Percent 4 2 2 2 3 3 2 2 8" xfId="12403" xr:uid="{62E56D4F-E928-4172-AFB9-2652BBC3DEDB}"/>
    <cellStyle name="Percent 4 2 2 2 3 3 2 2 8 2" xfId="24182" xr:uid="{BEAE7B26-D3DD-4A65-92A2-4C61F8C4D215}"/>
    <cellStyle name="Percent 4 2 2 2 3 3 2 2 9" xfId="17403" xr:uid="{F1C8170E-38E9-4F62-9AF2-903E6F3EE951}"/>
    <cellStyle name="Percent 4 2 2 2 3 3 2 3" xfId="4860" xr:uid="{25FE18EC-B858-494E-AA6D-03BF27FAF2A7}"/>
    <cellStyle name="Percent 4 2 2 2 3 3 2 3 2" xfId="5298" xr:uid="{4B0C68D1-0EB8-4D16-A0C6-0B298CCAB000}"/>
    <cellStyle name="Percent 4 2 2 2 3 3 2 3 2 2" xfId="5999" xr:uid="{8CBFCD49-7DEF-4DC9-B2E1-85C1F0097576}"/>
    <cellStyle name="Percent 4 2 2 2 3 3 2 3 2 2 2" xfId="7279" xr:uid="{5867D222-8E33-4970-A041-7EECF079C116}"/>
    <cellStyle name="Percent 4 2 2 2 3 3 2 3 2 2 2 2" xfId="10029" xr:uid="{135DD7D9-1F7F-45F4-8F28-971899687DDB}"/>
    <cellStyle name="Percent 4 2 2 2 3 3 2 3 2 2 2 2 2" xfId="22226" xr:uid="{973A142E-399A-4E7C-8047-14D124694274}"/>
    <cellStyle name="Percent 4 2 2 2 3 3 2 3 2 2 2 3" xfId="19657" xr:uid="{56251F79-3B35-43CA-8CD0-12B6F89CC6F2}"/>
    <cellStyle name="Percent 4 2 2 2 3 3 2 3 2 2 3" xfId="8769" xr:uid="{72929444-5B20-45A8-B557-BE25078EB397}"/>
    <cellStyle name="Percent 4 2 2 2 3 3 2 3 2 2 3 2" xfId="20966" xr:uid="{E21531EE-AB59-4202-B745-FBB75B1E4618}"/>
    <cellStyle name="Percent 4 2 2 2 3 3 2 3 2 2 4" xfId="18397" xr:uid="{0E37293A-19A1-49D6-93F0-4EA0C4732F5A}"/>
    <cellStyle name="Percent 4 2 2 2 3 3 2 3 2 3" xfId="6649" xr:uid="{016988E4-E31B-4984-8017-F7DBCFBA4ED0}"/>
    <cellStyle name="Percent 4 2 2 2 3 3 2 3 2 3 2" xfId="9399" xr:uid="{22904EFB-9005-4975-BA0B-2D12DA3CF25F}"/>
    <cellStyle name="Percent 4 2 2 2 3 3 2 3 2 3 2 2" xfId="21596" xr:uid="{397F8077-A7C5-4113-9880-D8BCCA32E1CA}"/>
    <cellStyle name="Percent 4 2 2 2 3 3 2 3 2 3 3" xfId="19027" xr:uid="{700AF93F-D407-4D5C-8C5D-54C6697AA92A}"/>
    <cellStyle name="Percent 4 2 2 2 3 3 2 3 2 4" xfId="8136" xr:uid="{BF530B0A-88EC-49BC-9100-87E295B877AC}"/>
    <cellStyle name="Percent 4 2 2 2 3 3 2 3 2 4 2" xfId="20335" xr:uid="{F9510685-F171-4A23-A32C-8A91DDDC5558}"/>
    <cellStyle name="Percent 4 2 2 2 3 3 2 3 2 5" xfId="17767" xr:uid="{F37D850E-A8E3-4D62-A9AF-EDFC84D61BD9}"/>
    <cellStyle name="Percent 4 2 2 2 3 3 2 3 3" xfId="5683" xr:uid="{105A037B-437D-495A-9768-13E2FA5AB90D}"/>
    <cellStyle name="Percent 4 2 2 2 3 3 2 3 3 2" xfId="6964" xr:uid="{AECB1402-E7F1-48DC-8874-05ADF3F4E800}"/>
    <cellStyle name="Percent 4 2 2 2 3 3 2 3 3 2 2" xfId="9714" xr:uid="{B112B2D6-0F93-4DBD-9AF8-80FF54ACA2DD}"/>
    <cellStyle name="Percent 4 2 2 2 3 3 2 3 3 2 2 2" xfId="21911" xr:uid="{9D70E949-4715-4C7E-A79F-8A1A064947D3}"/>
    <cellStyle name="Percent 4 2 2 2 3 3 2 3 3 2 3" xfId="19342" xr:uid="{EDCAEF08-357F-4291-89C6-C778AF89B8EF}"/>
    <cellStyle name="Percent 4 2 2 2 3 3 2 3 3 3" xfId="8453" xr:uid="{51C64505-7DBD-42B7-82D4-42D58D4338A7}"/>
    <cellStyle name="Percent 4 2 2 2 3 3 2 3 3 3 2" xfId="20651" xr:uid="{C1E425C6-65EC-48CB-8AD5-8E1AD83398C6}"/>
    <cellStyle name="Percent 4 2 2 2 3 3 2 3 3 4" xfId="18082" xr:uid="{D86186AF-A229-4670-A44E-F2516B2ADE60}"/>
    <cellStyle name="Percent 4 2 2 2 3 3 2 3 4" xfId="6334" xr:uid="{196A93DF-8823-467F-BDC1-DE7DB4406F29}"/>
    <cellStyle name="Percent 4 2 2 2 3 3 2 3 4 2" xfId="9084" xr:uid="{D6D73B35-46CA-4C61-B49D-BDAD65647DEB}"/>
    <cellStyle name="Percent 4 2 2 2 3 3 2 3 4 2 2" xfId="21281" xr:uid="{059AB81F-9364-4E39-9641-F2641E649046}"/>
    <cellStyle name="Percent 4 2 2 2 3 3 2 3 4 3" xfId="18712" xr:uid="{76E1AE24-CE6F-4484-90BF-6E29A6A426AD}"/>
    <cellStyle name="Percent 4 2 2 2 3 3 2 3 5" xfId="7821" xr:uid="{F653DDA1-5386-4FA6-BB68-D795687B41A1}"/>
    <cellStyle name="Percent 4 2 2 2 3 3 2 3 5 2" xfId="20020" xr:uid="{C065AD1B-ACB8-4E69-98C1-A88EEAA8FD7E}"/>
    <cellStyle name="Percent 4 2 2 2 3 3 2 3 6" xfId="13679" xr:uid="{E86A5B15-C9EB-4011-9437-AFBDE45DEB11}"/>
    <cellStyle name="Percent 4 2 2 2 3 3 2 3 6 2" xfId="25448" xr:uid="{6703E2B9-D2E3-4829-AF09-E566F95ED93D}"/>
    <cellStyle name="Percent 4 2 2 2 3 3 2 3 7" xfId="17452" xr:uid="{614CE2D8-7712-465B-B462-CCE8D7D70F66}"/>
    <cellStyle name="Percent 4 2 2 2 3 3 2 4" xfId="4945" xr:uid="{BD0299F1-E28B-4345-A492-48136244B4A3}"/>
    <cellStyle name="Percent 4 2 2 2 3 3 2 4 2" xfId="13680" xr:uid="{1F7812D7-6E70-4D63-B937-99B378BDC24A}"/>
    <cellStyle name="Percent 4 2 2 2 3 3 2 4 2 2" xfId="25449" xr:uid="{29AED1CF-FDAE-4DD5-BBA2-9488415B1726}"/>
    <cellStyle name="Percent 4 2 2 2 3 3 2 5" xfId="11331" xr:uid="{2B6696AC-6994-4330-A7F7-FF7F69EB2C84}"/>
    <cellStyle name="Percent 4 2 2 2 3 3 2 5 2" xfId="23168" xr:uid="{A96CEE01-0C15-4FEC-989B-820010277CA9}"/>
    <cellStyle name="Percent 4 2 2 2 3 3 2 6" xfId="12098" xr:uid="{A2466E32-54F0-488D-B83E-DF4BC8FE4C5F}"/>
    <cellStyle name="Percent 4 2 2 2 3 3 2 6 2" xfId="23877" xr:uid="{606C8352-2372-40EF-902D-A0A26DF6D732}"/>
    <cellStyle name="Percent 4 2 2 2 3 3 3" xfId="2881" xr:uid="{65521870-79E1-4783-9312-D5501815F98D}"/>
    <cellStyle name="Percent 4 2 2 2 3 3 3 2" xfId="4946" xr:uid="{5697CDCB-B0EF-4C47-AFEF-D623E792C1AA}"/>
    <cellStyle name="Percent 4 2 2 2 3 3 3 2 2" xfId="13681" xr:uid="{55F04858-9C33-47D4-A919-935B55D8E6B2}"/>
    <cellStyle name="Percent 4 2 2 2 3 3 3 2 2 2" xfId="25450" xr:uid="{2A57FE13-94BE-4566-801D-AFF6810F01AC}"/>
    <cellStyle name="Percent 4 2 2 2 3 3 3 3" xfId="11638" xr:uid="{54D13638-2922-4E71-9C46-8F7CBA39B6B7}"/>
    <cellStyle name="Percent 4 2 2 2 3 3 3 3 2" xfId="13682" xr:uid="{826B31F3-5CFB-4DBC-AD9B-7A9E24651197}"/>
    <cellStyle name="Percent 4 2 2 2 3 3 3 3 2 2" xfId="25451" xr:uid="{9234229E-82A7-47BD-86E6-E4D6758EAE0F}"/>
    <cellStyle name="Percent 4 2 2 2 3 3 3 3 3" xfId="23474" xr:uid="{3CEB8BF6-4905-4375-A366-B964747228D1}"/>
    <cellStyle name="Percent 4 2 2 2 3 3 3 4" xfId="12404" xr:uid="{C31CFD67-3E77-4FB2-9417-AD27454162F2}"/>
    <cellStyle name="Percent 4 2 2 2 3 3 3 4 2" xfId="24183" xr:uid="{3E14EF39-0526-41C4-9314-CC53279FF590}"/>
    <cellStyle name="Percent 4 2 2 2 3 3 4" xfId="4627" xr:uid="{F592C51F-A31C-4A8D-A6D9-BD58D8A2B755}"/>
    <cellStyle name="Percent 4 2 2 2 3 3 4 2" xfId="13683" xr:uid="{2A070D00-0CEE-4BC3-B413-F19BCCDA8241}"/>
    <cellStyle name="Percent 4 2 2 2 3 3 4 2 2" xfId="25452" xr:uid="{5F8E5F4C-C484-432C-B69D-1BD23C9AFD5B}"/>
    <cellStyle name="Percent 4 2 2 2 3 3 5" xfId="4771" xr:uid="{1D0F30C7-6E5B-4731-B9E9-D84231F20F0F}"/>
    <cellStyle name="Percent 4 2 2 2 3 3 5 2" xfId="5054" xr:uid="{3C83BC7B-F12A-43EE-94DF-2B882D66AFD4}"/>
    <cellStyle name="Percent 4 2 2 2 3 3 5 2 2" xfId="5443" xr:uid="{7FB98F65-4390-495B-B191-FA831924ED60}"/>
    <cellStyle name="Percent 4 2 2 2 3 3 5 2 2 2" xfId="6143" xr:uid="{9550790B-0B74-4C40-90F3-DF01D4AA8508}"/>
    <cellStyle name="Percent 4 2 2 2 3 3 5 2 2 2 2" xfId="7422" xr:uid="{1407AA20-B3E4-445A-90FD-71817CE6C902}"/>
    <cellStyle name="Percent 4 2 2 2 3 3 5 2 2 2 2 2" xfId="10172" xr:uid="{9E42AD5A-094F-43EE-A27E-C6879D72F8D2}"/>
    <cellStyle name="Percent 4 2 2 2 3 3 5 2 2 2 2 2 2" xfId="22369" xr:uid="{3F5A97AB-4BB7-42C7-8E43-DFDCD2CDD1AA}"/>
    <cellStyle name="Percent 4 2 2 2 3 3 5 2 2 2 2 3" xfId="19800" xr:uid="{1C342159-43BD-43D2-8810-E55CD72740DA}"/>
    <cellStyle name="Percent 4 2 2 2 3 3 5 2 2 2 3" xfId="8912" xr:uid="{CF9042F8-D428-4327-B4C4-0F1596A14AE4}"/>
    <cellStyle name="Percent 4 2 2 2 3 3 5 2 2 2 3 2" xfId="21109" xr:uid="{6678B223-6CC2-46F0-A07C-5069E340A707}"/>
    <cellStyle name="Percent 4 2 2 2 3 3 5 2 2 2 4" xfId="18540" xr:uid="{7D68E880-E611-49F4-B2D1-E6885C197797}"/>
    <cellStyle name="Percent 4 2 2 2 3 3 5 2 2 3" xfId="6792" xr:uid="{7E8FB194-DE20-4841-A574-B65865FE673A}"/>
    <cellStyle name="Percent 4 2 2 2 3 3 5 2 2 3 2" xfId="9542" xr:uid="{BDD93E30-B2C7-41D4-BB6D-AF58DCCF6A94}"/>
    <cellStyle name="Percent 4 2 2 2 3 3 5 2 2 3 2 2" xfId="21739" xr:uid="{2A83CB3E-9EA4-407F-87AB-741F509C3B9C}"/>
    <cellStyle name="Percent 4 2 2 2 3 3 5 2 2 3 3" xfId="19170" xr:uid="{2CB773FD-19B6-47A9-B2B3-11A6F7714D09}"/>
    <cellStyle name="Percent 4 2 2 2 3 3 5 2 2 4" xfId="8279" xr:uid="{9DE53AA5-465E-4916-8560-CB082AD46154}"/>
    <cellStyle name="Percent 4 2 2 2 3 3 5 2 2 4 2" xfId="20478" xr:uid="{C54CE7EE-6248-448F-B233-8AFB8F7FF688}"/>
    <cellStyle name="Percent 4 2 2 2 3 3 5 2 2 5" xfId="17910" xr:uid="{E2D805F9-C8D1-45AC-AAB7-BDC694109B73}"/>
    <cellStyle name="Percent 4 2 2 2 3 3 5 2 3" xfId="5826" xr:uid="{416F9F5A-73BF-4545-A164-BA532E058EE1}"/>
    <cellStyle name="Percent 4 2 2 2 3 3 5 2 3 2" xfId="7107" xr:uid="{C516C0AB-4C3D-455A-B788-9D9F8A11CFE0}"/>
    <cellStyle name="Percent 4 2 2 2 3 3 5 2 3 2 2" xfId="9857" xr:uid="{FDD0F584-2CC5-41BE-9349-6B7309122863}"/>
    <cellStyle name="Percent 4 2 2 2 3 3 5 2 3 2 2 2" xfId="22054" xr:uid="{2D5E7AC6-DDD2-41A4-A734-63C6DBC01D7F}"/>
    <cellStyle name="Percent 4 2 2 2 3 3 5 2 3 2 3" xfId="19485" xr:uid="{CF3B4762-C6B8-4D2F-9409-3E204E780C31}"/>
    <cellStyle name="Percent 4 2 2 2 3 3 5 2 3 3" xfId="8596" xr:uid="{D032CBDB-0F67-478A-80E2-AB3C8580DB8E}"/>
    <cellStyle name="Percent 4 2 2 2 3 3 5 2 3 3 2" xfId="20794" xr:uid="{9EEED532-9E8D-4BEA-AD83-5867640E5F4E}"/>
    <cellStyle name="Percent 4 2 2 2 3 3 5 2 3 4" xfId="18225" xr:uid="{2FC4C496-E824-40ED-ADE6-86FD6BBAD65B}"/>
    <cellStyle name="Percent 4 2 2 2 3 3 5 2 4" xfId="6477" xr:uid="{85F1D632-A05B-4F4A-B4BA-3AB31D8AB380}"/>
    <cellStyle name="Percent 4 2 2 2 3 3 5 2 4 2" xfId="9227" xr:uid="{84F64C84-8A4B-4F2B-A03A-623ABBD834FC}"/>
    <cellStyle name="Percent 4 2 2 2 3 3 5 2 4 2 2" xfId="21424" xr:uid="{3A75F433-8742-4621-AA37-BB0BF3424CC0}"/>
    <cellStyle name="Percent 4 2 2 2 3 3 5 2 4 3" xfId="18855" xr:uid="{2F1F87AD-5FF8-4319-B259-9E5B5CB91D20}"/>
    <cellStyle name="Percent 4 2 2 2 3 3 5 2 5" xfId="7964" xr:uid="{C9ACACFF-A010-40E3-8330-D883BACDC481}"/>
    <cellStyle name="Percent 4 2 2 2 3 3 5 2 5 2" xfId="20163" xr:uid="{41EB096C-FAF6-4851-855E-7635BBD2EEE1}"/>
    <cellStyle name="Percent 4 2 2 2 3 3 5 2 6" xfId="17595" xr:uid="{438A12F8-749E-4112-9188-7A38BDC9FF15}"/>
    <cellStyle name="Percent 4 2 2 2 3 3 5 3" xfId="5247" xr:uid="{4F5B5709-D12D-4608-A188-8F491AF08547}"/>
    <cellStyle name="Percent 4 2 2 2 3 3 5 3 2" xfId="5949" xr:uid="{3E568B7A-88FD-4153-A325-0B3134D1826D}"/>
    <cellStyle name="Percent 4 2 2 2 3 3 5 3 2 2" xfId="7229" xr:uid="{C4C15985-2DFD-42F7-8A42-3C06F1AD53B0}"/>
    <cellStyle name="Percent 4 2 2 2 3 3 5 3 2 2 2" xfId="9979" xr:uid="{B5EF721D-DE8D-4F81-90BC-C6E25655546A}"/>
    <cellStyle name="Percent 4 2 2 2 3 3 5 3 2 2 2 2" xfId="22176" xr:uid="{039EE9EE-6AA1-45E7-AAD7-AEAA5AEAC532}"/>
    <cellStyle name="Percent 4 2 2 2 3 3 5 3 2 2 3" xfId="19607" xr:uid="{7878CC8F-6A12-44A8-A0D0-A64792FE6250}"/>
    <cellStyle name="Percent 4 2 2 2 3 3 5 3 2 3" xfId="8719" xr:uid="{E3324436-B6C0-4E73-B3E1-4D39A828C674}"/>
    <cellStyle name="Percent 4 2 2 2 3 3 5 3 2 3 2" xfId="20916" xr:uid="{7C88151B-A1DA-4AEF-9A22-26C4839516D8}"/>
    <cellStyle name="Percent 4 2 2 2 3 3 5 3 2 4" xfId="18347" xr:uid="{8BF4FD78-EAAF-4F15-8C90-82A925D7A127}"/>
    <cellStyle name="Percent 4 2 2 2 3 3 5 3 3" xfId="6599" xr:uid="{49709653-1E25-4403-AA79-A992C9A18C3F}"/>
    <cellStyle name="Percent 4 2 2 2 3 3 5 3 3 2" xfId="9349" xr:uid="{3EB216F9-5537-4E20-87B7-8E4173C8AF39}"/>
    <cellStyle name="Percent 4 2 2 2 3 3 5 3 3 2 2" xfId="21546" xr:uid="{7C088F8B-0D95-4CCA-841A-6C4F21E4583F}"/>
    <cellStyle name="Percent 4 2 2 2 3 3 5 3 3 3" xfId="18977" xr:uid="{D8D839EC-503E-42D0-BCD6-A84E7D8E47B5}"/>
    <cellStyle name="Percent 4 2 2 2 3 3 5 3 4" xfId="8086" xr:uid="{9CB30820-E5AA-4C41-9682-89167E83A3C4}"/>
    <cellStyle name="Percent 4 2 2 2 3 3 5 3 4 2" xfId="20285" xr:uid="{0E65DF5B-6C36-48C1-B097-F652CD7EA52A}"/>
    <cellStyle name="Percent 4 2 2 2 3 3 5 3 5" xfId="17717" xr:uid="{C15B0E07-B8B8-421E-841B-BBD743654FC3}"/>
    <cellStyle name="Percent 4 2 2 2 3 3 5 4" xfId="5631" xr:uid="{0FE66E87-F49E-4A42-83DA-41461387CC46}"/>
    <cellStyle name="Percent 4 2 2 2 3 3 5 4 2" xfId="6914" xr:uid="{441C6841-1AE5-4368-A039-9E8ADA726C4C}"/>
    <cellStyle name="Percent 4 2 2 2 3 3 5 4 2 2" xfId="9664" xr:uid="{62CE99B3-1DAC-4B96-BFC2-A5BD308AF158}"/>
    <cellStyle name="Percent 4 2 2 2 3 3 5 4 2 2 2" xfId="21861" xr:uid="{80E16344-D030-48AE-88FD-3850A0501BD3}"/>
    <cellStyle name="Percent 4 2 2 2 3 3 5 4 2 3" xfId="19292" xr:uid="{A05D0723-DF40-41D8-87CD-23519FABCF55}"/>
    <cellStyle name="Percent 4 2 2 2 3 3 5 4 3" xfId="8403" xr:uid="{D65B5C00-9E36-4DF0-90C5-1FCC7A93E19E}"/>
    <cellStyle name="Percent 4 2 2 2 3 3 5 4 3 2" xfId="20601" xr:uid="{6CEFEA36-BD97-4EC4-B490-27651414E9AB}"/>
    <cellStyle name="Percent 4 2 2 2 3 3 5 4 4" xfId="18032" xr:uid="{233E19BB-3C9D-4203-A269-8D17A5A1AADD}"/>
    <cellStyle name="Percent 4 2 2 2 3 3 5 5" xfId="6284" xr:uid="{E73EB6A4-E29D-45B5-AA8E-3914AD16524A}"/>
    <cellStyle name="Percent 4 2 2 2 3 3 5 5 2" xfId="9034" xr:uid="{115E5739-A78A-4E30-8BAE-1B42FA44A66D}"/>
    <cellStyle name="Percent 4 2 2 2 3 3 5 5 2 2" xfId="21231" xr:uid="{367461D3-FFFE-4B76-9873-91AB7634140B}"/>
    <cellStyle name="Percent 4 2 2 2 3 3 5 5 3" xfId="18662" xr:uid="{0BABE13C-F4D6-49ED-BB62-9E6F7E5EE938}"/>
    <cellStyle name="Percent 4 2 2 2 3 3 5 6" xfId="7770" xr:uid="{864EC379-918D-4355-AE52-80B4B74D1834}"/>
    <cellStyle name="Percent 4 2 2 2 3 3 5 6 2" xfId="19970" xr:uid="{F2FC9622-C207-4040-97B6-29D8DED15965}"/>
    <cellStyle name="Percent 4 2 2 2 3 3 5 7" xfId="13684" xr:uid="{91128817-7037-4EED-B7AE-B2FE1989A2E3}"/>
    <cellStyle name="Percent 4 2 2 2 3 3 5 7 2" xfId="25453" xr:uid="{7C1268C0-EAFA-4932-B86F-9E6117A4D61D}"/>
    <cellStyle name="Percent 4 2 2 2 3 3 5 8" xfId="17402" xr:uid="{CE2750DE-20CE-4AC2-860B-6274A1477B4E}"/>
    <cellStyle name="Percent 4 2 2 2 3 3 6" xfId="4859" xr:uid="{BA4BC5EC-6E18-4496-8D9F-45D0CFBE9BB0}"/>
    <cellStyle name="Percent 4 2 2 2 3 3 6 2" xfId="5297" xr:uid="{944CEAD6-7CF5-4287-8D9F-17B1AF39BA8C}"/>
    <cellStyle name="Percent 4 2 2 2 3 3 6 2 2" xfId="5998" xr:uid="{9F3D4567-7CCC-415F-BD90-A4E43D6A1FF5}"/>
    <cellStyle name="Percent 4 2 2 2 3 3 6 2 2 2" xfId="7278" xr:uid="{4CB57069-F445-41B3-9ED2-6FF59868EB7F}"/>
    <cellStyle name="Percent 4 2 2 2 3 3 6 2 2 2 2" xfId="10028" xr:uid="{8CBC0A40-7A62-4EBB-9090-252DBE2278E7}"/>
    <cellStyle name="Percent 4 2 2 2 3 3 6 2 2 2 2 2" xfId="22225" xr:uid="{85DA9AD6-4F85-4D9E-851C-ADD8BBC997C2}"/>
    <cellStyle name="Percent 4 2 2 2 3 3 6 2 2 2 3" xfId="19656" xr:uid="{479A1E32-8BFF-4CDE-B710-4E03096B685B}"/>
    <cellStyle name="Percent 4 2 2 2 3 3 6 2 2 3" xfId="8768" xr:uid="{6D5846B0-6559-4E72-B7DD-2194B5AFBA9A}"/>
    <cellStyle name="Percent 4 2 2 2 3 3 6 2 2 3 2" xfId="20965" xr:uid="{10658891-A662-4F8B-B9EB-00A57E3E00F7}"/>
    <cellStyle name="Percent 4 2 2 2 3 3 6 2 2 4" xfId="18396" xr:uid="{3B4BCAD9-FDB5-4C5E-BC1C-651B30A41328}"/>
    <cellStyle name="Percent 4 2 2 2 3 3 6 2 3" xfId="6648" xr:uid="{83887E8D-EBB7-4F73-9A77-5E1D1CC14BBF}"/>
    <cellStyle name="Percent 4 2 2 2 3 3 6 2 3 2" xfId="9398" xr:uid="{35BF95F3-2107-4C9F-ABBB-3ABD0281FBA3}"/>
    <cellStyle name="Percent 4 2 2 2 3 3 6 2 3 2 2" xfId="21595" xr:uid="{34EE99DA-AFEF-4B67-B785-31C679302517}"/>
    <cellStyle name="Percent 4 2 2 2 3 3 6 2 3 3" xfId="19026" xr:uid="{F942F81C-71BF-4738-A466-948A812DCCF2}"/>
    <cellStyle name="Percent 4 2 2 2 3 3 6 2 4" xfId="8135" xr:uid="{08136FF6-7FAA-4F60-87CF-93B299BF1564}"/>
    <cellStyle name="Percent 4 2 2 2 3 3 6 2 4 2" xfId="20334" xr:uid="{880485A9-D81C-453E-A3BF-FDFAE52CD57D}"/>
    <cellStyle name="Percent 4 2 2 2 3 3 6 2 5" xfId="17766" xr:uid="{43B7E6CB-2ABD-4D82-A4FB-3ADECB244C1B}"/>
    <cellStyle name="Percent 4 2 2 2 3 3 6 3" xfId="5682" xr:uid="{AAD6D237-2841-4DE2-BF8C-17E33C2819DA}"/>
    <cellStyle name="Percent 4 2 2 2 3 3 6 3 2" xfId="6963" xr:uid="{FCB0C184-DF58-405E-9F0F-0896D44FF8FB}"/>
    <cellStyle name="Percent 4 2 2 2 3 3 6 3 2 2" xfId="9713" xr:uid="{B967135D-BF65-44C9-8ED5-01F4DC3FB23D}"/>
    <cellStyle name="Percent 4 2 2 2 3 3 6 3 2 2 2" xfId="21910" xr:uid="{CF000B6A-B18E-4536-B2DC-6FC5589849C0}"/>
    <cellStyle name="Percent 4 2 2 2 3 3 6 3 2 3" xfId="19341" xr:uid="{77F50486-E2AF-4B1D-8462-CB071D13DF70}"/>
    <cellStyle name="Percent 4 2 2 2 3 3 6 3 3" xfId="8452" xr:uid="{3275A0B7-0F97-41F9-86D1-BAFA212C54E7}"/>
    <cellStyle name="Percent 4 2 2 2 3 3 6 3 3 2" xfId="20650" xr:uid="{95D3C9C9-78EA-4992-98C1-9E9563390A15}"/>
    <cellStyle name="Percent 4 2 2 2 3 3 6 3 4" xfId="18081" xr:uid="{71CC7E43-F4EB-4520-A8BF-D9E03A1B72A9}"/>
    <cellStyle name="Percent 4 2 2 2 3 3 6 4" xfId="6333" xr:uid="{C6617730-6275-4C46-B131-345B1213F936}"/>
    <cellStyle name="Percent 4 2 2 2 3 3 6 4 2" xfId="9083" xr:uid="{83A534F7-3F9D-49CB-AE47-21E6380798FB}"/>
    <cellStyle name="Percent 4 2 2 2 3 3 6 4 2 2" xfId="21280" xr:uid="{4A97D25A-DF6D-412D-9921-4C2518189CE0}"/>
    <cellStyle name="Percent 4 2 2 2 3 3 6 4 3" xfId="18711" xr:uid="{79F6B7D3-7587-468F-AD8C-B37BF7603C65}"/>
    <cellStyle name="Percent 4 2 2 2 3 3 6 5" xfId="7820" xr:uid="{38BDD12E-1DA1-4004-B897-F87C123C3E80}"/>
    <cellStyle name="Percent 4 2 2 2 3 3 6 5 2" xfId="20019" xr:uid="{150AAF5E-04DB-4328-8D7B-835414FF0874}"/>
    <cellStyle name="Percent 4 2 2 2 3 3 6 6" xfId="17451" xr:uid="{F1A62951-0319-4E15-B868-79514C6313A6}"/>
    <cellStyle name="Percent 4 2 2 2 3 3 7" xfId="10731" xr:uid="{17CC2ECC-9F5A-49C6-B31E-E859FFC8E28C}"/>
    <cellStyle name="Percent 4 2 2 2 3 3 7 2" xfId="22839" xr:uid="{DCD66474-C34B-42F5-ADFE-C5487B590ABE}"/>
    <cellStyle name="Percent 4 2 2 2 3 3 8" xfId="11743" xr:uid="{C0EECA96-66E7-4777-A430-AC094EB9D403}"/>
    <cellStyle name="Percent 4 2 2 2 3 3 8 2" xfId="23548" xr:uid="{57CFBDF0-68DB-4674-8FD9-7EBA260080F9}"/>
    <cellStyle name="Percent 4 2 2 2 3 4" xfId="2882" xr:uid="{BD831324-2AB4-4F70-AC1E-15D3FAA97C6F}"/>
    <cellStyle name="Percent 4 2 2 2 3 4 10" xfId="13685" xr:uid="{093491C0-F16C-4596-B930-104203AB292F}"/>
    <cellStyle name="Percent 4 2 2 2 3 4 10 2" xfId="25454" xr:uid="{5C570408-E85D-42A8-9428-ADA7A910EA6B}"/>
    <cellStyle name="Percent 4 2 2 2 3 4 11" xfId="11744" xr:uid="{7FF6B20E-5D0D-4809-BA33-7D6B40CD6359}"/>
    <cellStyle name="Percent 4 2 2 2 3 4 11 2" xfId="23549" xr:uid="{D575C289-051E-4EE8-8AF2-5A4848B33F1A}"/>
    <cellStyle name="Percent 4 2 2 2 3 4 12" xfId="30396" xr:uid="{735C550B-6673-47DB-BE64-900093D3F5C8}"/>
    <cellStyle name="Percent 4 2 2 2 3 4 2" xfId="4776" xr:uid="{3A8DA1C5-D233-4616-AC2C-A7B8AA6458F4}"/>
    <cellStyle name="Percent 4 2 2 2 3 4 2 2" xfId="4864" xr:uid="{9887C560-4C94-438E-9399-2478EC2458F6}"/>
    <cellStyle name="Percent 4 2 2 2 3 4 2 2 2" xfId="5302" xr:uid="{464FF640-C2B1-4C1F-9572-69F60FC21C83}"/>
    <cellStyle name="Percent 4 2 2 2 3 4 2 2 2 2" xfId="6003" xr:uid="{A3AE59E7-2889-4295-91F5-F820EF5486BA}"/>
    <cellStyle name="Percent 4 2 2 2 3 4 2 2 2 2 2" xfId="7283" xr:uid="{53DA16D1-7BB9-43A3-BB35-CB163138BCF7}"/>
    <cellStyle name="Percent 4 2 2 2 3 4 2 2 2 2 2 2" xfId="10033" xr:uid="{612CDA79-A4D1-47E2-99F8-ADDBCBD8E3D0}"/>
    <cellStyle name="Percent 4 2 2 2 3 4 2 2 2 2 2 2 2" xfId="22230" xr:uid="{605D00A0-4289-4DD3-A56D-921A991EEC28}"/>
    <cellStyle name="Percent 4 2 2 2 3 4 2 2 2 2 2 3" xfId="19661" xr:uid="{DAA3238C-2589-4C12-82BE-EB665D466630}"/>
    <cellStyle name="Percent 4 2 2 2 3 4 2 2 2 2 3" xfId="8773" xr:uid="{E480A921-9FB1-487E-B440-DB87ACAA02A6}"/>
    <cellStyle name="Percent 4 2 2 2 3 4 2 2 2 2 3 2" xfId="20970" xr:uid="{0212A755-E095-483B-BF06-9657002D656F}"/>
    <cellStyle name="Percent 4 2 2 2 3 4 2 2 2 2 4" xfId="13686" xr:uid="{4766C43D-E06C-451F-9F56-7E714F0A9486}"/>
    <cellStyle name="Percent 4 2 2 2 3 4 2 2 2 2 4 2" xfId="25455" xr:uid="{EE29C90C-2ABB-4716-AC0B-F1066E998B3F}"/>
    <cellStyle name="Percent 4 2 2 2 3 4 2 2 2 2 5" xfId="18401" xr:uid="{B4CAD973-54D9-41C0-9EAE-D661F0B9D8F2}"/>
    <cellStyle name="Percent 4 2 2 2 3 4 2 2 2 3" xfId="6653" xr:uid="{4E9B3587-1C16-439D-B667-928E65A2459A}"/>
    <cellStyle name="Percent 4 2 2 2 3 4 2 2 2 3 2" xfId="9403" xr:uid="{08CB2A83-4341-4FE1-93F8-7E4DBD58452D}"/>
    <cellStyle name="Percent 4 2 2 2 3 4 2 2 2 3 2 2" xfId="21600" xr:uid="{0A499E59-2A8B-4E3B-943C-8CDBB7BECBBE}"/>
    <cellStyle name="Percent 4 2 2 2 3 4 2 2 2 3 3" xfId="13687" xr:uid="{E09BA093-CB96-4314-8161-55DCB14C30F0}"/>
    <cellStyle name="Percent 4 2 2 2 3 4 2 2 2 3 3 2" xfId="25456" xr:uid="{FC6BEA7F-B23A-4122-8F7C-0C01A8D2F2F1}"/>
    <cellStyle name="Percent 4 2 2 2 3 4 2 2 2 3 4" xfId="19031" xr:uid="{132B3BCC-4C2A-4387-BFFF-046708FBC0DD}"/>
    <cellStyle name="Percent 4 2 2 2 3 4 2 2 2 4" xfId="8140" xr:uid="{50CB6179-26E0-4049-BD7F-54094B6E6FD2}"/>
    <cellStyle name="Percent 4 2 2 2 3 4 2 2 2 4 2" xfId="20339" xr:uid="{AF058B0C-8736-4929-B4E1-026F55B8B0EB}"/>
    <cellStyle name="Percent 4 2 2 2 3 4 2 2 2 5" xfId="11639" xr:uid="{17520B8C-EB6C-4219-B71B-01C64BABE266}"/>
    <cellStyle name="Percent 4 2 2 2 3 4 2 2 2 5 2" xfId="23475" xr:uid="{120BEB27-C879-4578-891E-7D1252980956}"/>
    <cellStyle name="Percent 4 2 2 2 3 4 2 2 2 6" xfId="12405" xr:uid="{F1BEBFCF-03FD-45A7-835C-72E2B953CE83}"/>
    <cellStyle name="Percent 4 2 2 2 3 4 2 2 2 6 2" xfId="24184" xr:uid="{FCF00E9A-0B39-4B82-9CCE-C1345D4A1FE2}"/>
    <cellStyle name="Percent 4 2 2 2 3 4 2 2 2 7" xfId="17771" xr:uid="{40CD2FA0-0DF9-40F3-B53D-A6ED97F05700}"/>
    <cellStyle name="Percent 4 2 2 2 3 4 2 2 3" xfId="5687" xr:uid="{565415D0-F7FC-420A-877E-3F0FF1CE6A3B}"/>
    <cellStyle name="Percent 4 2 2 2 3 4 2 2 3 2" xfId="6968" xr:uid="{97B52536-97A6-445F-9459-D6E6F3584C64}"/>
    <cellStyle name="Percent 4 2 2 2 3 4 2 2 3 2 2" xfId="9718" xr:uid="{3CBEC30D-472E-4F16-BC90-87077523897E}"/>
    <cellStyle name="Percent 4 2 2 2 3 4 2 2 3 2 2 2" xfId="21915" xr:uid="{E17C71A3-4FA2-4AF8-822A-22BDE922ECA1}"/>
    <cellStyle name="Percent 4 2 2 2 3 4 2 2 3 2 3" xfId="13688" xr:uid="{A0B47791-E4B6-4446-A606-79D5A1877C49}"/>
    <cellStyle name="Percent 4 2 2 2 3 4 2 2 3 2 3 2" xfId="25457" xr:uid="{8D6B65E3-6D50-4203-B54E-49DF139F6448}"/>
    <cellStyle name="Percent 4 2 2 2 3 4 2 2 3 2 4" xfId="19346" xr:uid="{EBBE6207-9479-42AF-A81E-BA6EF8C4E73A}"/>
    <cellStyle name="Percent 4 2 2 2 3 4 2 2 3 3" xfId="8457" xr:uid="{2393CF26-A942-4445-BC47-979D6DD9E387}"/>
    <cellStyle name="Percent 4 2 2 2 3 4 2 2 3 3 2" xfId="13689" xr:uid="{A6F10484-43E1-4BB9-A849-737D5F15D28B}"/>
    <cellStyle name="Percent 4 2 2 2 3 4 2 2 3 3 2 2" xfId="25458" xr:uid="{B12A5D86-BE6C-4F45-9DAB-F9B5BA532F31}"/>
    <cellStyle name="Percent 4 2 2 2 3 4 2 2 3 3 3" xfId="20655" xr:uid="{1AE4265C-E5F3-4899-903B-6CEDC0784CDF}"/>
    <cellStyle name="Percent 4 2 2 2 3 4 2 2 3 4" xfId="11694" xr:uid="{C9EE5B61-D912-45D1-AE07-E8D40650AD5F}"/>
    <cellStyle name="Percent 4 2 2 2 3 4 2 2 3 4 2" xfId="23530" xr:uid="{1DA51454-D025-42DC-9D53-4838CCDFEC46}"/>
    <cellStyle name="Percent 4 2 2 2 3 4 2 2 3 5" xfId="12461" xr:uid="{D49E4D68-016A-429F-90E9-E97B873B5AA5}"/>
    <cellStyle name="Percent 4 2 2 2 3 4 2 2 3 5 2" xfId="24239" xr:uid="{726BBFAB-16B1-4DAA-8DD2-643B433BF226}"/>
    <cellStyle name="Percent 4 2 2 2 3 4 2 2 3 6" xfId="18086" xr:uid="{21810695-CC1A-44B6-9426-05C838C71C6E}"/>
    <cellStyle name="Percent 4 2 2 2 3 4 2 2 4" xfId="6338" xr:uid="{E1F544DF-7DBB-4607-9D0E-6A015D8F5435}"/>
    <cellStyle name="Percent 4 2 2 2 3 4 2 2 4 2" xfId="9088" xr:uid="{7B1F08E7-D29E-4949-9825-979CCE8B0856}"/>
    <cellStyle name="Percent 4 2 2 2 3 4 2 2 4 2 2" xfId="21285" xr:uid="{32519BE0-55F4-4017-BC78-B61AFB74C8AA}"/>
    <cellStyle name="Percent 4 2 2 2 3 4 2 2 4 3" xfId="13690" xr:uid="{8A33F81B-D3DE-4CE0-8B35-B57B54C2ADE4}"/>
    <cellStyle name="Percent 4 2 2 2 3 4 2 2 4 3 2" xfId="25459" xr:uid="{F183DC2D-5AF7-460E-AB94-AE22BC247981}"/>
    <cellStyle name="Percent 4 2 2 2 3 4 2 2 4 4" xfId="18716" xr:uid="{421CBB7F-E5D1-4A4F-9355-8FE6316CE51C}"/>
    <cellStyle name="Percent 4 2 2 2 3 4 2 2 5" xfId="7825" xr:uid="{8BA236EE-139E-4B01-935D-D7DCF4F6DAB0}"/>
    <cellStyle name="Percent 4 2 2 2 3 4 2 2 5 2" xfId="13691" xr:uid="{0E7865E0-DED8-47DE-B200-C51960A73E56}"/>
    <cellStyle name="Percent 4 2 2 2 3 4 2 2 5 2 2" xfId="25460" xr:uid="{0210EBE3-8786-4937-9163-B335DEF44BAC}"/>
    <cellStyle name="Percent 4 2 2 2 3 4 2 2 5 3" xfId="20024" xr:uid="{DC2D983D-410B-4A41-8CC8-68254DA2E093}"/>
    <cellStyle name="Percent 4 2 2 2 3 4 2 2 6" xfId="11329" xr:uid="{14DC8032-5AF8-4C0C-BA18-93F512F36F70}"/>
    <cellStyle name="Percent 4 2 2 2 3 4 2 2 6 2" xfId="23166" xr:uid="{C8F7AC9C-192A-4B90-9FAB-AAB3B986600A}"/>
    <cellStyle name="Percent 4 2 2 2 3 4 2 2 7" xfId="12096" xr:uid="{911B8D64-0D59-4AC3-88B6-E656F34387B7}"/>
    <cellStyle name="Percent 4 2 2 2 3 4 2 2 7 2" xfId="23875" xr:uid="{3BB93C38-7559-49F9-A026-37413831B5DD}"/>
    <cellStyle name="Percent 4 2 2 2 3 4 2 2 8" xfId="17456" xr:uid="{BEFFB6A1-C183-4031-ACE7-2266920871BD}"/>
    <cellStyle name="Percent 4 2 2 2 3 4 2 2 9" xfId="30401" xr:uid="{759DE202-3504-4290-866D-4A7D4CDCC638}"/>
    <cellStyle name="Percent 4 2 2 2 3 4 2 3" xfId="5252" xr:uid="{13DE576F-E581-47E0-9F68-71B33A1E830C}"/>
    <cellStyle name="Percent 4 2 2 2 3 4 2 3 2" xfId="5954" xr:uid="{11CA8AFD-2A3E-4DBE-9A16-B80AD5DF0501}"/>
    <cellStyle name="Percent 4 2 2 2 3 4 2 3 2 2" xfId="7234" xr:uid="{FF159ADC-0711-4C3F-9AE2-3FE5EBF527A6}"/>
    <cellStyle name="Percent 4 2 2 2 3 4 2 3 2 2 2" xfId="9984" xr:uid="{3407B504-78B7-40F4-BA7F-F47F53168F19}"/>
    <cellStyle name="Percent 4 2 2 2 3 4 2 3 2 2 2 2" xfId="22181" xr:uid="{B58D11A4-0AB5-4178-89E2-3A331A1394EF}"/>
    <cellStyle name="Percent 4 2 2 2 3 4 2 3 2 2 3" xfId="13692" xr:uid="{528683BA-6732-4632-9CDC-F1A52CA7BAAF}"/>
    <cellStyle name="Percent 4 2 2 2 3 4 2 3 2 2 3 2" xfId="25461" xr:uid="{94AC62B1-001C-483F-8CFD-9D4D1FA3C114}"/>
    <cellStyle name="Percent 4 2 2 2 3 4 2 3 2 2 4" xfId="19612" xr:uid="{AA245664-132A-4048-AAB8-5883E7D6BBF4}"/>
    <cellStyle name="Percent 4 2 2 2 3 4 2 3 2 3" xfId="8724" xr:uid="{3CD79947-8345-4D4E-9F34-2E87BAACC5EA}"/>
    <cellStyle name="Percent 4 2 2 2 3 4 2 3 2 3 2" xfId="13693" xr:uid="{62F7F763-2131-4601-9A76-A0033C967FDA}"/>
    <cellStyle name="Percent 4 2 2 2 3 4 2 3 2 3 2 2" xfId="25462" xr:uid="{8773BAB2-E6D8-4F3C-90AE-6B735C721FA3}"/>
    <cellStyle name="Percent 4 2 2 2 3 4 2 3 2 3 3" xfId="20921" xr:uid="{301DA65B-FB0E-46B0-900E-C89F40608C5D}"/>
    <cellStyle name="Percent 4 2 2 2 3 4 2 3 2 4" xfId="11640" xr:uid="{927FCB6E-9882-4B25-A73D-B868419CC600}"/>
    <cellStyle name="Percent 4 2 2 2 3 4 2 3 2 4 2" xfId="23476" xr:uid="{6F40EE45-8E24-4357-A2C3-ABC5CCA8E91B}"/>
    <cellStyle name="Percent 4 2 2 2 3 4 2 3 2 5" xfId="12406" xr:uid="{36F2E659-A0CE-40F6-B28E-086EC13E8839}"/>
    <cellStyle name="Percent 4 2 2 2 3 4 2 3 2 5 2" xfId="24185" xr:uid="{A2BAF8CA-DEF2-4E40-BD5F-11B89E24B349}"/>
    <cellStyle name="Percent 4 2 2 2 3 4 2 3 2 6" xfId="18352" xr:uid="{07CB1E71-5612-4FE2-97D5-045B3F377608}"/>
    <cellStyle name="Percent 4 2 2 2 3 4 2 3 3" xfId="6604" xr:uid="{4E349A71-D12B-425A-8B4D-92DF969D9A95}"/>
    <cellStyle name="Percent 4 2 2 2 3 4 2 3 3 2" xfId="9354" xr:uid="{58A4DBC5-AEE4-46C7-B6A2-8B89ACF00B73}"/>
    <cellStyle name="Percent 4 2 2 2 3 4 2 3 3 2 2" xfId="21551" xr:uid="{A41A145A-15DD-45FF-8914-4B8A9AE0D468}"/>
    <cellStyle name="Percent 4 2 2 2 3 4 2 3 3 3" xfId="13694" xr:uid="{ADDF0A32-630C-4EAF-BC74-19B5D486D409}"/>
    <cellStyle name="Percent 4 2 2 2 3 4 2 3 3 3 2" xfId="25463" xr:uid="{65FDFCBF-901A-4515-8A37-1C8AC74CD0E1}"/>
    <cellStyle name="Percent 4 2 2 2 3 4 2 3 3 4" xfId="18982" xr:uid="{059AC9AE-AD30-459C-8F84-0124E474FF49}"/>
    <cellStyle name="Percent 4 2 2 2 3 4 2 3 4" xfId="8091" xr:uid="{E878F3AC-F59C-41C5-A447-5355B2D98A0E}"/>
    <cellStyle name="Percent 4 2 2 2 3 4 2 3 4 2" xfId="13695" xr:uid="{98CB26E9-98B5-4E4F-9778-C3B81944FDE1}"/>
    <cellStyle name="Percent 4 2 2 2 3 4 2 3 4 2 2" xfId="25464" xr:uid="{7AB3B1C4-2311-4309-96E9-9B56CB71B3D1}"/>
    <cellStyle name="Percent 4 2 2 2 3 4 2 3 4 3" xfId="20290" xr:uid="{210BC73F-F1E9-475A-BD12-466056F35C30}"/>
    <cellStyle name="Percent 4 2 2 2 3 4 2 3 5" xfId="11332" xr:uid="{EFA9216B-4945-4638-BB19-447B9C9CA1F1}"/>
    <cellStyle name="Percent 4 2 2 2 3 4 2 3 5 2" xfId="23169" xr:uid="{822BAE96-1D04-4B75-977B-0F1DD9DE8BE1}"/>
    <cellStyle name="Percent 4 2 2 2 3 4 2 3 6" xfId="12099" xr:uid="{64E485C1-2B38-44E8-B076-21667579CCBF}"/>
    <cellStyle name="Percent 4 2 2 2 3 4 2 3 6 2" xfId="23878" xr:uid="{5E07E5E3-E7F4-4675-9532-90842C32BF58}"/>
    <cellStyle name="Percent 4 2 2 2 3 4 2 3 7" xfId="17722" xr:uid="{696CBC07-C01C-497E-97AB-2A8CB35E0D8E}"/>
    <cellStyle name="Percent 4 2 2 2 3 4 2 4" xfId="5636" xr:uid="{E61C80E4-0F3E-4239-8547-9CAD68F7D820}"/>
    <cellStyle name="Percent 4 2 2 2 3 4 2 4 2" xfId="6919" xr:uid="{963A5FA5-B04B-42A2-A99D-D8E666E3C5FA}"/>
    <cellStyle name="Percent 4 2 2 2 3 4 2 4 2 2" xfId="9669" xr:uid="{62D1CE37-57EA-43E8-AAA4-067D7C66441F}"/>
    <cellStyle name="Percent 4 2 2 2 3 4 2 4 2 2 2" xfId="21866" xr:uid="{43C46DF9-10DB-4DAD-81B3-2FA6B95E8C54}"/>
    <cellStyle name="Percent 4 2 2 2 3 4 2 4 2 3" xfId="13696" xr:uid="{3E5C9F62-4F1B-449F-852B-63F61139F7FB}"/>
    <cellStyle name="Percent 4 2 2 2 3 4 2 4 2 3 2" xfId="25465" xr:uid="{5DE2380C-37B3-4F31-8FF9-F202A5120BC2}"/>
    <cellStyle name="Percent 4 2 2 2 3 4 2 4 2 4" xfId="19297" xr:uid="{9C2CF7B6-A056-4218-96F7-F9339E75DDD7}"/>
    <cellStyle name="Percent 4 2 2 2 3 4 2 4 3" xfId="8408" xr:uid="{A1E568C6-8003-4704-ACDD-FA3940876F19}"/>
    <cellStyle name="Percent 4 2 2 2 3 4 2 4 3 2" xfId="13697" xr:uid="{05EFA4F0-0A2D-487E-9A1F-12F87C63CADF}"/>
    <cellStyle name="Percent 4 2 2 2 3 4 2 4 3 2 2" xfId="25466" xr:uid="{1835A388-0C36-4601-9DD0-C8B2BA12CD4B}"/>
    <cellStyle name="Percent 4 2 2 2 3 4 2 4 3 3" xfId="20606" xr:uid="{788E82CA-217D-44ED-B053-EC4822DF3FA7}"/>
    <cellStyle name="Percent 4 2 2 2 3 4 2 4 4" xfId="11641" xr:uid="{08878F33-FDE5-4CC5-8CCF-2A4A93E7014F}"/>
    <cellStyle name="Percent 4 2 2 2 3 4 2 4 4 2" xfId="23477" xr:uid="{94DA31B7-1FB8-42ED-941E-60C3FCA51633}"/>
    <cellStyle name="Percent 4 2 2 2 3 4 2 4 5" xfId="12407" xr:uid="{D2F46153-4A36-406A-9737-8CD3B02A43FF}"/>
    <cellStyle name="Percent 4 2 2 2 3 4 2 4 5 2" xfId="24186" xr:uid="{88D8A584-3179-4D82-8C7C-34C03458E2D8}"/>
    <cellStyle name="Percent 4 2 2 2 3 4 2 4 6" xfId="18037" xr:uid="{40DD6540-19CD-4526-AD78-3FD03205F21D}"/>
    <cellStyle name="Percent 4 2 2 2 3 4 2 5" xfId="6289" xr:uid="{396399E1-CAF5-4E18-9892-9C9022AFEEE1}"/>
    <cellStyle name="Percent 4 2 2 2 3 4 2 5 2" xfId="9039" xr:uid="{99C0FFE5-9FC0-44B9-9EDD-AC9BC6A8B115}"/>
    <cellStyle name="Percent 4 2 2 2 3 4 2 5 2 2" xfId="13698" xr:uid="{8C0E50CE-9DA1-4E3E-9473-9B4A88EABDFF}"/>
    <cellStyle name="Percent 4 2 2 2 3 4 2 5 2 2 2" xfId="25467" xr:uid="{43C936A9-10E1-4AE3-BE69-77D7CA54BDC9}"/>
    <cellStyle name="Percent 4 2 2 2 3 4 2 5 2 3" xfId="21236" xr:uid="{1F3F79D7-8546-405E-9014-032CA1B3B6DF}"/>
    <cellStyle name="Percent 4 2 2 2 3 4 2 5 3" xfId="11693" xr:uid="{56F5F99C-A989-4E56-B00D-E8EC8D58B1A0}"/>
    <cellStyle name="Percent 4 2 2 2 3 4 2 5 3 2" xfId="13699" xr:uid="{283D4944-D2D4-44F4-B964-73A9C6580EF9}"/>
    <cellStyle name="Percent 4 2 2 2 3 4 2 5 3 2 2" xfId="25468" xr:uid="{FFC50824-AF75-43F4-A468-A4BF167BAD93}"/>
    <cellStyle name="Percent 4 2 2 2 3 4 2 5 3 3" xfId="23529" xr:uid="{1E137C07-095E-426B-8F28-D8826BF54CC9}"/>
    <cellStyle name="Percent 4 2 2 2 3 4 2 5 4" xfId="12460" xr:uid="{5279DBF8-24BC-4771-8F4E-FB38241A647D}"/>
    <cellStyle name="Percent 4 2 2 2 3 4 2 5 4 2" xfId="24238" xr:uid="{744C53A0-19BF-4966-A6FA-D09CF95C4DE7}"/>
    <cellStyle name="Percent 4 2 2 2 3 4 2 5 5" xfId="18667" xr:uid="{218FAF0A-0A31-48E0-830E-32787D8578AF}"/>
    <cellStyle name="Percent 4 2 2 2 3 4 2 6" xfId="7775" xr:uid="{89885738-1D19-4A14-9EFB-1F9A40122852}"/>
    <cellStyle name="Percent 4 2 2 2 3 4 2 6 2" xfId="13700" xr:uid="{8ADE0BF5-94C1-4058-BEE9-04CD63C5154C}"/>
    <cellStyle name="Percent 4 2 2 2 3 4 2 6 2 2" xfId="25469" xr:uid="{C40BF735-FB4A-4A71-B164-613025F046C3}"/>
    <cellStyle name="Percent 4 2 2 2 3 4 2 6 3" xfId="19975" xr:uid="{DC14DC80-2B86-4240-A721-302893548B01}"/>
    <cellStyle name="Percent 4 2 2 2 3 4 2 7" xfId="11040" xr:uid="{04015115-DE57-4341-974D-DC47C5E1D9D0}"/>
    <cellStyle name="Percent 4 2 2 2 3 4 2 7 2" xfId="13701" xr:uid="{61B54876-7E8E-4F93-9D23-AD154B483502}"/>
    <cellStyle name="Percent 4 2 2 2 3 4 2 7 2 2" xfId="25470" xr:uid="{3AFCC973-650A-4C51-859D-BF0075701702}"/>
    <cellStyle name="Percent 4 2 2 2 3 4 2 7 3" xfId="23087" xr:uid="{F9854127-CE4D-40BF-846D-86072AFFE58A}"/>
    <cellStyle name="Percent 4 2 2 2 3 4 2 8" xfId="12014" xr:uid="{A8F23103-55FD-4F28-9B16-B716FBA09E18}"/>
    <cellStyle name="Percent 4 2 2 2 3 4 2 8 2" xfId="23796" xr:uid="{7C162DD3-1081-4F93-A31B-295451B56EEE}"/>
    <cellStyle name="Percent 4 2 2 2 3 4 2 9" xfId="17407" xr:uid="{519EDA06-FD47-4C3B-A40D-5BE43C738289}"/>
    <cellStyle name="Percent 4 2 2 2 3 4 3" xfId="4775" xr:uid="{83F64E83-FB95-4C8D-8497-FBB6B806D903}"/>
    <cellStyle name="Percent 4 2 2 2 3 4 3 2" xfId="4863" xr:uid="{04035059-34A5-458A-A1B5-CE3073970131}"/>
    <cellStyle name="Percent 4 2 2 2 3 4 3 2 2" xfId="5301" xr:uid="{3056E969-52B0-424D-B4CB-A710FD859C36}"/>
    <cellStyle name="Percent 4 2 2 2 3 4 3 2 2 2" xfId="6002" xr:uid="{99966164-EC63-4E8A-B553-03501F3F1B93}"/>
    <cellStyle name="Percent 4 2 2 2 3 4 3 2 2 2 2" xfId="7282" xr:uid="{71F5E495-B1EE-420A-983C-37FA90DEAF59}"/>
    <cellStyle name="Percent 4 2 2 2 3 4 3 2 2 2 2 2" xfId="10032" xr:uid="{F7A31112-1A6B-48B4-9369-4572607D5089}"/>
    <cellStyle name="Percent 4 2 2 2 3 4 3 2 2 2 2 2 2" xfId="22229" xr:uid="{B5219D06-0C51-48DB-A4B7-C7846E473312}"/>
    <cellStyle name="Percent 4 2 2 2 3 4 3 2 2 2 2 3" xfId="19660" xr:uid="{CF3B9839-21D5-48C0-865A-C4DF5A157FAB}"/>
    <cellStyle name="Percent 4 2 2 2 3 4 3 2 2 2 3" xfId="8772" xr:uid="{4EF2048C-3B47-4DE3-BF78-4E4E61D08430}"/>
    <cellStyle name="Percent 4 2 2 2 3 4 3 2 2 2 3 2" xfId="20969" xr:uid="{1B361226-6053-4F35-A650-15DAE446DC7D}"/>
    <cellStyle name="Percent 4 2 2 2 3 4 3 2 2 2 4" xfId="13702" xr:uid="{A5B412C1-D69D-407F-8454-88924CE91CF9}"/>
    <cellStyle name="Percent 4 2 2 2 3 4 3 2 2 2 4 2" xfId="25471" xr:uid="{0A7EFE77-10D5-4CB2-A487-87226D621259}"/>
    <cellStyle name="Percent 4 2 2 2 3 4 3 2 2 2 5" xfId="18400" xr:uid="{63E50E80-66F2-40B8-B4ED-BE8170E32E0B}"/>
    <cellStyle name="Percent 4 2 2 2 3 4 3 2 2 3" xfId="6652" xr:uid="{844B1B64-6952-45F8-B66C-76D3F17B4E4E}"/>
    <cellStyle name="Percent 4 2 2 2 3 4 3 2 2 3 2" xfId="9402" xr:uid="{577A3A84-E8E9-41EB-ACFF-4533AE448CBA}"/>
    <cellStyle name="Percent 4 2 2 2 3 4 3 2 2 3 2 2" xfId="21599" xr:uid="{537F7DDD-4FF0-4AD6-9CC4-539A7A8E00A7}"/>
    <cellStyle name="Percent 4 2 2 2 3 4 3 2 2 3 3" xfId="13703" xr:uid="{B9822280-05A8-4989-9935-BF657929DCC9}"/>
    <cellStyle name="Percent 4 2 2 2 3 4 3 2 2 3 3 2" xfId="25472" xr:uid="{58E4DA1E-1FA1-447F-A6DC-C028A539FB5A}"/>
    <cellStyle name="Percent 4 2 2 2 3 4 3 2 2 3 4" xfId="19030" xr:uid="{B93E6AD8-E2E8-4054-9CBE-5A345EBAC6BA}"/>
    <cellStyle name="Percent 4 2 2 2 3 4 3 2 2 4" xfId="8139" xr:uid="{FB7BE858-A713-45C9-93DF-DE63A92DDC02}"/>
    <cellStyle name="Percent 4 2 2 2 3 4 3 2 2 4 2" xfId="20338" xr:uid="{2E03C5BE-8108-430A-9E9F-093A732DE862}"/>
    <cellStyle name="Percent 4 2 2 2 3 4 3 2 2 5" xfId="11642" xr:uid="{5DCD6A86-1712-4EEE-8EBC-1D0C8BC42337}"/>
    <cellStyle name="Percent 4 2 2 2 3 4 3 2 2 5 2" xfId="23478" xr:uid="{585ABBB7-0355-4EAC-A5E1-63B76B39615E}"/>
    <cellStyle name="Percent 4 2 2 2 3 4 3 2 2 6" xfId="12408" xr:uid="{4C4F6CFD-84FF-46DD-8AC6-20F681A6A349}"/>
    <cellStyle name="Percent 4 2 2 2 3 4 3 2 2 6 2" xfId="24187" xr:uid="{9D6B79C7-8414-44E2-A032-B1D59DB156C5}"/>
    <cellStyle name="Percent 4 2 2 2 3 4 3 2 2 7" xfId="17770" xr:uid="{FE7D5FB5-6624-4AE5-93C4-2673D937DEC3}"/>
    <cellStyle name="Percent 4 2 2 2 3 4 3 2 3" xfId="5686" xr:uid="{A93EE475-DEC5-470B-9B5C-DD0BE76323B0}"/>
    <cellStyle name="Percent 4 2 2 2 3 4 3 2 3 2" xfId="6967" xr:uid="{52DFC72F-FD42-42DC-B5E5-27AA5CFCDA70}"/>
    <cellStyle name="Percent 4 2 2 2 3 4 3 2 3 2 2" xfId="9717" xr:uid="{E5BB2258-B6CD-429C-80F1-726C3E111F70}"/>
    <cellStyle name="Percent 4 2 2 2 3 4 3 2 3 2 2 2" xfId="21914" xr:uid="{B4293B37-EF6E-43FD-8ABF-A68FB2C5DF83}"/>
    <cellStyle name="Percent 4 2 2 2 3 4 3 2 3 2 3" xfId="19345" xr:uid="{D14A9FEA-2B0D-4740-AEF7-D25B2022B06A}"/>
    <cellStyle name="Percent 4 2 2 2 3 4 3 2 3 3" xfId="8456" xr:uid="{2E1076CD-A3BE-446C-A915-1A05897819ED}"/>
    <cellStyle name="Percent 4 2 2 2 3 4 3 2 3 3 2" xfId="20654" xr:uid="{BCC8A1F5-D9C7-4ED4-8764-18DC431DA5A6}"/>
    <cellStyle name="Percent 4 2 2 2 3 4 3 2 3 4" xfId="13704" xr:uid="{D22D9628-2CA8-4D4E-B885-7404B60F5838}"/>
    <cellStyle name="Percent 4 2 2 2 3 4 3 2 3 4 2" xfId="25473" xr:uid="{C8CD22CD-E8E1-41C4-9906-02C0CCBB2540}"/>
    <cellStyle name="Percent 4 2 2 2 3 4 3 2 3 5" xfId="18085" xr:uid="{A6720181-D210-41CB-928F-8F76AF93AFBE}"/>
    <cellStyle name="Percent 4 2 2 2 3 4 3 2 4" xfId="6337" xr:uid="{55EBAE21-FE77-49AC-8CF7-41787E3B5B3D}"/>
    <cellStyle name="Percent 4 2 2 2 3 4 3 2 4 2" xfId="9087" xr:uid="{990F207D-01C6-4CEC-8271-3A6A5DCDCC14}"/>
    <cellStyle name="Percent 4 2 2 2 3 4 3 2 4 2 2" xfId="21284" xr:uid="{AAD1A257-FC5D-4C1D-B612-F94272D73278}"/>
    <cellStyle name="Percent 4 2 2 2 3 4 3 2 4 3" xfId="13705" xr:uid="{71400F50-C699-4142-99F0-80B35E03D20B}"/>
    <cellStyle name="Percent 4 2 2 2 3 4 3 2 4 3 2" xfId="25474" xr:uid="{DC3688BC-F602-4477-91B3-F83693DB4D99}"/>
    <cellStyle name="Percent 4 2 2 2 3 4 3 2 4 4" xfId="18715" xr:uid="{DA09EC7F-9756-47D7-9FBB-D291853A0C81}"/>
    <cellStyle name="Percent 4 2 2 2 3 4 3 2 5" xfId="7824" xr:uid="{97553304-C7A1-4305-A6D8-EA5B99A323C0}"/>
    <cellStyle name="Percent 4 2 2 2 3 4 3 2 5 2" xfId="20023" xr:uid="{A54F0883-6399-459F-B302-2C9104A091F7}"/>
    <cellStyle name="Percent 4 2 2 2 3 4 3 2 6" xfId="11333" xr:uid="{B54819DF-7237-43BD-A558-19B2AE533F9B}"/>
    <cellStyle name="Percent 4 2 2 2 3 4 3 2 6 2" xfId="23170" xr:uid="{5B2C183F-9CED-403E-B1D9-1E0F06A81517}"/>
    <cellStyle name="Percent 4 2 2 2 3 4 3 2 7" xfId="12100" xr:uid="{C6732C4B-9634-4509-AF3E-69ABF408644C}"/>
    <cellStyle name="Percent 4 2 2 2 3 4 3 2 7 2" xfId="23879" xr:uid="{E7C3E075-A02C-4DBC-84E3-983ED543C733}"/>
    <cellStyle name="Percent 4 2 2 2 3 4 3 2 8" xfId="17455" xr:uid="{E4F34F90-102C-42BC-9DCE-6C8C5C820594}"/>
    <cellStyle name="Percent 4 2 2 2 3 4 3 3" xfId="5251" xr:uid="{439A3A41-DC0B-4FAF-BEF5-450977DED974}"/>
    <cellStyle name="Percent 4 2 2 2 3 4 3 3 2" xfId="5953" xr:uid="{60FA1682-49AE-4838-B68C-7D18E603BCAF}"/>
    <cellStyle name="Percent 4 2 2 2 3 4 3 3 2 2" xfId="7233" xr:uid="{47575C52-1486-41B6-A9F7-33FC4F20501E}"/>
    <cellStyle name="Percent 4 2 2 2 3 4 3 3 2 2 2" xfId="9983" xr:uid="{68EAAE64-2726-4C41-9770-4AAF7A56AD22}"/>
    <cellStyle name="Percent 4 2 2 2 3 4 3 3 2 2 2 2" xfId="22180" xr:uid="{E88273B6-1AE5-44D6-BBDE-B86213564F80}"/>
    <cellStyle name="Percent 4 2 2 2 3 4 3 3 2 2 3" xfId="19611" xr:uid="{700A22D7-834C-4B82-B1C8-952E20B3F050}"/>
    <cellStyle name="Percent 4 2 2 2 3 4 3 3 2 3" xfId="8723" xr:uid="{EF6EDC5D-36A9-4F43-9654-6AD79F4AB17A}"/>
    <cellStyle name="Percent 4 2 2 2 3 4 3 3 2 3 2" xfId="20920" xr:uid="{4D277672-C370-4B7F-B83C-D856FD01D8D3}"/>
    <cellStyle name="Percent 4 2 2 2 3 4 3 3 2 4" xfId="13706" xr:uid="{668B12B3-12C8-41B6-8E4F-F0809AD38E95}"/>
    <cellStyle name="Percent 4 2 2 2 3 4 3 3 2 4 2" xfId="25475" xr:uid="{F24F4062-FF4A-4841-B5BB-6647868ECDCF}"/>
    <cellStyle name="Percent 4 2 2 2 3 4 3 3 2 5" xfId="18351" xr:uid="{55B6D1F0-F7F9-4EEF-801C-F67B4E890C9F}"/>
    <cellStyle name="Percent 4 2 2 2 3 4 3 3 3" xfId="6603" xr:uid="{9ED283DE-F1AF-4C53-A6EA-E9A4F872F04E}"/>
    <cellStyle name="Percent 4 2 2 2 3 4 3 3 3 2" xfId="9353" xr:uid="{133927D1-911D-432C-B95A-60E33DF7BEB8}"/>
    <cellStyle name="Percent 4 2 2 2 3 4 3 3 3 2 2" xfId="21550" xr:uid="{3C044182-A6BD-4E87-B05E-6FF0255F5F8A}"/>
    <cellStyle name="Percent 4 2 2 2 3 4 3 3 3 3" xfId="13707" xr:uid="{3DDA7FCC-D505-4A03-81D3-95383A94ED14}"/>
    <cellStyle name="Percent 4 2 2 2 3 4 3 3 3 3 2" xfId="25476" xr:uid="{291F68F1-A230-4676-9084-CA5F51122CB4}"/>
    <cellStyle name="Percent 4 2 2 2 3 4 3 3 3 4" xfId="18981" xr:uid="{E29D13DC-E5F3-4571-AFAA-94D2817FCF3A}"/>
    <cellStyle name="Percent 4 2 2 2 3 4 3 3 4" xfId="8090" xr:uid="{BD235B3D-6E35-4A82-BDC1-9A34333468DE}"/>
    <cellStyle name="Percent 4 2 2 2 3 4 3 3 4 2" xfId="20289" xr:uid="{9F866226-1E68-40E8-8AF1-EA7FE645879C}"/>
    <cellStyle name="Percent 4 2 2 2 3 4 3 3 5" xfId="11643" xr:uid="{2003B5CC-1974-4F2D-875D-6FE5E7D5B363}"/>
    <cellStyle name="Percent 4 2 2 2 3 4 3 3 5 2" xfId="23479" xr:uid="{58DE48AE-A4EB-4A60-B88A-CB9A666730BE}"/>
    <cellStyle name="Percent 4 2 2 2 3 4 3 3 6" xfId="12409" xr:uid="{C9D9CA55-68E7-47DA-9C1C-6A1A30DCBADC}"/>
    <cellStyle name="Percent 4 2 2 2 3 4 3 3 6 2" xfId="24188" xr:uid="{58F4CA15-47EB-4C60-A790-0F937CFD905D}"/>
    <cellStyle name="Percent 4 2 2 2 3 4 3 3 7" xfId="17721" xr:uid="{D13D7DF4-BBE1-4241-9881-C3958BB5E374}"/>
    <cellStyle name="Percent 4 2 2 2 3 4 3 4" xfId="5635" xr:uid="{C8206D32-A9CA-43E8-9264-EA906A7676E3}"/>
    <cellStyle name="Percent 4 2 2 2 3 4 3 4 2" xfId="6918" xr:uid="{DF191031-728C-4143-9C95-C04D0BA9246B}"/>
    <cellStyle name="Percent 4 2 2 2 3 4 3 4 2 2" xfId="9668" xr:uid="{F6C3888B-B30F-4075-B46F-D3C69FB08A9C}"/>
    <cellStyle name="Percent 4 2 2 2 3 4 3 4 2 2 2" xfId="21865" xr:uid="{BEF67A60-2422-448A-A174-917F930D8C33}"/>
    <cellStyle name="Percent 4 2 2 2 3 4 3 4 2 3" xfId="19296" xr:uid="{A8BC0A08-CBC8-4F82-9E97-D26C3BC63982}"/>
    <cellStyle name="Percent 4 2 2 2 3 4 3 4 3" xfId="8407" xr:uid="{E82EC646-31A6-471C-A929-A809A9525A19}"/>
    <cellStyle name="Percent 4 2 2 2 3 4 3 4 3 2" xfId="20605" xr:uid="{E17A1992-A250-491D-8B4F-3AF547FBF9E2}"/>
    <cellStyle name="Percent 4 2 2 2 3 4 3 4 4" xfId="13708" xr:uid="{28B1B600-9CDE-4699-8DA2-57067A99EE9B}"/>
    <cellStyle name="Percent 4 2 2 2 3 4 3 4 4 2" xfId="25477" xr:uid="{C434C040-C688-4E45-B195-489FFA3A340B}"/>
    <cellStyle name="Percent 4 2 2 2 3 4 3 4 5" xfId="18036" xr:uid="{7C8C7014-9261-4DBD-A36F-1FB6DA7D1B0C}"/>
    <cellStyle name="Percent 4 2 2 2 3 4 3 5" xfId="6288" xr:uid="{E6EBB4C0-3C6D-43C9-A14F-FBC804EECCD3}"/>
    <cellStyle name="Percent 4 2 2 2 3 4 3 5 2" xfId="9038" xr:uid="{31542802-41BF-4088-8949-CCDBE0022E80}"/>
    <cellStyle name="Percent 4 2 2 2 3 4 3 5 2 2" xfId="21235" xr:uid="{C7E439AD-A5B2-4863-AF39-E3347DA8FB1B}"/>
    <cellStyle name="Percent 4 2 2 2 3 4 3 5 3" xfId="13709" xr:uid="{30E7FB44-72F4-4E74-AB2B-4BEAC816F34D}"/>
    <cellStyle name="Percent 4 2 2 2 3 4 3 5 3 2" xfId="25478" xr:uid="{C91EEDFE-82D1-47A5-BD5E-2400E5DD5BA3}"/>
    <cellStyle name="Percent 4 2 2 2 3 4 3 5 4" xfId="18666" xr:uid="{0535736B-429C-4DF8-B38F-D99944F87752}"/>
    <cellStyle name="Percent 4 2 2 2 3 4 3 6" xfId="7774" xr:uid="{7A79968A-5205-436B-B067-AC23B981A09D}"/>
    <cellStyle name="Percent 4 2 2 2 3 4 3 6 2" xfId="19974" xr:uid="{7CE1603E-83A8-4AB7-97BA-C8FE6800C39E}"/>
    <cellStyle name="Percent 4 2 2 2 3 4 3 7" xfId="11306" xr:uid="{325C2E70-0931-4662-BBDF-EA372FA57925}"/>
    <cellStyle name="Percent 4 2 2 2 3 4 3 7 2" xfId="23158" xr:uid="{A7269F1D-86B8-4991-9D2E-115D1217DA16}"/>
    <cellStyle name="Percent 4 2 2 2 3 4 3 8" xfId="12087" xr:uid="{F42F0288-15C0-49FD-B0A5-A42EF2110369}"/>
    <cellStyle name="Percent 4 2 2 2 3 4 3 8 2" xfId="23867" xr:uid="{04470539-DF61-4915-9FD2-F131A33E9982}"/>
    <cellStyle name="Percent 4 2 2 2 3 4 3 9" xfId="17406" xr:uid="{CCC1C25C-7B09-477D-9D4A-8E8FE0D00175}"/>
    <cellStyle name="Percent 4 2 2 2 3 4 4" xfId="4773" xr:uid="{F3FAE97E-97D9-4D9B-87BD-70AA1E2B2ECF}"/>
    <cellStyle name="Percent 4 2 2 2 3 4 4 2" xfId="5056" xr:uid="{814E70A0-F367-4C8E-9B53-3B01181BE536}"/>
    <cellStyle name="Percent 4 2 2 2 3 4 4 2 2" xfId="5445" xr:uid="{22C85AF2-2B6C-4AA0-8A0A-A49113C3EE8B}"/>
    <cellStyle name="Percent 4 2 2 2 3 4 4 2 2 2" xfId="6145" xr:uid="{7F298445-315B-420B-B780-E73ADA8B5214}"/>
    <cellStyle name="Percent 4 2 2 2 3 4 4 2 2 2 2" xfId="7424" xr:uid="{1E3E562B-160C-4148-969E-5FEC977854E8}"/>
    <cellStyle name="Percent 4 2 2 2 3 4 4 2 2 2 2 2" xfId="10174" xr:uid="{25CC03AC-2D9F-4726-86EF-4EF40B03688E}"/>
    <cellStyle name="Percent 4 2 2 2 3 4 4 2 2 2 2 2 2" xfId="22371" xr:uid="{DBA5AFEE-54F7-4F3F-B015-EAA248623CCC}"/>
    <cellStyle name="Percent 4 2 2 2 3 4 4 2 2 2 2 3" xfId="19802" xr:uid="{644F9D59-CD89-4ACC-A0AA-D418EA1FEFE5}"/>
    <cellStyle name="Percent 4 2 2 2 3 4 4 2 2 2 3" xfId="8914" xr:uid="{DF700389-EEA7-410B-99DD-489BF1EF2C34}"/>
    <cellStyle name="Percent 4 2 2 2 3 4 4 2 2 2 3 2" xfId="21111" xr:uid="{CDF4409E-1B81-43A4-B5D0-F24C0F40F0BD}"/>
    <cellStyle name="Percent 4 2 2 2 3 4 4 2 2 2 4" xfId="18542" xr:uid="{D430DE0B-5EF3-4261-9A9E-6C951BABEADA}"/>
    <cellStyle name="Percent 4 2 2 2 3 4 4 2 2 3" xfId="6794" xr:uid="{4EDC7AE9-BD61-46AE-8359-258F6D98F502}"/>
    <cellStyle name="Percent 4 2 2 2 3 4 4 2 2 3 2" xfId="9544" xr:uid="{EDEE912C-328F-4C33-BF47-2B970A36EC7A}"/>
    <cellStyle name="Percent 4 2 2 2 3 4 4 2 2 3 2 2" xfId="21741" xr:uid="{CD3313E7-6936-4A24-B97F-52CAD7AA1C49}"/>
    <cellStyle name="Percent 4 2 2 2 3 4 4 2 2 3 3" xfId="19172" xr:uid="{80230E6C-2DFA-4F65-8CD0-D1B5675280F0}"/>
    <cellStyle name="Percent 4 2 2 2 3 4 4 2 2 4" xfId="8281" xr:uid="{0F8FEB70-1032-4D07-A623-B6223A80F40E}"/>
    <cellStyle name="Percent 4 2 2 2 3 4 4 2 2 4 2" xfId="20480" xr:uid="{65A0C2F7-43A9-4569-BA65-3C7A19CC00B0}"/>
    <cellStyle name="Percent 4 2 2 2 3 4 4 2 2 5" xfId="13710" xr:uid="{C9C549E9-B381-45D3-A816-8D1EAD8BF528}"/>
    <cellStyle name="Percent 4 2 2 2 3 4 4 2 2 5 2" xfId="25479" xr:uid="{6841BBA5-47C9-452C-93C4-40CD87C2A7DE}"/>
    <cellStyle name="Percent 4 2 2 2 3 4 4 2 2 6" xfId="17912" xr:uid="{48B7D8C9-23E4-48C2-BCDB-3489B1236BA3}"/>
    <cellStyle name="Percent 4 2 2 2 3 4 4 2 3" xfId="5828" xr:uid="{11EB89EC-01C5-4491-85F5-4CE35E6214C9}"/>
    <cellStyle name="Percent 4 2 2 2 3 4 4 2 3 2" xfId="7109" xr:uid="{567341AF-289B-4081-9028-C8560AADE712}"/>
    <cellStyle name="Percent 4 2 2 2 3 4 4 2 3 2 2" xfId="9859" xr:uid="{C2ABB0CC-5407-4345-923D-59EE1C49BFD4}"/>
    <cellStyle name="Percent 4 2 2 2 3 4 4 2 3 2 2 2" xfId="22056" xr:uid="{E05CB395-9203-42B1-ADA6-A573DC26CDE1}"/>
    <cellStyle name="Percent 4 2 2 2 3 4 4 2 3 2 3" xfId="19487" xr:uid="{67C77019-CC94-4DAF-9E71-625E15117E54}"/>
    <cellStyle name="Percent 4 2 2 2 3 4 4 2 3 3" xfId="8598" xr:uid="{7E6CBA11-761D-4E10-B07C-39545FC5D17C}"/>
    <cellStyle name="Percent 4 2 2 2 3 4 4 2 3 3 2" xfId="20796" xr:uid="{6EE7EF45-2BDD-4BAF-9D76-E0985D62F369}"/>
    <cellStyle name="Percent 4 2 2 2 3 4 4 2 3 4" xfId="13711" xr:uid="{760CB34B-A6EB-4CC2-8581-68CAA582F24B}"/>
    <cellStyle name="Percent 4 2 2 2 3 4 4 2 3 4 2" xfId="25480" xr:uid="{CF0D19BB-13E9-46C6-A07D-FB3C2D1B2FDD}"/>
    <cellStyle name="Percent 4 2 2 2 3 4 4 2 3 5" xfId="18227" xr:uid="{FE744339-49FA-46A3-8D4B-F4AEFF9C7554}"/>
    <cellStyle name="Percent 4 2 2 2 3 4 4 2 4" xfId="6479" xr:uid="{FF9CA083-A00F-4AF1-92AA-17C8456F40FE}"/>
    <cellStyle name="Percent 4 2 2 2 3 4 4 2 4 2" xfId="9229" xr:uid="{D0AEBC1C-07AE-4099-BE94-51009E4D887D}"/>
    <cellStyle name="Percent 4 2 2 2 3 4 4 2 4 2 2" xfId="21426" xr:uid="{7930AE7E-A424-4776-B04F-906E179E3F57}"/>
    <cellStyle name="Percent 4 2 2 2 3 4 4 2 4 3" xfId="18857" xr:uid="{57E97EAA-BB1F-4CF8-A555-9B739EC4EA3B}"/>
    <cellStyle name="Percent 4 2 2 2 3 4 4 2 5" xfId="7966" xr:uid="{A542660C-520C-44C8-8EED-E858AB0AD66A}"/>
    <cellStyle name="Percent 4 2 2 2 3 4 4 2 5 2" xfId="20165" xr:uid="{6941C513-85DC-4680-BA75-D50A6F64D735}"/>
    <cellStyle name="Percent 4 2 2 2 3 4 4 2 6" xfId="11644" xr:uid="{7D8426D0-61F2-4895-B660-FEB309B9A38E}"/>
    <cellStyle name="Percent 4 2 2 2 3 4 4 2 6 2" xfId="23480" xr:uid="{8E1AD594-5B5C-4130-9590-3175C80750FB}"/>
    <cellStyle name="Percent 4 2 2 2 3 4 4 2 7" xfId="12410" xr:uid="{00F7C7EC-98B9-4303-8A09-5B95D0D6F871}"/>
    <cellStyle name="Percent 4 2 2 2 3 4 4 2 7 2" xfId="24189" xr:uid="{B390E543-6968-4740-A7D2-7195716943B8}"/>
    <cellStyle name="Percent 4 2 2 2 3 4 4 2 8" xfId="17597" xr:uid="{F354E101-1F5E-40F9-A5C9-4FD376EA500A}"/>
    <cellStyle name="Percent 4 2 2 2 3 4 4 3" xfId="5249" xr:uid="{D6455469-E698-429F-932D-3EF124BFD1D9}"/>
    <cellStyle name="Percent 4 2 2 2 3 4 4 3 2" xfId="5951" xr:uid="{0CCC8E85-8E9C-4B31-BD5E-060F6EED014F}"/>
    <cellStyle name="Percent 4 2 2 2 3 4 4 3 2 2" xfId="7231" xr:uid="{6A4EC3DB-E134-4264-9A48-45E54B9565AD}"/>
    <cellStyle name="Percent 4 2 2 2 3 4 4 3 2 2 2" xfId="9981" xr:uid="{6D7300A3-53B2-4571-A28E-69793CC4CB38}"/>
    <cellStyle name="Percent 4 2 2 2 3 4 4 3 2 2 2 2" xfId="22178" xr:uid="{8CD58178-C236-4FF1-8DA6-20D8832C5A27}"/>
    <cellStyle name="Percent 4 2 2 2 3 4 4 3 2 2 3" xfId="19609" xr:uid="{BCC76CF6-37C8-4ACE-853A-5F3FF120486B}"/>
    <cellStyle name="Percent 4 2 2 2 3 4 4 3 2 3" xfId="8721" xr:uid="{ECBA99AF-27BF-449D-9233-BC7C9F506594}"/>
    <cellStyle name="Percent 4 2 2 2 3 4 4 3 2 3 2" xfId="20918" xr:uid="{71D905C3-9E25-4746-9C3B-AA925D9AC609}"/>
    <cellStyle name="Percent 4 2 2 2 3 4 4 3 2 4" xfId="18349" xr:uid="{01DB6303-E026-4C05-94DF-680E513B59F8}"/>
    <cellStyle name="Percent 4 2 2 2 3 4 4 3 3" xfId="6601" xr:uid="{27D0DDD0-ED6D-4036-A01A-54062AC87A3A}"/>
    <cellStyle name="Percent 4 2 2 2 3 4 4 3 3 2" xfId="9351" xr:uid="{8AEA665E-C3FD-4662-99EB-ED419394BEE2}"/>
    <cellStyle name="Percent 4 2 2 2 3 4 4 3 3 2 2" xfId="21548" xr:uid="{A9EB4D25-66B6-4B52-A61B-7DF72A2A7811}"/>
    <cellStyle name="Percent 4 2 2 2 3 4 4 3 3 3" xfId="18979" xr:uid="{9CFD8A09-144E-4F35-AC5E-98AFD218971D}"/>
    <cellStyle name="Percent 4 2 2 2 3 4 4 3 4" xfId="8088" xr:uid="{05246D37-ADCD-434B-A5F5-284C720646AE}"/>
    <cellStyle name="Percent 4 2 2 2 3 4 4 3 4 2" xfId="20287" xr:uid="{B03674FF-FCEC-46FF-8812-F644D8E62BFC}"/>
    <cellStyle name="Percent 4 2 2 2 3 4 4 3 5" xfId="13712" xr:uid="{621A0E48-3BE1-47F4-BDBE-985D684B1064}"/>
    <cellStyle name="Percent 4 2 2 2 3 4 4 3 5 2" xfId="25481" xr:uid="{3659E6A0-BF89-4BFD-B5D1-CD9020A59AB7}"/>
    <cellStyle name="Percent 4 2 2 2 3 4 4 3 6" xfId="17719" xr:uid="{D236ADCA-AE47-4515-9EC5-D792722182B0}"/>
    <cellStyle name="Percent 4 2 2 2 3 4 4 4" xfId="5633" xr:uid="{B5C2B2E5-40F6-491C-9A67-956DA67E125D}"/>
    <cellStyle name="Percent 4 2 2 2 3 4 4 4 2" xfId="6916" xr:uid="{2ADA05DA-8A0A-4DDF-95DF-E54F96F6E91C}"/>
    <cellStyle name="Percent 4 2 2 2 3 4 4 4 2 2" xfId="9666" xr:uid="{AF3C773B-50DD-4DB7-8E00-D03A43A98CE5}"/>
    <cellStyle name="Percent 4 2 2 2 3 4 4 4 2 2 2" xfId="21863" xr:uid="{969F52A6-3959-4298-92E3-7F787DBC05A2}"/>
    <cellStyle name="Percent 4 2 2 2 3 4 4 4 2 3" xfId="19294" xr:uid="{E7B12E20-ADBA-4998-AFE3-930B628A5AF1}"/>
    <cellStyle name="Percent 4 2 2 2 3 4 4 4 3" xfId="8405" xr:uid="{A4C11F3A-0288-4582-8543-6FAD3CD2BACF}"/>
    <cellStyle name="Percent 4 2 2 2 3 4 4 4 3 2" xfId="20603" xr:uid="{931D2E38-8C1E-4DD5-857E-2A373FA7333E}"/>
    <cellStyle name="Percent 4 2 2 2 3 4 4 4 4" xfId="13713" xr:uid="{55340F0E-2E61-4B9F-A10F-19EE78E6408F}"/>
    <cellStyle name="Percent 4 2 2 2 3 4 4 4 4 2" xfId="25482" xr:uid="{CF253B18-3A79-4230-AF51-CAD978CE17C6}"/>
    <cellStyle name="Percent 4 2 2 2 3 4 4 4 5" xfId="18034" xr:uid="{B4F980BD-2916-441E-811C-A7EFF122AE96}"/>
    <cellStyle name="Percent 4 2 2 2 3 4 4 5" xfId="6286" xr:uid="{A75E1D56-7F8A-4A57-9199-1BEB1FCBF5F2}"/>
    <cellStyle name="Percent 4 2 2 2 3 4 4 5 2" xfId="9036" xr:uid="{CE3EEA59-D93B-41F7-AF91-5072D65694EB}"/>
    <cellStyle name="Percent 4 2 2 2 3 4 4 5 2 2" xfId="21233" xr:uid="{CACA7080-11F8-4B34-8FCA-09CF36C676F7}"/>
    <cellStyle name="Percent 4 2 2 2 3 4 4 5 3" xfId="18664" xr:uid="{3A7F6A0A-39E3-42CC-BD44-4C978560D275}"/>
    <cellStyle name="Percent 4 2 2 2 3 4 4 6" xfId="7772" xr:uid="{A2061ADE-C09E-4E7A-9369-940FF169CF04}"/>
    <cellStyle name="Percent 4 2 2 2 3 4 4 6 2" xfId="19972" xr:uid="{6FF60589-860F-4C05-B159-66ED03BE9E44}"/>
    <cellStyle name="Percent 4 2 2 2 3 4 4 7" xfId="11307" xr:uid="{EF65375F-9233-49EC-9F36-F331C0CFA015}"/>
    <cellStyle name="Percent 4 2 2 2 3 4 4 7 2" xfId="23159" xr:uid="{5BF5DBC5-B893-47F1-95DC-B9F522B039E0}"/>
    <cellStyle name="Percent 4 2 2 2 3 4 4 8" xfId="12088" xr:uid="{C6EE1726-061E-4A2E-9822-3A5854A82407}"/>
    <cellStyle name="Percent 4 2 2 2 3 4 4 8 2" xfId="23868" xr:uid="{FE1FA9C9-60B8-41B8-90C5-4C3208651889}"/>
    <cellStyle name="Percent 4 2 2 2 3 4 4 9" xfId="17404" xr:uid="{0D01DFC4-3A01-4A6E-8759-CE7FE870F7A0}"/>
    <cellStyle name="Percent 4 2 2 2 3 4 5" xfId="4861" xr:uid="{FAF1D317-AE7D-4188-98C0-B0CF08BEDCF4}"/>
    <cellStyle name="Percent 4 2 2 2 3 4 5 2" xfId="5299" xr:uid="{F6D2C290-70CE-4A08-8D01-D99AFC5F3F91}"/>
    <cellStyle name="Percent 4 2 2 2 3 4 5 2 2" xfId="6000" xr:uid="{9199D77A-F55E-4CC5-9400-F609724D083D}"/>
    <cellStyle name="Percent 4 2 2 2 3 4 5 2 2 2" xfId="7280" xr:uid="{C305CFAD-2455-4BFE-AE3D-671F3A62F4D7}"/>
    <cellStyle name="Percent 4 2 2 2 3 4 5 2 2 2 2" xfId="10030" xr:uid="{F6771343-3EBD-4FE7-AB21-B24CA9AAAFC0}"/>
    <cellStyle name="Percent 4 2 2 2 3 4 5 2 2 2 2 2" xfId="22227" xr:uid="{45504CA4-3AC1-4C7D-AE58-8422E13EFB1B}"/>
    <cellStyle name="Percent 4 2 2 2 3 4 5 2 2 2 3" xfId="19658" xr:uid="{06A0B975-972C-46A8-AFF3-6C14302EE8FE}"/>
    <cellStyle name="Percent 4 2 2 2 3 4 5 2 2 3" xfId="8770" xr:uid="{816D6172-6E75-4821-AB54-9ABCE7083F5F}"/>
    <cellStyle name="Percent 4 2 2 2 3 4 5 2 2 3 2" xfId="20967" xr:uid="{B9CCDF30-5FB1-4F2A-BF06-B45361E81243}"/>
    <cellStyle name="Percent 4 2 2 2 3 4 5 2 2 4" xfId="13714" xr:uid="{5E86D7A5-4FAE-4187-97C9-3F096BE8F3A4}"/>
    <cellStyle name="Percent 4 2 2 2 3 4 5 2 2 4 2" xfId="25483" xr:uid="{B81B16EF-48B4-4E3E-B56C-1D83FC1D6269}"/>
    <cellStyle name="Percent 4 2 2 2 3 4 5 2 2 5" xfId="18398" xr:uid="{518DB0BA-4221-4BC5-8D1C-BDC154106666}"/>
    <cellStyle name="Percent 4 2 2 2 3 4 5 2 3" xfId="6650" xr:uid="{5065738C-4204-4B56-9C8F-D66C84A7CC09}"/>
    <cellStyle name="Percent 4 2 2 2 3 4 5 2 3 2" xfId="9400" xr:uid="{9A05DB7E-2908-40CA-AD3F-AF2295155B99}"/>
    <cellStyle name="Percent 4 2 2 2 3 4 5 2 3 2 2" xfId="21597" xr:uid="{E74EDAC3-9925-40BD-B9F1-DF6D5E0AE606}"/>
    <cellStyle name="Percent 4 2 2 2 3 4 5 2 3 3" xfId="13715" xr:uid="{06B1D6D0-982E-463E-873A-2A225342F7A0}"/>
    <cellStyle name="Percent 4 2 2 2 3 4 5 2 3 3 2" xfId="25484" xr:uid="{B8A84DED-4E96-4591-B284-CC98530CA069}"/>
    <cellStyle name="Percent 4 2 2 2 3 4 5 2 3 4" xfId="19028" xr:uid="{4C91BF70-6B40-4F8D-9F98-1784CED0F55F}"/>
    <cellStyle name="Percent 4 2 2 2 3 4 5 2 4" xfId="8137" xr:uid="{A0F9C712-4622-4BBB-BBD6-F84D0DB69DEB}"/>
    <cellStyle name="Percent 4 2 2 2 3 4 5 2 4 2" xfId="20336" xr:uid="{C2D34282-483E-49F3-A1E1-528B260DC2D7}"/>
    <cellStyle name="Percent 4 2 2 2 3 4 5 2 5" xfId="11645" xr:uid="{7BE20B7B-F21E-44E3-B5B3-B56B35343AF9}"/>
    <cellStyle name="Percent 4 2 2 2 3 4 5 2 5 2" xfId="23481" xr:uid="{079DDFFE-9945-44D7-862D-614430C821AD}"/>
    <cellStyle name="Percent 4 2 2 2 3 4 5 2 6" xfId="12411" xr:uid="{5392D114-F4FF-48FC-856A-F86859DFD041}"/>
    <cellStyle name="Percent 4 2 2 2 3 4 5 2 6 2" xfId="24190" xr:uid="{38128E45-32E1-4EA8-8745-3DFCC779858A}"/>
    <cellStyle name="Percent 4 2 2 2 3 4 5 2 7" xfId="17768" xr:uid="{CC112142-7A61-44E1-B60A-3EAA56F7E484}"/>
    <cellStyle name="Percent 4 2 2 2 3 4 5 3" xfId="5684" xr:uid="{AF575001-858C-4738-A2FF-B1FA04628080}"/>
    <cellStyle name="Percent 4 2 2 2 3 4 5 3 2" xfId="6965" xr:uid="{E7B412A0-0D70-452D-A83E-EC1F10E081C0}"/>
    <cellStyle name="Percent 4 2 2 2 3 4 5 3 2 2" xfId="9715" xr:uid="{A95C8995-6AF2-496C-A1EE-A53C79BE4C5F}"/>
    <cellStyle name="Percent 4 2 2 2 3 4 5 3 2 2 2" xfId="21912" xr:uid="{8F6E8E07-5237-4DE7-B67E-E7D803BCB875}"/>
    <cellStyle name="Percent 4 2 2 2 3 4 5 3 2 3" xfId="19343" xr:uid="{3606D6AA-077C-4CF0-A7CC-598631FEB8C3}"/>
    <cellStyle name="Percent 4 2 2 2 3 4 5 3 3" xfId="8454" xr:uid="{384620C6-0155-4DE0-A37E-94EB6118099F}"/>
    <cellStyle name="Percent 4 2 2 2 3 4 5 3 3 2" xfId="20652" xr:uid="{F89666B3-D145-4655-8779-BC6DBF093237}"/>
    <cellStyle name="Percent 4 2 2 2 3 4 5 3 4" xfId="13716" xr:uid="{77CC744E-01A8-441E-8E37-9C1981131018}"/>
    <cellStyle name="Percent 4 2 2 2 3 4 5 3 4 2" xfId="25485" xr:uid="{CB07CB74-FE56-4284-B6EC-A8CB9C24AC60}"/>
    <cellStyle name="Percent 4 2 2 2 3 4 5 3 5" xfId="18083" xr:uid="{28346470-B3F0-4F33-BCB1-D29DD2169778}"/>
    <cellStyle name="Percent 4 2 2 2 3 4 5 4" xfId="6335" xr:uid="{6B8E1DA0-8AC0-4F23-8AAA-D656C889773B}"/>
    <cellStyle name="Percent 4 2 2 2 3 4 5 4 2" xfId="9085" xr:uid="{1D89E001-36B8-4D77-98CB-115DE30ED058}"/>
    <cellStyle name="Percent 4 2 2 2 3 4 5 4 2 2" xfId="21282" xr:uid="{D5B964EE-AEE5-4041-894B-0BB566443BC8}"/>
    <cellStyle name="Percent 4 2 2 2 3 4 5 4 3" xfId="13717" xr:uid="{DB3B52B2-57D4-4D1B-B0A4-E465B157C0A8}"/>
    <cellStyle name="Percent 4 2 2 2 3 4 5 4 3 2" xfId="25486" xr:uid="{5678BDBA-A18F-4673-B649-0EDCA8B9695B}"/>
    <cellStyle name="Percent 4 2 2 2 3 4 5 4 4" xfId="18713" xr:uid="{BC710358-F117-4755-A028-45A1830BB060}"/>
    <cellStyle name="Percent 4 2 2 2 3 4 5 5" xfId="7822" xr:uid="{82430263-B91D-4C19-AEE0-F8B643C315FF}"/>
    <cellStyle name="Percent 4 2 2 2 3 4 5 5 2" xfId="20021" xr:uid="{D9183D9D-3847-476A-8F51-BC476936C5F4}"/>
    <cellStyle name="Percent 4 2 2 2 3 4 5 6" xfId="11308" xr:uid="{E635FE70-7737-46D3-B8C9-20138496DC46}"/>
    <cellStyle name="Percent 4 2 2 2 3 4 5 6 2" xfId="23160" xr:uid="{50A17A32-105A-4EA1-96CC-85B616B697C8}"/>
    <cellStyle name="Percent 4 2 2 2 3 4 5 7" xfId="12089" xr:uid="{0F8041D4-041E-42AD-BBE2-88B03102F7EA}"/>
    <cellStyle name="Percent 4 2 2 2 3 4 5 7 2" xfId="23869" xr:uid="{4245EB43-1F89-43C7-BFA0-751282D83917}"/>
    <cellStyle name="Percent 4 2 2 2 3 4 5 8" xfId="17453" xr:uid="{A6591344-21C7-427E-B1AF-08DFF9F14B3D}"/>
    <cellStyle name="Percent 4 2 2 2 3 4 6" xfId="4947" xr:uid="{9C418A77-DFBD-46CF-9B6D-CA5897D02407}"/>
    <cellStyle name="Percent 4 2 2 2 3 4 6 2" xfId="11646" xr:uid="{1F0A6B30-AFF5-44CA-949B-41FEED5EE1AB}"/>
    <cellStyle name="Percent 4 2 2 2 3 4 6 2 2" xfId="13718" xr:uid="{84186BB5-24DD-4A38-83A5-DA5CDEF08D84}"/>
    <cellStyle name="Percent 4 2 2 2 3 4 6 2 2 2" xfId="25487" xr:uid="{92432C3F-AAE4-4070-8897-C00A2BA7AF44}"/>
    <cellStyle name="Percent 4 2 2 2 3 4 6 2 3" xfId="13719" xr:uid="{82EC1AAC-59FD-40AE-9DB9-A1E83A8D20FC}"/>
    <cellStyle name="Percent 4 2 2 2 3 4 6 2 3 2" xfId="25488" xr:uid="{17D9154D-0D1C-467D-997F-C54133998434}"/>
    <cellStyle name="Percent 4 2 2 2 3 4 6 2 4" xfId="12412" xr:uid="{CBE37C4B-1333-4092-A76F-8E5A3435CA09}"/>
    <cellStyle name="Percent 4 2 2 2 3 4 6 2 4 2" xfId="24191" xr:uid="{44385026-E8E3-4746-AF86-51FB3385AB7D}"/>
    <cellStyle name="Percent 4 2 2 2 3 4 6 2 5" xfId="23482" xr:uid="{522790F3-907D-4AC1-849E-04EC7B0E37CC}"/>
    <cellStyle name="Percent 4 2 2 2 3 4 6 3" xfId="11309" xr:uid="{5DE35408-346B-4364-BCF2-DFB5802B2E96}"/>
    <cellStyle name="Percent 4 2 2 2 3 4 6 3 2" xfId="13720" xr:uid="{3AAB105C-A22F-4D18-B2C9-18BB74957752}"/>
    <cellStyle name="Percent 4 2 2 2 3 4 6 3 2 2" xfId="25489" xr:uid="{788EEA17-093E-4AF3-B2E0-8813AFD34F28}"/>
    <cellStyle name="Percent 4 2 2 2 3 4 6 3 3" xfId="23161" xr:uid="{12E0FB1B-B25F-4770-82F0-58C56F1471EA}"/>
    <cellStyle name="Percent 4 2 2 2 3 4 6 4" xfId="13721" xr:uid="{0873D47E-4B80-4088-A60F-8ED17ED74899}"/>
    <cellStyle name="Percent 4 2 2 2 3 4 6 4 2" xfId="25490" xr:uid="{03696982-55C8-4DED-A2C3-1F1C100A9FE3}"/>
    <cellStyle name="Percent 4 2 2 2 3 4 6 5" xfId="12090" xr:uid="{D0D3926B-6C8A-492E-8AA7-0090739727E5}"/>
    <cellStyle name="Percent 4 2 2 2 3 4 6 5 2" xfId="23870" xr:uid="{AE9CF73F-3F1F-4E14-B933-130B86637E6E}"/>
    <cellStyle name="Percent 4 2 2 2 3 4 7" xfId="11328" xr:uid="{D639FC6D-32CD-453A-B5D3-5B69D974138A}"/>
    <cellStyle name="Percent 4 2 2 2 3 4 7 2" xfId="11647" xr:uid="{2D4D0190-2DD0-4877-9887-A417EF609AF0}"/>
    <cellStyle name="Percent 4 2 2 2 3 4 7 2 2" xfId="13722" xr:uid="{E1016449-3434-4D56-9903-3C7A79F85670}"/>
    <cellStyle name="Percent 4 2 2 2 3 4 7 2 2 2" xfId="25491" xr:uid="{26534492-28AA-49A3-8CCC-7A19F5EDAA9A}"/>
    <cellStyle name="Percent 4 2 2 2 3 4 7 2 3" xfId="13723" xr:uid="{8DDFBE19-FDC8-4C86-B083-A981DDE82F2E}"/>
    <cellStyle name="Percent 4 2 2 2 3 4 7 2 3 2" xfId="25492" xr:uid="{7EDCDA69-E32D-40D2-816A-0A30CFF7628C}"/>
    <cellStyle name="Percent 4 2 2 2 3 4 7 2 4" xfId="12413" xr:uid="{4D210B7A-8D56-4ADD-8F61-DC94D98AD93D}"/>
    <cellStyle name="Percent 4 2 2 2 3 4 7 2 4 2" xfId="24192" xr:uid="{AEAE52F0-9819-4228-BD68-2AFDF7301783}"/>
    <cellStyle name="Percent 4 2 2 2 3 4 7 2 5" xfId="23483" xr:uid="{875A2EE2-35A6-4496-A013-26D464009A9F}"/>
    <cellStyle name="Percent 4 2 2 2 3 4 7 3" xfId="11689" xr:uid="{D76F51DC-3EE5-4A15-A593-079A0706EABD}"/>
    <cellStyle name="Percent 4 2 2 2 3 4 7 3 2" xfId="13724" xr:uid="{28D592CC-D9CD-4EBB-BE9E-41E3B2A8BE8C}"/>
    <cellStyle name="Percent 4 2 2 2 3 4 7 3 2 2" xfId="25493" xr:uid="{94345713-E77E-4BDE-A16B-B3412AF8E1A1}"/>
    <cellStyle name="Percent 4 2 2 2 3 4 7 3 3" xfId="13725" xr:uid="{1B238148-DB24-42A8-87F9-F1EC3AB9EE17}"/>
    <cellStyle name="Percent 4 2 2 2 3 4 7 3 3 2" xfId="25494" xr:uid="{EE889C7C-A822-4558-BBC8-6B93A1B6BC79}"/>
    <cellStyle name="Percent 4 2 2 2 3 4 7 3 4" xfId="12455" xr:uid="{A621A0A4-A4B8-4BD6-9117-A6C0FF9CE777}"/>
    <cellStyle name="Percent 4 2 2 2 3 4 7 3 4 2" xfId="24234" xr:uid="{E75B03F7-AAB5-44A9-BA2A-80FBFCFEA0C4}"/>
    <cellStyle name="Percent 4 2 2 2 3 4 7 3 5" xfId="23525" xr:uid="{CE828E02-F844-4F1A-84DD-22BB5672842D}"/>
    <cellStyle name="Percent 4 2 2 2 3 4 7 4" xfId="13726" xr:uid="{95557CA5-096F-47E9-8AEF-8907E14CE0B6}"/>
    <cellStyle name="Percent 4 2 2 2 3 4 7 4 2" xfId="25495" xr:uid="{D1880E26-BD83-4D2F-B8F8-31024E522BCD}"/>
    <cellStyle name="Percent 4 2 2 2 3 4 7 5" xfId="13727" xr:uid="{C68D6CAF-3067-4C60-B4DD-3A78B07CFEAA}"/>
    <cellStyle name="Percent 4 2 2 2 3 4 7 5 2" xfId="25496" xr:uid="{FA3F2C6C-9233-454F-AA8D-291194985317}"/>
    <cellStyle name="Percent 4 2 2 2 3 4 7 6" xfId="12095" xr:uid="{CE8838A1-DDFD-4973-BDFF-4D1FC170A374}"/>
    <cellStyle name="Percent 4 2 2 2 3 4 7 6 2" xfId="23874" xr:uid="{0D321367-9AD3-4337-ACA5-0FD412FF1921}"/>
    <cellStyle name="Percent 4 2 2 2 3 4 7 7" xfId="23165" xr:uid="{B94B86C5-D06E-4E30-AE43-193F7813428B}"/>
    <cellStyle name="Percent 4 2 2 2 3 4 8" xfId="11648" xr:uid="{3E42A9E3-C3C9-44AD-A3A7-93F307A10095}"/>
    <cellStyle name="Percent 4 2 2 2 3 4 8 2" xfId="13728" xr:uid="{8E10E105-C9C1-4B53-9E9D-B9BAF5C02A22}"/>
    <cellStyle name="Percent 4 2 2 2 3 4 8 2 2" xfId="25497" xr:uid="{0FEF2E41-3AA4-4D4F-8E49-A0B4912606FF}"/>
    <cellStyle name="Percent 4 2 2 2 3 4 8 3" xfId="13729" xr:uid="{76180822-C98C-49F3-B9D9-F896CF979B51}"/>
    <cellStyle name="Percent 4 2 2 2 3 4 8 3 2" xfId="25498" xr:uid="{DA84E962-34D1-4FF2-9889-9C88C1E7C216}"/>
    <cellStyle name="Percent 4 2 2 2 3 4 8 4" xfId="12414" xr:uid="{EB5EB613-B329-4906-9793-E0AF38B08919}"/>
    <cellStyle name="Percent 4 2 2 2 3 4 8 4 2" xfId="24193" xr:uid="{AD8B78FC-8402-449D-9B56-01B942069C99}"/>
    <cellStyle name="Percent 4 2 2 2 3 4 8 5" xfId="23484" xr:uid="{146C270C-5EE3-4593-9B33-FE634264B487}"/>
    <cellStyle name="Percent 4 2 2 2 3 4 9" xfId="10732" xr:uid="{52BEBBC8-E9CB-44BC-844A-E65FB2CFA8D3}"/>
    <cellStyle name="Percent 4 2 2 2 3 4 9 2" xfId="13730" xr:uid="{7646D2A7-4225-4F7A-9CBF-F12E4E71714D}"/>
    <cellStyle name="Percent 4 2 2 2 3 4 9 2 2" xfId="25499" xr:uid="{66CC48CE-3F0A-45E7-86C9-677E88F940A9}"/>
    <cellStyle name="Percent 4 2 2 2 3 4 9 3" xfId="22840" xr:uid="{ED96AD4D-0AE8-4362-A013-6EA3F4F5448B}"/>
    <cellStyle name="Percent 4 2 2 2 3 5" xfId="4624" xr:uid="{D8EF238E-12E1-4BC5-A2A0-F680982356E5}"/>
    <cellStyle name="Percent 4 2 2 2 3 5 2" xfId="4777" xr:uid="{C666BA83-04AE-408C-948C-0F0B938D1A4F}"/>
    <cellStyle name="Percent 4 2 2 2 3 5 2 2" xfId="5057" xr:uid="{4352F82B-A5E5-43E1-A2C7-D17094EBC2A9}"/>
    <cellStyle name="Percent 4 2 2 2 3 5 2 2 2" xfId="5446" xr:uid="{3744FB39-3A9A-4E40-9994-2E512F3CCFC2}"/>
    <cellStyle name="Percent 4 2 2 2 3 5 2 2 2 2" xfId="6146" xr:uid="{582C9D4E-D9D6-45AF-8311-410634EF4BC1}"/>
    <cellStyle name="Percent 4 2 2 2 3 5 2 2 2 2 2" xfId="7425" xr:uid="{E85108A0-CF4C-4DCB-8D92-C1E761AC5550}"/>
    <cellStyle name="Percent 4 2 2 2 3 5 2 2 2 2 2 2" xfId="10175" xr:uid="{BAFBD0C5-4861-43B4-BF7D-AD36B250D7DC}"/>
    <cellStyle name="Percent 4 2 2 2 3 5 2 2 2 2 2 2 2" xfId="22372" xr:uid="{0278DBB3-52CA-45B0-BDD2-512B13981E92}"/>
    <cellStyle name="Percent 4 2 2 2 3 5 2 2 2 2 2 3" xfId="19803" xr:uid="{512BDD3E-BD6B-4C04-B568-838761358C8E}"/>
    <cellStyle name="Percent 4 2 2 2 3 5 2 2 2 2 3" xfId="8915" xr:uid="{3B2569C6-0509-4891-BC1C-D5B99230A7C1}"/>
    <cellStyle name="Percent 4 2 2 2 3 5 2 2 2 2 3 2" xfId="21112" xr:uid="{B3C5D543-6F98-4F53-98AD-1E48AA91B7E1}"/>
    <cellStyle name="Percent 4 2 2 2 3 5 2 2 2 2 4" xfId="18543" xr:uid="{67BA2AA4-C907-4F44-A8D4-BD945E16896B}"/>
    <cellStyle name="Percent 4 2 2 2 3 5 2 2 2 3" xfId="6795" xr:uid="{EE0A96E5-1EED-4A54-AC91-0D850D41CC30}"/>
    <cellStyle name="Percent 4 2 2 2 3 5 2 2 2 3 2" xfId="9545" xr:uid="{C642F556-2403-472E-85AB-242BB019FE2E}"/>
    <cellStyle name="Percent 4 2 2 2 3 5 2 2 2 3 2 2" xfId="21742" xr:uid="{F92B4B48-C9C7-4FAF-A4BA-0BE51718C391}"/>
    <cellStyle name="Percent 4 2 2 2 3 5 2 2 2 3 3" xfId="19173" xr:uid="{40FD5B25-0D2E-4F28-9099-73D9747ED810}"/>
    <cellStyle name="Percent 4 2 2 2 3 5 2 2 2 4" xfId="8282" xr:uid="{3C691790-1ABD-40DD-AF13-BCC41172DA73}"/>
    <cellStyle name="Percent 4 2 2 2 3 5 2 2 2 4 2" xfId="20481" xr:uid="{314CBCDE-B055-46ED-BF32-FC5EA6D92B0A}"/>
    <cellStyle name="Percent 4 2 2 2 3 5 2 2 2 5" xfId="17913" xr:uid="{8C8452BC-3894-4A70-89CB-869BE1294CBC}"/>
    <cellStyle name="Percent 4 2 2 2 3 5 2 2 3" xfId="5829" xr:uid="{4BBAF083-7E1E-4CAB-BA53-894457C2CC84}"/>
    <cellStyle name="Percent 4 2 2 2 3 5 2 2 3 2" xfId="7110" xr:uid="{94CDFD59-26F3-4D3F-B8E8-98474695DDE0}"/>
    <cellStyle name="Percent 4 2 2 2 3 5 2 2 3 2 2" xfId="9860" xr:uid="{3A85B274-5DDF-4E58-9372-775B095669AC}"/>
    <cellStyle name="Percent 4 2 2 2 3 5 2 2 3 2 2 2" xfId="22057" xr:uid="{CDC9BF00-A3A7-45E8-8207-14B39259EDFF}"/>
    <cellStyle name="Percent 4 2 2 2 3 5 2 2 3 2 3" xfId="19488" xr:uid="{D04E150A-33A1-46EC-AF01-12DABFF27B6E}"/>
    <cellStyle name="Percent 4 2 2 2 3 5 2 2 3 3" xfId="8599" xr:uid="{FD33E964-D2ED-4040-AAC6-4A0A847BA73D}"/>
    <cellStyle name="Percent 4 2 2 2 3 5 2 2 3 3 2" xfId="20797" xr:uid="{D24BAA66-9064-49CE-A2EB-8AA285A959E7}"/>
    <cellStyle name="Percent 4 2 2 2 3 5 2 2 3 4" xfId="18228" xr:uid="{553374B2-F97F-4F97-BCE8-0DF3966B661E}"/>
    <cellStyle name="Percent 4 2 2 2 3 5 2 2 4" xfId="6480" xr:uid="{CB886919-8EB1-4067-988D-0569BC31EFC2}"/>
    <cellStyle name="Percent 4 2 2 2 3 5 2 2 4 2" xfId="9230" xr:uid="{4E9076BC-5F6E-408C-9978-0DA0F6F078B1}"/>
    <cellStyle name="Percent 4 2 2 2 3 5 2 2 4 2 2" xfId="21427" xr:uid="{03D72734-C822-4280-A74D-E1DD662EF744}"/>
    <cellStyle name="Percent 4 2 2 2 3 5 2 2 4 3" xfId="18858" xr:uid="{3E3D1C10-69D0-435C-AE67-554E55FC2262}"/>
    <cellStyle name="Percent 4 2 2 2 3 5 2 2 5" xfId="7967" xr:uid="{3557D2EC-3E5B-47E0-8EBD-EEADF8265460}"/>
    <cellStyle name="Percent 4 2 2 2 3 5 2 2 5 2" xfId="20166" xr:uid="{E44F9B45-7678-4F8B-94E7-4BE9BC04B680}"/>
    <cellStyle name="Percent 4 2 2 2 3 5 2 2 6" xfId="13731" xr:uid="{35E09AA2-DF28-4019-AEC4-DCFA7ABE7A60}"/>
    <cellStyle name="Percent 4 2 2 2 3 5 2 2 6 2" xfId="25500" xr:uid="{3B58F276-627A-4B06-A641-61B9E6526AAE}"/>
    <cellStyle name="Percent 4 2 2 2 3 5 2 2 7" xfId="17598" xr:uid="{2C0A1B2A-856C-4765-8086-C89FEC4629AC}"/>
    <cellStyle name="Percent 4 2 2 2 3 5 2 3" xfId="5253" xr:uid="{46F84FC9-0086-4427-8A8E-0770FD0148B8}"/>
    <cellStyle name="Percent 4 2 2 2 3 5 2 3 2" xfId="5955" xr:uid="{F2A84AF3-49B8-4C97-85B7-E60855A65196}"/>
    <cellStyle name="Percent 4 2 2 2 3 5 2 3 2 2" xfId="7235" xr:uid="{A312A134-8066-4F9E-B52D-37E22A3CC718}"/>
    <cellStyle name="Percent 4 2 2 2 3 5 2 3 2 2 2" xfId="9985" xr:uid="{61B2154F-5687-4163-9F4A-853A5FDD8DEC}"/>
    <cellStyle name="Percent 4 2 2 2 3 5 2 3 2 2 2 2" xfId="22182" xr:uid="{4BFA83FD-B9D9-422B-8E1A-D6E3651237AC}"/>
    <cellStyle name="Percent 4 2 2 2 3 5 2 3 2 2 3" xfId="19613" xr:uid="{B3133EC5-F9F3-4B1D-A8AA-1A9A9398AF9F}"/>
    <cellStyle name="Percent 4 2 2 2 3 5 2 3 2 3" xfId="8725" xr:uid="{212B1399-881D-4096-9DA8-C1ED3F4E944F}"/>
    <cellStyle name="Percent 4 2 2 2 3 5 2 3 2 3 2" xfId="20922" xr:uid="{E99D75F3-F4AE-448A-9046-9387459C26BD}"/>
    <cellStyle name="Percent 4 2 2 2 3 5 2 3 2 4" xfId="18353" xr:uid="{4EB9ACCC-2AAE-4585-8E70-16CF6048942F}"/>
    <cellStyle name="Percent 4 2 2 2 3 5 2 3 3" xfId="6605" xr:uid="{6ED796B4-8060-4DE8-84C4-00A54E1B4E73}"/>
    <cellStyle name="Percent 4 2 2 2 3 5 2 3 3 2" xfId="9355" xr:uid="{26F5957B-2842-4564-BE18-42CD96E5622F}"/>
    <cellStyle name="Percent 4 2 2 2 3 5 2 3 3 2 2" xfId="21552" xr:uid="{007A2330-49BE-4DFB-96E0-E57F66A9788A}"/>
    <cellStyle name="Percent 4 2 2 2 3 5 2 3 3 3" xfId="18983" xr:uid="{190D9108-4861-489D-BC10-B30C6B5D2309}"/>
    <cellStyle name="Percent 4 2 2 2 3 5 2 3 4" xfId="8092" xr:uid="{267AD614-A8A9-41F1-82E4-F1A9338A29F5}"/>
    <cellStyle name="Percent 4 2 2 2 3 5 2 3 4 2" xfId="20291" xr:uid="{5B68EFA9-2F7A-4CCF-81A8-6AD2C1834CBC}"/>
    <cellStyle name="Percent 4 2 2 2 3 5 2 3 5" xfId="13732" xr:uid="{B91C306E-7FA8-4B14-B865-DA03330D73B7}"/>
    <cellStyle name="Percent 4 2 2 2 3 5 2 3 5 2" xfId="25501" xr:uid="{680A4D7E-73D3-4096-AB08-7BB8D0A05822}"/>
    <cellStyle name="Percent 4 2 2 2 3 5 2 3 6" xfId="17723" xr:uid="{0943B9F5-DF1F-4756-B1F8-754508D98D67}"/>
    <cellStyle name="Percent 4 2 2 2 3 5 2 4" xfId="5637" xr:uid="{541D01D4-BA43-435E-80A1-40F3AB68490A}"/>
    <cellStyle name="Percent 4 2 2 2 3 5 2 4 2" xfId="6920" xr:uid="{123D73E8-281D-47EE-A970-DFCA7B10A817}"/>
    <cellStyle name="Percent 4 2 2 2 3 5 2 4 2 2" xfId="9670" xr:uid="{3C38F9E7-3BA2-4B01-8095-E1D85CDE5B92}"/>
    <cellStyle name="Percent 4 2 2 2 3 5 2 4 2 2 2" xfId="21867" xr:uid="{56117E72-D00F-4441-BE27-B94F37394439}"/>
    <cellStyle name="Percent 4 2 2 2 3 5 2 4 2 3" xfId="19298" xr:uid="{FC52C415-6361-4EF0-AF55-F60D7693E63F}"/>
    <cellStyle name="Percent 4 2 2 2 3 5 2 4 3" xfId="8409" xr:uid="{751AA3CC-89C6-49FD-8F18-1016BA24BEC7}"/>
    <cellStyle name="Percent 4 2 2 2 3 5 2 4 3 2" xfId="20607" xr:uid="{25ABA7D6-B5F9-46CC-B39A-4218881ECA04}"/>
    <cellStyle name="Percent 4 2 2 2 3 5 2 4 4" xfId="18038" xr:uid="{181CDFDC-72F3-4576-B0D3-22FE9667134A}"/>
    <cellStyle name="Percent 4 2 2 2 3 5 2 5" xfId="6290" xr:uid="{7E8C04CE-EE4A-487D-BDDF-B2CB2B573F0F}"/>
    <cellStyle name="Percent 4 2 2 2 3 5 2 5 2" xfId="9040" xr:uid="{FCDEF736-C05C-4499-9FDE-6C5152433A8F}"/>
    <cellStyle name="Percent 4 2 2 2 3 5 2 5 2 2" xfId="21237" xr:uid="{546110A0-8E2F-4398-92AB-72985B6C55F8}"/>
    <cellStyle name="Percent 4 2 2 2 3 5 2 5 3" xfId="18668" xr:uid="{16B1D35A-96EE-40D5-BB2B-8FA4D2EC1445}"/>
    <cellStyle name="Percent 4 2 2 2 3 5 2 6" xfId="7776" xr:uid="{1D89727C-8698-4FEA-BE8F-A7DDB5F96D61}"/>
    <cellStyle name="Percent 4 2 2 2 3 5 2 6 2" xfId="19976" xr:uid="{F744BCD7-3749-4B0B-AC60-D27921D5720D}"/>
    <cellStyle name="Percent 4 2 2 2 3 5 2 7" xfId="11649" xr:uid="{FFDC0903-F166-40CA-A318-ABD2CAAF2BDD}"/>
    <cellStyle name="Percent 4 2 2 2 3 5 2 7 2" xfId="23485" xr:uid="{964EF355-8844-4E74-8991-94FEB6E0631B}"/>
    <cellStyle name="Percent 4 2 2 2 3 5 2 8" xfId="12415" xr:uid="{A21243C9-10B8-4B03-90B0-0035803A1515}"/>
    <cellStyle name="Percent 4 2 2 2 3 5 2 8 2" xfId="24194" xr:uid="{97A1D7B4-E48B-4DDF-8251-C31653E594DA}"/>
    <cellStyle name="Percent 4 2 2 2 3 5 2 9" xfId="17408" xr:uid="{39DDAA9C-FD00-4376-93A7-90B9F2A56E33}"/>
    <cellStyle name="Percent 4 2 2 2 3 5 3" xfId="4865" xr:uid="{D5BCDFCF-3C43-4498-A026-0E2FE404B645}"/>
    <cellStyle name="Percent 4 2 2 2 3 5 3 2" xfId="5303" xr:uid="{116BB474-48CF-4DE5-8532-DC9E0CCF3600}"/>
    <cellStyle name="Percent 4 2 2 2 3 5 3 2 2" xfId="6004" xr:uid="{30A330AC-6030-4C5B-93A3-34133A827710}"/>
    <cellStyle name="Percent 4 2 2 2 3 5 3 2 2 2" xfId="7284" xr:uid="{CF950FC5-708B-48BA-9650-F685B9B4B321}"/>
    <cellStyle name="Percent 4 2 2 2 3 5 3 2 2 2 2" xfId="10034" xr:uid="{9A62FC81-D9B1-4572-8E6F-59A16E46C30D}"/>
    <cellStyle name="Percent 4 2 2 2 3 5 3 2 2 2 2 2" xfId="22231" xr:uid="{7B44EDD1-C81A-48AC-93BB-3F54F76463DD}"/>
    <cellStyle name="Percent 4 2 2 2 3 5 3 2 2 2 3" xfId="19662" xr:uid="{4E77B237-48C0-461F-9578-0DFA159A8D89}"/>
    <cellStyle name="Percent 4 2 2 2 3 5 3 2 2 3" xfId="8774" xr:uid="{22DE0746-7719-4A4F-8834-7B152EA0DE2C}"/>
    <cellStyle name="Percent 4 2 2 2 3 5 3 2 2 3 2" xfId="20971" xr:uid="{61BFF957-7C90-4C4A-90EE-072641566656}"/>
    <cellStyle name="Percent 4 2 2 2 3 5 3 2 2 4" xfId="18402" xr:uid="{FE2583AA-7CF3-4ABB-BCB1-0193143EE385}"/>
    <cellStyle name="Percent 4 2 2 2 3 5 3 2 3" xfId="6654" xr:uid="{69C8D3E9-576A-4D18-BBDE-7A970C44A754}"/>
    <cellStyle name="Percent 4 2 2 2 3 5 3 2 3 2" xfId="9404" xr:uid="{BB44F58D-52C6-4285-B32D-092773640241}"/>
    <cellStyle name="Percent 4 2 2 2 3 5 3 2 3 2 2" xfId="21601" xr:uid="{9398DB2C-AE08-448B-9336-92E609902B7B}"/>
    <cellStyle name="Percent 4 2 2 2 3 5 3 2 3 3" xfId="19032" xr:uid="{99029456-FB66-4031-B793-78D18E13DD60}"/>
    <cellStyle name="Percent 4 2 2 2 3 5 3 2 4" xfId="8141" xr:uid="{8C9CBE06-286F-4332-9D12-603D5CE56CB3}"/>
    <cellStyle name="Percent 4 2 2 2 3 5 3 2 4 2" xfId="20340" xr:uid="{B838B7DF-703D-4C59-9F96-573C208557F6}"/>
    <cellStyle name="Percent 4 2 2 2 3 5 3 2 5" xfId="17772" xr:uid="{FAA7F321-DC2E-44F6-A587-86C83FEFAEA4}"/>
    <cellStyle name="Percent 4 2 2 2 3 5 3 3" xfId="5688" xr:uid="{28CA14C5-D718-4C40-92EF-A1C336E59B60}"/>
    <cellStyle name="Percent 4 2 2 2 3 5 3 3 2" xfId="6969" xr:uid="{A44CE332-BBC8-4C29-9708-599162B70F02}"/>
    <cellStyle name="Percent 4 2 2 2 3 5 3 3 2 2" xfId="9719" xr:uid="{7646960A-0DE2-4602-8377-BFC08E40EAC1}"/>
    <cellStyle name="Percent 4 2 2 2 3 5 3 3 2 2 2" xfId="21916" xr:uid="{6144D744-03EB-4B95-8EBE-A0FA2E1285B6}"/>
    <cellStyle name="Percent 4 2 2 2 3 5 3 3 2 3" xfId="19347" xr:uid="{219A56C3-9CF4-4BA2-B43B-AB3B10158045}"/>
    <cellStyle name="Percent 4 2 2 2 3 5 3 3 3" xfId="8458" xr:uid="{6EF76E66-37EB-40A6-9BAE-71B7A9309973}"/>
    <cellStyle name="Percent 4 2 2 2 3 5 3 3 3 2" xfId="20656" xr:uid="{1F6D5710-1D9E-4F2E-9B19-21F2FC366638}"/>
    <cellStyle name="Percent 4 2 2 2 3 5 3 3 4" xfId="18087" xr:uid="{61C64867-4B85-4398-9908-CEC3D41A177E}"/>
    <cellStyle name="Percent 4 2 2 2 3 5 3 4" xfId="6339" xr:uid="{9E7417B5-51C2-405D-ADA8-B5C93F9F9208}"/>
    <cellStyle name="Percent 4 2 2 2 3 5 3 4 2" xfId="9089" xr:uid="{33068790-F597-403C-AF76-71112FCCE52C}"/>
    <cellStyle name="Percent 4 2 2 2 3 5 3 4 2 2" xfId="21286" xr:uid="{F460BD3C-EE2E-411F-BC43-C1055A2AFB8F}"/>
    <cellStyle name="Percent 4 2 2 2 3 5 3 4 3" xfId="18717" xr:uid="{089C3A82-74F9-46AE-8C97-F412C2F0C8AF}"/>
    <cellStyle name="Percent 4 2 2 2 3 5 3 5" xfId="7826" xr:uid="{36E585C6-BD05-4C1A-ABFB-C055697D02B6}"/>
    <cellStyle name="Percent 4 2 2 2 3 5 3 5 2" xfId="20025" xr:uid="{1C821421-B233-44AF-9CA7-54119D507E78}"/>
    <cellStyle name="Percent 4 2 2 2 3 5 3 6" xfId="13733" xr:uid="{C3F6C4EB-0ED9-4BA1-B47D-1A6EBE4CBE4D}"/>
    <cellStyle name="Percent 4 2 2 2 3 5 3 6 2" xfId="25502" xr:uid="{DF778712-BE19-40B6-BC31-6D7F836F421C}"/>
    <cellStyle name="Percent 4 2 2 2 3 5 3 7" xfId="17457" xr:uid="{76A9D058-9ACD-43E9-9770-005CEC01F836}"/>
    <cellStyle name="Percent 4 2 2 2 3 5 4" xfId="11022" xr:uid="{5F08B480-5C9C-4FE3-A3A4-F17C6C89DDA4}"/>
    <cellStyle name="Percent 4 2 2 2 3 5 4 2" xfId="13734" xr:uid="{6105E8AC-606A-44E5-AA10-FDD4E5FC05C8}"/>
    <cellStyle name="Percent 4 2 2 2 3 5 4 2 2" xfId="25503" xr:uid="{59EB152B-8B44-483E-BA36-4E28F1D48268}"/>
    <cellStyle name="Percent 4 2 2 2 3 5 4 3" xfId="23071" xr:uid="{A22DD3A7-B45E-40D2-9183-9ACF3F50F504}"/>
    <cellStyle name="Percent 4 2 2 2 3 5 5" xfId="11992" xr:uid="{7EA2E4A7-95A4-4167-B9E5-2EFAB51A3621}"/>
    <cellStyle name="Percent 4 2 2 2 3 5 5 2" xfId="23780" xr:uid="{246DD09D-A200-46CD-8FF1-76C16FF43480}"/>
    <cellStyle name="Percent 4 2 2 2 3 6" xfId="4774" xr:uid="{6E612A67-7DAC-41A6-849B-39AAA921983D}"/>
    <cellStyle name="Percent 4 2 2 2 3 6 2" xfId="4862" xr:uid="{74877591-63D0-44B6-8BB7-2BA86389742D}"/>
    <cellStyle name="Percent 4 2 2 2 3 6 2 2" xfId="5300" xr:uid="{8B746184-54CF-42F5-A3A7-DB26BFD11B56}"/>
    <cellStyle name="Percent 4 2 2 2 3 6 2 2 2" xfId="6001" xr:uid="{316595D5-86A7-497C-B6E3-DE5A33323B2E}"/>
    <cellStyle name="Percent 4 2 2 2 3 6 2 2 2 2" xfId="7281" xr:uid="{57B37968-2C49-42B7-B037-55CD60D79779}"/>
    <cellStyle name="Percent 4 2 2 2 3 6 2 2 2 2 2" xfId="10031" xr:uid="{5BF2DBC9-C897-43C9-BDF4-79B442EF2721}"/>
    <cellStyle name="Percent 4 2 2 2 3 6 2 2 2 2 2 2" xfId="22228" xr:uid="{0577695B-36D6-436B-8528-F881690F8E37}"/>
    <cellStyle name="Percent 4 2 2 2 3 6 2 2 2 2 3" xfId="19659" xr:uid="{90EADD32-16F0-41BB-9979-A5153A1093FC}"/>
    <cellStyle name="Percent 4 2 2 2 3 6 2 2 2 3" xfId="8771" xr:uid="{9572269D-F2AF-4FA4-9859-38459E167CBC}"/>
    <cellStyle name="Percent 4 2 2 2 3 6 2 2 2 3 2" xfId="20968" xr:uid="{3A11B112-65E2-45B7-8776-E10D30E64A8F}"/>
    <cellStyle name="Percent 4 2 2 2 3 6 2 2 2 4" xfId="13735" xr:uid="{20BB9B5E-321E-493D-A424-0745EAC62E93}"/>
    <cellStyle name="Percent 4 2 2 2 3 6 2 2 2 4 2" xfId="25504" xr:uid="{10F08527-470D-4D45-BF9B-5652F59F5582}"/>
    <cellStyle name="Percent 4 2 2 2 3 6 2 2 2 5" xfId="18399" xr:uid="{92AF9307-2F07-407B-A2F5-4B061FAAB0DC}"/>
    <cellStyle name="Percent 4 2 2 2 3 6 2 2 3" xfId="6651" xr:uid="{8B6D6B5A-48A7-49B0-846E-B6F8E3EE9563}"/>
    <cellStyle name="Percent 4 2 2 2 3 6 2 2 3 2" xfId="9401" xr:uid="{FE19594C-0C69-4C6C-A7F8-8948EF134D3B}"/>
    <cellStyle name="Percent 4 2 2 2 3 6 2 2 3 2 2" xfId="21598" xr:uid="{48D9E3DD-4D2F-4AE1-9509-D169D55EAB3E}"/>
    <cellStyle name="Percent 4 2 2 2 3 6 2 2 3 3" xfId="13736" xr:uid="{086337F3-1A85-4BBC-9AB5-DB59D4F836F1}"/>
    <cellStyle name="Percent 4 2 2 2 3 6 2 2 3 3 2" xfId="25505" xr:uid="{F740BA3D-D0AF-4691-85AC-B92C792B2B1D}"/>
    <cellStyle name="Percent 4 2 2 2 3 6 2 2 3 4" xfId="19029" xr:uid="{E417F52C-A799-4CEF-A3E0-B44DFDC83480}"/>
    <cellStyle name="Percent 4 2 2 2 3 6 2 2 4" xfId="8138" xr:uid="{5B3F7CBE-0462-4AEF-B966-7D03541CEC72}"/>
    <cellStyle name="Percent 4 2 2 2 3 6 2 2 4 2" xfId="20337" xr:uid="{92B7E686-663B-47BA-9CEE-DA7046C4ED68}"/>
    <cellStyle name="Percent 4 2 2 2 3 6 2 2 5" xfId="11650" xr:uid="{8F2579D6-7F0C-46D8-A658-B64786AF0058}"/>
    <cellStyle name="Percent 4 2 2 2 3 6 2 2 5 2" xfId="23486" xr:uid="{A5941844-2744-4250-BAAE-069BD09B4981}"/>
    <cellStyle name="Percent 4 2 2 2 3 6 2 2 6" xfId="12416" xr:uid="{93465439-C421-4653-94C0-8F0ABD1EFED5}"/>
    <cellStyle name="Percent 4 2 2 2 3 6 2 2 6 2" xfId="24195" xr:uid="{D344497A-BC62-4412-883F-BAB3EB5D5936}"/>
    <cellStyle name="Percent 4 2 2 2 3 6 2 2 7" xfId="17769" xr:uid="{07594CD0-184B-4FA4-A69E-68E5F1B14CAA}"/>
    <cellStyle name="Percent 4 2 2 2 3 6 2 3" xfId="5685" xr:uid="{F3E40F61-8C7A-4F87-8231-60635AC5EB7F}"/>
    <cellStyle name="Percent 4 2 2 2 3 6 2 3 2" xfId="6966" xr:uid="{3EB1A0AB-FDD9-4794-93A6-2D0F11D6BEE4}"/>
    <cellStyle name="Percent 4 2 2 2 3 6 2 3 2 2" xfId="9716" xr:uid="{210C0D24-BFBA-4958-8872-AA52E01F503D}"/>
    <cellStyle name="Percent 4 2 2 2 3 6 2 3 2 2 2" xfId="21913" xr:uid="{63FDF1D7-C17A-4E9C-B101-BA69F40A442D}"/>
    <cellStyle name="Percent 4 2 2 2 3 6 2 3 2 3" xfId="19344" xr:uid="{4EA1BBA0-EECF-46D9-9F8F-FD33728EEFC8}"/>
    <cellStyle name="Percent 4 2 2 2 3 6 2 3 3" xfId="8455" xr:uid="{E281B365-E490-4896-83E3-D0D00DE2F988}"/>
    <cellStyle name="Percent 4 2 2 2 3 6 2 3 3 2" xfId="20653" xr:uid="{A460F019-4DAA-461A-A40E-E4FB1F8511F6}"/>
    <cellStyle name="Percent 4 2 2 2 3 6 2 3 4" xfId="13737" xr:uid="{ABE28787-936D-4BCF-8E54-5CF28A40FFCB}"/>
    <cellStyle name="Percent 4 2 2 2 3 6 2 3 4 2" xfId="25506" xr:uid="{0221D9A8-F46B-42C4-A4BD-C2DBBEB0751D}"/>
    <cellStyle name="Percent 4 2 2 2 3 6 2 3 5" xfId="18084" xr:uid="{E1405F1B-D608-482F-A97F-BF99A1BC2202}"/>
    <cellStyle name="Percent 4 2 2 2 3 6 2 4" xfId="6336" xr:uid="{DB7DBFE3-798C-4DCB-8637-86BE68540C07}"/>
    <cellStyle name="Percent 4 2 2 2 3 6 2 4 2" xfId="9086" xr:uid="{013BEB86-A34F-4D91-AD31-A80EBC4E6685}"/>
    <cellStyle name="Percent 4 2 2 2 3 6 2 4 2 2" xfId="21283" xr:uid="{33170A08-0C28-4BB1-B333-C206D50D4DCE}"/>
    <cellStyle name="Percent 4 2 2 2 3 6 2 4 3" xfId="13738" xr:uid="{A59D5D1D-29BF-4ED6-9E60-85687390D144}"/>
    <cellStyle name="Percent 4 2 2 2 3 6 2 4 3 2" xfId="25507" xr:uid="{A010BCAA-8C07-4CFD-8691-7B9C7D95F639}"/>
    <cellStyle name="Percent 4 2 2 2 3 6 2 4 4" xfId="18714" xr:uid="{7C0F02DB-6795-463D-BC5D-E71DC90F6727}"/>
    <cellStyle name="Percent 4 2 2 2 3 6 2 5" xfId="7823" xr:uid="{0E4F18FE-BDE5-4672-A804-4EEA52EBF8C9}"/>
    <cellStyle name="Percent 4 2 2 2 3 6 2 5 2" xfId="20022" xr:uid="{91E42D71-25BC-4517-8BB9-C8EB9054E921}"/>
    <cellStyle name="Percent 4 2 2 2 3 6 2 6" xfId="11330" xr:uid="{750839A6-C36C-446F-A06B-C7DFA340E47D}"/>
    <cellStyle name="Percent 4 2 2 2 3 6 2 6 2" xfId="23167" xr:uid="{630A90E8-4A64-4B07-A84C-E99F7DED1B75}"/>
    <cellStyle name="Percent 4 2 2 2 3 6 2 7" xfId="12097" xr:uid="{781097C4-CA45-4536-907F-0E0C026AC3BD}"/>
    <cellStyle name="Percent 4 2 2 2 3 6 2 7 2" xfId="23876" xr:uid="{BD5B4B42-AF24-4FA6-AA75-9671225C983F}"/>
    <cellStyle name="Percent 4 2 2 2 3 6 2 8" xfId="17454" xr:uid="{A362282A-7C72-4D16-BF13-8C8BB12AC810}"/>
    <cellStyle name="Percent 4 2 2 2 3 6 2 9" xfId="30397" xr:uid="{ED1390DC-21F5-44B2-B403-C6DE24825C1B}"/>
    <cellStyle name="Percent 4 2 2 2 3 6 3" xfId="5250" xr:uid="{BED385EB-0583-4F1C-9C20-07908B8B53C8}"/>
    <cellStyle name="Percent 4 2 2 2 3 6 3 2" xfId="5952" xr:uid="{9A4EE9A7-10F2-4A09-871A-F224CA571000}"/>
    <cellStyle name="Percent 4 2 2 2 3 6 3 2 2" xfId="7232" xr:uid="{16E9386E-BF04-4B95-95A3-21AAFF1393E9}"/>
    <cellStyle name="Percent 4 2 2 2 3 6 3 2 2 2" xfId="9982" xr:uid="{42FE8939-9216-40B3-A004-2AB4F93547FD}"/>
    <cellStyle name="Percent 4 2 2 2 3 6 3 2 2 2 2" xfId="22179" xr:uid="{78A184E1-41EC-4134-961F-E2E050D4F35B}"/>
    <cellStyle name="Percent 4 2 2 2 3 6 3 2 2 3" xfId="13739" xr:uid="{74B59B30-16C1-438C-99F5-F179A3D07BBF}"/>
    <cellStyle name="Percent 4 2 2 2 3 6 3 2 2 3 2" xfId="25508" xr:uid="{1876C67E-A3CB-4520-B09C-1CD86355280D}"/>
    <cellStyle name="Percent 4 2 2 2 3 6 3 2 2 4" xfId="19610" xr:uid="{142C82BA-11B4-498B-88D1-3D38E803E796}"/>
    <cellStyle name="Percent 4 2 2 2 3 6 3 2 3" xfId="8722" xr:uid="{15E52D21-DCC1-4ECF-8E54-9AFCAC7A49E6}"/>
    <cellStyle name="Percent 4 2 2 2 3 6 3 2 3 2" xfId="13740" xr:uid="{0A8DE035-EEC1-40F0-9BA5-F5716BC5EFE5}"/>
    <cellStyle name="Percent 4 2 2 2 3 6 3 2 3 2 2" xfId="25509" xr:uid="{BFE59970-A51B-4D9C-8584-2B07084BF391}"/>
    <cellStyle name="Percent 4 2 2 2 3 6 3 2 3 3" xfId="20919" xr:uid="{357A5E7A-FAED-4C60-822B-2490D1F252AB}"/>
    <cellStyle name="Percent 4 2 2 2 3 6 3 2 4" xfId="11651" xr:uid="{AABDA0D2-735A-4700-8568-10F5DC9AE41D}"/>
    <cellStyle name="Percent 4 2 2 2 3 6 3 2 4 2" xfId="23487" xr:uid="{E0EDF7B6-8411-476E-9C08-99082C85CF04}"/>
    <cellStyle name="Percent 4 2 2 2 3 6 3 2 5" xfId="12417" xr:uid="{490A713C-18CC-4EC4-A36D-7F771D30F0D5}"/>
    <cellStyle name="Percent 4 2 2 2 3 6 3 2 5 2" xfId="24196" xr:uid="{32761EE5-08ED-495A-8227-242EB52054A6}"/>
    <cellStyle name="Percent 4 2 2 2 3 6 3 2 6" xfId="18350" xr:uid="{EB080B6A-2586-4FA9-8D5B-3767085A972F}"/>
    <cellStyle name="Percent 4 2 2 2 3 6 3 3" xfId="6602" xr:uid="{B967C64F-EC18-4CDC-9693-18CF2053F76F}"/>
    <cellStyle name="Percent 4 2 2 2 3 6 3 3 2" xfId="9352" xr:uid="{50EFB0E6-B6EC-4C52-8FC9-CA8D60EEF208}"/>
    <cellStyle name="Percent 4 2 2 2 3 6 3 3 2 2" xfId="21549" xr:uid="{2AE5799E-5B30-47DA-9076-AF541DB2876C}"/>
    <cellStyle name="Percent 4 2 2 2 3 6 3 3 3" xfId="13741" xr:uid="{074D66FB-4F66-45B7-8598-18DC4AE63CC4}"/>
    <cellStyle name="Percent 4 2 2 2 3 6 3 3 3 2" xfId="25510" xr:uid="{1CAA0CD6-9F11-477A-BD5C-F2F3E2F7E1F4}"/>
    <cellStyle name="Percent 4 2 2 2 3 6 3 3 4" xfId="18980" xr:uid="{C93D3705-6DAA-4223-B454-0FD87899CEA0}"/>
    <cellStyle name="Percent 4 2 2 2 3 6 3 4" xfId="8089" xr:uid="{F48633FC-8847-4FF1-AEDE-BBC132BD1800}"/>
    <cellStyle name="Percent 4 2 2 2 3 6 3 4 2" xfId="13742" xr:uid="{A9D4AF51-1ED3-4A98-BF7C-A2B61731B0A8}"/>
    <cellStyle name="Percent 4 2 2 2 3 6 3 4 2 2" xfId="25511" xr:uid="{84B3726C-3A9F-4548-A304-7D772E2E5026}"/>
    <cellStyle name="Percent 4 2 2 2 3 6 3 4 3" xfId="20288" xr:uid="{529C260D-147E-4876-9BCE-09F7029C3D31}"/>
    <cellStyle name="Percent 4 2 2 2 3 6 3 5" xfId="11334" xr:uid="{9043861B-054F-4AB0-B5DC-E4BE988B90F8}"/>
    <cellStyle name="Percent 4 2 2 2 3 6 3 5 2" xfId="23171" xr:uid="{EA8F08DC-FE15-4CBC-ABBE-35594CB86542}"/>
    <cellStyle name="Percent 4 2 2 2 3 6 3 6" xfId="12101" xr:uid="{B63217CF-1FAC-4EE6-B527-F3E4C62DD162}"/>
    <cellStyle name="Percent 4 2 2 2 3 6 3 6 2" xfId="23880" xr:uid="{9AEE8F71-D5FD-4EEB-8FE0-0C8E3B29F20E}"/>
    <cellStyle name="Percent 4 2 2 2 3 6 3 7" xfId="17720" xr:uid="{B4E0885F-3311-4E71-B149-D8D022C7BBEE}"/>
    <cellStyle name="Percent 4 2 2 2 3 6 4" xfId="5634" xr:uid="{6DFB3F3D-9E45-4E08-AD73-FFE003906D09}"/>
    <cellStyle name="Percent 4 2 2 2 3 6 4 2" xfId="6917" xr:uid="{C81A11DB-E731-4BBB-89D7-466D7B3B7E28}"/>
    <cellStyle name="Percent 4 2 2 2 3 6 4 2 2" xfId="9667" xr:uid="{5734D656-6189-49D8-937F-166BC7534630}"/>
    <cellStyle name="Percent 4 2 2 2 3 6 4 2 2 2" xfId="21864" xr:uid="{FD277AE8-BB3B-4B36-818A-53A1CFE9B466}"/>
    <cellStyle name="Percent 4 2 2 2 3 6 4 2 3" xfId="13743" xr:uid="{5A22A407-136D-4B0E-A5D5-2D3EC4DE4C35}"/>
    <cellStyle name="Percent 4 2 2 2 3 6 4 2 3 2" xfId="25512" xr:uid="{201D191A-02CF-4449-BB13-5927D9DF1328}"/>
    <cellStyle name="Percent 4 2 2 2 3 6 4 2 4" xfId="19295" xr:uid="{FD679C47-0665-4AEF-88F2-4AD5171E2289}"/>
    <cellStyle name="Percent 4 2 2 2 3 6 4 3" xfId="8406" xr:uid="{A3C6E9B8-5B5E-4CC2-8BFF-BE039C66A033}"/>
    <cellStyle name="Percent 4 2 2 2 3 6 4 3 2" xfId="13744" xr:uid="{804E2671-8179-4D2A-AFAC-27A2570E2D4F}"/>
    <cellStyle name="Percent 4 2 2 2 3 6 4 3 2 2" xfId="25513" xr:uid="{65D5329F-FDFB-4057-BFDE-E08595132E81}"/>
    <cellStyle name="Percent 4 2 2 2 3 6 4 3 3" xfId="20604" xr:uid="{70C9294D-6489-4970-B581-7DD94011666F}"/>
    <cellStyle name="Percent 4 2 2 2 3 6 4 4" xfId="11652" xr:uid="{66CCB701-3E2D-4984-AE89-DC576F9C1AE6}"/>
    <cellStyle name="Percent 4 2 2 2 3 6 4 4 2" xfId="23488" xr:uid="{0F05E2D4-3B40-4015-892D-85E4A09D026C}"/>
    <cellStyle name="Percent 4 2 2 2 3 6 4 5" xfId="12418" xr:uid="{F8F0BB47-A8C3-4604-B0A3-73161C06EAD2}"/>
    <cellStyle name="Percent 4 2 2 2 3 6 4 5 2" xfId="24197" xr:uid="{564255EE-B902-48E0-9EA2-689218168E84}"/>
    <cellStyle name="Percent 4 2 2 2 3 6 4 6" xfId="18035" xr:uid="{736F29FF-217F-448D-B0D6-C238763FB885}"/>
    <cellStyle name="Percent 4 2 2 2 3 6 5" xfId="6287" xr:uid="{686DB664-0BAF-4DB4-BB12-996677297EE0}"/>
    <cellStyle name="Percent 4 2 2 2 3 6 5 2" xfId="9037" xr:uid="{5360D104-E11E-4DB3-9AE3-0BF06E854BAB}"/>
    <cellStyle name="Percent 4 2 2 2 3 6 5 2 2" xfId="13745" xr:uid="{E0B7C37C-06ED-4EF4-9291-382E8D568B48}"/>
    <cellStyle name="Percent 4 2 2 2 3 6 5 2 2 2" xfId="25514" xr:uid="{85A8341F-5038-431D-93E5-AE6BA647EA73}"/>
    <cellStyle name="Percent 4 2 2 2 3 6 5 2 3" xfId="21234" xr:uid="{7DF5DBBE-8ECC-4898-A082-9BFB624C6A5B}"/>
    <cellStyle name="Percent 4 2 2 2 3 6 5 3" xfId="11691" xr:uid="{55A8A0BE-4C3F-425A-AAF3-B8CA3E35ED16}"/>
    <cellStyle name="Percent 4 2 2 2 3 6 5 3 2" xfId="13746" xr:uid="{0838AC67-E7A0-4292-9BA6-56EACB73CFEC}"/>
    <cellStyle name="Percent 4 2 2 2 3 6 5 3 2 2" xfId="25515" xr:uid="{B96AFBC2-5BBD-4E3E-B34B-F6F80367B31D}"/>
    <cellStyle name="Percent 4 2 2 2 3 6 5 3 3" xfId="23527" xr:uid="{420B5531-AEF9-4447-8B3E-1C255B778B29}"/>
    <cellStyle name="Percent 4 2 2 2 3 6 5 4" xfId="12457" xr:uid="{4644D9E0-202D-429A-83DF-1259DFB3AD19}"/>
    <cellStyle name="Percent 4 2 2 2 3 6 5 4 2" xfId="24236" xr:uid="{E4A24D9F-8EA5-4E51-81D2-8B9124547CD5}"/>
    <cellStyle name="Percent 4 2 2 2 3 6 5 5" xfId="18665" xr:uid="{65FF28CF-4DD5-4424-930F-5D8065A52070}"/>
    <cellStyle name="Percent 4 2 2 2 3 6 5 6" xfId="30398" xr:uid="{2AEDC7F9-C101-4B35-A01B-E0FC6EB2A7FE}"/>
    <cellStyle name="Percent 4 2 2 2 3 6 6" xfId="7773" xr:uid="{2F80686A-9046-4277-B8E2-208C1B7C4FE3}"/>
    <cellStyle name="Percent 4 2 2 2 3 6 6 2" xfId="13747" xr:uid="{C079F502-C24A-4812-9884-8B5FE58507CE}"/>
    <cellStyle name="Percent 4 2 2 2 3 6 6 2 2" xfId="25516" xr:uid="{EEFF2A43-EA0D-4A09-A2EC-829C38435EF2}"/>
    <cellStyle name="Percent 4 2 2 2 3 6 6 3" xfId="19973" xr:uid="{47EE1511-243C-474B-9CBD-4DDCC8117C83}"/>
    <cellStyle name="Percent 4 2 2 2 3 6 7" xfId="11039" xr:uid="{74663C25-3034-43FB-9A4C-65B0750969CF}"/>
    <cellStyle name="Percent 4 2 2 2 3 6 7 2" xfId="13748" xr:uid="{E99E1E9C-CC9A-4CFB-8AA9-E72CD555D097}"/>
    <cellStyle name="Percent 4 2 2 2 3 6 7 2 2" xfId="25517" xr:uid="{08447A3F-3083-4E9F-B2FA-027047142338}"/>
    <cellStyle name="Percent 4 2 2 2 3 6 7 3" xfId="23086" xr:uid="{7FBD4B7E-6B9E-4346-8382-DDA19C63F0BF}"/>
    <cellStyle name="Percent 4 2 2 2 3 6 8" xfId="12013" xr:uid="{B82D670A-FCB2-4D65-8CFE-87A74A25C4A3}"/>
    <cellStyle name="Percent 4 2 2 2 3 6 8 2" xfId="23795" xr:uid="{DD3A71BF-7AC1-4B58-83D7-90A361D218A6}"/>
    <cellStyle name="Percent 4 2 2 2 3 6 9" xfId="17405" xr:uid="{E5273E71-4E9C-44E2-86C4-838D5AC0FA08}"/>
    <cellStyle name="Percent 4 2 2 2 3 7" xfId="4766" xr:uid="{42AE8D1E-EF82-4F99-80FA-C273370AD540}"/>
    <cellStyle name="Percent 4 2 2 2 3 7 2" xfId="5051" xr:uid="{18271FE6-0B28-451D-BFD0-AA035BC30683}"/>
    <cellStyle name="Percent 4 2 2 2 3 7 2 2" xfId="5440" xr:uid="{956FD36A-55BB-45FF-98AE-2F8C9E7AB7EC}"/>
    <cellStyle name="Percent 4 2 2 2 3 7 2 2 2" xfId="6140" xr:uid="{D7691E93-2891-4115-8383-D0B98F2BC2C8}"/>
    <cellStyle name="Percent 4 2 2 2 3 7 2 2 2 2" xfId="7419" xr:uid="{28D30C4E-ADAD-47E0-BFDD-E93C132E6977}"/>
    <cellStyle name="Percent 4 2 2 2 3 7 2 2 2 2 2" xfId="10169" xr:uid="{9B877C81-8853-4E19-97D0-994FBC354B9B}"/>
    <cellStyle name="Percent 4 2 2 2 3 7 2 2 2 2 2 2" xfId="22366" xr:uid="{7252189D-F59D-4363-882B-D94EB4D74F30}"/>
    <cellStyle name="Percent 4 2 2 2 3 7 2 2 2 2 3" xfId="19797" xr:uid="{514A40D0-A725-4A70-B35D-D327BBD3B97C}"/>
    <cellStyle name="Percent 4 2 2 2 3 7 2 2 2 3" xfId="8909" xr:uid="{BCDACDF0-6A9E-4AE3-A297-358A408A1A82}"/>
    <cellStyle name="Percent 4 2 2 2 3 7 2 2 2 3 2" xfId="21106" xr:uid="{8C2AC37A-EEAE-4886-A9BE-1D04BF475C82}"/>
    <cellStyle name="Percent 4 2 2 2 3 7 2 2 2 4" xfId="18537" xr:uid="{9D04A871-1583-4553-8C5F-DABCB19BB123}"/>
    <cellStyle name="Percent 4 2 2 2 3 7 2 2 3" xfId="6789" xr:uid="{6E7B9DD1-3016-4D66-BCD0-8747E4702956}"/>
    <cellStyle name="Percent 4 2 2 2 3 7 2 2 3 2" xfId="9539" xr:uid="{25D980F5-5D79-4DFB-BFAD-EACAF1BA3F06}"/>
    <cellStyle name="Percent 4 2 2 2 3 7 2 2 3 2 2" xfId="21736" xr:uid="{E9166385-004A-4049-BD22-1B111EFF8B81}"/>
    <cellStyle name="Percent 4 2 2 2 3 7 2 2 3 3" xfId="19167" xr:uid="{C4F8A8B6-6CC7-42E7-8082-DFD608F8B3DA}"/>
    <cellStyle name="Percent 4 2 2 2 3 7 2 2 4" xfId="8276" xr:uid="{E717DEAC-ACCB-4EC4-9937-5A4B673155D7}"/>
    <cellStyle name="Percent 4 2 2 2 3 7 2 2 4 2" xfId="20475" xr:uid="{C30AB630-924F-4CE4-AB52-57D6980AFF0B}"/>
    <cellStyle name="Percent 4 2 2 2 3 7 2 2 5" xfId="13749" xr:uid="{54141562-48DF-4C48-914E-23E1732848E0}"/>
    <cellStyle name="Percent 4 2 2 2 3 7 2 2 5 2" xfId="25518" xr:uid="{693EDB3C-B6B8-44C0-B6D8-80B7ED76BB8C}"/>
    <cellStyle name="Percent 4 2 2 2 3 7 2 2 6" xfId="17907" xr:uid="{E3B6BDDF-558E-45DD-A24C-C23618C80842}"/>
    <cellStyle name="Percent 4 2 2 2 3 7 2 3" xfId="5823" xr:uid="{5960F423-DEBC-40A2-9497-F0227E3B2C49}"/>
    <cellStyle name="Percent 4 2 2 2 3 7 2 3 2" xfId="7104" xr:uid="{B10330DD-C463-4A23-943A-42B731E63FCF}"/>
    <cellStyle name="Percent 4 2 2 2 3 7 2 3 2 2" xfId="9854" xr:uid="{A9B2E554-1987-4AFE-B28D-BEBC49A8176B}"/>
    <cellStyle name="Percent 4 2 2 2 3 7 2 3 2 2 2" xfId="22051" xr:uid="{163BA780-ECDA-4224-BCA0-7524379F0FA8}"/>
    <cellStyle name="Percent 4 2 2 2 3 7 2 3 2 3" xfId="19482" xr:uid="{848F2743-1598-48C5-9D58-10CDF12279AA}"/>
    <cellStyle name="Percent 4 2 2 2 3 7 2 3 3" xfId="8593" xr:uid="{1017B833-EDD4-4D8B-B4E0-EC3A0864AB4A}"/>
    <cellStyle name="Percent 4 2 2 2 3 7 2 3 3 2" xfId="20791" xr:uid="{69476A4D-FA45-4085-A94F-8E06F3CC5284}"/>
    <cellStyle name="Percent 4 2 2 2 3 7 2 3 4" xfId="13750" xr:uid="{10E099D3-22BA-4AFF-B5C1-A1267B1B0F9C}"/>
    <cellStyle name="Percent 4 2 2 2 3 7 2 3 4 2" xfId="25519" xr:uid="{E944B62B-F2F7-46F1-8423-C92B2FC359B1}"/>
    <cellStyle name="Percent 4 2 2 2 3 7 2 3 5" xfId="18222" xr:uid="{572C8251-A790-4ABE-843C-5F1DA839911F}"/>
    <cellStyle name="Percent 4 2 2 2 3 7 2 4" xfId="6474" xr:uid="{A2FA4153-B3D3-4B9D-8F2B-A40E6F0AD584}"/>
    <cellStyle name="Percent 4 2 2 2 3 7 2 4 2" xfId="9224" xr:uid="{5C751BAE-719C-49CD-A045-ECFF86528D89}"/>
    <cellStyle name="Percent 4 2 2 2 3 7 2 4 2 2" xfId="21421" xr:uid="{C7E8216B-F272-425A-A4CA-EE04E8EDB1E5}"/>
    <cellStyle name="Percent 4 2 2 2 3 7 2 4 3" xfId="18852" xr:uid="{F6C89B33-C426-4AA7-93D7-56EFFD4F6C40}"/>
    <cellStyle name="Percent 4 2 2 2 3 7 2 5" xfId="7961" xr:uid="{3AEB611E-B800-4A96-91C5-1DD3EF2B1B6C}"/>
    <cellStyle name="Percent 4 2 2 2 3 7 2 5 2" xfId="20160" xr:uid="{BD6D403A-F9C6-46D6-B86A-8BA6394F1739}"/>
    <cellStyle name="Percent 4 2 2 2 3 7 2 6" xfId="11653" xr:uid="{B89BB75D-2C76-4C95-9FB5-10B743E456A0}"/>
    <cellStyle name="Percent 4 2 2 2 3 7 2 6 2" xfId="23489" xr:uid="{C5262A0E-EC27-47E9-92AE-DB04106BAA28}"/>
    <cellStyle name="Percent 4 2 2 2 3 7 2 7" xfId="12419" xr:uid="{5CA079C7-A325-4CBB-A5A2-ECFF9954ADF0}"/>
    <cellStyle name="Percent 4 2 2 2 3 7 2 7 2" xfId="24198" xr:uid="{C6A78502-06AD-4FF9-9162-C2446931E1F0}"/>
    <cellStyle name="Percent 4 2 2 2 3 7 2 8" xfId="17592" xr:uid="{20D4F96A-7E0E-4D20-B88D-FFEA7F13DD7D}"/>
    <cellStyle name="Percent 4 2 2 2 3 7 3" xfId="5244" xr:uid="{6B7FBBAD-3D9C-413F-93FA-FE6BE8D65B21}"/>
    <cellStyle name="Percent 4 2 2 2 3 7 3 2" xfId="5946" xr:uid="{EEE6E8B0-7FD2-4C48-8DF3-E6D42C0C713D}"/>
    <cellStyle name="Percent 4 2 2 2 3 7 3 2 2" xfId="7226" xr:uid="{7CECB974-C669-4381-830E-DC63BB43FD1F}"/>
    <cellStyle name="Percent 4 2 2 2 3 7 3 2 2 2" xfId="9976" xr:uid="{D553FB67-347E-4F8D-AF1C-FC3088613CED}"/>
    <cellStyle name="Percent 4 2 2 2 3 7 3 2 2 2 2" xfId="22173" xr:uid="{37EC6087-F028-4A22-BB7C-4107994A5B61}"/>
    <cellStyle name="Percent 4 2 2 2 3 7 3 2 2 3" xfId="19604" xr:uid="{D04CD10B-40A7-45C2-944F-118569EA84B6}"/>
    <cellStyle name="Percent 4 2 2 2 3 7 3 2 3" xfId="8716" xr:uid="{AF219E62-410E-4044-B398-F493927C891E}"/>
    <cellStyle name="Percent 4 2 2 2 3 7 3 2 3 2" xfId="20913" xr:uid="{36E6DDE7-BB0E-4087-A45F-6489DC642879}"/>
    <cellStyle name="Percent 4 2 2 2 3 7 3 2 4" xfId="18344" xr:uid="{5BAE5CFC-AD4D-478B-8002-188367F9A4B4}"/>
    <cellStyle name="Percent 4 2 2 2 3 7 3 3" xfId="6596" xr:uid="{6758D95E-79D1-4E6D-997F-5ECE07C6B12E}"/>
    <cellStyle name="Percent 4 2 2 2 3 7 3 3 2" xfId="9346" xr:uid="{E4BAE5F9-BE67-4A85-9739-A85A1B42B493}"/>
    <cellStyle name="Percent 4 2 2 2 3 7 3 3 2 2" xfId="21543" xr:uid="{E2FE4D5A-1308-4228-9059-353FAB506E60}"/>
    <cellStyle name="Percent 4 2 2 2 3 7 3 3 3" xfId="18974" xr:uid="{7343F7DD-D9E7-49F2-972D-9F2958B7A0DC}"/>
    <cellStyle name="Percent 4 2 2 2 3 7 3 4" xfId="8083" xr:uid="{13B0E60B-3E07-444E-8446-972374459F4E}"/>
    <cellStyle name="Percent 4 2 2 2 3 7 3 4 2" xfId="20282" xr:uid="{A6F04552-7AE3-446E-94AE-EE1A8A368BA4}"/>
    <cellStyle name="Percent 4 2 2 2 3 7 3 5" xfId="13751" xr:uid="{10F44B7E-4568-4820-8F29-438B2ED61380}"/>
    <cellStyle name="Percent 4 2 2 2 3 7 3 5 2" xfId="25520" xr:uid="{FF8C7B50-3EF8-40D2-9462-567C2F12D369}"/>
    <cellStyle name="Percent 4 2 2 2 3 7 3 6" xfId="17714" xr:uid="{C73FB670-D0E9-416D-8172-4743472EFBDA}"/>
    <cellStyle name="Percent 4 2 2 2 3 7 4" xfId="5628" xr:uid="{7FAF873E-E733-48CA-A179-14E9A48E0033}"/>
    <cellStyle name="Percent 4 2 2 2 3 7 4 2" xfId="6911" xr:uid="{7B4461C4-A1FD-474C-A627-7440803AA43D}"/>
    <cellStyle name="Percent 4 2 2 2 3 7 4 2 2" xfId="9661" xr:uid="{219F8D83-76FA-49A2-88DE-C0B1F07E6645}"/>
    <cellStyle name="Percent 4 2 2 2 3 7 4 2 2 2" xfId="21858" xr:uid="{D8651934-B0D3-4AE9-9219-8AA7EAA182F6}"/>
    <cellStyle name="Percent 4 2 2 2 3 7 4 2 3" xfId="19289" xr:uid="{65AF55E0-CCBF-4E57-A6B1-A333DF109FAE}"/>
    <cellStyle name="Percent 4 2 2 2 3 7 4 3" xfId="8400" xr:uid="{6208B7F8-333B-4054-9FA0-E199139C24DC}"/>
    <cellStyle name="Percent 4 2 2 2 3 7 4 3 2" xfId="20598" xr:uid="{686774C1-3A56-41FF-8871-F7D0AD328AB3}"/>
    <cellStyle name="Percent 4 2 2 2 3 7 4 4" xfId="13752" xr:uid="{64004F78-78E7-4F70-A7B1-AA5C6BA7F2B3}"/>
    <cellStyle name="Percent 4 2 2 2 3 7 4 4 2" xfId="25521" xr:uid="{4BEA7993-D7AB-48DE-9312-3B510EB99C30}"/>
    <cellStyle name="Percent 4 2 2 2 3 7 4 5" xfId="18029" xr:uid="{1359B66C-4B9C-4F41-A8F7-C93893A85574}"/>
    <cellStyle name="Percent 4 2 2 2 3 7 5" xfId="6281" xr:uid="{76FEC256-3F81-41B4-9CCC-FBF2E99C5E5F}"/>
    <cellStyle name="Percent 4 2 2 2 3 7 5 2" xfId="9031" xr:uid="{EF0684B5-50EA-4165-93C6-C5A02CA0C9BB}"/>
    <cellStyle name="Percent 4 2 2 2 3 7 5 2 2" xfId="21228" xr:uid="{8C6311FA-5DFE-45BA-A2BD-BE425F18F5BF}"/>
    <cellStyle name="Percent 4 2 2 2 3 7 5 3" xfId="18659" xr:uid="{6A82D623-23D0-45D2-9AE9-5A5C68AF0F54}"/>
    <cellStyle name="Percent 4 2 2 2 3 7 6" xfId="7767" xr:uid="{A9794C11-017F-4A19-B5AA-B14CF1492B0F}"/>
    <cellStyle name="Percent 4 2 2 2 3 7 6 2" xfId="19967" xr:uid="{9FD9DF05-DA23-4622-AF11-ADC1174A4A5F}"/>
    <cellStyle name="Percent 4 2 2 2 3 7 7" xfId="11310" xr:uid="{D6AA7D7B-CFF6-4DF2-8DC6-FADB3AB3117B}"/>
    <cellStyle name="Percent 4 2 2 2 3 7 7 2" xfId="23162" xr:uid="{5FFDBCEF-E21D-4547-B72C-E74155F53035}"/>
    <cellStyle name="Percent 4 2 2 2 3 7 8" xfId="12091" xr:uid="{E4D318F8-206C-4F7A-BF64-9977EE8C5007}"/>
    <cellStyle name="Percent 4 2 2 2 3 7 8 2" xfId="23871" xr:uid="{F86FA011-CC73-4072-A3DC-E1463918AF7E}"/>
    <cellStyle name="Percent 4 2 2 2 3 7 9" xfId="17399" xr:uid="{C4C470DA-1B9E-4E7C-A71B-A3C570831CD1}"/>
    <cellStyle name="Percent 4 2 2 2 3 8" xfId="4856" xr:uid="{FA4BDA23-CAF2-467C-8134-6D263AF09ABB}"/>
    <cellStyle name="Percent 4 2 2 2 3 8 2" xfId="5294" xr:uid="{7DE8CC59-F1BD-4519-9A41-F3D38DDFDA55}"/>
    <cellStyle name="Percent 4 2 2 2 3 8 2 2" xfId="5995" xr:uid="{A59619E1-8D25-4B50-A9C6-C1680FED5709}"/>
    <cellStyle name="Percent 4 2 2 2 3 8 2 2 2" xfId="7275" xr:uid="{8F1550C4-56FE-46E9-A6E0-7B7323E0F1F2}"/>
    <cellStyle name="Percent 4 2 2 2 3 8 2 2 2 2" xfId="10025" xr:uid="{6E128250-8D75-44CF-B9EC-E69F5896AA6E}"/>
    <cellStyle name="Percent 4 2 2 2 3 8 2 2 2 2 2" xfId="22222" xr:uid="{6708B0EC-168F-4608-BDA6-B51EF5178EE2}"/>
    <cellStyle name="Percent 4 2 2 2 3 8 2 2 2 3" xfId="19653" xr:uid="{EB0D772A-6983-4826-98C4-EB65E008FBF5}"/>
    <cellStyle name="Percent 4 2 2 2 3 8 2 2 3" xfId="8765" xr:uid="{E0A8CE1A-1A62-4D92-A096-8242F86C0688}"/>
    <cellStyle name="Percent 4 2 2 2 3 8 2 2 3 2" xfId="20962" xr:uid="{A9419E9D-FC83-444E-8C27-4F017505C042}"/>
    <cellStyle name="Percent 4 2 2 2 3 8 2 2 4" xfId="13753" xr:uid="{C6AAF03A-A903-450D-92F4-E8156DEA4894}"/>
    <cellStyle name="Percent 4 2 2 2 3 8 2 2 4 2" xfId="25522" xr:uid="{A871E68B-98A5-4AF2-9B45-9B9109728AE4}"/>
    <cellStyle name="Percent 4 2 2 2 3 8 2 2 5" xfId="18393" xr:uid="{5AB18A30-EE6C-4214-BB8E-20296E8840A3}"/>
    <cellStyle name="Percent 4 2 2 2 3 8 2 3" xfId="6645" xr:uid="{130AC64A-5F1F-4FD9-824D-5FA8181E9E38}"/>
    <cellStyle name="Percent 4 2 2 2 3 8 2 3 2" xfId="9395" xr:uid="{43961283-87B9-420C-A082-464000F574D3}"/>
    <cellStyle name="Percent 4 2 2 2 3 8 2 3 2 2" xfId="21592" xr:uid="{0DCD971A-8EE8-4412-927D-3F783AA9900C}"/>
    <cellStyle name="Percent 4 2 2 2 3 8 2 3 3" xfId="13754" xr:uid="{17239339-8FFC-48F0-B7B8-38851B80F0EE}"/>
    <cellStyle name="Percent 4 2 2 2 3 8 2 3 3 2" xfId="25523" xr:uid="{7B4A224D-8DD6-45AB-9DB6-00676A1D75C2}"/>
    <cellStyle name="Percent 4 2 2 2 3 8 2 3 4" xfId="19023" xr:uid="{DFF7FAFD-8777-4576-B4A2-4164B82F8806}"/>
    <cellStyle name="Percent 4 2 2 2 3 8 2 4" xfId="8132" xr:uid="{A0881313-2349-493F-B951-BCEEC70D9DDD}"/>
    <cellStyle name="Percent 4 2 2 2 3 8 2 4 2" xfId="20331" xr:uid="{BF719E04-0D6E-4FA7-B06C-3230F4C87080}"/>
    <cellStyle name="Percent 4 2 2 2 3 8 2 5" xfId="11654" xr:uid="{14AB4F02-F69E-434D-81F3-012C53C060C9}"/>
    <cellStyle name="Percent 4 2 2 2 3 8 2 5 2" xfId="23490" xr:uid="{E9F32432-384A-4037-A137-8D509FED0397}"/>
    <cellStyle name="Percent 4 2 2 2 3 8 2 6" xfId="12420" xr:uid="{A470D385-1AC8-4726-8DDF-9879E2BC866C}"/>
    <cellStyle name="Percent 4 2 2 2 3 8 2 6 2" xfId="24199" xr:uid="{E0ED3D70-BFF4-4E53-9BAB-C82A81EC6DFD}"/>
    <cellStyle name="Percent 4 2 2 2 3 8 2 7" xfId="17763" xr:uid="{B7768E3F-EF73-4665-8AAC-E44449C00458}"/>
    <cellStyle name="Percent 4 2 2 2 3 8 3" xfId="5679" xr:uid="{3FB469D6-9F61-407D-BB30-AE4F586B6D13}"/>
    <cellStyle name="Percent 4 2 2 2 3 8 3 2" xfId="6960" xr:uid="{C3E387A0-3099-488B-B8C9-9FC9A7ABBE3A}"/>
    <cellStyle name="Percent 4 2 2 2 3 8 3 2 2" xfId="9710" xr:uid="{DA992AB0-1107-4B78-A78D-B4560C362BF8}"/>
    <cellStyle name="Percent 4 2 2 2 3 8 3 2 2 2" xfId="21907" xr:uid="{114B2EB4-F91D-47AD-B8F1-6AABEF0F1517}"/>
    <cellStyle name="Percent 4 2 2 2 3 8 3 2 3" xfId="13755" xr:uid="{3AC64882-EA7A-4ABB-AEB0-E90D679B0878}"/>
    <cellStyle name="Percent 4 2 2 2 3 8 3 2 3 2" xfId="25524" xr:uid="{B634AC2C-9317-4E71-A37C-C5000830FCC6}"/>
    <cellStyle name="Percent 4 2 2 2 3 8 3 2 4" xfId="19338" xr:uid="{D17A0693-6506-4C88-AF78-2A52B5F47BD8}"/>
    <cellStyle name="Percent 4 2 2 2 3 8 3 3" xfId="8449" xr:uid="{67FBA690-04F9-4E95-BC53-31D4D60158CA}"/>
    <cellStyle name="Percent 4 2 2 2 3 8 3 3 2" xfId="13756" xr:uid="{FFD08775-8DD5-4D32-8D97-E08DCA888440}"/>
    <cellStyle name="Percent 4 2 2 2 3 8 3 3 2 2" xfId="25525" xr:uid="{0DD6095A-2662-46CD-BC21-01B237A2C1A2}"/>
    <cellStyle name="Percent 4 2 2 2 3 8 3 3 3" xfId="20647" xr:uid="{6D7A4834-DCC4-4824-9B41-11DDF4CA3662}"/>
    <cellStyle name="Percent 4 2 2 2 3 8 3 4" xfId="11688" xr:uid="{4650022F-1D7A-489F-81A3-5013A0F26262}"/>
    <cellStyle name="Percent 4 2 2 2 3 8 3 4 2" xfId="23524" xr:uid="{804C250A-7E02-406C-B7E0-C6A86F73AB57}"/>
    <cellStyle name="Percent 4 2 2 2 3 8 3 5" xfId="12454" xr:uid="{D047A6A9-AECD-4A95-A353-44025240FFB4}"/>
    <cellStyle name="Percent 4 2 2 2 3 8 3 5 2" xfId="24233" xr:uid="{6D6A19F5-B265-44D1-B55C-535C58433770}"/>
    <cellStyle name="Percent 4 2 2 2 3 8 3 6" xfId="18078" xr:uid="{0D330BB8-A7FE-4B10-9CE3-4EA705CD9C82}"/>
    <cellStyle name="Percent 4 2 2 2 3 8 4" xfId="6330" xr:uid="{8D2DE2AA-F859-4CC8-BFBD-97F2AC53FACC}"/>
    <cellStyle name="Percent 4 2 2 2 3 8 4 2" xfId="9080" xr:uid="{41F3EFAE-C19A-4D8E-B1AD-716547B41A02}"/>
    <cellStyle name="Percent 4 2 2 2 3 8 4 2 2" xfId="21277" xr:uid="{7BC83A30-C5A1-4154-BAD3-1FEE609473B4}"/>
    <cellStyle name="Percent 4 2 2 2 3 8 4 3" xfId="13757" xr:uid="{656E3BC8-4D1A-44EC-BB81-5D924DDE3C6A}"/>
    <cellStyle name="Percent 4 2 2 2 3 8 4 3 2" xfId="25526" xr:uid="{8BFA1FB9-D4E7-44F6-9017-4791F27BAB22}"/>
    <cellStyle name="Percent 4 2 2 2 3 8 4 4" xfId="18708" xr:uid="{0E9EAD9A-A4C8-4085-A9BD-6B90D4FEEF0F}"/>
    <cellStyle name="Percent 4 2 2 2 3 8 5" xfId="7817" xr:uid="{6A1B3275-D3CF-4055-98B1-6BB1B90EF890}"/>
    <cellStyle name="Percent 4 2 2 2 3 8 5 2" xfId="13758" xr:uid="{564F0BEE-A60C-43CF-8C46-33DCCC712ED3}"/>
    <cellStyle name="Percent 4 2 2 2 3 8 5 2 2" xfId="25527" xr:uid="{7074D5BD-FAAB-40D0-B7D6-B374CCEE3C16}"/>
    <cellStyle name="Percent 4 2 2 2 3 8 5 3" xfId="20016" xr:uid="{BDBDED4A-731E-4BDF-BEDA-3B459AD04783}"/>
    <cellStyle name="Percent 4 2 2 2 3 8 6" xfId="11327" xr:uid="{DBB23489-C04F-43AB-BD4E-7A4F9691A4D1}"/>
    <cellStyle name="Percent 4 2 2 2 3 8 6 2" xfId="23164" xr:uid="{C219762B-B2F2-4D5B-88B5-71CE5A166F9E}"/>
    <cellStyle name="Percent 4 2 2 2 3 8 7" xfId="12094" xr:uid="{E0A33A78-C233-4047-AEA8-4B793381DF35}"/>
    <cellStyle name="Percent 4 2 2 2 3 8 7 2" xfId="23873" xr:uid="{3F856C7F-3DC3-4A6D-B8F2-CFC59D9497C8}"/>
    <cellStyle name="Percent 4 2 2 2 3 8 8" xfId="17448" xr:uid="{71264F01-4052-46DB-97D7-F1C28C11B3A7}"/>
    <cellStyle name="Percent 4 2 2 2 3 9" xfId="7676" xr:uid="{02A072AE-E6D1-4B56-8C79-51EBF5DEAA3E}"/>
    <cellStyle name="Percent 4 2 2 2 3 9 2" xfId="11655" xr:uid="{1CBA8D04-D289-4672-907D-C05D575D5AB1}"/>
    <cellStyle name="Percent 4 2 2 2 3 9 2 2" xfId="13759" xr:uid="{D5ED62DB-84E7-4C84-9059-65F78A2DA928}"/>
    <cellStyle name="Percent 4 2 2 2 3 9 2 2 2" xfId="25528" xr:uid="{7EF0794A-E165-434E-8A52-15EE55F1B2FE}"/>
    <cellStyle name="Percent 4 2 2 2 3 9 2 3" xfId="23491" xr:uid="{082AA50E-972F-4641-8015-839C10996178}"/>
    <cellStyle name="Percent 4 2 2 2 3 9 3" xfId="13760" xr:uid="{3A9D26C9-2BFF-4A46-829F-F1FF285471E7}"/>
    <cellStyle name="Percent 4 2 2 2 3 9 3 2" xfId="25529" xr:uid="{6FB57CCE-367E-41FD-83AC-16D5B78C232D}"/>
    <cellStyle name="Percent 4 2 2 2 3 9 4" xfId="12421" xr:uid="{F904CF29-A65D-4C4F-A488-A1D25E9984CA}"/>
    <cellStyle name="Percent 4 2 2 2 3 9 4 2" xfId="24200" xr:uid="{95BC3280-596D-4B3F-AC3E-E7CAC4C5CFFE}"/>
    <cellStyle name="Percent 4 2 2 2 4" xfId="2883" xr:uid="{A44DF7CC-0A76-471B-A263-0FF5710EF7BC}"/>
    <cellStyle name="Percent 4 2 2 2 4 2" xfId="4628" xr:uid="{240EDC94-8801-49A3-90C4-C3AF779ADD11}"/>
    <cellStyle name="Percent 4 2 2 2 4 2 2" xfId="11656" xr:uid="{F4FE3CF8-6D1F-4B26-8094-8AC039EAB5FE}"/>
    <cellStyle name="Percent 4 2 2 2 4 2 2 2" xfId="13761" xr:uid="{C39DCD53-574C-4E3D-B84C-0EF415A348DF}"/>
    <cellStyle name="Percent 4 2 2 2 4 2 2 2 2" xfId="25530" xr:uid="{FAC22A6A-EEC8-402C-AC71-87E32275877A}"/>
    <cellStyle name="Percent 4 2 2 2 4 2 2 3" xfId="23492" xr:uid="{2EAA58BC-1547-4AE0-8A59-82CBFCD59DDA}"/>
    <cellStyle name="Percent 4 2 2 2 4 2 3" xfId="13762" xr:uid="{2146F743-C4C0-464D-BC44-0E1347C64101}"/>
    <cellStyle name="Percent 4 2 2 2 4 2 3 2" xfId="25531" xr:uid="{0B3D2701-1AED-4286-8AEF-E02D0A33B965}"/>
    <cellStyle name="Percent 4 2 2 2 4 2 4" xfId="12422" xr:uid="{40BE0312-EFBA-4A18-910F-0CA29E9773FB}"/>
    <cellStyle name="Percent 4 2 2 2 4 2 4 2" xfId="24201" xr:uid="{296028DF-3F81-45A5-A0CE-82FCDEEFFDD9}"/>
    <cellStyle name="Percent 4 2 2 2 4 3" xfId="11023" xr:uid="{093A3FD5-7573-4EDB-B60F-8F941251EF7F}"/>
    <cellStyle name="Percent 4 2 2 2 4 3 2" xfId="13763" xr:uid="{96E99C48-FE64-41B3-9300-5F83E5B77B5C}"/>
    <cellStyle name="Percent 4 2 2 2 4 3 2 2" xfId="25532" xr:uid="{93D0FDA0-DE77-4451-983C-8728E537EF11}"/>
    <cellStyle name="Percent 4 2 2 2 4 3 3" xfId="23072" xr:uid="{461296C8-E59A-4E11-801F-1DC02B4E0736}"/>
    <cellStyle name="Percent 4 2 2 2 4 4" xfId="13764" xr:uid="{CCF069BA-328E-4AE8-A913-CC6BAFB21927}"/>
    <cellStyle name="Percent 4 2 2 2 4 4 2" xfId="25533" xr:uid="{B53FF763-48C8-4F2E-B923-9C325C46D6BD}"/>
    <cellStyle name="Percent 4 2 2 2 4 5" xfId="11993" xr:uid="{F713331C-AB99-4EED-BCA8-00BD7104F3FF}"/>
    <cellStyle name="Percent 4 2 2 2 4 5 2" xfId="23781" xr:uid="{1FBE8AD0-9E55-4E77-972D-1AA2960970F7}"/>
    <cellStyle name="Percent 4 2 2 2 5" xfId="2884" xr:uid="{1404548D-2AC3-4070-AFF5-542138152E99}"/>
    <cellStyle name="Percent 4 2 2 2 5 2" xfId="4629" xr:uid="{A502C1A3-FBCC-4AA8-80CD-FCA877F35F60}"/>
    <cellStyle name="Percent 4 2 2 2 5 2 2" xfId="5031" xr:uid="{419FCF77-431E-4133-98A5-045D90AE6662}"/>
    <cellStyle name="Percent 4 2 2 2 5 2 2 2" xfId="5422" xr:uid="{1613961D-C5FA-48D2-99B3-60E9793A8D8A}"/>
    <cellStyle name="Percent 4 2 2 2 5 2 2 2 2" xfId="6122" xr:uid="{1FE6D411-9127-4939-8675-B160062FF9A4}"/>
    <cellStyle name="Percent 4 2 2 2 5 2 2 2 2 2" xfId="7401" xr:uid="{2612D51B-BF9C-4787-931A-7CDD8BC91E1C}"/>
    <cellStyle name="Percent 4 2 2 2 5 2 2 2 2 2 2" xfId="10151" xr:uid="{F0E69936-AC81-41A8-BF5E-0F58C09DB8B9}"/>
    <cellStyle name="Percent 4 2 2 2 5 2 2 2 2 2 2 2" xfId="22348" xr:uid="{47CFF4B9-6AEB-4CD4-856E-4D3DA1C91FAF}"/>
    <cellStyle name="Percent 4 2 2 2 5 2 2 2 2 2 3" xfId="19779" xr:uid="{88BF4E11-FFF6-4F94-A430-467470B2A3BA}"/>
    <cellStyle name="Percent 4 2 2 2 5 2 2 2 2 3" xfId="8891" xr:uid="{C9B5BDF0-D5CE-4E87-A8FD-D78FB8945A25}"/>
    <cellStyle name="Percent 4 2 2 2 5 2 2 2 2 3 2" xfId="21088" xr:uid="{2E08D919-50F1-4D11-94FC-1B66EA5BF835}"/>
    <cellStyle name="Percent 4 2 2 2 5 2 2 2 2 4" xfId="18519" xr:uid="{51A160A5-5EC2-4E01-B13F-741FEBB4919D}"/>
    <cellStyle name="Percent 4 2 2 2 5 2 2 2 3" xfId="6771" xr:uid="{73D53FF0-41A9-425B-B347-4635A2D27BD2}"/>
    <cellStyle name="Percent 4 2 2 2 5 2 2 2 3 2" xfId="9521" xr:uid="{9768C318-282B-4AB7-A9C8-730E4109DF99}"/>
    <cellStyle name="Percent 4 2 2 2 5 2 2 2 3 2 2" xfId="21718" xr:uid="{94C70962-04CE-4C64-B0AA-907BE7000517}"/>
    <cellStyle name="Percent 4 2 2 2 5 2 2 2 3 3" xfId="19149" xr:uid="{446F30E0-0122-43EF-955F-7D49F33772A3}"/>
    <cellStyle name="Percent 4 2 2 2 5 2 2 2 4" xfId="8258" xr:uid="{306366F2-FD83-4CF1-8F35-6A3AF716D3DD}"/>
    <cellStyle name="Percent 4 2 2 2 5 2 2 2 4 2" xfId="20457" xr:uid="{FC8D0AE2-3BBD-451F-8AEC-2163E3018CAA}"/>
    <cellStyle name="Percent 4 2 2 2 5 2 2 2 5" xfId="17889" xr:uid="{3C5F7CE4-47CA-479F-AE60-77892CAEB2B4}"/>
    <cellStyle name="Percent 4 2 2 2 5 2 2 3" xfId="5805" xr:uid="{E8226A47-6E4C-445C-B76A-FA32872E305D}"/>
    <cellStyle name="Percent 4 2 2 2 5 2 2 3 2" xfId="7086" xr:uid="{B3AE99C5-9C94-476E-9D07-66D0509DB789}"/>
    <cellStyle name="Percent 4 2 2 2 5 2 2 3 2 2" xfId="9836" xr:uid="{4A8A52EB-D55A-455A-BE8E-F90589AF8EDE}"/>
    <cellStyle name="Percent 4 2 2 2 5 2 2 3 2 2 2" xfId="22033" xr:uid="{748B0A2F-80DF-4791-BD36-782142A0A789}"/>
    <cellStyle name="Percent 4 2 2 2 5 2 2 3 2 3" xfId="19464" xr:uid="{8A364235-531D-448E-A269-D3B0BD8450E6}"/>
    <cellStyle name="Percent 4 2 2 2 5 2 2 3 3" xfId="8575" xr:uid="{5F58F0E0-1425-49D4-B1F8-C3366832B7FD}"/>
    <cellStyle name="Percent 4 2 2 2 5 2 2 3 3 2" xfId="20773" xr:uid="{B07CA38C-CFDE-4371-8EC1-3B01776A7BC2}"/>
    <cellStyle name="Percent 4 2 2 2 5 2 2 3 4" xfId="18204" xr:uid="{DD9029DA-F2E5-4349-958B-AF02E889ADC0}"/>
    <cellStyle name="Percent 4 2 2 2 5 2 2 4" xfId="6456" xr:uid="{954B78E6-D0EB-4AA0-A2EC-9F9521265E43}"/>
    <cellStyle name="Percent 4 2 2 2 5 2 2 4 2" xfId="9206" xr:uid="{BE884F55-A394-4DB8-A01C-D96FD8BD499F}"/>
    <cellStyle name="Percent 4 2 2 2 5 2 2 4 2 2" xfId="21403" xr:uid="{0154E08C-F284-40B4-90DB-4390CB01562F}"/>
    <cellStyle name="Percent 4 2 2 2 5 2 2 4 3" xfId="18834" xr:uid="{B17F6E70-5E2F-46CA-B348-C366F23AF33B}"/>
    <cellStyle name="Percent 4 2 2 2 5 2 2 5" xfId="7943" xr:uid="{B33FEAAA-4B43-4082-B5CE-EA1F8E88B00F}"/>
    <cellStyle name="Percent 4 2 2 2 5 2 2 5 2" xfId="20142" xr:uid="{01BAC217-AE49-47BB-9F14-15A556955DE7}"/>
    <cellStyle name="Percent 4 2 2 2 5 2 2 6" xfId="13765" xr:uid="{E06086DD-27B2-4727-998D-B67BC3A88A3E}"/>
    <cellStyle name="Percent 4 2 2 2 5 2 2 6 2" xfId="25534" xr:uid="{A419B8ED-DDA9-4994-AB4B-1E32810E3DE2}"/>
    <cellStyle name="Percent 4 2 2 2 5 2 2 7" xfId="17574" xr:uid="{EEC4714D-8FDB-4AF1-A99B-45F4EC998972}"/>
    <cellStyle name="Percent 4 2 2 2 5 2 3" xfId="5225" xr:uid="{578AFA49-E74A-4523-B48B-50245E3E8309}"/>
    <cellStyle name="Percent 4 2 2 2 5 2 3 2" xfId="5928" xr:uid="{59E8E9EB-333C-4FE4-B988-D4BFC36FAC59}"/>
    <cellStyle name="Percent 4 2 2 2 5 2 3 2 2" xfId="7208" xr:uid="{252E55F4-59AB-4A5B-A663-E2E8C97EF70B}"/>
    <cellStyle name="Percent 4 2 2 2 5 2 3 2 2 2" xfId="9958" xr:uid="{81E5C011-A515-47CA-802B-3F75DA8272E3}"/>
    <cellStyle name="Percent 4 2 2 2 5 2 3 2 2 2 2" xfId="22155" xr:uid="{CE9FB065-57CF-4549-B7FA-48B9387B233A}"/>
    <cellStyle name="Percent 4 2 2 2 5 2 3 2 2 3" xfId="19586" xr:uid="{15B0C9F6-DEFC-43CC-A887-3DFC9B5C18FE}"/>
    <cellStyle name="Percent 4 2 2 2 5 2 3 2 3" xfId="8698" xr:uid="{1001A57F-E10F-452D-877A-55A02831A93C}"/>
    <cellStyle name="Percent 4 2 2 2 5 2 3 2 3 2" xfId="20895" xr:uid="{84D0A1D8-5961-4BDA-9CE0-9993936813A9}"/>
    <cellStyle name="Percent 4 2 2 2 5 2 3 2 4" xfId="18326" xr:uid="{81DA7374-2857-4930-8F5A-A93106F9ED92}"/>
    <cellStyle name="Percent 4 2 2 2 5 2 3 3" xfId="6578" xr:uid="{E169F652-B4FF-477E-87B0-46C5B7902202}"/>
    <cellStyle name="Percent 4 2 2 2 5 2 3 3 2" xfId="9328" xr:uid="{25235DD0-B02E-4AB3-B2E8-1142362FB799}"/>
    <cellStyle name="Percent 4 2 2 2 5 2 3 3 2 2" xfId="21525" xr:uid="{16B1A204-F6D5-4B36-937C-E7DE8C146450}"/>
    <cellStyle name="Percent 4 2 2 2 5 2 3 3 3" xfId="18956" xr:uid="{4AB28781-0A98-465E-82C7-56B74876709E}"/>
    <cellStyle name="Percent 4 2 2 2 5 2 3 4" xfId="8065" xr:uid="{DF2843BA-1146-4141-9453-3BE0D033B602}"/>
    <cellStyle name="Percent 4 2 2 2 5 2 3 4 2" xfId="20264" xr:uid="{8B8AA7B8-76C8-41BF-A79D-91C25627F4C1}"/>
    <cellStyle name="Percent 4 2 2 2 5 2 3 5" xfId="13766" xr:uid="{44B4A819-CFCD-4760-A31B-341A8EA0B515}"/>
    <cellStyle name="Percent 4 2 2 2 5 2 3 5 2" xfId="25535" xr:uid="{DC6F45E9-0483-4DD5-A507-CA0229330CB2}"/>
    <cellStyle name="Percent 4 2 2 2 5 2 3 6" xfId="17696" xr:uid="{40A2F950-E421-4BCE-B63B-3D751F3B8647}"/>
    <cellStyle name="Percent 4 2 2 2 5 2 4" xfId="5607" xr:uid="{43AB1135-AA4D-48F4-AE07-82D3BE620945}"/>
    <cellStyle name="Percent 4 2 2 2 5 2 4 2" xfId="6893" xr:uid="{94A8D3B5-D09B-4D64-A133-6F531320B859}"/>
    <cellStyle name="Percent 4 2 2 2 5 2 4 2 2" xfId="9643" xr:uid="{BB98BA38-67EF-4DE7-8CF6-95885EA7BA0E}"/>
    <cellStyle name="Percent 4 2 2 2 5 2 4 2 2 2" xfId="21840" xr:uid="{350C2E0C-F218-46B5-8BA4-76230E7ACDBC}"/>
    <cellStyle name="Percent 4 2 2 2 5 2 4 2 3" xfId="19271" xr:uid="{EF681289-795F-43FE-ACE8-55FD4E71DAD7}"/>
    <cellStyle name="Percent 4 2 2 2 5 2 4 3" xfId="8382" xr:uid="{9EEC84EE-0472-44D7-9219-354D6E2023EE}"/>
    <cellStyle name="Percent 4 2 2 2 5 2 4 3 2" xfId="20580" xr:uid="{AEC5C824-5A80-4A9D-8D0C-5D9F9E1F569F}"/>
    <cellStyle name="Percent 4 2 2 2 5 2 4 4" xfId="18011" xr:uid="{23FF20D5-A523-48AD-A7FE-1677DD7044B3}"/>
    <cellStyle name="Percent 4 2 2 2 5 2 5" xfId="6262" xr:uid="{34391E9A-010D-4686-B622-07E24D616ABC}"/>
    <cellStyle name="Percent 4 2 2 2 5 2 5 2" xfId="9013" xr:uid="{BFE9CBBA-B6FF-4369-B832-CB775520034D}"/>
    <cellStyle name="Percent 4 2 2 2 5 2 5 2 2" xfId="21210" xr:uid="{20AFB331-3066-45B6-A16B-ADC6E52C99AF}"/>
    <cellStyle name="Percent 4 2 2 2 5 2 5 3" xfId="18641" xr:uid="{99C8447B-027F-47C3-B850-2D68E927C286}"/>
    <cellStyle name="Percent 4 2 2 2 5 2 6" xfId="7748" xr:uid="{0EB3235C-5A8A-4D3C-96FF-50357A9BCE00}"/>
    <cellStyle name="Percent 4 2 2 2 5 2 6 2" xfId="19949" xr:uid="{6401ABEA-5D3A-41A9-A78F-FC2259E09068}"/>
    <cellStyle name="Percent 4 2 2 2 5 2 7" xfId="11657" xr:uid="{B54CF633-3759-4B29-8C2E-9B9D440C340D}"/>
    <cellStyle name="Percent 4 2 2 2 5 2 7 2" xfId="23493" xr:uid="{A8B82B9C-3E4D-4601-AF24-63D1619B2EB2}"/>
    <cellStyle name="Percent 4 2 2 2 5 2 8" xfId="12423" xr:uid="{5424623A-0AA1-4976-8145-040F103E448F}"/>
    <cellStyle name="Percent 4 2 2 2 5 2 8 2" xfId="24202" xr:uid="{3BBAF8D3-A8DF-4EB5-A163-8691973223F0}"/>
    <cellStyle name="Percent 4 2 2 2 5 2 9" xfId="17381" xr:uid="{B1C333CA-6BE7-4088-83ED-16D65BD7E1AA}"/>
    <cellStyle name="Percent 4 2 2 2 5 3" xfId="4948" xr:uid="{07B5E85E-DD9F-4655-B174-8171D0D6F908}"/>
    <cellStyle name="Percent 4 2 2 2 5 3 2" xfId="13767" xr:uid="{0E708899-E458-4514-88EA-C6EF8A62D488}"/>
    <cellStyle name="Percent 4 2 2 2 5 3 2 2" xfId="25536" xr:uid="{D0B465DF-8366-4B88-A976-315F0E588C4A}"/>
    <cellStyle name="Percent 4 2 2 2 5 4" xfId="11113" xr:uid="{67DE78C2-FD0F-48D3-8C2C-FF5141332FDF}"/>
    <cellStyle name="Percent 4 2 2 2 5 4 2" xfId="13768" xr:uid="{A7DEA5DF-97E2-4FD2-B394-16A5F8EED0D2}"/>
    <cellStyle name="Percent 4 2 2 2 5 4 2 2" xfId="25537" xr:uid="{B7F3DC28-CF08-460D-944D-27B236AD1F6B}"/>
    <cellStyle name="Percent 4 2 2 2 5 4 3" xfId="23155" xr:uid="{1171634C-068A-4DC5-A12F-A4C4D4F5C7B6}"/>
    <cellStyle name="Percent 4 2 2 2 5 5" xfId="12082" xr:uid="{0AF1CB56-3AED-476D-A0E4-26A32BB0A442}"/>
    <cellStyle name="Percent 4 2 2 2 5 5 2" xfId="23864" xr:uid="{19EAB260-EFDD-4925-AF00-F6ED01AD4E3F}"/>
    <cellStyle name="Percent 4 2 2 2 6" xfId="4621" xr:uid="{F7DDBB02-A944-4DF7-A689-4BFC9EFC72F2}"/>
    <cellStyle name="Percent 4 2 2 2 6 2" xfId="11658" xr:uid="{75A31EF2-EBE7-43A1-8B04-4AEB1333225B}"/>
    <cellStyle name="Percent 4 2 2 2 6 2 2" xfId="13769" xr:uid="{A9BFC06B-18F0-43BF-BE13-9FDEEDBB01BB}"/>
    <cellStyle name="Percent 4 2 2 2 6 2 2 2" xfId="25538" xr:uid="{8B05FC20-A0D7-4869-B115-A36EE98E0515}"/>
    <cellStyle name="Percent 4 2 2 2 6 2 3" xfId="13770" xr:uid="{DEA38EBF-D806-455D-8BA7-B2F8D636FB50}"/>
    <cellStyle name="Percent 4 2 2 2 6 2 3 2" xfId="25539" xr:uid="{4C6C615B-7F08-4EC2-8CCD-0E5F470D097F}"/>
    <cellStyle name="Percent 4 2 2 2 6 2 4" xfId="12424" xr:uid="{019A9D0E-689F-4AB3-9B65-B87F8AA77BC3}"/>
    <cellStyle name="Percent 4 2 2 2 6 2 4 2" xfId="24203" xr:uid="{1B9B0F95-682F-42C3-B0F7-A8CE16D43573}"/>
    <cellStyle name="Percent 4 2 2 2 6 2 5" xfId="23494" xr:uid="{FD3D2839-C92A-4F86-8606-EA7359B9C68C}"/>
    <cellStyle name="Percent 4 2 2 2 6 3" xfId="11311" xr:uid="{5113CB31-A9EF-4AC4-BD8E-861BBE1956D4}"/>
    <cellStyle name="Percent 4 2 2 2 6 3 2" xfId="13771" xr:uid="{AC4FC8D5-2DC4-49D1-AB44-89D8BA198123}"/>
    <cellStyle name="Percent 4 2 2 2 6 3 2 2" xfId="25540" xr:uid="{C963699A-D9A1-4D65-9A7D-A432F27ADC3A}"/>
    <cellStyle name="Percent 4 2 2 2 6 3 3" xfId="23163" xr:uid="{AA5A0DAF-2F12-44A9-A1AF-749840F6D549}"/>
    <cellStyle name="Percent 4 2 2 2 6 4" xfId="13772" xr:uid="{60BB3191-827D-4F38-ADAF-F38AD7E75CB0}"/>
    <cellStyle name="Percent 4 2 2 2 6 4 2" xfId="25541" xr:uid="{BF824218-CB09-465B-AFC4-39B423217150}"/>
    <cellStyle name="Percent 4 2 2 2 6 5" xfId="12092" xr:uid="{ED790AC9-BD7E-4340-9BD4-9ADB0BD58370}"/>
    <cellStyle name="Percent 4 2 2 2 6 5 2" xfId="23872" xr:uid="{8BC7061D-B2F4-4213-BFE7-8C38C1CFC071}"/>
    <cellStyle name="Percent 4 2 2 2 7" xfId="4757" xr:uid="{72D76B08-AB19-4607-BE2A-44870E297442}"/>
    <cellStyle name="Percent 4 2 2 2 7 2" xfId="5043" xr:uid="{601CD96F-A0C9-496B-B32D-B7237CF33F64}"/>
    <cellStyle name="Percent 4 2 2 2 7 2 2" xfId="5432" xr:uid="{F85B4CC7-42E1-4812-87BF-590CAF2CB9DD}"/>
    <cellStyle name="Percent 4 2 2 2 7 2 2 2" xfId="6132" xr:uid="{38EAF0AF-DB92-4181-B72D-CC1ECFA8F11B}"/>
    <cellStyle name="Percent 4 2 2 2 7 2 2 2 2" xfId="7411" xr:uid="{49D2FAC5-4E18-45BA-971A-6A5E1A1E0B7D}"/>
    <cellStyle name="Percent 4 2 2 2 7 2 2 2 2 2" xfId="10161" xr:uid="{42279333-03B8-42EC-9A5F-0C07139255CD}"/>
    <cellStyle name="Percent 4 2 2 2 7 2 2 2 2 2 2" xfId="22358" xr:uid="{9F16A23C-ED70-45F6-8955-0BA040446409}"/>
    <cellStyle name="Percent 4 2 2 2 7 2 2 2 2 3" xfId="19789" xr:uid="{1CCDC3BA-F7D7-44AE-A040-25080CA99274}"/>
    <cellStyle name="Percent 4 2 2 2 7 2 2 2 3" xfId="8901" xr:uid="{8206B14D-F7FE-4DCD-9209-0E02A3ED4C75}"/>
    <cellStyle name="Percent 4 2 2 2 7 2 2 2 3 2" xfId="21098" xr:uid="{85589011-344D-4A25-BD19-B293BC2792A7}"/>
    <cellStyle name="Percent 4 2 2 2 7 2 2 2 4" xfId="18529" xr:uid="{2DF4B809-C33E-4BD2-881A-FD1669B2AD5F}"/>
    <cellStyle name="Percent 4 2 2 2 7 2 2 3" xfId="6781" xr:uid="{93D06846-287A-4B20-9502-B3BAD09489EF}"/>
    <cellStyle name="Percent 4 2 2 2 7 2 2 3 2" xfId="9531" xr:uid="{E5A27053-0D30-4BBE-9B40-20B291B3D8C7}"/>
    <cellStyle name="Percent 4 2 2 2 7 2 2 3 2 2" xfId="21728" xr:uid="{5E3D6A7D-1393-4FDC-912B-D8B3AB5322F8}"/>
    <cellStyle name="Percent 4 2 2 2 7 2 2 3 3" xfId="19159" xr:uid="{FD086F7C-BDCD-4ED6-97D7-16D5C7BE97D5}"/>
    <cellStyle name="Percent 4 2 2 2 7 2 2 4" xfId="8268" xr:uid="{0741B815-3620-4986-9B83-E855984C4A0E}"/>
    <cellStyle name="Percent 4 2 2 2 7 2 2 4 2" xfId="20467" xr:uid="{BA825D4C-FBE1-461F-AC0F-791672F173A9}"/>
    <cellStyle name="Percent 4 2 2 2 7 2 2 5" xfId="17899" xr:uid="{27E775E1-F705-45EF-8830-CA8E7E9D209B}"/>
    <cellStyle name="Percent 4 2 2 2 7 2 3" xfId="5815" xr:uid="{1BA3D6ED-98B4-4DE2-B606-FB6E5A901D70}"/>
    <cellStyle name="Percent 4 2 2 2 7 2 3 2" xfId="7096" xr:uid="{3307C657-8848-40CE-82F6-72573FD530C9}"/>
    <cellStyle name="Percent 4 2 2 2 7 2 3 2 2" xfId="9846" xr:uid="{07846892-65FE-43B5-AF72-252CC83D4D86}"/>
    <cellStyle name="Percent 4 2 2 2 7 2 3 2 2 2" xfId="22043" xr:uid="{1ECF1BDF-428B-4032-845A-D358AA982183}"/>
    <cellStyle name="Percent 4 2 2 2 7 2 3 2 3" xfId="19474" xr:uid="{F6F487C2-2BFC-40F0-9898-3BCB46032109}"/>
    <cellStyle name="Percent 4 2 2 2 7 2 3 3" xfId="8585" xr:uid="{AF4FDDC7-8F59-427D-A288-0742CD4C2EA5}"/>
    <cellStyle name="Percent 4 2 2 2 7 2 3 3 2" xfId="20783" xr:uid="{9CC14FF1-F195-4E0B-A81F-9DC04B24E1CC}"/>
    <cellStyle name="Percent 4 2 2 2 7 2 3 4" xfId="18214" xr:uid="{FE92843C-9697-4962-9249-AAD2C3FE99FA}"/>
    <cellStyle name="Percent 4 2 2 2 7 2 4" xfId="6466" xr:uid="{1AB95AA2-3E41-45FE-B274-DEADB5FDDFF2}"/>
    <cellStyle name="Percent 4 2 2 2 7 2 4 2" xfId="9216" xr:uid="{03D582D1-021E-49EC-96A1-21116B6DCECC}"/>
    <cellStyle name="Percent 4 2 2 2 7 2 4 2 2" xfId="21413" xr:uid="{C356BDFD-BD0D-49EB-B569-8C1D37A1542E}"/>
    <cellStyle name="Percent 4 2 2 2 7 2 4 3" xfId="18844" xr:uid="{66325E3D-961F-4A26-9E7A-C150296642D9}"/>
    <cellStyle name="Percent 4 2 2 2 7 2 5" xfId="7953" xr:uid="{A664F8AF-7EF9-4980-9418-61BEE8667A0B}"/>
    <cellStyle name="Percent 4 2 2 2 7 2 5 2" xfId="20152" xr:uid="{0F735FB7-7F72-458E-A19D-8B24E2C614B6}"/>
    <cellStyle name="Percent 4 2 2 2 7 2 6" xfId="13773" xr:uid="{38415D17-E0FB-4519-969E-F6AF45834F5C}"/>
    <cellStyle name="Percent 4 2 2 2 7 2 6 2" xfId="25542" xr:uid="{4E89D7F9-F5AF-49D9-B4C6-0FF4A79CFA20}"/>
    <cellStyle name="Percent 4 2 2 2 7 2 7" xfId="17584" xr:uid="{2D568A4E-0A6C-4852-B4EE-E2CF7BA48237}"/>
    <cellStyle name="Percent 4 2 2 2 7 3" xfId="5236" xr:uid="{F35A985A-37FA-4E5B-A353-B2C9A9E0ED8F}"/>
    <cellStyle name="Percent 4 2 2 2 7 3 2" xfId="5938" xr:uid="{D4E47D85-1E50-456B-8D2E-4AB64DC34552}"/>
    <cellStyle name="Percent 4 2 2 2 7 3 2 2" xfId="7218" xr:uid="{75DEE4B1-49BC-4A19-A6BE-88C3CF8C43D5}"/>
    <cellStyle name="Percent 4 2 2 2 7 3 2 2 2" xfId="9968" xr:uid="{C6A0E616-0435-48CD-A669-5CE39DD0F8B4}"/>
    <cellStyle name="Percent 4 2 2 2 7 3 2 2 2 2" xfId="22165" xr:uid="{157D61BA-F42C-4A83-96A1-25734FF5656A}"/>
    <cellStyle name="Percent 4 2 2 2 7 3 2 2 3" xfId="19596" xr:uid="{FE9D2D8F-05BA-4713-82B6-4DC271130E4E}"/>
    <cellStyle name="Percent 4 2 2 2 7 3 2 3" xfId="8708" xr:uid="{B6936260-C526-46FA-B94F-466D56AB28CB}"/>
    <cellStyle name="Percent 4 2 2 2 7 3 2 3 2" xfId="20905" xr:uid="{14B95838-28DA-4CE1-9667-7BF2795BDAEF}"/>
    <cellStyle name="Percent 4 2 2 2 7 3 2 4" xfId="18336" xr:uid="{A236BC13-4439-409A-BD2E-71C2BAA12589}"/>
    <cellStyle name="Percent 4 2 2 2 7 3 3" xfId="6588" xr:uid="{7459A43B-3EEE-4D22-AACD-6707512270A3}"/>
    <cellStyle name="Percent 4 2 2 2 7 3 3 2" xfId="9338" xr:uid="{76C75BA9-8C32-4CEE-9F3F-21DC4D1BE37D}"/>
    <cellStyle name="Percent 4 2 2 2 7 3 3 2 2" xfId="21535" xr:uid="{E6C891BD-C5B9-45A3-9577-89CD447931E2}"/>
    <cellStyle name="Percent 4 2 2 2 7 3 3 3" xfId="18966" xr:uid="{3767B63B-69BC-4025-8BE0-A767078106E3}"/>
    <cellStyle name="Percent 4 2 2 2 7 3 4" xfId="8075" xr:uid="{9F3A76A4-A47E-4ADF-A15B-78BCE38D8B0F}"/>
    <cellStyle name="Percent 4 2 2 2 7 3 4 2" xfId="20274" xr:uid="{2C10CC5D-6541-4D5C-A2A2-C95BAC52119F}"/>
    <cellStyle name="Percent 4 2 2 2 7 3 5" xfId="13774" xr:uid="{4D59F71D-9CDC-400F-A39B-3DDF5ED4568F}"/>
    <cellStyle name="Percent 4 2 2 2 7 3 5 2" xfId="25543" xr:uid="{F1186741-A886-4CF7-8A2F-AB27AC0E1F94}"/>
    <cellStyle name="Percent 4 2 2 2 7 3 6" xfId="17706" xr:uid="{5C1332E6-2DCB-4244-BA0C-F6112620F11D}"/>
    <cellStyle name="Percent 4 2 2 2 7 4" xfId="5620" xr:uid="{DD3948F3-279A-4C05-8ED0-1A343F458F7F}"/>
    <cellStyle name="Percent 4 2 2 2 7 4 2" xfId="6903" xr:uid="{01F05A36-4637-4BBB-AABE-5B75D2038EF3}"/>
    <cellStyle name="Percent 4 2 2 2 7 4 2 2" xfId="9653" xr:uid="{878B1ED0-EE3B-4F85-AE16-F0FC5B55D41E}"/>
    <cellStyle name="Percent 4 2 2 2 7 4 2 2 2" xfId="21850" xr:uid="{7985DE42-7AA8-4C83-A29F-44F35E8AD62E}"/>
    <cellStyle name="Percent 4 2 2 2 7 4 2 3" xfId="19281" xr:uid="{0435B96D-C9A9-4C04-BB3F-8DCA0D7910CB}"/>
    <cellStyle name="Percent 4 2 2 2 7 4 3" xfId="8392" xr:uid="{EE723BAE-65B9-450C-A367-A676CE153FBA}"/>
    <cellStyle name="Percent 4 2 2 2 7 4 3 2" xfId="20590" xr:uid="{3DD23362-8421-4328-B50B-E1A12D3E17E2}"/>
    <cellStyle name="Percent 4 2 2 2 7 4 4" xfId="18021" xr:uid="{6616F88D-26E3-4899-B67B-09558234CEF1}"/>
    <cellStyle name="Percent 4 2 2 2 7 5" xfId="6273" xr:uid="{DDA2D578-6345-4398-9DBB-388EC6E4FD65}"/>
    <cellStyle name="Percent 4 2 2 2 7 5 2" xfId="9023" xr:uid="{5250CD39-84A6-4FD0-BBA6-45CCB0405B82}"/>
    <cellStyle name="Percent 4 2 2 2 7 5 2 2" xfId="21220" xr:uid="{72CCB934-6EE4-4528-8C5C-2232E216102F}"/>
    <cellStyle name="Percent 4 2 2 2 7 5 3" xfId="18651" xr:uid="{9006426F-CAA5-43A4-B779-2BF380BDAABC}"/>
    <cellStyle name="Percent 4 2 2 2 7 6" xfId="7759" xr:uid="{4B9105B8-F081-4CBC-BA91-14EB4665CB05}"/>
    <cellStyle name="Percent 4 2 2 2 7 6 2" xfId="19959" xr:uid="{605516D7-3884-4A9B-9F4A-402A18E6B4E1}"/>
    <cellStyle name="Percent 4 2 2 2 7 7" xfId="11659" xr:uid="{9F4FAF95-4158-4FE4-B34D-E98C17978656}"/>
    <cellStyle name="Percent 4 2 2 2 7 7 2" xfId="23495" xr:uid="{D19EDA7E-D223-45F4-B7C6-ACCECAFE8E26}"/>
    <cellStyle name="Percent 4 2 2 2 7 8" xfId="12425" xr:uid="{FA420920-960C-4F0C-AA91-098FFBF226CE}"/>
    <cellStyle name="Percent 4 2 2 2 7 8 2" xfId="24204" xr:uid="{67EC2ED1-7B69-4CC4-AF8E-B94D0FB6EC39}"/>
    <cellStyle name="Percent 4 2 2 2 7 9" xfId="17391" xr:uid="{4DED11C9-9FE4-41EF-A3E6-2B95799BD741}"/>
    <cellStyle name="Percent 4 2 2 2 8" xfId="4789" xr:uid="{4F8930F5-B6B7-443D-8DA7-E934E7EB9D4D}"/>
    <cellStyle name="Percent 4 2 2 2 8 2" xfId="5263" xr:uid="{C634A8F4-A1A8-4E85-9368-CAB7B221F76A}"/>
    <cellStyle name="Percent 4 2 2 2 8 2 2" xfId="5965" xr:uid="{9B50EE9F-A159-4447-BF45-F17D3022148A}"/>
    <cellStyle name="Percent 4 2 2 2 8 2 2 2" xfId="7245" xr:uid="{B9CD0D04-55D7-4D8F-B843-C283A9587091}"/>
    <cellStyle name="Percent 4 2 2 2 8 2 2 2 2" xfId="9995" xr:uid="{1C8F4659-CD76-4D05-9F38-4FFB69A6CBD0}"/>
    <cellStyle name="Percent 4 2 2 2 8 2 2 2 2 2" xfId="22192" xr:uid="{412663F8-28D7-4BA2-80B0-9ACF8A98052C}"/>
    <cellStyle name="Percent 4 2 2 2 8 2 2 2 3" xfId="19623" xr:uid="{DF00609C-FCF4-466F-8392-4384802F57F8}"/>
    <cellStyle name="Percent 4 2 2 2 8 2 2 3" xfId="8735" xr:uid="{4923BC29-54AA-4AE6-B5D0-49AB9748312F}"/>
    <cellStyle name="Percent 4 2 2 2 8 2 2 3 2" xfId="20932" xr:uid="{9827F9BB-0839-455D-A3EC-0C879FE8CD13}"/>
    <cellStyle name="Percent 4 2 2 2 8 2 2 4" xfId="18363" xr:uid="{960D4FE8-B5D0-488A-BB78-FACCD7AD2812}"/>
    <cellStyle name="Percent 4 2 2 2 8 2 3" xfId="6615" xr:uid="{92774FE4-5B91-4D62-8C3A-5927457463AB}"/>
    <cellStyle name="Percent 4 2 2 2 8 2 3 2" xfId="9365" xr:uid="{8A8E388C-3FE8-41A4-8B4B-68918B4F60B0}"/>
    <cellStyle name="Percent 4 2 2 2 8 2 3 2 2" xfId="21562" xr:uid="{00423A57-1233-4993-969F-FB2644F35BD3}"/>
    <cellStyle name="Percent 4 2 2 2 8 2 3 3" xfId="18993" xr:uid="{C2C6D924-C955-4FDA-8335-7844CE8A50E6}"/>
    <cellStyle name="Percent 4 2 2 2 8 2 4" xfId="8102" xr:uid="{0E8AF825-D0F1-426A-BF06-A7F782C88F83}"/>
    <cellStyle name="Percent 4 2 2 2 8 2 4 2" xfId="20301" xr:uid="{B63A6277-EE38-4AE5-A147-E31295163D00}"/>
    <cellStyle name="Percent 4 2 2 2 8 2 5" xfId="17733" xr:uid="{9B7A0975-545C-47B1-99CB-7B2269B0030B}"/>
    <cellStyle name="Percent 4 2 2 2 8 3" xfId="5647" xr:uid="{9A1787EB-17F7-4AF6-8A91-EB9A023FA14A}"/>
    <cellStyle name="Percent 4 2 2 2 8 3 2" xfId="6930" xr:uid="{03495305-81F3-46FA-AF24-A1532646D6FD}"/>
    <cellStyle name="Percent 4 2 2 2 8 3 2 2" xfId="9680" xr:uid="{1881BF18-6948-4179-B1F8-FFD2F8B082DB}"/>
    <cellStyle name="Percent 4 2 2 2 8 3 2 2 2" xfId="21877" xr:uid="{B5958A11-6343-4392-BAB7-91EDE68E8485}"/>
    <cellStyle name="Percent 4 2 2 2 8 3 2 3" xfId="19308" xr:uid="{046AE5C5-AFF1-45CD-BA00-AE17A529BA6B}"/>
    <cellStyle name="Percent 4 2 2 2 8 3 3" xfId="8419" xr:uid="{5F930EE9-3BEA-4B68-8BE2-997954A948B7}"/>
    <cellStyle name="Percent 4 2 2 2 8 3 3 2" xfId="20617" xr:uid="{A090AC18-188D-44B2-9E3A-E5AB7EBB5E5F}"/>
    <cellStyle name="Percent 4 2 2 2 8 3 4" xfId="18048" xr:uid="{AB84B403-EF0A-4D4C-B16E-519FE9D37393}"/>
    <cellStyle name="Percent 4 2 2 2 8 4" xfId="6300" xr:uid="{76CDF3A8-6AD4-4A5D-AE43-0AA91245FE89}"/>
    <cellStyle name="Percent 4 2 2 2 8 4 2" xfId="9050" xr:uid="{D54BC11B-A967-4FA0-BD42-B4D0ACE3F68C}"/>
    <cellStyle name="Percent 4 2 2 2 8 4 2 2" xfId="21247" xr:uid="{86E12008-F29C-4112-8F28-983F450C338C}"/>
    <cellStyle name="Percent 4 2 2 2 8 4 3" xfId="18678" xr:uid="{9CB05D34-43B8-4461-B240-9920D2EA1A91}"/>
    <cellStyle name="Percent 4 2 2 2 8 5" xfId="7786" xr:uid="{6BAB6B7D-B4A3-44D9-951E-92C857A7F2B1}"/>
    <cellStyle name="Percent 4 2 2 2 8 5 2" xfId="19986" xr:uid="{00781D15-8913-4FE5-8DE2-23C009D78A65}"/>
    <cellStyle name="Percent 4 2 2 2 8 6" xfId="13775" xr:uid="{422DC34C-CAFF-459F-B456-8F42D5C6154E}"/>
    <cellStyle name="Percent 4 2 2 2 8 6 2" xfId="25544" xr:uid="{F837F93F-9D2C-4A91-99DE-DD95EA507274}"/>
    <cellStyle name="Percent 4 2 2 2 8 7" xfId="17418" xr:uid="{B3C9EAD7-3866-4355-B170-59169E7E4DAB}"/>
    <cellStyle name="Percent 4 2 2 2 9" xfId="7674" xr:uid="{0D8DEB53-F7C9-477B-9588-6C0635CBEEC6}"/>
    <cellStyle name="Percent 4 2 2 2 9 2" xfId="13776" xr:uid="{B8EA20D2-3B3E-4D10-BF40-28353D1C0ED5}"/>
    <cellStyle name="Percent 4 2 2 2 9 2 2" xfId="25545" xr:uid="{8B51F718-60A1-4072-A869-FE40B647E913}"/>
    <cellStyle name="Percent 4 2 2 3" xfId="2885" xr:uid="{18A0A34C-4DFE-4BA2-A387-210DBE638E52}"/>
    <cellStyle name="Percent 4 2 2 3 2" xfId="4630" xr:uid="{A0F013A7-AFBC-4C98-8910-717425BBD82C}"/>
    <cellStyle name="Percent 4 2 2 3 2 2" xfId="11660" xr:uid="{26EFA2C3-2CF0-4263-B593-14183327E7FB}"/>
    <cellStyle name="Percent 4 2 2 3 2 2 2" xfId="13777" xr:uid="{9F9CC47C-AF0D-4568-A85F-8B9328465391}"/>
    <cellStyle name="Percent 4 2 2 3 2 2 2 2" xfId="25546" xr:uid="{803C15F7-3BCE-4235-B8D7-6A1DE5D0BE9B}"/>
    <cellStyle name="Percent 4 2 2 3 2 2 3" xfId="23496" xr:uid="{BA94E2F2-A905-4F0A-AAC9-259B039CD837}"/>
    <cellStyle name="Percent 4 2 2 3 2 3" xfId="13778" xr:uid="{84C7A307-0F4A-4B74-A7DC-BFEA278C55AC}"/>
    <cellStyle name="Percent 4 2 2 3 2 3 2" xfId="25547" xr:uid="{5E491EE6-DBB2-4428-AE6A-120E1DF85862}"/>
    <cellStyle name="Percent 4 2 2 3 2 4" xfId="12426" xr:uid="{D5E54C5C-AF50-498A-B1B2-8E2FFC983D9B}"/>
    <cellStyle name="Percent 4 2 2 3 2 4 2" xfId="24205" xr:uid="{4C0C4DC8-3C21-4A4E-9E58-6B549BAB6013}"/>
    <cellStyle name="Percent 4 2 2 3 3" xfId="11024" xr:uid="{9938EAE3-3E96-432A-9EBE-CBFB29FD329A}"/>
    <cellStyle name="Percent 4 2 2 3 3 2" xfId="13779" xr:uid="{77699684-6847-4E4B-A3C1-77A05B8DF4F6}"/>
    <cellStyle name="Percent 4 2 2 3 3 2 2" xfId="25548" xr:uid="{0B8F5EE6-693C-4194-8B7D-D97E08163E45}"/>
    <cellStyle name="Percent 4 2 2 3 3 3" xfId="23073" xr:uid="{DCD592B1-AB36-4302-9D25-4278E060E1B5}"/>
    <cellStyle name="Percent 4 2 2 3 4" xfId="13780" xr:uid="{2A61BD83-E56B-4CD7-B4CE-05BFC4A52AAE}"/>
    <cellStyle name="Percent 4 2 2 3 4 2" xfId="25549" xr:uid="{944BE4B2-782A-4B7B-B131-03381EEB1F09}"/>
    <cellStyle name="Percent 4 2 2 3 5" xfId="11994" xr:uid="{CE03987B-5791-4394-A668-164DC4E21126}"/>
    <cellStyle name="Percent 4 2 2 3 5 2" xfId="23782" xr:uid="{483BFD25-1C21-46DC-B48F-981E0F4696FA}"/>
    <cellStyle name="Percent 4 2 2 4" xfId="2886" xr:uid="{2199CA7B-356F-4386-A935-DF8D18B4875E}"/>
    <cellStyle name="Percent 4 2 2 4 2" xfId="4631" xr:uid="{814A13EC-EFA5-4152-AAA6-E3398503CD3E}"/>
    <cellStyle name="Percent 4 2 2 4 2 2" xfId="11661" xr:uid="{2D0357BD-6074-4352-A935-F914DEC7EB27}"/>
    <cellStyle name="Percent 4 2 2 4 2 2 2" xfId="13781" xr:uid="{86E21F80-0366-4D39-855D-0B8EAC23379E}"/>
    <cellStyle name="Percent 4 2 2 4 2 2 2 2" xfId="25550" xr:uid="{ABC5CF10-6957-4882-909D-8F08E9BBF59A}"/>
    <cellStyle name="Percent 4 2 2 4 2 2 3" xfId="23497" xr:uid="{ADE63673-7AE7-4DBF-BCC9-589480A6F2B0}"/>
    <cellStyle name="Percent 4 2 2 4 2 3" xfId="13782" xr:uid="{3E93B3C8-4EF7-4FB2-B7DD-EEC90437F57A}"/>
    <cellStyle name="Percent 4 2 2 4 2 3 2" xfId="25551" xr:uid="{115F9158-05FA-4E0E-8714-2026ACB5819C}"/>
    <cellStyle name="Percent 4 2 2 4 2 4" xfId="12427" xr:uid="{860A0109-D72E-48E2-873E-1C260F832807}"/>
    <cellStyle name="Percent 4 2 2 4 2 4 2" xfId="24206" xr:uid="{EAF87B92-D0B4-4F25-A9A5-F7E457FC4A2D}"/>
    <cellStyle name="Percent 4 2 2 4 3" xfId="11112" xr:uid="{DD8EB269-F23B-47CF-857F-E0C852ABA368}"/>
    <cellStyle name="Percent 4 2 2 4 3 2" xfId="13783" xr:uid="{5ACC72FF-E0D5-465A-8A65-2418FDAA6B39}"/>
    <cellStyle name="Percent 4 2 2 4 3 2 2" xfId="25552" xr:uid="{14CF101C-DDFC-431D-B0B4-C965D94AA091}"/>
    <cellStyle name="Percent 4 2 2 4 3 3" xfId="23154" xr:uid="{3AD486D3-E5F8-42BF-9F0B-598E9F3BD708}"/>
    <cellStyle name="Percent 4 2 2 4 4" xfId="13784" xr:uid="{A4828FDC-B769-40FD-BDD4-CA95B64ED37D}"/>
    <cellStyle name="Percent 4 2 2 4 4 2" xfId="25553" xr:uid="{C0193FD0-CBBC-4E17-AFAC-16E7F1A2220B}"/>
    <cellStyle name="Percent 4 2 2 4 5" xfId="12081" xr:uid="{847FEA74-9BBB-4432-A0DE-3FA4C866B397}"/>
    <cellStyle name="Percent 4 2 2 4 5 2" xfId="23863" xr:uid="{94C50834-2D99-4CEC-B29E-354DB592955C}"/>
    <cellStyle name="Percent 4 2 2 5" xfId="4620" xr:uid="{7671341D-6885-459F-A918-8EAD677E0AF9}"/>
    <cellStyle name="Percent 4 2 2 5 2" xfId="11662" xr:uid="{26C75C22-7358-40A6-9673-8D52D50FEE8F}"/>
    <cellStyle name="Percent 4 2 2 5 2 2" xfId="13785" xr:uid="{67C2928E-E90D-4325-8080-B2FAAAE09FDB}"/>
    <cellStyle name="Percent 4 2 2 5 2 2 2" xfId="25554" xr:uid="{E1670A97-8767-499E-A9ED-E5AD1DE99BD0}"/>
    <cellStyle name="Percent 4 2 2 5 2 3" xfId="23498" xr:uid="{B42D551C-3675-456C-A55C-D617D5F10C70}"/>
    <cellStyle name="Percent 4 2 2 5 3" xfId="13786" xr:uid="{9DE70E08-5A47-4EDE-B152-A53C8414BFDB}"/>
    <cellStyle name="Percent 4 2 2 5 3 2" xfId="25555" xr:uid="{A7FA2D44-9F17-4552-A27E-D0EA61272642}"/>
    <cellStyle name="Percent 4 2 2 5 4" xfId="12428" xr:uid="{3756847A-6727-45E0-8039-82A557BE6976}"/>
    <cellStyle name="Percent 4 2 2 5 4 2" xfId="24207" xr:uid="{195522ED-F9C8-4DFC-B61C-FE275F0BA3A5}"/>
    <cellStyle name="Percent 4 2 2 6" xfId="4753" xr:uid="{88E6A2D7-06F4-47C6-8B3E-90D2B7B61C3C}"/>
    <cellStyle name="Percent 4 2 2 6 2" xfId="5038" xr:uid="{68DC2DCA-B4B5-4DD4-8312-D70F64A34890}"/>
    <cellStyle name="Percent 4 2 2 6 2 2" xfId="5427" xr:uid="{DE33E981-AE33-4058-AFB0-1DFD8EA6EB88}"/>
    <cellStyle name="Percent 4 2 2 6 2 2 2" xfId="6127" xr:uid="{B69736B4-7CE1-4BF3-A7EA-48FDE46CEE20}"/>
    <cellStyle name="Percent 4 2 2 6 2 2 2 2" xfId="7406" xr:uid="{34261DBE-9C14-4088-A595-8148E36EBAE8}"/>
    <cellStyle name="Percent 4 2 2 6 2 2 2 2 2" xfId="10156" xr:uid="{D4270C28-6120-45F2-B469-D499D2A6FFDF}"/>
    <cellStyle name="Percent 4 2 2 6 2 2 2 2 2 2" xfId="22353" xr:uid="{89ED2BDD-EA65-4A8D-9CF4-5B419540F443}"/>
    <cellStyle name="Percent 4 2 2 6 2 2 2 2 3" xfId="19784" xr:uid="{FD370787-95CC-42CB-BC32-18ADFAB86A5C}"/>
    <cellStyle name="Percent 4 2 2 6 2 2 2 3" xfId="8896" xr:uid="{7D7C9311-C450-459C-AD1D-3118F127749F}"/>
    <cellStyle name="Percent 4 2 2 6 2 2 2 3 2" xfId="21093" xr:uid="{DBE463B3-CE37-486E-8A76-E03047AEFD54}"/>
    <cellStyle name="Percent 4 2 2 6 2 2 2 4" xfId="18524" xr:uid="{2E10C5B7-66F1-47EB-B3AD-E7253501ABB7}"/>
    <cellStyle name="Percent 4 2 2 6 2 2 3" xfId="6776" xr:uid="{508F79DD-6D8B-4BFC-A65A-0EF3FA8DFE89}"/>
    <cellStyle name="Percent 4 2 2 6 2 2 3 2" xfId="9526" xr:uid="{EB67B5C8-13B8-4926-8DE8-FB02A3B021F8}"/>
    <cellStyle name="Percent 4 2 2 6 2 2 3 2 2" xfId="21723" xr:uid="{42FB9FF6-9AF3-41D7-B146-0C6E765EF596}"/>
    <cellStyle name="Percent 4 2 2 6 2 2 3 3" xfId="19154" xr:uid="{6891F3A1-6336-4C3A-8DC8-9476CB3DD31A}"/>
    <cellStyle name="Percent 4 2 2 6 2 2 4" xfId="8263" xr:uid="{D4D63C75-570D-4C2A-8690-8C4A39C82CC9}"/>
    <cellStyle name="Percent 4 2 2 6 2 2 4 2" xfId="20462" xr:uid="{A1CA4E96-6994-4225-B2EF-8191B798E160}"/>
    <cellStyle name="Percent 4 2 2 6 2 2 5" xfId="17894" xr:uid="{57AACAF2-38EA-476D-B939-B8C7B1374A9E}"/>
    <cellStyle name="Percent 4 2 2 6 2 3" xfId="5810" xr:uid="{1BF5843D-07A4-4C7B-BFA9-11083EB46989}"/>
    <cellStyle name="Percent 4 2 2 6 2 3 2" xfId="7091" xr:uid="{F6BA5A19-28DC-4950-B515-45F19B026151}"/>
    <cellStyle name="Percent 4 2 2 6 2 3 2 2" xfId="9841" xr:uid="{EC0038D2-03EE-43D1-80F8-1E74D55F663D}"/>
    <cellStyle name="Percent 4 2 2 6 2 3 2 2 2" xfId="22038" xr:uid="{217A3DFE-F1BF-4080-B791-60C2AECCB911}"/>
    <cellStyle name="Percent 4 2 2 6 2 3 2 3" xfId="19469" xr:uid="{C188EBEB-CC1C-4A64-9D9F-FF1FD58C9FEF}"/>
    <cellStyle name="Percent 4 2 2 6 2 3 3" xfId="8580" xr:uid="{75F8ADCC-AC20-4C99-BB91-79F77AAA01AD}"/>
    <cellStyle name="Percent 4 2 2 6 2 3 3 2" xfId="20778" xr:uid="{E3F4E86E-67D7-4A6D-A503-A176FEE3E17A}"/>
    <cellStyle name="Percent 4 2 2 6 2 3 4" xfId="18209" xr:uid="{15F98C52-33F4-465E-9ED1-B23C9819B503}"/>
    <cellStyle name="Percent 4 2 2 6 2 4" xfId="6461" xr:uid="{8B9AEB9A-4DFC-45FD-B5A6-61F33D48955B}"/>
    <cellStyle name="Percent 4 2 2 6 2 4 2" xfId="9211" xr:uid="{E36BBB72-8481-4C0C-8EEF-0CD52FB1222D}"/>
    <cellStyle name="Percent 4 2 2 6 2 4 2 2" xfId="21408" xr:uid="{7994F506-3216-4115-8B13-BDAB1C1E66E2}"/>
    <cellStyle name="Percent 4 2 2 6 2 4 3" xfId="18839" xr:uid="{B1CB7334-5E92-4FBB-823D-92AC936D3AAB}"/>
    <cellStyle name="Percent 4 2 2 6 2 5" xfId="7948" xr:uid="{736E79EE-39DB-4ADA-8AE8-EB86DEDBE5BB}"/>
    <cellStyle name="Percent 4 2 2 6 2 5 2" xfId="20147" xr:uid="{093E7E0A-09C8-4CB9-B9B6-DA8DE6423489}"/>
    <cellStyle name="Percent 4 2 2 6 2 6" xfId="17579" xr:uid="{1F1E3BA8-32FA-4516-976D-4EE67794BCF2}"/>
    <cellStyle name="Percent 4 2 2 6 3" xfId="5231" xr:uid="{E9D5C4A4-85EB-4175-A709-458275ECD7B0}"/>
    <cellStyle name="Percent 4 2 2 6 3 2" xfId="5933" xr:uid="{07CBFCF7-F5D7-4E75-8400-4F5EAFA787E5}"/>
    <cellStyle name="Percent 4 2 2 6 3 2 2" xfId="7213" xr:uid="{7FFDD4CB-93C8-4F22-98B7-B59386A20004}"/>
    <cellStyle name="Percent 4 2 2 6 3 2 2 2" xfId="9963" xr:uid="{275BC592-7022-4518-85C0-5FF9F40B48C3}"/>
    <cellStyle name="Percent 4 2 2 6 3 2 2 2 2" xfId="22160" xr:uid="{E7AF455C-F563-487C-9942-8DA5D59B9A67}"/>
    <cellStyle name="Percent 4 2 2 6 3 2 2 3" xfId="19591" xr:uid="{F33F5A84-2F7A-4156-85C6-DF3537E2C5DB}"/>
    <cellStyle name="Percent 4 2 2 6 3 2 3" xfId="8703" xr:uid="{4E85A227-9DF3-4A31-B573-EB86B55D14BC}"/>
    <cellStyle name="Percent 4 2 2 6 3 2 3 2" xfId="20900" xr:uid="{3A74BDC5-77BA-459C-B470-0DC3016A3ED7}"/>
    <cellStyle name="Percent 4 2 2 6 3 2 4" xfId="18331" xr:uid="{0768D252-3E4B-4CFC-BA5B-13B005B0BC12}"/>
    <cellStyle name="Percent 4 2 2 6 3 3" xfId="6583" xr:uid="{E96BDACE-0D8E-4253-B816-6A5A35E45AA8}"/>
    <cellStyle name="Percent 4 2 2 6 3 3 2" xfId="9333" xr:uid="{B6383CF3-0DE9-43F7-B463-F25A502AE4BD}"/>
    <cellStyle name="Percent 4 2 2 6 3 3 2 2" xfId="21530" xr:uid="{400A281D-0537-4A61-97BA-FBE43E36CA2B}"/>
    <cellStyle name="Percent 4 2 2 6 3 3 3" xfId="18961" xr:uid="{6FAB2C22-91E5-4623-A794-405617DA34B0}"/>
    <cellStyle name="Percent 4 2 2 6 3 4" xfId="8070" xr:uid="{A6E58362-349C-4D4C-BE28-17D66E52FF44}"/>
    <cellStyle name="Percent 4 2 2 6 3 4 2" xfId="20269" xr:uid="{ED226054-2B97-4AE9-8A53-50ED164FB90B}"/>
    <cellStyle name="Percent 4 2 2 6 3 5" xfId="17701" xr:uid="{7BFCAD98-446B-44AE-9C80-DFC3F07FCBF7}"/>
    <cellStyle name="Percent 4 2 2 6 4" xfId="5615" xr:uid="{E11BC899-C1E5-46E6-9F46-D1417473F852}"/>
    <cellStyle name="Percent 4 2 2 6 4 2" xfId="6898" xr:uid="{35BD0E38-8B15-407A-AD2D-A9F9D6F4AC9E}"/>
    <cellStyle name="Percent 4 2 2 6 4 2 2" xfId="9648" xr:uid="{F37D7177-7D11-42D8-8DE6-CFC498018B52}"/>
    <cellStyle name="Percent 4 2 2 6 4 2 2 2" xfId="21845" xr:uid="{5A721D6C-B74A-4BC5-8FCD-5B936BF13787}"/>
    <cellStyle name="Percent 4 2 2 6 4 2 3" xfId="19276" xr:uid="{BAE6A49B-9E43-4222-8115-863E5A7310C0}"/>
    <cellStyle name="Percent 4 2 2 6 4 3" xfId="8387" xr:uid="{305EC43E-68AA-432E-A0FF-3898EF07C537}"/>
    <cellStyle name="Percent 4 2 2 6 4 3 2" xfId="20585" xr:uid="{0ED6D960-2D5E-4043-A305-E58483EC0F05}"/>
    <cellStyle name="Percent 4 2 2 6 4 4" xfId="18016" xr:uid="{1C906CAC-0247-4EDE-A8FE-4842631DA72F}"/>
    <cellStyle name="Percent 4 2 2 6 5" xfId="6268" xr:uid="{21827726-5E20-4FD2-B498-DD9CB3C832DD}"/>
    <cellStyle name="Percent 4 2 2 6 5 2" xfId="9018" xr:uid="{848E495C-ED95-4F1D-BC15-E8A847463DB2}"/>
    <cellStyle name="Percent 4 2 2 6 5 2 2" xfId="21215" xr:uid="{6A218E61-A230-4766-A162-BB1622CD9F1F}"/>
    <cellStyle name="Percent 4 2 2 6 5 3" xfId="18646" xr:uid="{EA2154BC-9432-4607-B9FA-D8DAD3CED65D}"/>
    <cellStyle name="Percent 4 2 2 6 6" xfId="7754" xr:uid="{28A425B9-B539-47D3-8D39-BC5020FF4CA3}"/>
    <cellStyle name="Percent 4 2 2 6 6 2" xfId="19954" xr:uid="{8B2F8ADF-671F-4334-B337-B6D824DC8FE3}"/>
    <cellStyle name="Percent 4 2 2 6 7" xfId="13787" xr:uid="{01C77318-3693-4DA2-80F3-117EFD98FFDF}"/>
    <cellStyle name="Percent 4 2 2 6 7 2" xfId="25556" xr:uid="{A00D1D00-A01B-4952-91B5-6A6EC390F948}"/>
    <cellStyle name="Percent 4 2 2 6 8" xfId="17386" xr:uid="{46FB81C6-68E6-4FB3-B582-14C3B1DC385A}"/>
    <cellStyle name="Percent 4 2 2 7" xfId="4784" xr:uid="{CCC33E05-022C-409E-8FCA-1C8D7D5DF59A}"/>
    <cellStyle name="Percent 4 2 2 7 2" xfId="5258" xr:uid="{AD455200-75B6-4370-89BC-782A561FD0BE}"/>
    <cellStyle name="Percent 4 2 2 7 2 2" xfId="5960" xr:uid="{284005AF-AEEB-4B89-81FB-AD85CCE40E47}"/>
    <cellStyle name="Percent 4 2 2 7 2 2 2" xfId="7240" xr:uid="{B7156BA0-5ADE-410D-AAC6-437E91964455}"/>
    <cellStyle name="Percent 4 2 2 7 2 2 2 2" xfId="9990" xr:uid="{A1C0E630-E070-430F-BA13-F2279906A837}"/>
    <cellStyle name="Percent 4 2 2 7 2 2 2 2 2" xfId="22187" xr:uid="{D75C18E1-D6E1-4688-BF60-E69EE7A397EF}"/>
    <cellStyle name="Percent 4 2 2 7 2 2 2 3" xfId="19618" xr:uid="{DB4B6851-0E91-4BB5-A904-B381D4B9D009}"/>
    <cellStyle name="Percent 4 2 2 7 2 2 3" xfId="8730" xr:uid="{FED2DBC5-8260-4FAD-998E-918A61233D55}"/>
    <cellStyle name="Percent 4 2 2 7 2 2 3 2" xfId="20927" xr:uid="{910B194F-6DD2-48EA-99F6-618217DA5D06}"/>
    <cellStyle name="Percent 4 2 2 7 2 2 4" xfId="18358" xr:uid="{81D177C4-F1EF-410A-96A5-DA9F138CD385}"/>
    <cellStyle name="Percent 4 2 2 7 2 3" xfId="6610" xr:uid="{41304530-6114-49F7-B26B-F57E90E5013A}"/>
    <cellStyle name="Percent 4 2 2 7 2 3 2" xfId="9360" xr:uid="{542E17FD-24FB-4EA1-8B28-6F46A027CAA6}"/>
    <cellStyle name="Percent 4 2 2 7 2 3 2 2" xfId="21557" xr:uid="{559121EE-97E3-4981-89EA-AE8A3094FFA0}"/>
    <cellStyle name="Percent 4 2 2 7 2 3 3" xfId="18988" xr:uid="{28ABECE6-00A2-4ECA-B44A-C564012134F1}"/>
    <cellStyle name="Percent 4 2 2 7 2 4" xfId="8097" xr:uid="{BA57F168-D4E1-453A-A3BE-4455F9D47093}"/>
    <cellStyle name="Percent 4 2 2 7 2 4 2" xfId="20296" xr:uid="{1F9EB4D9-E036-4E6C-BA43-50845D2B56F7}"/>
    <cellStyle name="Percent 4 2 2 7 2 5" xfId="17728" xr:uid="{9F8775C0-E698-429C-9359-1427AAF99341}"/>
    <cellStyle name="Percent 4 2 2 7 3" xfId="5642" xr:uid="{347B6053-2AAE-4DCF-A8D9-A7D5D821AEC1}"/>
    <cellStyle name="Percent 4 2 2 7 3 2" xfId="6925" xr:uid="{8116198E-8F13-46FB-8714-241DC911E832}"/>
    <cellStyle name="Percent 4 2 2 7 3 2 2" xfId="9675" xr:uid="{5F8D17E1-1D1F-4D8F-ABB8-CE5FEA09160C}"/>
    <cellStyle name="Percent 4 2 2 7 3 2 2 2" xfId="21872" xr:uid="{CEA69E6C-0789-4AAD-B10C-466344E0C622}"/>
    <cellStyle name="Percent 4 2 2 7 3 2 3" xfId="19303" xr:uid="{185EE461-48A9-44EA-B5BF-7E24A165117F}"/>
    <cellStyle name="Percent 4 2 2 7 3 3" xfId="8414" xr:uid="{6D152EE7-9894-45A0-B60E-992BB0E186F8}"/>
    <cellStyle name="Percent 4 2 2 7 3 3 2" xfId="20612" xr:uid="{3AF8D263-992C-4B3A-80F3-7A9316DEE68E}"/>
    <cellStyle name="Percent 4 2 2 7 3 4" xfId="18043" xr:uid="{69FFDBDF-5705-4F3B-A15C-4A7D34C96EC8}"/>
    <cellStyle name="Percent 4 2 2 7 4" xfId="6295" xr:uid="{5B37C9BA-4CBC-4CBD-861E-A6BB65DB5C9F}"/>
    <cellStyle name="Percent 4 2 2 7 4 2" xfId="9045" xr:uid="{CA2C9806-2AC1-4990-9320-C310F2B5EBCF}"/>
    <cellStyle name="Percent 4 2 2 7 4 2 2" xfId="21242" xr:uid="{C71742A3-13B7-48C3-9A75-CA21BC485DD1}"/>
    <cellStyle name="Percent 4 2 2 7 4 3" xfId="18673" xr:uid="{B978B016-A0A4-47D0-9E2E-873A3CBE2D93}"/>
    <cellStyle name="Percent 4 2 2 7 5" xfId="7781" xr:uid="{9C030770-F2E2-4A97-9DAE-19FA12B60C90}"/>
    <cellStyle name="Percent 4 2 2 7 5 2" xfId="19981" xr:uid="{7274A2F7-9D54-4ED5-BA10-949923282221}"/>
    <cellStyle name="Percent 4 2 2 7 6" xfId="13788" xr:uid="{989A141C-D7F4-42FD-B018-CA30D00C4CA1}"/>
    <cellStyle name="Percent 4 2 2 7 6 2" xfId="25557" xr:uid="{AF03DC5F-930F-4657-A2F4-B73A7A088FA7}"/>
    <cellStyle name="Percent 4 2 2 7 7" xfId="17413" xr:uid="{6AA2C01A-7C42-4F3E-9379-1C3FB12B6B93}"/>
    <cellStyle name="Percent 4 2 2 8" xfId="7673" xr:uid="{DECAEAE4-712F-44A4-8416-B70960BAECFE}"/>
    <cellStyle name="Percent 4 2 2 9" xfId="7489" xr:uid="{52B3BD4C-6710-4714-B94B-3C4D45FCF09B}"/>
    <cellStyle name="Percent 4 2 2 9 2" xfId="19863" xr:uid="{466944D0-5E9E-4308-91D3-FE0FDB30C9CF}"/>
    <cellStyle name="Percent 4 2 3" xfId="2887" xr:uid="{41ADF06C-CB43-4E21-BD0D-1F3C58C3FDCC}"/>
    <cellStyle name="Percent 4 2 3 10" xfId="10325" xr:uid="{2990D075-60E6-492C-A0AD-24102A807BE9}"/>
    <cellStyle name="Percent 4 2 3 10 2" xfId="22488" xr:uid="{D455BE8C-C1A8-4475-8A0F-2EC319E4CC7A}"/>
    <cellStyle name="Percent 4 2 3 11" xfId="10456" xr:uid="{AAE88CFB-47BC-44DF-944A-83EEAF2B11ED}"/>
    <cellStyle name="Percent 4 2 3 11 2" xfId="22584" xr:uid="{940C4C9C-1B9F-4C6C-8C93-64FFB11BA955}"/>
    <cellStyle name="Percent 4 2 3 12" xfId="10556" xr:uid="{F0F45EE6-D6DF-41D9-9D1F-5B007650551E}"/>
    <cellStyle name="Percent 4 2 3 12 2" xfId="22675" xr:uid="{0815CA0C-87BF-4C80-8AD1-0E8D38282F85}"/>
    <cellStyle name="Percent 4 2 3 13" xfId="10689" xr:uid="{FAF8959F-5FEE-42A6-B07A-FE7C0E5FE6DC}"/>
    <cellStyle name="Percent 4 2 3 13 2" xfId="22802" xr:uid="{7078E95E-6EFF-4C77-B20F-E9F29922C5B3}"/>
    <cellStyle name="Percent 4 2 3 14" xfId="10720" xr:uid="{E92E98F1-3C24-477A-BD47-7EBCAAB7CACC}"/>
    <cellStyle name="Percent 4 2 3 14 2" xfId="22829" xr:uid="{DC81EAEF-3EB9-4448-9F88-5C3E208D9BC6}"/>
    <cellStyle name="Percent 4 2 3 15" xfId="11706" xr:uid="{CE36B28E-C7C1-4DD5-BC7D-413759039492}"/>
    <cellStyle name="Percent 4 2 3 15 2" xfId="23538" xr:uid="{3A239644-96E9-4EEF-90AA-0B680CFFC16C}"/>
    <cellStyle name="Percent 4 2 3 16" xfId="17210" xr:uid="{6D7BC650-9A7C-46D2-A446-0FD04985C958}"/>
    <cellStyle name="Percent 4 2 3 16 2" xfId="26109" xr:uid="{9E80725A-8F04-4421-A15B-7532EC14B5FC}"/>
    <cellStyle name="Percent 4 2 3 17" xfId="30380" xr:uid="{7D2FC37A-C6DD-46C4-B5C3-82CC69BD9BDD}"/>
    <cellStyle name="Percent 4 2 3 2" xfId="2888" xr:uid="{91F39427-AED6-4AA9-BA02-1A69DA620D6F}"/>
    <cellStyle name="Percent 4 2 3 2 2" xfId="4633" xr:uid="{9657AD0C-9DA7-4F32-A39F-029617D07BE7}"/>
    <cellStyle name="Percent 4 2 3 2 2 2" xfId="11663" xr:uid="{C7540F3B-DAE5-4972-AB24-BCF156B926AF}"/>
    <cellStyle name="Percent 4 2 3 2 2 2 2" xfId="13789" xr:uid="{D686DF8A-8CC5-4086-9991-52E1DF16CABE}"/>
    <cellStyle name="Percent 4 2 3 2 2 2 2 2" xfId="25558" xr:uid="{EFE07A4E-30DC-4E2E-8DDF-B69633C935FC}"/>
    <cellStyle name="Percent 4 2 3 2 2 2 3" xfId="23499" xr:uid="{62752842-EEBD-48F5-B4DB-BDA18F427F05}"/>
    <cellStyle name="Percent 4 2 3 2 2 3" xfId="13790" xr:uid="{041AB07E-2989-466C-96C9-914E2C0FA4AC}"/>
    <cellStyle name="Percent 4 2 3 2 2 3 2" xfId="25559" xr:uid="{FACD1D36-C334-418B-AAE4-581087CCCE60}"/>
    <cellStyle name="Percent 4 2 3 2 2 4" xfId="12429" xr:uid="{3B4C801A-10EA-43ED-9092-1C7E917EE9B8}"/>
    <cellStyle name="Percent 4 2 3 2 2 4 2" xfId="24208" xr:uid="{70163EFD-F704-4E0B-A0F5-0C98937FCA17}"/>
    <cellStyle name="Percent 4 2 3 2 3" xfId="11025" xr:uid="{EB8561B7-5297-41BD-9D4B-AB5EDEDBC03C}"/>
    <cellStyle name="Percent 4 2 3 2 3 2" xfId="13791" xr:uid="{36FBFE18-72E7-43C0-B705-280F9F8618AB}"/>
    <cellStyle name="Percent 4 2 3 2 3 2 2" xfId="25560" xr:uid="{A36782C3-6333-4925-9B40-E5B0F4E62030}"/>
    <cellStyle name="Percent 4 2 3 2 3 3" xfId="23074" xr:uid="{F9A49EC3-D5DD-4AEF-84AD-F22CA2644811}"/>
    <cellStyle name="Percent 4 2 3 2 4" xfId="13792" xr:uid="{748F4BE1-F82F-4D51-906E-7E8F5A20932B}"/>
    <cellStyle name="Percent 4 2 3 2 4 2" xfId="25561" xr:uid="{ED22B71D-F823-40DC-8ED9-32F6949F8F06}"/>
    <cellStyle name="Percent 4 2 3 2 5" xfId="11995" xr:uid="{5F2D17EA-AEF7-4DC4-9A4F-4532762FB514}"/>
    <cellStyle name="Percent 4 2 3 2 5 2" xfId="23783" xr:uid="{9C8AE4B6-13FC-4A60-A671-E9E81115C451}"/>
    <cellStyle name="Percent 4 2 3 3" xfId="2889" xr:uid="{9230D2A9-C6C4-454C-8BF9-B247F134EBBD}"/>
    <cellStyle name="Percent 4 2 3 3 2" xfId="4634" xr:uid="{608EDB22-24A9-4839-B72B-24676F0A0074}"/>
    <cellStyle name="Percent 4 2 3 3 2 2" xfId="13793" xr:uid="{43BD13F9-0C4B-4671-ABB0-7C8765EA44F2}"/>
    <cellStyle name="Percent 4 2 3 3 2 2 2" xfId="25562" xr:uid="{682EEE94-5F6A-4E45-9E51-E995A3D0DDD0}"/>
    <cellStyle name="Percent 4 2 3 3 3" xfId="11664" xr:uid="{ED79EBA7-003A-4835-A183-9FF517BA27E5}"/>
    <cellStyle name="Percent 4 2 3 3 3 2" xfId="13794" xr:uid="{445BC25A-423B-4E62-ACC0-FC0E1F7219C0}"/>
    <cellStyle name="Percent 4 2 3 3 3 2 2" xfId="25563" xr:uid="{B2F0EC19-E29E-4847-920A-BB4FD9D11B39}"/>
    <cellStyle name="Percent 4 2 3 3 3 3" xfId="23500" xr:uid="{1CD24F5A-4EFB-47A1-A644-307FE6D90B47}"/>
    <cellStyle name="Percent 4 2 3 3 4" xfId="12430" xr:uid="{7F86D058-7576-496E-87D4-770F8A540F3A}"/>
    <cellStyle name="Percent 4 2 3 3 4 2" xfId="24209" xr:uid="{585D0C86-F1FA-4ADA-B5AB-E1910F34D1C8}"/>
    <cellStyle name="Percent 4 2 3 4" xfId="2890" xr:uid="{A3902960-5C37-4CDC-ABCE-BC34A31F6C7B}"/>
    <cellStyle name="Percent 4 2 3 4 2" xfId="4949" xr:uid="{B847F5FC-5188-4ECF-99DC-2450D032EF2A}"/>
    <cellStyle name="Percent 4 2 3 4 3" xfId="13795" xr:uid="{2C22123D-B6C8-46C4-9D8B-52BC44828F09}"/>
    <cellStyle name="Percent 4 2 3 4 3 2" xfId="25564" xr:uid="{7B8C25DC-1DCC-42AD-B00A-ABFECB54E29D}"/>
    <cellStyle name="Percent 4 2 3 5" xfId="4632" xr:uid="{EC859E5D-D32C-41C8-B69F-4CB455297A35}"/>
    <cellStyle name="Percent 4 2 3 5 2" xfId="13796" xr:uid="{348A76E8-B8A8-4020-B71B-9212CFA0DD82}"/>
    <cellStyle name="Percent 4 2 3 5 2 2" xfId="25565" xr:uid="{5F847F44-F871-4848-8671-334BFC8BAD09}"/>
    <cellStyle name="Percent 4 2 3 6" xfId="4756" xr:uid="{1B51F251-F1B0-4ED7-8183-0369163569E4}"/>
    <cellStyle name="Percent 4 2 3 6 2" xfId="5042" xr:uid="{2FB8C14D-EEB3-4996-9C44-619DF7D5E964}"/>
    <cellStyle name="Percent 4 2 3 6 2 2" xfId="5431" xr:uid="{192F5732-4835-4B9B-8457-A4E8F365A8EC}"/>
    <cellStyle name="Percent 4 2 3 6 2 2 2" xfId="6131" xr:uid="{87048F17-FE8D-4FF0-9275-E793633D7B55}"/>
    <cellStyle name="Percent 4 2 3 6 2 2 2 2" xfId="7410" xr:uid="{F5517D40-0852-4D51-AAF0-441F2D355A18}"/>
    <cellStyle name="Percent 4 2 3 6 2 2 2 2 2" xfId="10160" xr:uid="{17D04DB5-5B19-47F6-B364-2BB79A247DC4}"/>
    <cellStyle name="Percent 4 2 3 6 2 2 2 2 2 2" xfId="22357" xr:uid="{68555797-D0AE-4A54-9AD6-39925637D124}"/>
    <cellStyle name="Percent 4 2 3 6 2 2 2 2 3" xfId="19788" xr:uid="{7AAD7050-B757-4A99-87E6-85D3788B2F0B}"/>
    <cellStyle name="Percent 4 2 3 6 2 2 2 3" xfId="8900" xr:uid="{6B9C466F-5498-4DC8-9E52-6CB77EB81541}"/>
    <cellStyle name="Percent 4 2 3 6 2 2 2 3 2" xfId="21097" xr:uid="{4885A620-D58D-4FBB-A61D-B250DD675C13}"/>
    <cellStyle name="Percent 4 2 3 6 2 2 2 4" xfId="18528" xr:uid="{34B19B70-05D6-48AC-8C22-28836F945908}"/>
    <cellStyle name="Percent 4 2 3 6 2 2 3" xfId="6780" xr:uid="{8B3F8B08-58A9-4567-B680-C56002B4A8C8}"/>
    <cellStyle name="Percent 4 2 3 6 2 2 3 2" xfId="9530" xr:uid="{BA5B8187-B371-49D4-866A-6138CEA6C717}"/>
    <cellStyle name="Percent 4 2 3 6 2 2 3 2 2" xfId="21727" xr:uid="{6F196F66-7270-437C-A732-835816A02482}"/>
    <cellStyle name="Percent 4 2 3 6 2 2 3 3" xfId="19158" xr:uid="{AF309755-034C-4B30-A10E-086D5FB213B1}"/>
    <cellStyle name="Percent 4 2 3 6 2 2 4" xfId="8267" xr:uid="{8A7B2C45-9024-41B7-81B1-13C2AE800368}"/>
    <cellStyle name="Percent 4 2 3 6 2 2 4 2" xfId="20466" xr:uid="{C899BCCF-82E5-4B73-8DBD-E2E204DE0A3E}"/>
    <cellStyle name="Percent 4 2 3 6 2 2 5" xfId="17898" xr:uid="{B6FC3110-762B-4890-B39D-945DA1F869FF}"/>
    <cellStyle name="Percent 4 2 3 6 2 3" xfId="5814" xr:uid="{C3FFA63C-5DA3-4A92-AB9F-F02321952F23}"/>
    <cellStyle name="Percent 4 2 3 6 2 3 2" xfId="7095" xr:uid="{F7EFD083-7369-4812-A5E3-2AC19DC1EC19}"/>
    <cellStyle name="Percent 4 2 3 6 2 3 2 2" xfId="9845" xr:uid="{9A62C267-7364-4591-9400-D1D0731B1EFE}"/>
    <cellStyle name="Percent 4 2 3 6 2 3 2 2 2" xfId="22042" xr:uid="{41E71608-B4AC-43C5-9F50-99CB18D3E1FA}"/>
    <cellStyle name="Percent 4 2 3 6 2 3 2 3" xfId="19473" xr:uid="{1E4AF638-0FB0-4C9A-A511-C9AB0CEF645C}"/>
    <cellStyle name="Percent 4 2 3 6 2 3 3" xfId="8584" xr:uid="{418A488C-836A-4FC6-9AFD-4F2498D1A82A}"/>
    <cellStyle name="Percent 4 2 3 6 2 3 3 2" xfId="20782" xr:uid="{3ED4EC64-7656-48D4-A7B1-9CA771A86CDE}"/>
    <cellStyle name="Percent 4 2 3 6 2 3 4" xfId="18213" xr:uid="{C1F23647-4F57-492C-BD0B-0850B6681B7A}"/>
    <cellStyle name="Percent 4 2 3 6 2 4" xfId="6465" xr:uid="{1F95C003-210A-4190-8889-4D73A8A35197}"/>
    <cellStyle name="Percent 4 2 3 6 2 4 2" xfId="9215" xr:uid="{2B10FCEA-D56C-44A3-B18E-B0B80A91AE5C}"/>
    <cellStyle name="Percent 4 2 3 6 2 4 2 2" xfId="21412" xr:uid="{30FF4E90-5F00-4DA7-BCF5-00B37BAD55AD}"/>
    <cellStyle name="Percent 4 2 3 6 2 4 3" xfId="18843" xr:uid="{949D5CD4-2079-49FE-A316-44137C95285F}"/>
    <cellStyle name="Percent 4 2 3 6 2 5" xfId="7952" xr:uid="{BA011E84-8808-4045-BD52-3140973C52AB}"/>
    <cellStyle name="Percent 4 2 3 6 2 5 2" xfId="20151" xr:uid="{0A0FDECC-27CD-4B3F-8E58-211F6CD4C9C8}"/>
    <cellStyle name="Percent 4 2 3 6 2 6" xfId="17583" xr:uid="{D1BD50E2-57EE-48FC-BDEC-A4F9474891E0}"/>
    <cellStyle name="Percent 4 2 3 6 3" xfId="5235" xr:uid="{05D3D8A9-77EA-4520-8908-5A00B742C133}"/>
    <cellStyle name="Percent 4 2 3 6 3 2" xfId="5937" xr:uid="{943B0603-6490-4B6C-A90D-2C7E3E508936}"/>
    <cellStyle name="Percent 4 2 3 6 3 2 2" xfId="7217" xr:uid="{D291B2C4-77B2-4369-823C-6BB1BC34A81C}"/>
    <cellStyle name="Percent 4 2 3 6 3 2 2 2" xfId="9967" xr:uid="{36A5839B-B043-4441-BDA6-85453328CD03}"/>
    <cellStyle name="Percent 4 2 3 6 3 2 2 2 2" xfId="22164" xr:uid="{856E6526-27AC-4A9E-97A2-9C8C4155E5D4}"/>
    <cellStyle name="Percent 4 2 3 6 3 2 2 3" xfId="19595" xr:uid="{C00CEAAD-E3B9-4DA1-82E4-CB147CF40B4B}"/>
    <cellStyle name="Percent 4 2 3 6 3 2 3" xfId="8707" xr:uid="{C42929F8-DE07-4695-A935-7DBDE483E655}"/>
    <cellStyle name="Percent 4 2 3 6 3 2 3 2" xfId="20904" xr:uid="{FC294D38-B5EE-4333-9E5F-0A1D776E44FC}"/>
    <cellStyle name="Percent 4 2 3 6 3 2 4" xfId="18335" xr:uid="{2EAF68CF-3D21-4B8C-8841-D92F9F8A3D17}"/>
    <cellStyle name="Percent 4 2 3 6 3 3" xfId="6587" xr:uid="{D89CADED-A648-4B96-BD3A-C5A0A09CD66C}"/>
    <cellStyle name="Percent 4 2 3 6 3 3 2" xfId="9337" xr:uid="{B0344449-E248-4F2C-9B9A-83FA4568ACB3}"/>
    <cellStyle name="Percent 4 2 3 6 3 3 2 2" xfId="21534" xr:uid="{8701B62D-85E5-430E-A3F4-8D7F15063C9B}"/>
    <cellStyle name="Percent 4 2 3 6 3 3 3" xfId="18965" xr:uid="{F0FED32C-A8F9-4F67-A5E8-19627AC4A2C8}"/>
    <cellStyle name="Percent 4 2 3 6 3 4" xfId="8074" xr:uid="{5A0CD087-FA89-4081-B7C4-A9C324B4E538}"/>
    <cellStyle name="Percent 4 2 3 6 3 4 2" xfId="20273" xr:uid="{667AAB2B-DC85-4E97-B81F-4DB67269EE97}"/>
    <cellStyle name="Percent 4 2 3 6 3 5" xfId="17705" xr:uid="{8E1A80FF-A0BD-4945-9E20-B4E64FC97011}"/>
    <cellStyle name="Percent 4 2 3 6 4" xfId="5619" xr:uid="{7D6A47FE-9F76-4182-8ECE-F6115D604384}"/>
    <cellStyle name="Percent 4 2 3 6 4 2" xfId="6902" xr:uid="{42604EA0-2C3F-45F6-B56A-3BFC958E9872}"/>
    <cellStyle name="Percent 4 2 3 6 4 2 2" xfId="9652" xr:uid="{762E8044-C639-4F5A-86E9-D24B028738E3}"/>
    <cellStyle name="Percent 4 2 3 6 4 2 2 2" xfId="21849" xr:uid="{3F59074B-03CB-443E-983B-4FF492CEBF8D}"/>
    <cellStyle name="Percent 4 2 3 6 4 2 3" xfId="19280" xr:uid="{D0930E75-E3B6-44FB-A2CD-F5AF6A497145}"/>
    <cellStyle name="Percent 4 2 3 6 4 3" xfId="8391" xr:uid="{01643244-8A14-4320-A02B-D6B9D82B53B5}"/>
    <cellStyle name="Percent 4 2 3 6 4 3 2" xfId="20589" xr:uid="{296F9B23-DCCB-459A-B826-547319D8408C}"/>
    <cellStyle name="Percent 4 2 3 6 4 4" xfId="18020" xr:uid="{A7B861CA-31E5-4CBB-AA35-DBA5A44801CD}"/>
    <cellStyle name="Percent 4 2 3 6 5" xfId="6272" xr:uid="{DE6C74FE-DD4D-4294-993C-0A2D86EEC4DB}"/>
    <cellStyle name="Percent 4 2 3 6 5 2" xfId="9022" xr:uid="{69DD076D-4A29-4156-B12C-B379237A11EC}"/>
    <cellStyle name="Percent 4 2 3 6 5 2 2" xfId="21219" xr:uid="{5469F595-43CB-4E79-BE8C-5F84F6E6CDAD}"/>
    <cellStyle name="Percent 4 2 3 6 5 3" xfId="18650" xr:uid="{BDC029B9-35E2-4C99-84E4-FB31A3801B6E}"/>
    <cellStyle name="Percent 4 2 3 6 6" xfId="7758" xr:uid="{0A914847-C81E-4499-815F-1A28D8720312}"/>
    <cellStyle name="Percent 4 2 3 6 6 2" xfId="19958" xr:uid="{ABD4797B-10FC-4C81-B305-5BEC0D20764E}"/>
    <cellStyle name="Percent 4 2 3 6 7" xfId="17390" xr:uid="{97E48950-85C5-4FF8-8AE6-F97E3C53E135}"/>
    <cellStyle name="Percent 4 2 3 7" xfId="4788" xr:uid="{91F382F8-8AF4-4688-9F1C-24EE6AC87D44}"/>
    <cellStyle name="Percent 4 2 3 7 2" xfId="5262" xr:uid="{8F0B5373-5DA6-4BE9-83D5-2D00BC5668F1}"/>
    <cellStyle name="Percent 4 2 3 7 2 2" xfId="5964" xr:uid="{DA47A66B-48D0-419D-B0D1-1B6C763330B3}"/>
    <cellStyle name="Percent 4 2 3 7 2 2 2" xfId="7244" xr:uid="{E51E6974-3D5A-45E3-8C3E-F77AF6AA5A79}"/>
    <cellStyle name="Percent 4 2 3 7 2 2 2 2" xfId="9994" xr:uid="{45D41086-7C66-4A32-8F23-075A571AA51A}"/>
    <cellStyle name="Percent 4 2 3 7 2 2 2 2 2" xfId="22191" xr:uid="{265FAC5B-D206-42A4-85B0-F343E3F3C123}"/>
    <cellStyle name="Percent 4 2 3 7 2 2 2 3" xfId="19622" xr:uid="{717B31C2-6A03-4711-933F-8DE5460A0C27}"/>
    <cellStyle name="Percent 4 2 3 7 2 2 3" xfId="8734" xr:uid="{7887E45B-8B79-41A3-A4A2-3A8405B164CE}"/>
    <cellStyle name="Percent 4 2 3 7 2 2 3 2" xfId="20931" xr:uid="{A92EB8E6-FEAD-48A1-981A-14BF96968F92}"/>
    <cellStyle name="Percent 4 2 3 7 2 2 4" xfId="18362" xr:uid="{59AD2661-ACDB-42F6-8FDB-36BF12EA86BF}"/>
    <cellStyle name="Percent 4 2 3 7 2 3" xfId="6614" xr:uid="{8DF63723-3704-458E-A7AF-015B5FE2CFD8}"/>
    <cellStyle name="Percent 4 2 3 7 2 3 2" xfId="9364" xr:uid="{DB5A79D5-3E87-4E6C-BDB5-D60141F64BFB}"/>
    <cellStyle name="Percent 4 2 3 7 2 3 2 2" xfId="21561" xr:uid="{7CB4AF5C-01D4-4648-8B02-099036460D4F}"/>
    <cellStyle name="Percent 4 2 3 7 2 3 3" xfId="18992" xr:uid="{0578247F-4CA2-4427-9090-9DED3983036B}"/>
    <cellStyle name="Percent 4 2 3 7 2 4" xfId="8101" xr:uid="{13686B88-CBD6-4917-8AF5-FD41EE4C40D6}"/>
    <cellStyle name="Percent 4 2 3 7 2 4 2" xfId="20300" xr:uid="{3995394E-8F4A-4CC9-B65E-B53F6DC92468}"/>
    <cellStyle name="Percent 4 2 3 7 2 5" xfId="17732" xr:uid="{A1029A16-E0F7-4A27-B185-5F4A5DD5F80B}"/>
    <cellStyle name="Percent 4 2 3 7 3" xfId="5646" xr:uid="{D7F4D905-B46B-4747-8F1F-39C329905D2B}"/>
    <cellStyle name="Percent 4 2 3 7 3 2" xfId="6929" xr:uid="{6628C7FF-D7E0-4446-9E42-D2C9667D24B8}"/>
    <cellStyle name="Percent 4 2 3 7 3 2 2" xfId="9679" xr:uid="{FEBA3438-B4AD-4DE3-8800-2F3FC4602457}"/>
    <cellStyle name="Percent 4 2 3 7 3 2 2 2" xfId="21876" xr:uid="{E0B1BE95-59A3-4A6E-B6BD-74E2FAEB5B18}"/>
    <cellStyle name="Percent 4 2 3 7 3 2 3" xfId="19307" xr:uid="{C5B60734-434F-43C3-B085-BE55EAE68A4D}"/>
    <cellStyle name="Percent 4 2 3 7 3 3" xfId="8418" xr:uid="{E1D16C50-AECC-404E-92A1-6317AE54814A}"/>
    <cellStyle name="Percent 4 2 3 7 3 3 2" xfId="20616" xr:uid="{7105708E-410F-4113-A83B-8A6A4234F1B0}"/>
    <cellStyle name="Percent 4 2 3 7 3 4" xfId="18047" xr:uid="{5BDD3BB7-37A7-490B-8A4E-3B8814EA6B0C}"/>
    <cellStyle name="Percent 4 2 3 7 4" xfId="6299" xr:uid="{E6F0E219-D1E3-4BB5-B706-9056AF5E21FE}"/>
    <cellStyle name="Percent 4 2 3 7 4 2" xfId="9049" xr:uid="{F5C0870E-63F1-4D4D-A6A3-2458AB9462C8}"/>
    <cellStyle name="Percent 4 2 3 7 4 2 2" xfId="21246" xr:uid="{B4BCF1E1-CBC8-46D7-A0AB-7B8BC1C70BF0}"/>
    <cellStyle name="Percent 4 2 3 7 4 3" xfId="18677" xr:uid="{1D149A50-A14A-43B9-967F-A00074A6952B}"/>
    <cellStyle name="Percent 4 2 3 7 5" xfId="7785" xr:uid="{06E953F1-366F-4B29-B21D-898D8E7A5411}"/>
    <cellStyle name="Percent 4 2 3 7 5 2" xfId="19985" xr:uid="{026246C8-90A4-4C80-BA3C-1A6BE6785CA3}"/>
    <cellStyle name="Percent 4 2 3 7 6" xfId="17417" xr:uid="{5AD163AA-EBF7-47C8-8D95-4AC24F90939C}"/>
    <cellStyle name="Percent 4 2 3 8" xfId="7584" xr:uid="{1AA27C46-4B9B-4975-9C4B-53C21E98A903}"/>
    <cellStyle name="Percent 4 2 3 9" xfId="7490" xr:uid="{6CE62279-36CC-48B7-9908-4F130D7075A5}"/>
    <cellStyle name="Percent 4 2 3 9 2" xfId="19864" xr:uid="{3B0FA15F-7B91-4BAE-BE1A-E69A81923B8C}"/>
    <cellStyle name="Percent 4 2 4" xfId="2891" xr:uid="{92B5FECB-7D72-4FB2-9312-0FBDE23CD4CD}"/>
    <cellStyle name="Percent 4 2 4 10" xfId="10557" xr:uid="{BF352334-9F34-473E-B383-58DAE381A98D}"/>
    <cellStyle name="Percent 4 2 4 10 2" xfId="22676" xr:uid="{FD3628A7-B39D-4DF1-8E72-26237BC5D347}"/>
    <cellStyle name="Percent 4 2 4 11" xfId="10690" xr:uid="{8B89BC20-FA34-458E-90B1-42A2F752CEFC}"/>
    <cellStyle name="Percent 4 2 4 11 2" xfId="22803" xr:uid="{B1C0FBAB-7386-4318-BC8D-A65D82B16279}"/>
    <cellStyle name="Percent 4 2 4 12" xfId="11026" xr:uid="{F5FC6BE6-0FE8-41FE-B0F6-CB74D0D3E827}"/>
    <cellStyle name="Percent 4 2 4 12 2" xfId="23075" xr:uid="{3E44BDF4-C606-4145-B851-A0548643F2DA}"/>
    <cellStyle name="Percent 4 2 4 13" xfId="11996" xr:uid="{6F40D6EC-A110-463F-BE60-4DBB2FD7C2CE}"/>
    <cellStyle name="Percent 4 2 4 13 2" xfId="23784" xr:uid="{349F86B5-B96D-4AA4-A466-2C2B8F216C30}"/>
    <cellStyle name="Percent 4 2 4 14" xfId="17211" xr:uid="{001D913F-B579-4967-9F60-3AE08249D01E}"/>
    <cellStyle name="Percent 4 2 4 14 2" xfId="26110" xr:uid="{A2E8925B-E91D-4D07-BA04-23B06381B71D}"/>
    <cellStyle name="Percent 4 2 4 15" xfId="30381" xr:uid="{5068DD99-337D-4D9D-A4CA-8EA8A2AA817E}"/>
    <cellStyle name="Percent 4 2 4 2" xfId="2892" xr:uid="{AE62BD76-3B45-442E-8BF4-87E6E3BB98A5}"/>
    <cellStyle name="Percent 4 2 4 2 2" xfId="4950" xr:uid="{B884E0AA-3CBC-43E4-9B49-8DE2EEEAA7FA}"/>
    <cellStyle name="Percent 4 2 4 2 2 2" xfId="13797" xr:uid="{3CEDE646-E7A8-40DE-B990-C76DEF4D676B}"/>
    <cellStyle name="Percent 4 2 4 2 2 2 2" xfId="25566" xr:uid="{75CEE51E-E4B1-4A6E-BD54-62FC279E274A}"/>
    <cellStyle name="Percent 4 2 4 2 3" xfId="11665" xr:uid="{AF37B8FA-8AF4-4E85-9CD6-96EF0BF4049C}"/>
    <cellStyle name="Percent 4 2 4 2 3 2" xfId="13798" xr:uid="{19D80CE7-C728-4CDF-8149-35DE000B4999}"/>
    <cellStyle name="Percent 4 2 4 2 3 2 2" xfId="25567" xr:uid="{F23E5A05-194D-4CE9-8602-F0B1419ADFEF}"/>
    <cellStyle name="Percent 4 2 4 2 3 3" xfId="23501" xr:uid="{9CFC7334-F994-4440-9B6E-983DCFAE124E}"/>
    <cellStyle name="Percent 4 2 4 2 4" xfId="12431" xr:uid="{2071BD4F-C0F0-45F1-B1B6-101AF90AFAE9}"/>
    <cellStyle name="Percent 4 2 4 2 4 2" xfId="24210" xr:uid="{4E66040F-933C-4D37-A3B2-FD70BFC38A28}"/>
    <cellStyle name="Percent 4 2 4 3" xfId="4635" xr:uid="{2A9C069D-82BD-429D-BB8F-CC2BDC2A07E3}"/>
    <cellStyle name="Percent 4 2 4 3 2" xfId="13799" xr:uid="{C30AE654-02DB-4D36-9EEC-0B6DAB371BC0}"/>
    <cellStyle name="Percent 4 2 4 3 2 2" xfId="25568" xr:uid="{289A2AEC-C8F6-4B67-8AA2-18B3EDAC5A49}"/>
    <cellStyle name="Percent 4 2 4 4" xfId="4759" xr:uid="{C4E58B07-ACA0-4322-BE11-43200AB2791A}"/>
    <cellStyle name="Percent 4 2 4 4 2" xfId="5045" xr:uid="{CEE69413-0BB0-4F1D-92DE-37C0CC599F45}"/>
    <cellStyle name="Percent 4 2 4 4 2 2" xfId="5434" xr:uid="{C15A2F78-82C1-4CB4-8DF5-1D7DE2A344FD}"/>
    <cellStyle name="Percent 4 2 4 4 2 2 2" xfId="6134" xr:uid="{CA525EAE-28FC-4BAC-961F-2F96101B103E}"/>
    <cellStyle name="Percent 4 2 4 4 2 2 2 2" xfId="7413" xr:uid="{182F5445-6438-4E27-9C3C-9494BE946EC3}"/>
    <cellStyle name="Percent 4 2 4 4 2 2 2 2 2" xfId="10163" xr:uid="{27F7657D-5246-4740-A9D8-18856DAC7D2A}"/>
    <cellStyle name="Percent 4 2 4 4 2 2 2 2 2 2" xfId="22360" xr:uid="{81315F19-70D6-445E-94FA-516C914DCCEB}"/>
    <cellStyle name="Percent 4 2 4 4 2 2 2 2 3" xfId="19791" xr:uid="{5458D367-F891-4FFE-9E13-28A0A350A8ED}"/>
    <cellStyle name="Percent 4 2 4 4 2 2 2 3" xfId="8903" xr:uid="{C2471D5B-E1B9-4321-9EAB-761BA4F0B45A}"/>
    <cellStyle name="Percent 4 2 4 4 2 2 2 3 2" xfId="21100" xr:uid="{98433D0F-84AC-4285-8482-3A21102FD702}"/>
    <cellStyle name="Percent 4 2 4 4 2 2 2 4" xfId="18531" xr:uid="{4D2BE6BA-8DC8-408B-94E5-54904ACD5540}"/>
    <cellStyle name="Percent 4 2 4 4 2 2 3" xfId="6783" xr:uid="{795C26FF-2330-4DDE-8958-BB4994783C82}"/>
    <cellStyle name="Percent 4 2 4 4 2 2 3 2" xfId="9533" xr:uid="{FB98F409-04EA-4544-AAD5-2429BB09FFD6}"/>
    <cellStyle name="Percent 4 2 4 4 2 2 3 2 2" xfId="21730" xr:uid="{DDDC3329-438F-451E-B2E9-3F340D9F27A9}"/>
    <cellStyle name="Percent 4 2 4 4 2 2 3 3" xfId="19161" xr:uid="{832C762B-8D16-434A-99A6-38DC4BC2BCC8}"/>
    <cellStyle name="Percent 4 2 4 4 2 2 4" xfId="8270" xr:uid="{413C82A8-8D03-4737-B55B-E3AE27DBD2F7}"/>
    <cellStyle name="Percent 4 2 4 4 2 2 4 2" xfId="20469" xr:uid="{DBAF2612-56FE-48A7-93E3-668BD80984D8}"/>
    <cellStyle name="Percent 4 2 4 4 2 2 5" xfId="17901" xr:uid="{C361094C-B420-4785-9DB0-A2BE46136D16}"/>
    <cellStyle name="Percent 4 2 4 4 2 3" xfId="5817" xr:uid="{F2772D2F-55AC-4683-BC53-0B1BCEFC6E0D}"/>
    <cellStyle name="Percent 4 2 4 4 2 3 2" xfId="7098" xr:uid="{0BDF891F-57B0-4B74-82F6-B939E3CEA11E}"/>
    <cellStyle name="Percent 4 2 4 4 2 3 2 2" xfId="9848" xr:uid="{974F767A-7792-41E6-B775-80343EA43821}"/>
    <cellStyle name="Percent 4 2 4 4 2 3 2 2 2" xfId="22045" xr:uid="{FE01CF1A-40D2-4846-888E-8AD5C122E04F}"/>
    <cellStyle name="Percent 4 2 4 4 2 3 2 3" xfId="19476" xr:uid="{68F0E918-8A80-4361-9454-BF5F0A3E5339}"/>
    <cellStyle name="Percent 4 2 4 4 2 3 3" xfId="8587" xr:uid="{29750C5B-6B2D-4679-BAFF-2EF499D4F2C7}"/>
    <cellStyle name="Percent 4 2 4 4 2 3 3 2" xfId="20785" xr:uid="{9E72AE9C-F76A-40A7-AC71-EE3786F16238}"/>
    <cellStyle name="Percent 4 2 4 4 2 3 4" xfId="18216" xr:uid="{FCA8051F-7BB4-43E5-90E9-CF260199CC3A}"/>
    <cellStyle name="Percent 4 2 4 4 2 4" xfId="6468" xr:uid="{F420968B-D7F2-4B93-A781-C47D6EF5D082}"/>
    <cellStyle name="Percent 4 2 4 4 2 4 2" xfId="9218" xr:uid="{26BF5337-150C-42CE-95C7-E1C82470B91C}"/>
    <cellStyle name="Percent 4 2 4 4 2 4 2 2" xfId="21415" xr:uid="{7205C402-D12E-434D-ADFA-C291033337D2}"/>
    <cellStyle name="Percent 4 2 4 4 2 4 3" xfId="18846" xr:uid="{0F2EAAB3-6F9D-49DA-9481-C732C5836BDF}"/>
    <cellStyle name="Percent 4 2 4 4 2 5" xfId="7955" xr:uid="{4C03D2D0-7297-4B41-94DD-9F66DE8814D7}"/>
    <cellStyle name="Percent 4 2 4 4 2 5 2" xfId="20154" xr:uid="{7660945A-A6A5-473C-9019-3A6726C3844D}"/>
    <cellStyle name="Percent 4 2 4 4 2 6" xfId="17586" xr:uid="{14FF2D59-69B5-4676-B0C3-0C84D6067BDA}"/>
    <cellStyle name="Percent 4 2 4 4 3" xfId="5238" xr:uid="{96617A3E-154D-4E9C-AB0A-A6208BBC187D}"/>
    <cellStyle name="Percent 4 2 4 4 3 2" xfId="5940" xr:uid="{D4DF6D02-7AD9-4651-89B4-8408E7D5AD86}"/>
    <cellStyle name="Percent 4 2 4 4 3 2 2" xfId="7220" xr:uid="{5F85B6DE-F742-4520-9C45-C6A4232715D7}"/>
    <cellStyle name="Percent 4 2 4 4 3 2 2 2" xfId="9970" xr:uid="{BA6DE170-C408-4BA9-AFBD-20B514008637}"/>
    <cellStyle name="Percent 4 2 4 4 3 2 2 2 2" xfId="22167" xr:uid="{11F81B8F-D073-4B53-880D-CE16C15A34AA}"/>
    <cellStyle name="Percent 4 2 4 4 3 2 2 3" xfId="19598" xr:uid="{7FA54A83-73E7-4071-A53E-03DE93FC746A}"/>
    <cellStyle name="Percent 4 2 4 4 3 2 3" xfId="8710" xr:uid="{685CDA08-AC65-4B11-80B6-3367C0FC07EB}"/>
    <cellStyle name="Percent 4 2 4 4 3 2 3 2" xfId="20907" xr:uid="{39ECDFF0-FDEB-44E8-AF4C-09D37ECB659C}"/>
    <cellStyle name="Percent 4 2 4 4 3 2 4" xfId="18338" xr:uid="{A946563D-9B2E-47FA-860F-0EA3F2E2AABD}"/>
    <cellStyle name="Percent 4 2 4 4 3 3" xfId="6590" xr:uid="{44E383E1-C2DE-4CF3-B506-5F74129CE955}"/>
    <cellStyle name="Percent 4 2 4 4 3 3 2" xfId="9340" xr:uid="{AFD3AF2B-70FB-4E0F-A41A-380458ED9031}"/>
    <cellStyle name="Percent 4 2 4 4 3 3 2 2" xfId="21537" xr:uid="{80EE07F5-FD04-46D2-8924-A00123C50D0A}"/>
    <cellStyle name="Percent 4 2 4 4 3 3 3" xfId="18968" xr:uid="{A2273D3F-76A3-4925-8DB0-867C3021D10C}"/>
    <cellStyle name="Percent 4 2 4 4 3 4" xfId="8077" xr:uid="{E92EA81F-4144-4BE2-A828-3E1D9446613F}"/>
    <cellStyle name="Percent 4 2 4 4 3 4 2" xfId="20276" xr:uid="{E4C9CB73-DBCA-401F-B2AE-5BD2DDFFE343}"/>
    <cellStyle name="Percent 4 2 4 4 3 5" xfId="17708" xr:uid="{09A859EE-2EF6-41D9-AD0D-90964E7F730A}"/>
    <cellStyle name="Percent 4 2 4 4 4" xfId="5622" xr:uid="{3825F89E-31BB-460F-8DBD-205B10A25D63}"/>
    <cellStyle name="Percent 4 2 4 4 4 2" xfId="6905" xr:uid="{5A513D6B-390A-4DBA-AB54-BC67F4CAB327}"/>
    <cellStyle name="Percent 4 2 4 4 4 2 2" xfId="9655" xr:uid="{90722358-081F-4EF1-9BA4-ABBEA1221294}"/>
    <cellStyle name="Percent 4 2 4 4 4 2 2 2" xfId="21852" xr:uid="{33EBF0A1-EFA1-4489-B2FC-34F6A6B72963}"/>
    <cellStyle name="Percent 4 2 4 4 4 2 3" xfId="19283" xr:uid="{E7DF1E86-5314-4899-B54E-2F2D9E030BCA}"/>
    <cellStyle name="Percent 4 2 4 4 4 3" xfId="8394" xr:uid="{FDCACDE2-D8F9-4FE6-A501-F79F85C6B3D6}"/>
    <cellStyle name="Percent 4 2 4 4 4 3 2" xfId="20592" xr:uid="{683475B8-70E3-4B8B-BA67-1A2EB24B0150}"/>
    <cellStyle name="Percent 4 2 4 4 4 4" xfId="18023" xr:uid="{E8D6EFA9-2329-4C0E-8035-311E054481DC}"/>
    <cellStyle name="Percent 4 2 4 4 5" xfId="6275" xr:uid="{8D5791E1-DBDD-43ED-9036-810EAFFA7108}"/>
    <cellStyle name="Percent 4 2 4 4 5 2" xfId="9025" xr:uid="{660AAF2D-1CE5-4DBA-A40C-5878283B2B65}"/>
    <cellStyle name="Percent 4 2 4 4 5 2 2" xfId="21222" xr:uid="{61101942-102B-49E2-838E-F21E27D3D15C}"/>
    <cellStyle name="Percent 4 2 4 4 5 3" xfId="18653" xr:uid="{2197B2C6-0FEA-407A-BF97-6F97308E4B5B}"/>
    <cellStyle name="Percent 4 2 4 4 6" xfId="7761" xr:uid="{0CEF9D7B-088A-4293-8C60-9ECBBB22C76B}"/>
    <cellStyle name="Percent 4 2 4 4 6 2" xfId="19961" xr:uid="{AC88BF3B-C925-4B3C-88F5-272D2CE02C06}"/>
    <cellStyle name="Percent 4 2 4 4 7" xfId="13800" xr:uid="{2509B6D5-6C18-4A48-8E2A-E04E79BDFAE2}"/>
    <cellStyle name="Percent 4 2 4 4 7 2" xfId="25569" xr:uid="{E54F0D46-6DF5-4CFB-B2C4-13C78B5ED087}"/>
    <cellStyle name="Percent 4 2 4 4 8" xfId="17393" xr:uid="{3CA6F2F8-3DA5-486E-B441-889DB123CC24}"/>
    <cellStyle name="Percent 4 2 4 5" xfId="4791" xr:uid="{F5DD3D04-05F5-454C-91C7-E69344F4A948}"/>
    <cellStyle name="Percent 4 2 4 5 2" xfId="5265" xr:uid="{F72BC29F-CA92-4E24-8B10-F368738C1750}"/>
    <cellStyle name="Percent 4 2 4 5 2 2" xfId="5967" xr:uid="{27898160-7093-494B-8FC9-F9C116D3C47D}"/>
    <cellStyle name="Percent 4 2 4 5 2 2 2" xfId="7247" xr:uid="{190EA332-85BC-4CB1-82BA-2A4D8980281D}"/>
    <cellStyle name="Percent 4 2 4 5 2 2 2 2" xfId="9997" xr:uid="{74B9BC70-5433-4EB7-8A25-99A26113E44E}"/>
    <cellStyle name="Percent 4 2 4 5 2 2 2 2 2" xfId="22194" xr:uid="{0A7E5DD8-44CF-4D83-81C4-FF1A6FF5E5B9}"/>
    <cellStyle name="Percent 4 2 4 5 2 2 2 3" xfId="19625" xr:uid="{D8F33A10-99E3-4EA6-A868-2A9F44710BCC}"/>
    <cellStyle name="Percent 4 2 4 5 2 2 3" xfId="8737" xr:uid="{72B64F11-CCC6-487C-9EFA-E74F328DC142}"/>
    <cellStyle name="Percent 4 2 4 5 2 2 3 2" xfId="20934" xr:uid="{447020B0-2DD0-4947-8B01-137691E45D4A}"/>
    <cellStyle name="Percent 4 2 4 5 2 2 4" xfId="18365" xr:uid="{30A68360-97BD-4489-845A-A770A5224D9C}"/>
    <cellStyle name="Percent 4 2 4 5 2 3" xfId="6617" xr:uid="{F714F7FA-D341-4925-A473-1FD53594EC6F}"/>
    <cellStyle name="Percent 4 2 4 5 2 3 2" xfId="9367" xr:uid="{0CF74715-85DE-46C6-9633-F90FCD7DB20C}"/>
    <cellStyle name="Percent 4 2 4 5 2 3 2 2" xfId="21564" xr:uid="{FFD6F512-DE82-44F2-ADA6-531B7CDD92B8}"/>
    <cellStyle name="Percent 4 2 4 5 2 3 3" xfId="18995" xr:uid="{E2E72FDC-AF42-452D-83E2-38A108B982F9}"/>
    <cellStyle name="Percent 4 2 4 5 2 4" xfId="8104" xr:uid="{495E107B-2A62-4A04-9952-1B6D4DB2B5D0}"/>
    <cellStyle name="Percent 4 2 4 5 2 4 2" xfId="20303" xr:uid="{AB42CA99-BD4F-4659-9EE1-E96A8C191F7E}"/>
    <cellStyle name="Percent 4 2 4 5 2 5" xfId="17735" xr:uid="{FA7F9CCC-88CB-4864-AE10-0FE928498B37}"/>
    <cellStyle name="Percent 4 2 4 5 3" xfId="5649" xr:uid="{A5A606D0-73FE-4315-A921-B9B15623E25F}"/>
    <cellStyle name="Percent 4 2 4 5 3 2" xfId="6932" xr:uid="{12B8853F-9D74-4892-B6F0-EF899164EA46}"/>
    <cellStyle name="Percent 4 2 4 5 3 2 2" xfId="9682" xr:uid="{AD7D42DF-4721-4D7A-B301-FDD684250D09}"/>
    <cellStyle name="Percent 4 2 4 5 3 2 2 2" xfId="21879" xr:uid="{5F10F560-D678-4DB0-9623-FC3EC3528AF4}"/>
    <cellStyle name="Percent 4 2 4 5 3 2 3" xfId="19310" xr:uid="{65204860-2630-438D-961C-7A433D17B0C8}"/>
    <cellStyle name="Percent 4 2 4 5 3 3" xfId="8421" xr:uid="{02499785-63A1-461D-AB0E-1FFF19839A71}"/>
    <cellStyle name="Percent 4 2 4 5 3 3 2" xfId="20619" xr:uid="{951BFEF0-51EF-4643-AB7E-9628D168D74D}"/>
    <cellStyle name="Percent 4 2 4 5 3 4" xfId="18050" xr:uid="{9EF85A1E-4905-4A51-98F7-9E65123D0656}"/>
    <cellStyle name="Percent 4 2 4 5 4" xfId="6302" xr:uid="{B362921B-C0AD-4792-922C-68D76CF0AA8A}"/>
    <cellStyle name="Percent 4 2 4 5 4 2" xfId="9052" xr:uid="{79783C1B-6581-489D-BF93-AA6F25F21F3E}"/>
    <cellStyle name="Percent 4 2 4 5 4 2 2" xfId="21249" xr:uid="{88A9D74C-4DF4-4217-B5C8-E1A085D0EB89}"/>
    <cellStyle name="Percent 4 2 4 5 4 3" xfId="18680" xr:uid="{1347FE1E-B117-4F0E-AA4B-C90A89991816}"/>
    <cellStyle name="Percent 4 2 4 5 5" xfId="7788" xr:uid="{1E7F74A9-3665-483F-8F96-75E28AB9FCF5}"/>
    <cellStyle name="Percent 4 2 4 5 5 2" xfId="19988" xr:uid="{AC670807-7F92-4C25-AADE-F82B4CEC38E8}"/>
    <cellStyle name="Percent 4 2 4 5 6" xfId="17420" xr:uid="{C94340A9-8B9B-485D-B532-83758726C176}"/>
    <cellStyle name="Percent 4 2 4 6" xfId="7678" xr:uid="{34CD110B-199C-4542-B7E8-2E4358352476}"/>
    <cellStyle name="Percent 4 2 4 7" xfId="7491" xr:uid="{3818DA4B-44C5-463F-A541-5F35C63579E8}"/>
    <cellStyle name="Percent 4 2 4 7 2" xfId="19865" xr:uid="{C4FA9C62-A6CE-45D2-B6F9-D5320A71B35F}"/>
    <cellStyle name="Percent 4 2 4 8" xfId="10326" xr:uid="{D23535F3-CB1B-4999-8951-3AC18615262D}"/>
    <cellStyle name="Percent 4 2 4 8 2" xfId="22489" xr:uid="{973A333D-0215-4489-9EC3-CF4ED4468A49}"/>
    <cellStyle name="Percent 4 2 4 9" xfId="10457" xr:uid="{EC6D504C-71B3-40B9-9959-8A2B4F4B8AA0}"/>
    <cellStyle name="Percent 4 2 4 9 2" xfId="22585" xr:uid="{3B2B55DA-22F2-493E-B402-9579851D81E8}"/>
    <cellStyle name="Percent 4 2 5" xfId="2893" xr:uid="{58F39F9C-CB1D-443E-BFB2-F2F3DD2086C7}"/>
    <cellStyle name="Percent 4 2 5 2" xfId="4636" xr:uid="{58FF20DF-27A6-491E-81D1-2FFCE3916FB8}"/>
    <cellStyle name="Percent 4 2 5 2 2" xfId="11666" xr:uid="{0F1851F9-C889-4EDE-9B12-A2D0DDF01A66}"/>
    <cellStyle name="Percent 4 2 5 2 2 2" xfId="13801" xr:uid="{051632A4-D05D-4CF2-AC6A-7F040FCC0698}"/>
    <cellStyle name="Percent 4 2 5 2 2 2 2" xfId="25570" xr:uid="{9A848928-D30F-4CC4-B593-B004E3A89F9E}"/>
    <cellStyle name="Percent 4 2 5 2 2 3" xfId="23502" xr:uid="{4A761215-2E2F-4E4D-8A9D-1E7C4929166D}"/>
    <cellStyle name="Percent 4 2 5 2 3" xfId="13802" xr:uid="{708297A0-9D35-4544-A48D-8B89890F4AF2}"/>
    <cellStyle name="Percent 4 2 5 2 3 2" xfId="25571" xr:uid="{CFF9D700-2DF5-49B0-8C50-A49F33D4CEC7}"/>
    <cellStyle name="Percent 4 2 5 2 4" xfId="12432" xr:uid="{649CF017-FC62-4873-8D34-919BFDBF2C20}"/>
    <cellStyle name="Percent 4 2 5 2 4 2" xfId="24211" xr:uid="{83B4062D-0269-4EBC-B5B4-84966CE0A9B9}"/>
    <cellStyle name="Percent 4 2 5 2 5" xfId="28987" xr:uid="{D2CBE19A-C823-43E5-8B00-0A79DEA70452}"/>
    <cellStyle name="Percent 4 2 5 3" xfId="11027" xr:uid="{37C3CE46-ADF7-4420-B0BA-54C8A81A168B}"/>
    <cellStyle name="Percent 4 2 5 3 2" xfId="13803" xr:uid="{9E244607-8EF3-4001-81B3-E2B453B8B366}"/>
    <cellStyle name="Percent 4 2 5 3 2 2" xfId="25572" xr:uid="{2D75AA52-9D75-469A-B443-A0767C5B51B2}"/>
    <cellStyle name="Percent 4 2 5 3 3" xfId="23076" xr:uid="{776F4FA1-BB70-483E-BA41-C5BFC7BCE73E}"/>
    <cellStyle name="Percent 4 2 5 4" xfId="13804" xr:uid="{D3E657BF-C65B-4F08-A4FA-E2DD4D7327BF}"/>
    <cellStyle name="Percent 4 2 5 4 2" xfId="25573" xr:uid="{9BEDC785-5FB8-452A-8B2B-73A10EAC9EEC}"/>
    <cellStyle name="Percent 4 2 5 5" xfId="11997" xr:uid="{0EEDF574-4E9C-480A-BF8D-0F09132FA5FC}"/>
    <cellStyle name="Percent 4 2 5 5 2" xfId="23785" xr:uid="{15DE639B-AA2B-40F9-A557-F9F2B4663057}"/>
    <cellStyle name="Percent 4 2 5 6" xfId="27567" xr:uid="{072AAD4F-D423-442A-BDB3-3267A123AE1F}"/>
    <cellStyle name="Percent 4 2 6" xfId="2894" xr:uid="{BCB895DA-B8CF-4045-A5A1-531797623252}"/>
    <cellStyle name="Percent 4 2 6 2" xfId="4637" xr:uid="{4B135E33-B2D2-48F7-BF1D-24EBB01DAEE7}"/>
    <cellStyle name="Percent 4 2 6 3" xfId="11089" xr:uid="{FBCC4824-DCA3-4BF6-8ACA-51D3A22B86E5}"/>
    <cellStyle name="Percent 4 2 6 3 2" xfId="29500" xr:uid="{49ABDAE8-FF3E-4CF3-B9A6-44BA21D90273}"/>
    <cellStyle name="Percent 4 2 7" xfId="4619" xr:uid="{ED69BDA1-470F-485F-9674-D4C9A5475594}"/>
    <cellStyle name="Percent 4 2 7 2" xfId="11667" xr:uid="{3086BD4A-717B-472B-BF90-B236D84DA686}"/>
    <cellStyle name="Percent 4 2 7 2 2" xfId="13805" xr:uid="{98E92ADE-21B4-47A0-B8E1-C9C57E81589F}"/>
    <cellStyle name="Percent 4 2 7 2 2 2" xfId="25574" xr:uid="{5F6F182C-935D-4853-80B6-06F34F2084D8}"/>
    <cellStyle name="Percent 4 2 7 2 3" xfId="23503" xr:uid="{1B571F92-CD08-43D8-AD54-94FD00FEC724}"/>
    <cellStyle name="Percent 4 2 7 3" xfId="13806" xr:uid="{D85D10DF-923D-4353-95CB-0DBBC22BEE72}"/>
    <cellStyle name="Percent 4 2 7 3 2" xfId="25575" xr:uid="{678DF36B-4CE8-4DF5-94BB-DF216BBF4072}"/>
    <cellStyle name="Percent 4 2 7 4" xfId="12433" xr:uid="{23ACAFCD-5C73-4CE8-A436-2F996D1437AC}"/>
    <cellStyle name="Percent 4 2 7 4 2" xfId="24212" xr:uid="{0EC08F51-E271-4ABA-8AAC-D0D9AF65DD80}"/>
    <cellStyle name="Percent 4 2 8" xfId="4752" xr:uid="{4683D076-1102-4DA8-8ECE-7E34750B4D59}"/>
    <cellStyle name="Percent 4 2 8 2" xfId="5037" xr:uid="{E6C6815E-9BAB-400F-962F-5451138E125D}"/>
    <cellStyle name="Percent 4 2 8 2 2" xfId="5426" xr:uid="{C154B8A5-04A8-4508-A3BD-854F977F8BAB}"/>
    <cellStyle name="Percent 4 2 8 2 2 2" xfId="6126" xr:uid="{C7036907-9C0B-44D3-AF29-744E8DF27594}"/>
    <cellStyle name="Percent 4 2 8 2 2 2 2" xfId="7405" xr:uid="{DB7C889C-BD30-457E-A132-6B76D6413A2B}"/>
    <cellStyle name="Percent 4 2 8 2 2 2 2 2" xfId="10155" xr:uid="{A7C22EA9-60DE-470C-9A67-247192C8243F}"/>
    <cellStyle name="Percent 4 2 8 2 2 2 2 2 2" xfId="22352" xr:uid="{0A4E3752-A456-47A8-AC06-3717D69F0AF9}"/>
    <cellStyle name="Percent 4 2 8 2 2 2 2 3" xfId="19783" xr:uid="{E32C9A8A-5FB4-4F65-BA76-429A30E6A178}"/>
    <cellStyle name="Percent 4 2 8 2 2 2 3" xfId="8895" xr:uid="{0FCF4964-F1DD-4D2D-A1B1-D12AE466A9AA}"/>
    <cellStyle name="Percent 4 2 8 2 2 2 3 2" xfId="21092" xr:uid="{6DD901D4-B5BB-46ED-A1C9-4E94C7635E2C}"/>
    <cellStyle name="Percent 4 2 8 2 2 2 4" xfId="18523" xr:uid="{B25B139B-CDE5-4132-B227-FAC6FB9E763E}"/>
    <cellStyle name="Percent 4 2 8 2 2 3" xfId="6775" xr:uid="{00B4331D-E969-43AC-B776-3B8E46F82251}"/>
    <cellStyle name="Percent 4 2 8 2 2 3 2" xfId="9525" xr:uid="{595CF50A-F143-458B-B49C-BC139CA74D76}"/>
    <cellStyle name="Percent 4 2 8 2 2 3 2 2" xfId="21722" xr:uid="{C8F3FF04-2989-41C9-BF10-CBC39BF4E153}"/>
    <cellStyle name="Percent 4 2 8 2 2 3 3" xfId="19153" xr:uid="{0805887E-7AD1-4630-8E2A-1B61A4941969}"/>
    <cellStyle name="Percent 4 2 8 2 2 4" xfId="8262" xr:uid="{A9CF44AF-B894-494C-8D96-410724ADECFA}"/>
    <cellStyle name="Percent 4 2 8 2 2 4 2" xfId="20461" xr:uid="{1862E150-0239-4950-8DE9-1DDC8D8774AA}"/>
    <cellStyle name="Percent 4 2 8 2 2 5" xfId="17893" xr:uid="{CF76FDCA-81EE-4B89-9C31-B18F865914C8}"/>
    <cellStyle name="Percent 4 2 8 2 3" xfId="5809" xr:uid="{99F118DD-44EA-41C4-BB98-B0C8E74B9CE2}"/>
    <cellStyle name="Percent 4 2 8 2 3 2" xfId="7090" xr:uid="{5B87BE3E-DFFB-4E40-9444-BEE7A3D4AFAF}"/>
    <cellStyle name="Percent 4 2 8 2 3 2 2" xfId="9840" xr:uid="{570B9E1B-08D7-4E9E-A040-4FBACBFFDE32}"/>
    <cellStyle name="Percent 4 2 8 2 3 2 2 2" xfId="22037" xr:uid="{748ED9F0-BA23-48C3-B52E-F15E1811D859}"/>
    <cellStyle name="Percent 4 2 8 2 3 2 3" xfId="19468" xr:uid="{328171DB-8225-41ED-ADD6-C23BF2671D79}"/>
    <cellStyle name="Percent 4 2 8 2 3 3" xfId="8579" xr:uid="{B679325B-01EC-460D-AABB-524E887D145E}"/>
    <cellStyle name="Percent 4 2 8 2 3 3 2" xfId="20777" xr:uid="{DA2D975D-54E8-4366-8B13-F95388DE4B25}"/>
    <cellStyle name="Percent 4 2 8 2 3 4" xfId="18208" xr:uid="{C26A3555-46B3-485D-81C1-DCEE0A2B2553}"/>
    <cellStyle name="Percent 4 2 8 2 4" xfId="6460" xr:uid="{AA04759D-BE46-434A-8D36-FBD48689FD46}"/>
    <cellStyle name="Percent 4 2 8 2 4 2" xfId="9210" xr:uid="{45841393-DA25-4DE3-BB06-406DE6DDDE57}"/>
    <cellStyle name="Percent 4 2 8 2 4 2 2" xfId="21407" xr:uid="{A42F10BA-D022-4C0D-A81A-8645E3448169}"/>
    <cellStyle name="Percent 4 2 8 2 4 3" xfId="18838" xr:uid="{D57BF678-F093-4B64-9832-582004608016}"/>
    <cellStyle name="Percent 4 2 8 2 5" xfId="7947" xr:uid="{432AEE85-7BCA-4B0E-8AE7-A1C0098625B6}"/>
    <cellStyle name="Percent 4 2 8 2 5 2" xfId="20146" xr:uid="{BBEC07E9-6980-4C21-B9CA-FBE8D1A0E580}"/>
    <cellStyle name="Percent 4 2 8 2 6" xfId="17578" xr:uid="{6171FC44-2BDD-488A-B643-4630B4A237AC}"/>
    <cellStyle name="Percent 4 2 8 3" xfId="5230" xr:uid="{B6207A54-5666-4BF1-97DD-EFB6400966FF}"/>
    <cellStyle name="Percent 4 2 8 3 2" xfId="5932" xr:uid="{1967707F-3146-4F43-897D-C101F9F3077A}"/>
    <cellStyle name="Percent 4 2 8 3 2 2" xfId="7212" xr:uid="{F68200FD-C482-4D54-BACB-963E16A80638}"/>
    <cellStyle name="Percent 4 2 8 3 2 2 2" xfId="9962" xr:uid="{8BC508AA-24F5-47A2-A0DB-E03E8A117EA5}"/>
    <cellStyle name="Percent 4 2 8 3 2 2 2 2" xfId="22159" xr:uid="{35BD6EED-1F56-41C4-95FC-6AD5AB0AE9DC}"/>
    <cellStyle name="Percent 4 2 8 3 2 2 3" xfId="19590" xr:uid="{CDB348E6-BDD6-48B3-ABBB-5DAD0274DCC0}"/>
    <cellStyle name="Percent 4 2 8 3 2 3" xfId="8702" xr:uid="{A0175ECB-0521-4972-9AF6-68FEDDFFD289}"/>
    <cellStyle name="Percent 4 2 8 3 2 3 2" xfId="20899" xr:uid="{271637F9-4B49-4F2B-B74D-E4818546EF93}"/>
    <cellStyle name="Percent 4 2 8 3 2 4" xfId="18330" xr:uid="{744E6E23-3B94-444B-9237-9441AB24D072}"/>
    <cellStyle name="Percent 4 2 8 3 3" xfId="6582" xr:uid="{EA126AE7-5D3B-4115-B499-5E12C31F4E55}"/>
    <cellStyle name="Percent 4 2 8 3 3 2" xfId="9332" xr:uid="{CD090FCD-B266-46FC-91E0-7209D4D1AB61}"/>
    <cellStyle name="Percent 4 2 8 3 3 2 2" xfId="21529" xr:uid="{B64C49AB-1D38-405F-9428-C040224AA3DC}"/>
    <cellStyle name="Percent 4 2 8 3 3 3" xfId="18960" xr:uid="{57BC21B7-1798-482A-8522-C53521CE4115}"/>
    <cellStyle name="Percent 4 2 8 3 4" xfId="8069" xr:uid="{1F66FED9-0823-418E-9F70-C9AEADF9E4EA}"/>
    <cellStyle name="Percent 4 2 8 3 4 2" xfId="20268" xr:uid="{5D82CD8D-2034-43D9-87BE-5580F5D484E5}"/>
    <cellStyle name="Percent 4 2 8 3 5" xfId="17700" xr:uid="{184D1E7C-1721-492E-A5D3-4578EB8AF9E8}"/>
    <cellStyle name="Percent 4 2 8 4" xfId="5614" xr:uid="{7D31EE18-E69B-4711-9994-ECD3FD4F602C}"/>
    <cellStyle name="Percent 4 2 8 4 2" xfId="6897" xr:uid="{E1FFAD6F-032D-4777-B113-DFC4E82A09BD}"/>
    <cellStyle name="Percent 4 2 8 4 2 2" xfId="9647" xr:uid="{27EC97A2-3952-40FF-91F6-691FA7B5D0AC}"/>
    <cellStyle name="Percent 4 2 8 4 2 2 2" xfId="21844" xr:uid="{CC25E866-CB3C-4A33-A930-0113052E4320}"/>
    <cellStyle name="Percent 4 2 8 4 2 3" xfId="19275" xr:uid="{A0982137-26B3-475D-860E-A063E0F9CA95}"/>
    <cellStyle name="Percent 4 2 8 4 3" xfId="8386" xr:uid="{78884196-799D-4C57-BE89-1ED3474E3607}"/>
    <cellStyle name="Percent 4 2 8 4 3 2" xfId="20584" xr:uid="{090B5AD7-802D-43D7-ACB1-38EEB714A52C}"/>
    <cellStyle name="Percent 4 2 8 4 4" xfId="18015" xr:uid="{30E3F266-A85F-4159-B2EC-DF0C93872FE9}"/>
    <cellStyle name="Percent 4 2 8 5" xfId="6267" xr:uid="{B56A716F-4C85-43FE-A929-32B0BECDAFD6}"/>
    <cellStyle name="Percent 4 2 8 5 2" xfId="9017" xr:uid="{BC7F68D1-644F-4424-BAFD-65491F29E382}"/>
    <cellStyle name="Percent 4 2 8 5 2 2" xfId="21214" xr:uid="{DE2D6E17-4437-418D-B962-51C2CC95CB72}"/>
    <cellStyle name="Percent 4 2 8 5 3" xfId="18645" xr:uid="{94D25494-21B9-4DA2-B5EE-C095C33C5F61}"/>
    <cellStyle name="Percent 4 2 8 6" xfId="7753" xr:uid="{816A3EB6-EB2D-4DB8-90B5-FA3F10A99426}"/>
    <cellStyle name="Percent 4 2 8 6 2" xfId="19953" xr:uid="{3ADDCA8A-BCFE-4575-8DC5-663A054CB6DF}"/>
    <cellStyle name="Percent 4 2 8 7" xfId="13807" xr:uid="{12B5F7AF-9346-4298-96B4-CBD737DD116B}"/>
    <cellStyle name="Percent 4 2 8 7 2" xfId="25576" xr:uid="{4D58358F-77E8-4AD4-895C-B1E8CF4F592F}"/>
    <cellStyle name="Percent 4 2 8 8" xfId="17385" xr:uid="{095FB5C1-0538-4AF6-AA0E-DDF9999C157A}"/>
    <cellStyle name="Percent 4 2 9" xfId="4783" xr:uid="{08EE5E62-BF57-46E2-AC04-0DCF0406D804}"/>
    <cellStyle name="Percent 4 2 9 2" xfId="5257" xr:uid="{07B934A4-D757-4160-AB46-CDA0A372D6C7}"/>
    <cellStyle name="Percent 4 2 9 2 2" xfId="5959" xr:uid="{3E569A44-E23E-438F-BC9B-B77AA8AA97F2}"/>
    <cellStyle name="Percent 4 2 9 2 2 2" xfId="7239" xr:uid="{725BBEFA-F180-4375-B0EB-9E4B07843E7A}"/>
    <cellStyle name="Percent 4 2 9 2 2 2 2" xfId="9989" xr:uid="{9D5EA94D-1DFE-4C00-A243-91AA67A12466}"/>
    <cellStyle name="Percent 4 2 9 2 2 2 2 2" xfId="22186" xr:uid="{FB6C43DA-0B0D-4B96-B8D9-53A4AEEC5B6B}"/>
    <cellStyle name="Percent 4 2 9 2 2 2 3" xfId="19617" xr:uid="{63481C00-FC39-4A2D-A987-CC1A6E3AB67C}"/>
    <cellStyle name="Percent 4 2 9 2 2 3" xfId="8729" xr:uid="{A53DC897-0B7B-4EE3-B62B-D15AAA94AFB5}"/>
    <cellStyle name="Percent 4 2 9 2 2 3 2" xfId="20926" xr:uid="{688A048F-5B58-496C-B8BB-E03C2B8128B1}"/>
    <cellStyle name="Percent 4 2 9 2 2 4" xfId="18357" xr:uid="{EBD0C236-1C44-4797-8322-38145323316A}"/>
    <cellStyle name="Percent 4 2 9 2 3" xfId="6609" xr:uid="{E2D7BC68-F696-4D71-A03A-A5DBEDF7E89E}"/>
    <cellStyle name="Percent 4 2 9 2 3 2" xfId="9359" xr:uid="{19762D5B-EE16-472E-B758-C7EE95498C7D}"/>
    <cellStyle name="Percent 4 2 9 2 3 2 2" xfId="21556" xr:uid="{40185FEC-3232-40FA-9A52-1AE23F5CF0AD}"/>
    <cellStyle name="Percent 4 2 9 2 3 3" xfId="18987" xr:uid="{23538CB8-D225-4F4B-9C97-938FD17E7F6C}"/>
    <cellStyle name="Percent 4 2 9 2 4" xfId="8096" xr:uid="{7F0832C7-8EDA-4148-B45B-42872C7FE45F}"/>
    <cellStyle name="Percent 4 2 9 2 4 2" xfId="20295" xr:uid="{ADC31F80-8F26-464D-B5E8-3078B6D28E39}"/>
    <cellStyle name="Percent 4 2 9 2 5" xfId="17727" xr:uid="{4D15910B-8C5C-4CD6-AF3A-D55F19F7F8DB}"/>
    <cellStyle name="Percent 4 2 9 3" xfId="5641" xr:uid="{5372C560-8D68-45C4-A83A-44858389258F}"/>
    <cellStyle name="Percent 4 2 9 3 2" xfId="6924" xr:uid="{4D2DCFE3-AEB8-431D-8CD8-8C8A68D52217}"/>
    <cellStyle name="Percent 4 2 9 3 2 2" xfId="9674" xr:uid="{D200BF13-B8D0-4DFD-8C46-E566C626C314}"/>
    <cellStyle name="Percent 4 2 9 3 2 2 2" xfId="21871" xr:uid="{C7BA3C57-F880-47FD-871B-30684AA933FD}"/>
    <cellStyle name="Percent 4 2 9 3 2 3" xfId="19302" xr:uid="{47FD51FE-26A3-4C37-86DA-157B2D7FAB51}"/>
    <cellStyle name="Percent 4 2 9 3 3" xfId="8413" xr:uid="{6BB44863-1AB6-4862-9185-D548340E3281}"/>
    <cellStyle name="Percent 4 2 9 3 3 2" xfId="20611" xr:uid="{7FD08AFF-D9CC-4614-8517-401DDDA42DF8}"/>
    <cellStyle name="Percent 4 2 9 3 4" xfId="18042" xr:uid="{9C6C8DBB-8A8B-459C-9E3D-7845AF5279F2}"/>
    <cellStyle name="Percent 4 2 9 4" xfId="6294" xr:uid="{9117465E-53E9-4CFF-B277-E086A4584755}"/>
    <cellStyle name="Percent 4 2 9 4 2" xfId="9044" xr:uid="{34C714CD-805B-4635-9F78-8DE4519441AD}"/>
    <cellStyle name="Percent 4 2 9 4 2 2" xfId="21241" xr:uid="{74516062-3BDB-483F-A313-418F85DC0E54}"/>
    <cellStyle name="Percent 4 2 9 4 3" xfId="18672" xr:uid="{2412B71D-20AB-45FE-A137-847C60BEC813}"/>
    <cellStyle name="Percent 4 2 9 5" xfId="7780" xr:uid="{23AE77DE-6796-406F-AB02-3BEBDFFCC47A}"/>
    <cellStyle name="Percent 4 2 9 5 2" xfId="19980" xr:uid="{9A3D757D-FB50-4E09-96EB-5377ED640763}"/>
    <cellStyle name="Percent 4 2 9 6" xfId="13808" xr:uid="{A11EAC00-E692-4B4D-911C-C0F803100CFF}"/>
    <cellStyle name="Percent 4 2 9 6 2" xfId="25577" xr:uid="{956390F4-E0AA-4056-8257-FB5D5E30EA07}"/>
    <cellStyle name="Percent 4 2 9 7" xfId="17412" xr:uid="{58503E5A-1E01-435F-879A-E4871593FDF5}"/>
    <cellStyle name="Percent 4 3" xfId="2895" xr:uid="{5E9A27BE-B71D-4F5F-BF5B-FB44B2377C57}"/>
    <cellStyle name="Percent 4 3 10" xfId="27568" xr:uid="{FFD5AA1C-8B70-4EB7-ABFE-D194687232EA}"/>
    <cellStyle name="Percent 4 3 2" xfId="2896" xr:uid="{20C282DE-9793-41E6-8764-2EED9FB12182}"/>
    <cellStyle name="Percent 4 3 2 2" xfId="4639" xr:uid="{5AC0CCE2-E54D-40E8-967C-FD6F652FD4C4}"/>
    <cellStyle name="Percent 4 3 2 3" xfId="11028" xr:uid="{CFDCB723-03FF-4068-BC0C-9520C7F95ED9}"/>
    <cellStyle name="Percent 4 3 2 3 2" xfId="29498" xr:uid="{36102F09-8B92-4097-A699-568E978E29ED}"/>
    <cellStyle name="Percent 4 3 3" xfId="2897" xr:uid="{24A6ED6F-501E-43B8-98C0-7719C42A2B9C}"/>
    <cellStyle name="Percent 4 3 3 2" xfId="4640" xr:uid="{4149F11B-F023-419A-AD8C-7E82E1AE891B}"/>
    <cellStyle name="Percent 4 3 3 2 2" xfId="13809" xr:uid="{16E144D4-16C6-4F8F-B25C-7AE3EF836A6F}"/>
    <cellStyle name="Percent 4 3 3 2 2 2" xfId="25578" xr:uid="{E5BCE631-2162-4015-AD64-0FA7E08506EB}"/>
    <cellStyle name="Percent 4 3 3 3" xfId="11668" xr:uid="{C14BFAD4-B19C-4583-94A5-C3E2B26FD452}"/>
    <cellStyle name="Percent 4 3 3 3 2" xfId="13810" xr:uid="{9DEB536C-4D3F-401F-9294-142F970EB211}"/>
    <cellStyle name="Percent 4 3 3 3 2 2" xfId="25579" xr:uid="{407F1CEF-1A80-4D38-A9FB-CD1551152265}"/>
    <cellStyle name="Percent 4 3 3 3 3" xfId="23504" xr:uid="{4D1F227D-8DD4-4776-936B-38B35176FF38}"/>
    <cellStyle name="Percent 4 3 3 4" xfId="12434" xr:uid="{5B5ECAF7-E470-4EFB-89CA-421F04BBC5A1}"/>
    <cellStyle name="Percent 4 3 3 4 2" xfId="24213" xr:uid="{BE1A26AE-1C6E-4AC9-B434-C2249CE3D2FE}"/>
    <cellStyle name="Percent 4 3 4" xfId="2898" xr:uid="{58F606DF-2EDE-4184-BF96-E482F5EEB959}"/>
    <cellStyle name="Percent 4 3 4 2" xfId="4951" xr:uid="{F872DED9-F5CD-47FB-82A6-5F23530920BA}"/>
    <cellStyle name="Percent 4 3 4 3" xfId="13811" xr:uid="{4248DDC2-B198-4B9C-AF0C-B660E9348BFA}"/>
    <cellStyle name="Percent 4 3 4 3 2" xfId="25580" xr:uid="{B2AFED4C-C91D-4594-9479-891AC19FDF28}"/>
    <cellStyle name="Percent 4 3 5" xfId="4638" xr:uid="{D2E51FE5-3819-4362-8081-E33E77C01CDC}"/>
    <cellStyle name="Percent 4 3 5 2" xfId="13812" xr:uid="{B944A6B8-0E31-4F36-84F9-25766EA8D65B}"/>
    <cellStyle name="Percent 4 3 5 2 2" xfId="25581" xr:uid="{1B2F73D3-960B-4A81-B9AC-019EB6506113}"/>
    <cellStyle name="Percent 4 3 5 3" xfId="28988" xr:uid="{BBF055A2-309B-4253-A216-20281BF07772}"/>
    <cellStyle name="Percent 4 3 6" xfId="4755" xr:uid="{44D1E596-4A98-42B7-8E10-EA44E4295414}"/>
    <cellStyle name="Percent 4 3 6 2" xfId="5041" xr:uid="{1174A666-4344-4A32-A554-042A912E7DDC}"/>
    <cellStyle name="Percent 4 3 6 2 2" xfId="5430" xr:uid="{7C3FF706-30FB-4FB2-B7BA-B6F8886A7311}"/>
    <cellStyle name="Percent 4 3 6 2 2 2" xfId="6130" xr:uid="{93E6CAC1-B040-4535-881F-DB7F4C9257B7}"/>
    <cellStyle name="Percent 4 3 6 2 2 2 2" xfId="7409" xr:uid="{DE17D686-448A-4F85-A787-79DAD38CA6C4}"/>
    <cellStyle name="Percent 4 3 6 2 2 2 2 2" xfId="10159" xr:uid="{9DB43852-8328-4B09-87B6-3DD775963F1B}"/>
    <cellStyle name="Percent 4 3 6 2 2 2 2 2 2" xfId="22356" xr:uid="{A79BB8E5-9868-4332-95B5-0E539B8FF73C}"/>
    <cellStyle name="Percent 4 3 6 2 2 2 2 3" xfId="19787" xr:uid="{F6BB90C3-F00D-49EC-9110-0B3589B3A79B}"/>
    <cellStyle name="Percent 4 3 6 2 2 2 3" xfId="8899" xr:uid="{7272D4E1-6AEA-41F0-B1FD-AA72574268C1}"/>
    <cellStyle name="Percent 4 3 6 2 2 2 3 2" xfId="21096" xr:uid="{FEB8D761-BF83-4603-9F00-3D61653AB0BE}"/>
    <cellStyle name="Percent 4 3 6 2 2 2 4" xfId="18527" xr:uid="{D00353A6-2CC2-4C53-93A3-45ABACAED486}"/>
    <cellStyle name="Percent 4 3 6 2 2 3" xfId="6779" xr:uid="{D95D0047-B81B-4E09-A178-110988B812CC}"/>
    <cellStyle name="Percent 4 3 6 2 2 3 2" xfId="9529" xr:uid="{94D884FF-F7DC-4AAE-B84A-1471026467D1}"/>
    <cellStyle name="Percent 4 3 6 2 2 3 2 2" xfId="21726" xr:uid="{66302734-30DB-4E64-9EC2-5011465997F9}"/>
    <cellStyle name="Percent 4 3 6 2 2 3 3" xfId="19157" xr:uid="{2E00AE75-3DCE-4F79-9DA5-86A8170E41F2}"/>
    <cellStyle name="Percent 4 3 6 2 2 4" xfId="8266" xr:uid="{EAD382F7-856E-4961-9C60-2E924D3D77F0}"/>
    <cellStyle name="Percent 4 3 6 2 2 4 2" xfId="20465" xr:uid="{29D7EE21-A000-48AA-A178-587C1EC5B03F}"/>
    <cellStyle name="Percent 4 3 6 2 2 5" xfId="17897" xr:uid="{89908B0F-25FC-40A2-BD46-1EC568AE7ECC}"/>
    <cellStyle name="Percent 4 3 6 2 3" xfId="5813" xr:uid="{9EF2254A-C83C-43E2-883A-66AC6B744C9B}"/>
    <cellStyle name="Percent 4 3 6 2 3 2" xfId="7094" xr:uid="{8AE6696D-EC97-48E3-BF57-FDD035E5D195}"/>
    <cellStyle name="Percent 4 3 6 2 3 2 2" xfId="9844" xr:uid="{94D82AA4-DD31-4101-B4C6-D53DE6B44269}"/>
    <cellStyle name="Percent 4 3 6 2 3 2 2 2" xfId="22041" xr:uid="{4205DCC9-1FDD-4107-A6F2-34EE0259757C}"/>
    <cellStyle name="Percent 4 3 6 2 3 2 3" xfId="19472" xr:uid="{CA8CCF5F-1CE1-40AB-A19B-1E5C5A499F15}"/>
    <cellStyle name="Percent 4 3 6 2 3 3" xfId="8583" xr:uid="{C03C12BA-D79D-4C08-997D-A833DB23F1F1}"/>
    <cellStyle name="Percent 4 3 6 2 3 3 2" xfId="20781" xr:uid="{B2E959FB-4737-4DCC-9845-E0C5131C4972}"/>
    <cellStyle name="Percent 4 3 6 2 3 4" xfId="18212" xr:uid="{8A3CF3E9-DB78-4D10-B115-867B1156B4E5}"/>
    <cellStyle name="Percent 4 3 6 2 4" xfId="6464" xr:uid="{6975EAB6-EF20-4F46-9B36-D78B4F15F608}"/>
    <cellStyle name="Percent 4 3 6 2 4 2" xfId="9214" xr:uid="{9E95C2B2-7C70-409D-8812-1849B4EADE67}"/>
    <cellStyle name="Percent 4 3 6 2 4 2 2" xfId="21411" xr:uid="{263173FC-BCB8-46D1-90D2-7B54812F66B0}"/>
    <cellStyle name="Percent 4 3 6 2 4 3" xfId="18842" xr:uid="{F9444E5C-660E-4A28-8676-820625748AC9}"/>
    <cellStyle name="Percent 4 3 6 2 5" xfId="7951" xr:uid="{FA84481E-09E5-4965-A09C-7F0C340E0808}"/>
    <cellStyle name="Percent 4 3 6 2 5 2" xfId="20150" xr:uid="{D28253BC-6E7F-44BE-869C-2E16DEF5145A}"/>
    <cellStyle name="Percent 4 3 6 2 6" xfId="17582" xr:uid="{1AEB3210-C502-4330-BC88-2565895ED539}"/>
    <cellStyle name="Percent 4 3 6 3" xfId="5234" xr:uid="{C1D77BD3-1D44-4A57-B123-50EA65178700}"/>
    <cellStyle name="Percent 4 3 6 3 2" xfId="5936" xr:uid="{DB370E25-337E-4607-9442-0513589194A8}"/>
    <cellStyle name="Percent 4 3 6 3 2 2" xfId="7216" xr:uid="{9DD0A586-7A48-41EA-9303-2447F40B31E7}"/>
    <cellStyle name="Percent 4 3 6 3 2 2 2" xfId="9966" xr:uid="{248F8043-EA8A-4010-8BAF-09BFE4A78681}"/>
    <cellStyle name="Percent 4 3 6 3 2 2 2 2" xfId="22163" xr:uid="{EBA2B11A-7978-40FB-8CA4-4AC8CD11917F}"/>
    <cellStyle name="Percent 4 3 6 3 2 2 3" xfId="19594" xr:uid="{7AE76ADA-5C73-40A1-A762-E84E417F279F}"/>
    <cellStyle name="Percent 4 3 6 3 2 3" xfId="8706" xr:uid="{DA7C8EB0-FEC0-4453-A6F0-E672641D46F4}"/>
    <cellStyle name="Percent 4 3 6 3 2 3 2" xfId="20903" xr:uid="{046DF2FC-56E1-4F6A-AA1D-B3DBFD62753C}"/>
    <cellStyle name="Percent 4 3 6 3 2 4" xfId="18334" xr:uid="{8B6659D5-4247-48E5-8B19-5CEDB72CD9E6}"/>
    <cellStyle name="Percent 4 3 6 3 3" xfId="6586" xr:uid="{794002C6-10A7-4600-B3BD-41716322A0AD}"/>
    <cellStyle name="Percent 4 3 6 3 3 2" xfId="9336" xr:uid="{BF34F14E-86C4-4DBC-B52A-1640D3FA62E4}"/>
    <cellStyle name="Percent 4 3 6 3 3 2 2" xfId="21533" xr:uid="{19D80F48-623C-4B11-84BF-8FA91AB83804}"/>
    <cellStyle name="Percent 4 3 6 3 3 3" xfId="18964" xr:uid="{76D1CEC7-6ED6-4536-B4CC-ECDF0F752BD2}"/>
    <cellStyle name="Percent 4 3 6 3 4" xfId="8073" xr:uid="{071FE05D-7A0C-4BF2-B6D7-9E1E90D6FDC5}"/>
    <cellStyle name="Percent 4 3 6 3 4 2" xfId="20272" xr:uid="{1480932B-B9EC-418C-AC8B-0ED746C166C2}"/>
    <cellStyle name="Percent 4 3 6 3 5" xfId="17704" xr:uid="{1D9199EA-84E5-414E-BA60-4F761F062893}"/>
    <cellStyle name="Percent 4 3 6 4" xfId="5618" xr:uid="{F6145A31-E1B6-407E-9E41-559E352B32F8}"/>
    <cellStyle name="Percent 4 3 6 4 2" xfId="6901" xr:uid="{08CF2C5D-2BC4-4FC6-B0C2-87685B06122B}"/>
    <cellStyle name="Percent 4 3 6 4 2 2" xfId="9651" xr:uid="{B048426D-4B87-4F13-B8E6-36BA460DB33E}"/>
    <cellStyle name="Percent 4 3 6 4 2 2 2" xfId="21848" xr:uid="{BE76C92D-BB0F-4DA6-8FA7-BC7C27394C11}"/>
    <cellStyle name="Percent 4 3 6 4 2 3" xfId="19279" xr:uid="{39AEB102-8CF7-4790-9674-AFF7D1CC1339}"/>
    <cellStyle name="Percent 4 3 6 4 3" xfId="8390" xr:uid="{0BCCF08A-5FF3-47B6-AC75-18D98F5C52D5}"/>
    <cellStyle name="Percent 4 3 6 4 3 2" xfId="20588" xr:uid="{E1139CFF-60E6-4778-9D52-B5ED4EFB67F4}"/>
    <cellStyle name="Percent 4 3 6 4 4" xfId="18019" xr:uid="{0BC4EBB0-16BA-48F2-BE3E-9D5DB7919117}"/>
    <cellStyle name="Percent 4 3 6 5" xfId="6271" xr:uid="{06BEA86A-E44D-4989-A065-7D862235EED7}"/>
    <cellStyle name="Percent 4 3 6 5 2" xfId="9021" xr:uid="{F1DA651E-8DAC-4A2D-BA41-96E6DDFE6D54}"/>
    <cellStyle name="Percent 4 3 6 5 2 2" xfId="21218" xr:uid="{77807144-57CC-40BD-A5E8-06919BC0372E}"/>
    <cellStyle name="Percent 4 3 6 5 3" xfId="18649" xr:uid="{00472962-6BE9-44E6-A95E-B1DB745F2BCF}"/>
    <cellStyle name="Percent 4 3 6 6" xfId="7757" xr:uid="{F1CBC8CA-60C0-4877-8ECA-A073206A1D8D}"/>
    <cellStyle name="Percent 4 3 6 6 2" xfId="19957" xr:uid="{CCF96119-0D11-4900-B1E4-A81DB92EEB18}"/>
    <cellStyle name="Percent 4 3 6 7" xfId="17389" xr:uid="{CF2E8BE6-4104-4162-A500-421EE53A63C2}"/>
    <cellStyle name="Percent 4 3 7" xfId="4787" xr:uid="{DB69E762-FB9A-4D40-8E0D-D75387728380}"/>
    <cellStyle name="Percent 4 3 7 2" xfId="5261" xr:uid="{02211ADB-226A-4623-A979-F0F895FD331A}"/>
    <cellStyle name="Percent 4 3 7 2 2" xfId="5963" xr:uid="{3F0C5F83-F75A-4712-9AB0-B6EDE65BB9A2}"/>
    <cellStyle name="Percent 4 3 7 2 2 2" xfId="7243" xr:uid="{93B7EE9F-EF21-40A3-BBB2-5937CA0C7680}"/>
    <cellStyle name="Percent 4 3 7 2 2 2 2" xfId="9993" xr:uid="{64462C0D-063C-4D1A-9FDC-C0CF12BD3536}"/>
    <cellStyle name="Percent 4 3 7 2 2 2 2 2" xfId="22190" xr:uid="{677740E4-27D5-409E-85BC-005D07A169AC}"/>
    <cellStyle name="Percent 4 3 7 2 2 2 3" xfId="19621" xr:uid="{EFFCD678-D6B6-4A63-ABFC-D703E201666A}"/>
    <cellStyle name="Percent 4 3 7 2 2 3" xfId="8733" xr:uid="{6ABA7A6E-84B8-4508-B37C-742BF9E1C8C8}"/>
    <cellStyle name="Percent 4 3 7 2 2 3 2" xfId="20930" xr:uid="{DE22043B-D081-4843-A443-794780130062}"/>
    <cellStyle name="Percent 4 3 7 2 2 4" xfId="18361" xr:uid="{C1C17B94-8B8A-4687-A310-F889543BDDA7}"/>
    <cellStyle name="Percent 4 3 7 2 3" xfId="6613" xr:uid="{9AD49266-F4A4-45DF-B68D-57E597EFE8D8}"/>
    <cellStyle name="Percent 4 3 7 2 3 2" xfId="9363" xr:uid="{317B19F7-6F57-405F-BEDA-FEB670C665FC}"/>
    <cellStyle name="Percent 4 3 7 2 3 2 2" xfId="21560" xr:uid="{04641CBB-E7D6-482F-B6CE-2DBC54F32468}"/>
    <cellStyle name="Percent 4 3 7 2 3 3" xfId="18991" xr:uid="{7A8222E2-2F36-46D7-BCCD-732F22F5ADBE}"/>
    <cellStyle name="Percent 4 3 7 2 4" xfId="8100" xr:uid="{2C072B53-250A-4639-8659-7817AC9FB0B9}"/>
    <cellStyle name="Percent 4 3 7 2 4 2" xfId="20299" xr:uid="{E953D672-C1B4-46A7-B05E-33CB31EE64E4}"/>
    <cellStyle name="Percent 4 3 7 2 5" xfId="17731" xr:uid="{5F365E40-F9A5-4F68-A2B7-267EE8485F82}"/>
    <cellStyle name="Percent 4 3 7 3" xfId="5645" xr:uid="{E56D9F1D-C574-4895-A704-35BDCD1FA00A}"/>
    <cellStyle name="Percent 4 3 7 3 2" xfId="6928" xr:uid="{2E446CDC-5CE1-4D0C-ADA6-9A18A093FF15}"/>
    <cellStyle name="Percent 4 3 7 3 2 2" xfId="9678" xr:uid="{555047EC-D22A-4129-91B5-DDE1EEAE26FE}"/>
    <cellStyle name="Percent 4 3 7 3 2 2 2" xfId="21875" xr:uid="{30577EBE-5718-4E11-A1AB-A689F05E4FE9}"/>
    <cellStyle name="Percent 4 3 7 3 2 3" xfId="19306" xr:uid="{91C341DF-5333-485F-8A67-E5A69BF71701}"/>
    <cellStyle name="Percent 4 3 7 3 3" xfId="8417" xr:uid="{ACF2B1B1-C889-4EF3-AE04-4B488417643E}"/>
    <cellStyle name="Percent 4 3 7 3 3 2" xfId="20615" xr:uid="{9A415E90-DCA9-44B5-8201-B1D6402CA015}"/>
    <cellStyle name="Percent 4 3 7 3 4" xfId="18046" xr:uid="{A811AD5F-9807-4E7D-B73D-8C48EFFC41F7}"/>
    <cellStyle name="Percent 4 3 7 4" xfId="6298" xr:uid="{433E5CED-2297-45E4-850B-2D8B0F78910A}"/>
    <cellStyle name="Percent 4 3 7 4 2" xfId="9048" xr:uid="{B8A4ADA9-4224-42B8-8A05-822AC94D6F85}"/>
    <cellStyle name="Percent 4 3 7 4 2 2" xfId="21245" xr:uid="{27A10037-58BB-48AA-AC8A-131BFA391F59}"/>
    <cellStyle name="Percent 4 3 7 4 3" xfId="18676" xr:uid="{29755772-7BD3-48B4-9F0F-88FBC4ACD66B}"/>
    <cellStyle name="Percent 4 3 7 5" xfId="7784" xr:uid="{503C4892-F6B6-4A94-9889-63422F3BC52B}"/>
    <cellStyle name="Percent 4 3 7 5 2" xfId="19984" xr:uid="{D4011E2A-7FC7-490E-8973-A9EC1DB62E81}"/>
    <cellStyle name="Percent 4 3 7 6" xfId="17416" xr:uid="{94687202-BA37-4788-A281-0B27EA17E3EA}"/>
    <cellStyle name="Percent 4 3 8" xfId="10719" xr:uid="{77A9CE14-077F-430B-AFCC-7C391F66A37B}"/>
    <cellStyle name="Percent 4 3 8 2" xfId="22828" xr:uid="{EA2517B5-4950-483C-AFC9-8562CC2D6091}"/>
    <cellStyle name="Percent 4 3 9" xfId="11705" xr:uid="{76136064-10AF-4CD0-894A-3830986CF2BE}"/>
    <cellStyle name="Percent 4 3 9 2" xfId="23537" xr:uid="{84777640-8EDB-4CA4-8CF6-DA751ECA0D4B}"/>
    <cellStyle name="Percent 4 4" xfId="2899" xr:uid="{B60130B5-4EE6-4845-9E69-0F05976FD39E}"/>
    <cellStyle name="Percent 4 4 2" xfId="4641" xr:uid="{5856471D-CAD4-4713-A655-873043B92B48}"/>
    <cellStyle name="Percent 4 4 2 2" xfId="11669" xr:uid="{5A9D906F-216E-4943-B416-5B5AA4D6E639}"/>
    <cellStyle name="Percent 4 4 2 2 2" xfId="13813" xr:uid="{378343E2-2594-49CF-B57B-B97F52015B00}"/>
    <cellStyle name="Percent 4 4 2 2 2 2" xfId="25582" xr:uid="{7102B1F4-E3E3-4862-A2EE-C299E3F45892}"/>
    <cellStyle name="Percent 4 4 2 2 3" xfId="13814" xr:uid="{BE5169D7-8597-48CA-8740-3CD098E71F88}"/>
    <cellStyle name="Percent 4 4 2 2 3 2" xfId="25583" xr:uid="{B9E9890F-BE6E-4E18-80E4-A62D73B1EE99}"/>
    <cellStyle name="Percent 4 4 2 2 4" xfId="12435" xr:uid="{B62408FF-7928-4F65-B825-BD70EB3C25D0}"/>
    <cellStyle name="Percent 4 4 2 2 4 2" xfId="24214" xr:uid="{0AB235DA-DAF8-4521-8177-F9FCD6A66BC1}"/>
    <cellStyle name="Percent 4 4 2 2 5" xfId="23505" xr:uid="{6CB3FB8D-5EF3-4A9E-8524-B0D0FF584A41}"/>
    <cellStyle name="Percent 4 4 2 3" xfId="11106" xr:uid="{48162F8F-A496-4796-9D03-F1E7549FEB2A}"/>
    <cellStyle name="Percent 4 4 2 3 2" xfId="13815" xr:uid="{95B2867E-1F9B-4C92-AF28-17B2280E175A}"/>
    <cellStyle name="Percent 4 4 2 3 2 2" xfId="25584" xr:uid="{36E2428E-8A9C-49BC-8FAE-201B2A6EFC28}"/>
    <cellStyle name="Percent 4 4 2 3 3" xfId="23150" xr:uid="{389D632D-CA9B-4743-BB77-630122547CA8}"/>
    <cellStyle name="Percent 4 4 2 4" xfId="13816" xr:uid="{5488210D-8722-4FC9-BAB2-A2FC99069B97}"/>
    <cellStyle name="Percent 4 4 2 4 2" xfId="25585" xr:uid="{12B73F23-5C2F-44D0-8D65-BEA2E3DE7205}"/>
    <cellStyle name="Percent 4 4 2 5" xfId="12077" xr:uid="{9620B854-C2AC-463F-84EA-2E45202173CD}"/>
    <cellStyle name="Percent 4 4 2 5 2" xfId="23859" xr:uid="{54943EE1-C501-4321-8E2F-BF964902E8C5}"/>
    <cellStyle name="Percent 4 4 3" xfId="11670" xr:uid="{699B4692-4D0C-4A33-BC84-A9C022F09DD3}"/>
    <cellStyle name="Percent 4 4 3 2" xfId="13817" xr:uid="{89520E2B-B3BB-40BF-ADD9-EC2F49400A6A}"/>
    <cellStyle name="Percent 4 4 3 2 2" xfId="25586" xr:uid="{0FB49178-EBAD-4C50-BF38-6BED0B4146E6}"/>
    <cellStyle name="Percent 4 4 3 3" xfId="13818" xr:uid="{09D3505B-5C8E-43AC-A432-7C8560DA8D03}"/>
    <cellStyle name="Percent 4 4 3 3 2" xfId="25587" xr:uid="{3C900777-F180-4112-9D9F-2AEC6E380830}"/>
    <cellStyle name="Percent 4 4 3 4" xfId="12436" xr:uid="{E7C511D0-3BB8-4CCE-825A-3AE207692BB5}"/>
    <cellStyle name="Percent 4 4 3 4 2" xfId="24215" xr:uid="{2272508D-A310-4349-8089-73AFD87D1D44}"/>
    <cellStyle name="Percent 4 4 3 5" xfId="23506" xr:uid="{A5667449-26DC-4BFF-9AB8-E0215A3D164C}"/>
    <cellStyle name="Percent 4 4 4" xfId="11029" xr:uid="{E614A0DB-D21C-4744-AE1D-8C95B61A6209}"/>
    <cellStyle name="Percent 4 4 4 2" xfId="13819" xr:uid="{1645149D-BDAB-4394-A5E5-D8AAB935F5D1}"/>
    <cellStyle name="Percent 4 4 4 2 2" xfId="25588" xr:uid="{84393B6A-9FD0-423B-9BD7-5EF491915686}"/>
    <cellStyle name="Percent 4 4 4 3" xfId="23077" xr:uid="{F8AE30BA-3979-47C7-BF2A-D4D87F687A03}"/>
    <cellStyle name="Percent 4 4 5" xfId="13820" xr:uid="{42B0D4FF-E113-411B-A8C8-849633AED136}"/>
    <cellStyle name="Percent 4 4 5 2" xfId="25589" xr:uid="{F2D094F3-C9BA-4E8D-9A98-604C751A0151}"/>
    <cellStyle name="Percent 4 4 6" xfId="11998" xr:uid="{22C58D44-B5FB-4139-912C-6D0DEAED0B76}"/>
    <cellStyle name="Percent 4 4 6 2" xfId="23786" xr:uid="{ABA6A6E1-DF83-4F92-91BE-FF5E69FE7F27}"/>
    <cellStyle name="Percent 4 4 7" xfId="30399" xr:uid="{118AA180-D5B1-4CA0-A4F8-880056B965C1}"/>
    <cellStyle name="Percent 4 5" xfId="2900" xr:uid="{67805BF3-D53C-48BF-96B5-975D07580AA3}"/>
    <cellStyle name="Percent 4 5 2" xfId="4642" xr:uid="{14BF1E63-5961-4C7D-9BF6-3BBF7FC2C5A3}"/>
    <cellStyle name="Percent 4 5 2 2" xfId="13821" xr:uid="{D8D28DF0-D83A-4A60-AB63-FAA2448C69A1}"/>
    <cellStyle name="Percent 4 5 2 2 2" xfId="25590" xr:uid="{BD9A338C-D1B1-4B07-8DA4-850B2EE8E08D}"/>
    <cellStyle name="Percent 4 5 3" xfId="11671" xr:uid="{2C8ACA2F-3E6A-4F3B-A8DA-C3CFF4957F1D}"/>
    <cellStyle name="Percent 4 5 3 2" xfId="13822" xr:uid="{521296F5-AABB-48A5-978E-7DAF1BB2A17B}"/>
    <cellStyle name="Percent 4 5 3 2 2" xfId="25591" xr:uid="{948B11B5-6D07-4CA9-B449-945823F10A9B}"/>
    <cellStyle name="Percent 4 5 3 3" xfId="23507" xr:uid="{497EA759-8727-412B-BDFA-C67FA235E70F}"/>
    <cellStyle name="Percent 4 5 4" xfId="12437" xr:uid="{A78FA31F-EACB-4357-BF01-87827A26E748}"/>
    <cellStyle name="Percent 4 5 4 2" xfId="24216" xr:uid="{DA23C405-ADFC-4EA2-81DC-5AEF916616A6}"/>
    <cellStyle name="Percent 4 6" xfId="4618" xr:uid="{7E5BEF29-A1EB-4335-B0E9-BA0479C21EB3}"/>
    <cellStyle name="Percent 4 6 2" xfId="13823" xr:uid="{32CE1C3B-BD69-4FC3-B11A-FB9C4CE0CB92}"/>
    <cellStyle name="Percent 4 6 2 2" xfId="25592" xr:uid="{68876106-F2E1-4C7B-A909-0A5E9FA6EB72}"/>
    <cellStyle name="Percent 4 7" xfId="4750" xr:uid="{BAF7E5B2-CCBC-4991-9F68-6E12CA314318}"/>
    <cellStyle name="Percent 4 7 2" xfId="5035" xr:uid="{359A91F7-340C-482D-AA87-8D367F751968}"/>
    <cellStyle name="Percent 4 7 2 2" xfId="5424" xr:uid="{1C5F4E03-BB60-45C9-970B-6F21E6628993}"/>
    <cellStyle name="Percent 4 7 2 2 2" xfId="6124" xr:uid="{BD74B008-473A-4A19-9B0A-2F88B31DE52C}"/>
    <cellStyle name="Percent 4 7 2 2 2 2" xfId="7403" xr:uid="{0F979D20-9DB6-40EB-8850-74930190EADB}"/>
    <cellStyle name="Percent 4 7 2 2 2 2 2" xfId="10153" xr:uid="{DE791311-A359-416C-B8FA-82486E7C1519}"/>
    <cellStyle name="Percent 4 7 2 2 2 2 2 2" xfId="22350" xr:uid="{D65CCED4-A4D8-4076-B56B-D6A20DE66E54}"/>
    <cellStyle name="Percent 4 7 2 2 2 2 3" xfId="19781" xr:uid="{05FB3821-9631-4B72-962F-7D1325A0A628}"/>
    <cellStyle name="Percent 4 7 2 2 2 3" xfId="8893" xr:uid="{9D769FA0-651D-4ECF-B15E-86BF0050B7ED}"/>
    <cellStyle name="Percent 4 7 2 2 2 3 2" xfId="21090" xr:uid="{DBDA8B00-8E16-4292-887D-5A69B5B21031}"/>
    <cellStyle name="Percent 4 7 2 2 2 4" xfId="18521" xr:uid="{A7D6AC5E-3EC3-4986-B414-23EC3858954C}"/>
    <cellStyle name="Percent 4 7 2 2 3" xfId="6773" xr:uid="{5E7F2C9F-A49F-4DDD-AF24-ADFAC189B09F}"/>
    <cellStyle name="Percent 4 7 2 2 3 2" xfId="9523" xr:uid="{DB81A6AE-F9C6-47C1-8D9E-4EFED7763C32}"/>
    <cellStyle name="Percent 4 7 2 2 3 2 2" xfId="21720" xr:uid="{C61AD900-8702-4973-A547-4F07DE4865C9}"/>
    <cellStyle name="Percent 4 7 2 2 3 3" xfId="19151" xr:uid="{C25891E1-DB4F-48FF-BEDF-8AC48B7405EB}"/>
    <cellStyle name="Percent 4 7 2 2 4" xfId="8260" xr:uid="{23ABD810-BB6D-4F15-AB65-D51D3A911255}"/>
    <cellStyle name="Percent 4 7 2 2 4 2" xfId="20459" xr:uid="{7054B234-BFAD-43A2-AAA8-B67EDA105D98}"/>
    <cellStyle name="Percent 4 7 2 2 5" xfId="17891" xr:uid="{4BA13116-068A-4A6D-9083-D70A68502914}"/>
    <cellStyle name="Percent 4 7 2 3" xfId="5807" xr:uid="{20E105E7-B1C0-4B33-A1C8-87E33CB67CA7}"/>
    <cellStyle name="Percent 4 7 2 3 2" xfId="7088" xr:uid="{E4CDCD7D-6412-48B5-B0F3-53CC7EAF0AD2}"/>
    <cellStyle name="Percent 4 7 2 3 2 2" xfId="9838" xr:uid="{D3A666D7-5AC3-4F3A-B2F0-B856A6360424}"/>
    <cellStyle name="Percent 4 7 2 3 2 2 2" xfId="22035" xr:uid="{1A90D3E0-6ABB-464C-ABA9-C1918D4C9FD0}"/>
    <cellStyle name="Percent 4 7 2 3 2 3" xfId="19466" xr:uid="{27A277E0-7DCB-4A30-BC76-C70475391E0A}"/>
    <cellStyle name="Percent 4 7 2 3 3" xfId="8577" xr:uid="{E80C8B6E-2A53-46CF-9951-6A557A329A0A}"/>
    <cellStyle name="Percent 4 7 2 3 3 2" xfId="20775" xr:uid="{950D552A-1259-47EF-8DA4-CDA5FE2D3C8D}"/>
    <cellStyle name="Percent 4 7 2 3 4" xfId="18206" xr:uid="{D1C6035B-6D38-4A6C-B992-7A7ACF6C3827}"/>
    <cellStyle name="Percent 4 7 2 4" xfId="6458" xr:uid="{3C0BB5E5-0306-4CA5-AF24-6386B142C16B}"/>
    <cellStyle name="Percent 4 7 2 4 2" xfId="9208" xr:uid="{A1052E79-B84C-4B03-A0DD-AC7782284328}"/>
    <cellStyle name="Percent 4 7 2 4 2 2" xfId="21405" xr:uid="{0D581AE9-A551-42F3-AA73-7605D0807898}"/>
    <cellStyle name="Percent 4 7 2 4 3" xfId="18836" xr:uid="{8E8DC478-91AF-43FE-BF71-19D5696BADE3}"/>
    <cellStyle name="Percent 4 7 2 5" xfId="7945" xr:uid="{6DB312CF-1BC0-46F9-A053-1A3232E308F2}"/>
    <cellStyle name="Percent 4 7 2 5 2" xfId="20144" xr:uid="{7FBA05A4-F8F8-4B32-BDEF-4C43D77F73DD}"/>
    <cellStyle name="Percent 4 7 2 6" xfId="17576" xr:uid="{D4764CD1-E54F-452D-A308-8CF395394FF5}"/>
    <cellStyle name="Percent 4 7 3" xfId="5228" xr:uid="{D97EF613-63FE-4D8A-9BA2-8CBA9D7445F8}"/>
    <cellStyle name="Percent 4 7 3 2" xfId="5930" xr:uid="{3F365D6F-CF69-437A-9B25-2CD746F2FC7C}"/>
    <cellStyle name="Percent 4 7 3 2 2" xfId="7210" xr:uid="{FEB84BF1-5C07-4C0B-ACDF-F5F667EA68EC}"/>
    <cellStyle name="Percent 4 7 3 2 2 2" xfId="9960" xr:uid="{CFB71020-A460-4D81-8AC9-2256126B5463}"/>
    <cellStyle name="Percent 4 7 3 2 2 2 2" xfId="22157" xr:uid="{2181B1A7-0C55-4280-B6A7-684CC0D99F70}"/>
    <cellStyle name="Percent 4 7 3 2 2 3" xfId="19588" xr:uid="{BF588037-9D36-4B87-B7FF-B0783D62137C}"/>
    <cellStyle name="Percent 4 7 3 2 3" xfId="8700" xr:uid="{350D693B-BDFA-467D-82A6-E0EFCCD959DA}"/>
    <cellStyle name="Percent 4 7 3 2 3 2" xfId="20897" xr:uid="{562C1BA3-5ED4-4EC2-9706-D8A549001358}"/>
    <cellStyle name="Percent 4 7 3 2 4" xfId="18328" xr:uid="{82326B7D-9C29-468A-8786-FE27F4FBF20B}"/>
    <cellStyle name="Percent 4 7 3 3" xfId="6580" xr:uid="{D2503074-5D9B-4B0F-ADFB-2137F101988C}"/>
    <cellStyle name="Percent 4 7 3 3 2" xfId="9330" xr:uid="{E12BF8DC-4252-46BA-AB79-435EAC07AD01}"/>
    <cellStyle name="Percent 4 7 3 3 2 2" xfId="21527" xr:uid="{FE6201ED-12F3-40E8-B4B0-E24D7487D712}"/>
    <cellStyle name="Percent 4 7 3 3 3" xfId="18958" xr:uid="{D9BFDE4F-0174-4C3E-A633-77D4EBC5B6DD}"/>
    <cellStyle name="Percent 4 7 3 4" xfId="8067" xr:uid="{31D23C91-C4AE-478C-878A-59EF4B79C176}"/>
    <cellStyle name="Percent 4 7 3 4 2" xfId="20266" xr:uid="{136FD8C2-6F83-4A94-8D7F-D3A190032691}"/>
    <cellStyle name="Percent 4 7 3 5" xfId="17698" xr:uid="{C0B15098-F95D-458E-A95A-23A56FD5FF4D}"/>
    <cellStyle name="Percent 4 7 4" xfId="5612" xr:uid="{AC11495F-F1FF-4A6A-9DA9-C29FED158D7E}"/>
    <cellStyle name="Percent 4 7 4 2" xfId="6895" xr:uid="{B8E0CFB3-1A67-4B7A-ACE8-2E8428899171}"/>
    <cellStyle name="Percent 4 7 4 2 2" xfId="9645" xr:uid="{24F015B9-9B02-4621-8525-0811898D054C}"/>
    <cellStyle name="Percent 4 7 4 2 2 2" xfId="21842" xr:uid="{A8EC2F69-C88A-4F12-B4E0-BEAF0719B12A}"/>
    <cellStyle name="Percent 4 7 4 2 3" xfId="19273" xr:uid="{FE71C81D-B66D-44D4-A3EC-1DE16734E459}"/>
    <cellStyle name="Percent 4 7 4 3" xfId="8384" xr:uid="{6E694CE7-8480-4A84-ACC8-50B042527C0B}"/>
    <cellStyle name="Percent 4 7 4 3 2" xfId="20582" xr:uid="{62CB509D-2EFE-4D81-A9DA-3098BEA98427}"/>
    <cellStyle name="Percent 4 7 4 4" xfId="18013" xr:uid="{48A1AADD-ADEE-449F-BD1A-3D52C2D4894E}"/>
    <cellStyle name="Percent 4 7 5" xfId="6265" xr:uid="{CF4E2C7C-B275-4EB5-B60E-48E930BE5044}"/>
    <cellStyle name="Percent 4 7 5 2" xfId="9015" xr:uid="{7173E2B0-CE55-4EA6-84F8-640AB7F43E64}"/>
    <cellStyle name="Percent 4 7 5 2 2" xfId="21212" xr:uid="{BA9A9A6D-76B1-4857-8F74-5548EA287211}"/>
    <cellStyle name="Percent 4 7 5 3" xfId="18643" xr:uid="{08BCC4B2-D379-4A0E-ADB4-0433FD489604}"/>
    <cellStyle name="Percent 4 7 6" xfId="7751" xr:uid="{0730ACD3-0AF8-4906-9E80-8E5BC71D1538}"/>
    <cellStyle name="Percent 4 7 6 2" xfId="19951" xr:uid="{48BE097B-AB5C-4B37-9A24-525D10535E33}"/>
    <cellStyle name="Percent 4 7 7" xfId="13824" xr:uid="{BC1DDA25-6742-4D67-8F75-D485885AB10D}"/>
    <cellStyle name="Percent 4 7 7 2" xfId="25593" xr:uid="{4B5301F1-1753-4D0A-8909-2C9C57F3F186}"/>
    <cellStyle name="Percent 4 7 8" xfId="17383" xr:uid="{4AB53030-ADA4-47FF-B6EF-4953CC171C0D}"/>
    <cellStyle name="Percent 4 8" xfId="4781" xr:uid="{6123AADD-1175-47EE-9B5E-B9F9D4F77F16}"/>
    <cellStyle name="Percent 4 8 2" xfId="5255" xr:uid="{3DF8966C-3127-4906-8538-50621FDCC549}"/>
    <cellStyle name="Percent 4 8 2 2" xfId="5957" xr:uid="{9B70A60F-7183-4052-8162-068F53EC0D75}"/>
    <cellStyle name="Percent 4 8 2 2 2" xfId="7237" xr:uid="{CAEC6677-DDA4-4B5E-B3AA-E4A82D54BFC4}"/>
    <cellStyle name="Percent 4 8 2 2 2 2" xfId="9987" xr:uid="{0E82A5E4-55DC-4FCA-A022-6CC44FABB14D}"/>
    <cellStyle name="Percent 4 8 2 2 2 2 2" xfId="22184" xr:uid="{41CAF6C3-3439-4C87-B098-015B6E6185AA}"/>
    <cellStyle name="Percent 4 8 2 2 2 3" xfId="19615" xr:uid="{D88AC76C-FB5B-48BC-A53E-53B081A0D010}"/>
    <cellStyle name="Percent 4 8 2 2 3" xfId="8727" xr:uid="{58F06644-880A-4C5F-A8A0-BF0C619F498E}"/>
    <cellStyle name="Percent 4 8 2 2 3 2" xfId="20924" xr:uid="{8CCC5A70-8F3D-4298-A1ED-64CD5E506E81}"/>
    <cellStyle name="Percent 4 8 2 2 4" xfId="18355" xr:uid="{CC36348D-F219-400A-8B4E-F9A07B3C5779}"/>
    <cellStyle name="Percent 4 8 2 3" xfId="6607" xr:uid="{C65B1D94-856F-4E8A-BF84-376439AFF358}"/>
    <cellStyle name="Percent 4 8 2 3 2" xfId="9357" xr:uid="{D1D6B153-A305-446C-8CC4-6A3D4BF5253C}"/>
    <cellStyle name="Percent 4 8 2 3 2 2" xfId="21554" xr:uid="{F849840D-8D1B-43FD-BA28-3D67A0C2B83C}"/>
    <cellStyle name="Percent 4 8 2 3 3" xfId="18985" xr:uid="{5A3C1A56-E6B0-4434-A26C-17921EA33F99}"/>
    <cellStyle name="Percent 4 8 2 4" xfId="8094" xr:uid="{8EF299A0-0552-4005-BA44-C820B9222FA5}"/>
    <cellStyle name="Percent 4 8 2 4 2" xfId="20293" xr:uid="{081A5268-9AFF-4639-ADB4-5AF73E93154A}"/>
    <cellStyle name="Percent 4 8 2 5" xfId="17725" xr:uid="{3853FEA0-78A1-4993-BF60-F654DF7FD47B}"/>
    <cellStyle name="Percent 4 8 3" xfId="5639" xr:uid="{FF91314A-26EC-4F1D-AA3D-988BEFCA7DA2}"/>
    <cellStyle name="Percent 4 8 3 2" xfId="6922" xr:uid="{E7195124-45F5-4165-9C44-831EDB59E43B}"/>
    <cellStyle name="Percent 4 8 3 2 2" xfId="9672" xr:uid="{F8C3523A-E0DD-4DFC-9EEC-1A67DFABF0AB}"/>
    <cellStyle name="Percent 4 8 3 2 2 2" xfId="21869" xr:uid="{8C44EC0F-C9BC-4DA9-ADC4-AAFA9BF068CF}"/>
    <cellStyle name="Percent 4 8 3 2 3" xfId="19300" xr:uid="{93AB18AE-5A6D-4FA7-A158-722F60AFB9B7}"/>
    <cellStyle name="Percent 4 8 3 3" xfId="8411" xr:uid="{362856B9-CEBA-4243-8147-DE5EE549F7EC}"/>
    <cellStyle name="Percent 4 8 3 3 2" xfId="20609" xr:uid="{8DC788C8-61C3-481C-900E-F8D3E8C331B3}"/>
    <cellStyle name="Percent 4 8 3 4" xfId="18040" xr:uid="{9F6B1005-23F9-4CF2-9E87-8671F8C0CABB}"/>
    <cellStyle name="Percent 4 8 4" xfId="6292" xr:uid="{F7F424F5-6B7B-4B38-9DB2-11EA2036AD8B}"/>
    <cellStyle name="Percent 4 8 4 2" xfId="9042" xr:uid="{817C6F1C-279F-4676-85B7-81881767D9EC}"/>
    <cellStyle name="Percent 4 8 4 2 2" xfId="21239" xr:uid="{413FF5B9-5112-49A8-B5CC-88682421AD12}"/>
    <cellStyle name="Percent 4 8 4 3" xfId="18670" xr:uid="{79D4BAA1-2509-417D-85BF-ACABC3EC0B80}"/>
    <cellStyle name="Percent 4 8 5" xfId="7778" xr:uid="{69A7D2BD-F72B-4BFA-A6EB-9355DDE11761}"/>
    <cellStyle name="Percent 4 8 5 2" xfId="19978" xr:uid="{D82E397E-EE13-4096-A63A-50F45960FABA}"/>
    <cellStyle name="Percent 4 8 6" xfId="17410" xr:uid="{DCC31257-CEF4-4CEC-87BD-8541C80F1B39}"/>
    <cellStyle name="Percent 4 9" xfId="7583" xr:uid="{6EE09AED-8483-44C2-9BC8-2A1E67A7B016}"/>
    <cellStyle name="Percent 40" xfId="2901" xr:uid="{6F87F30D-29A5-49B7-A86E-2A54F1950424}"/>
    <cellStyle name="Percent 40 2" xfId="4643" xr:uid="{EDAA57BB-2A17-4EB4-BCC7-AA7F8EB80BB1}"/>
    <cellStyle name="Percent 40 2 2" xfId="28989" xr:uid="{E6158BDD-E051-4DE7-B6A3-FB15EF319709}"/>
    <cellStyle name="Percent 40 3" xfId="27569" xr:uid="{2DC3A87C-9ABC-4B07-B42E-8D183C264792}"/>
    <cellStyle name="Percent 41" xfId="2902" xr:uid="{84099BA9-BC1A-4DFA-A386-71EC1AE1D8C1}"/>
    <cellStyle name="Percent 41 2" xfId="4644" xr:uid="{7BB25255-EF47-4B50-9336-F263F4A46D4D}"/>
    <cellStyle name="Percent 41 2 2" xfId="28990" xr:uid="{CFD6BA89-751E-4712-8761-024089BBEE66}"/>
    <cellStyle name="Percent 41 3" xfId="27570" xr:uid="{59C643E3-D658-41E0-91A6-065DAC0BF1D5}"/>
    <cellStyle name="Percent 42" xfId="2903" xr:uid="{4D93243A-8D11-4222-9837-3A795A5207A4}"/>
    <cellStyle name="Percent 42 2" xfId="4645" xr:uid="{51204333-1222-4A0F-A4CD-3C1DB54DDFD4}"/>
    <cellStyle name="Percent 42 2 2" xfId="28991" xr:uid="{3749EF75-7640-4A1B-898B-A89706A684A4}"/>
    <cellStyle name="Percent 42 3" xfId="27571" xr:uid="{1DCA25F9-0F44-4115-8CE4-6734CF129787}"/>
    <cellStyle name="Percent 43" xfId="2904" xr:uid="{E81E78FC-F24D-4C6F-8A2A-75C536DA4020}"/>
    <cellStyle name="Percent 43 2" xfId="4646" xr:uid="{834A1038-E53F-4DE2-BCB4-8567256441AA}"/>
    <cellStyle name="Percent 43 2 2" xfId="28992" xr:uid="{4C230C19-A047-45D5-A886-5E78E29CACA4}"/>
    <cellStyle name="Percent 43 3" xfId="27572" xr:uid="{EAC6EA64-A2D3-4E23-99B1-180A9B9950B2}"/>
    <cellStyle name="Percent 44" xfId="2905" xr:uid="{7F4D77BD-0D90-4E5A-97B8-D65CC74A0CF7}"/>
    <cellStyle name="Percent 44 2" xfId="4647" xr:uid="{42B90722-4640-47F8-8481-2F4CA037DCE9}"/>
    <cellStyle name="Percent 44 2 2" xfId="28993" xr:uid="{EAAA9920-CA6D-4848-B220-C9B6944FB859}"/>
    <cellStyle name="Percent 44 3" xfId="27573" xr:uid="{DED89DBE-2B58-4A4D-ACA2-94BE19A4502B}"/>
    <cellStyle name="Percent 45" xfId="2906" xr:uid="{AD76AA5F-23F2-415E-BC3F-6D5052CAE84A}"/>
    <cellStyle name="Percent 45 2" xfId="4648" xr:uid="{08199021-B03D-4068-89DE-C4EA1D68E014}"/>
    <cellStyle name="Percent 45 2 2" xfId="28994" xr:uid="{C45C9C90-E03E-4318-827D-0437EB1DFE4C}"/>
    <cellStyle name="Percent 45 3" xfId="27574" xr:uid="{96176000-7DE5-4529-9146-B4F3D4682D1D}"/>
    <cellStyle name="Percent 46" xfId="2907" xr:uid="{C6F2AD7C-4298-48CD-9A74-1F88A0855E78}"/>
    <cellStyle name="Percent 46 2" xfId="4649" xr:uid="{0A70A14B-D3F1-480A-94F4-FB6BE56646BD}"/>
    <cellStyle name="Percent 46 2 2" xfId="28995" xr:uid="{6C232D10-808F-45F1-AB37-C060EDCEDFF0}"/>
    <cellStyle name="Percent 46 3" xfId="27575" xr:uid="{61209777-D2F3-4D4A-94CF-6AC88E00B854}"/>
    <cellStyle name="Percent 47" xfId="2908" xr:uid="{1F863DEC-A7A1-4132-ABED-AFB7B34D21DC}"/>
    <cellStyle name="Percent 47 2" xfId="4650" xr:uid="{1F97522D-3D89-4FB5-A0AF-FB04AB8DF210}"/>
    <cellStyle name="Percent 47 2 2" xfId="28996" xr:uid="{2D13B74E-0572-48C4-8372-D7855CA3278D}"/>
    <cellStyle name="Percent 47 3" xfId="27576" xr:uid="{837E60C9-99B0-461C-9871-EC1F05E53D7C}"/>
    <cellStyle name="Percent 48" xfId="2909" xr:uid="{9D3741F9-742F-4D6A-8D3F-D135EC561847}"/>
    <cellStyle name="Percent 48 2" xfId="4651" xr:uid="{1FBB509A-5EBB-47FA-B452-C8112C9DFCBA}"/>
    <cellStyle name="Percent 48 2 2" xfId="28997" xr:uid="{3287AAF8-C486-4163-82CB-F8F3CF5B5E01}"/>
    <cellStyle name="Percent 48 3" xfId="27577" xr:uid="{07D1436A-6A20-4532-9576-F387D3CBB5B9}"/>
    <cellStyle name="Percent 49" xfId="2910" xr:uid="{36D16EC7-0892-47EA-97C3-2D91410E1B57}"/>
    <cellStyle name="Percent 49 2" xfId="4652" xr:uid="{223A6955-4E5F-4AE6-9B68-B7FADA780E66}"/>
    <cellStyle name="Percent 49 2 2" xfId="28998" xr:uid="{02AE8A6E-B10B-44C0-BBEF-4E4EB6BA0B8F}"/>
    <cellStyle name="Percent 49 3" xfId="27578" xr:uid="{B5A4F5EC-2B7B-416E-92AE-BC9EC49F40EB}"/>
    <cellStyle name="Percent 5" xfId="2911" xr:uid="{9003D8DB-D5C0-4549-B469-A83CD3D9BDEF}"/>
    <cellStyle name="Percent 5 2" xfId="2912" xr:uid="{035D230C-6C8C-425A-B7E8-6058E913215E}"/>
    <cellStyle name="Percent 5 2 2" xfId="4654" xr:uid="{8F5C1398-BE0B-4FD0-9085-73EC24B75777}"/>
    <cellStyle name="Percent 5 2 2 2" xfId="29000" xr:uid="{F3BEF0E7-7B37-49B4-B300-0E4519D5DDBB}"/>
    <cellStyle name="Percent 5 2 3" xfId="27580" xr:uid="{731C26BD-AE7C-4D41-A296-4CDAB0694307}"/>
    <cellStyle name="Percent 5 3" xfId="2913" xr:uid="{EC9BC295-255B-401D-90ED-7E5998E5EF69}"/>
    <cellStyle name="Percent 5 3 2" xfId="4655" xr:uid="{8FBAA9A0-752C-4D24-8A40-B09652C62FA9}"/>
    <cellStyle name="Percent 5 3 2 2" xfId="29001" xr:uid="{93A3A823-7D62-47AD-A578-ABFD82458D2B}"/>
    <cellStyle name="Percent 5 3 3" xfId="27581" xr:uid="{C14DA04F-BED6-477B-A294-A68978C6CD9C}"/>
    <cellStyle name="Percent 5 4" xfId="2914" xr:uid="{DD25349B-FB8C-4904-B60F-91112BE9B919}"/>
    <cellStyle name="Percent 5 5" xfId="4653" xr:uid="{15241971-3D96-4D09-AC50-AD661CA86BFD}"/>
    <cellStyle name="Percent 5 5 2" xfId="28999" xr:uid="{6EB831DC-CE75-460A-8ABF-3393CCAC79A5}"/>
    <cellStyle name="Percent 5 6" xfId="27579" xr:uid="{F2127C81-8744-4554-BB78-71DD98387D6A}"/>
    <cellStyle name="Percent 50" xfId="2915" xr:uid="{46666BA7-BF92-4B30-8B8E-6FF8DD17A22B}"/>
    <cellStyle name="Percent 50 2" xfId="4656" xr:uid="{CAD63E56-6AA2-4B8D-A97D-A1CE2A18C180}"/>
    <cellStyle name="Percent 50 2 2" xfId="29002" xr:uid="{6EE70652-A24F-4C8E-95B7-DFFE28993BC0}"/>
    <cellStyle name="Percent 50 3" xfId="27582" xr:uid="{590C68C7-7868-4D97-816A-7CFBBFB1163B}"/>
    <cellStyle name="Percent 51" xfId="2916" xr:uid="{FAED54CE-ECAE-468A-B51E-32ECA10E3132}"/>
    <cellStyle name="Percent 51 2" xfId="4657" xr:uid="{02DADF51-74AD-48AF-B821-50B981EEF3CF}"/>
    <cellStyle name="Percent 51 2 2" xfId="29003" xr:uid="{00B12D5A-6248-4F56-86CF-6577F9C477F7}"/>
    <cellStyle name="Percent 51 3" xfId="27583" xr:uid="{142C0C77-2E6C-4550-A609-FE1C92BCF48B}"/>
    <cellStyle name="Percent 52" xfId="2917" xr:uid="{015DA321-CC13-483B-8157-D75A7EAE41E9}"/>
    <cellStyle name="Percent 52 2" xfId="4658" xr:uid="{5685B14B-2E9D-4925-A426-9E26C9461886}"/>
    <cellStyle name="Percent 52 2 2" xfId="29004" xr:uid="{A2D6A812-CCEC-43DA-919E-9F0563F2C794}"/>
    <cellStyle name="Percent 52 3" xfId="27584" xr:uid="{6F364CFD-32B3-4AD2-B341-5B9759CA45D3}"/>
    <cellStyle name="Percent 53" xfId="2918" xr:uid="{85A379DF-F563-455A-A8E3-CE5F69F5D356}"/>
    <cellStyle name="Percent 53 2" xfId="4659" xr:uid="{625B5F0F-8D09-4080-9F3C-1FB372B193B2}"/>
    <cellStyle name="Percent 53 2 2" xfId="29005" xr:uid="{DADE7BF8-8E3B-42B0-8DC3-31F148493218}"/>
    <cellStyle name="Percent 53 3" xfId="27585" xr:uid="{FC26A80F-37A1-48BC-9F4C-2E68886AC775}"/>
    <cellStyle name="Percent 54" xfId="2919" xr:uid="{BACA859D-86D4-46C2-A006-91F4F4A1EEA5}"/>
    <cellStyle name="Percent 54 2" xfId="4660" xr:uid="{60F8EC2A-177E-418E-B65B-FAD9EBAA2EE1}"/>
    <cellStyle name="Percent 54 2 2" xfId="29006" xr:uid="{75E9D0DA-F832-4ECE-B444-CB3DED657FE7}"/>
    <cellStyle name="Percent 54 3" xfId="27586" xr:uid="{2964867F-424F-4AD2-B11A-41A751F40B56}"/>
    <cellStyle name="Percent 55" xfId="2920" xr:uid="{9C954FF7-1CA9-4F27-BB10-FA50999365FE}"/>
    <cellStyle name="Percent 55 2" xfId="4661" xr:uid="{580DBD82-8229-4E75-8B4D-9F917DA5EABD}"/>
    <cellStyle name="Percent 55 2 2" xfId="29007" xr:uid="{179B5209-2EFC-4ECF-90AA-90DFDF9A2BAF}"/>
    <cellStyle name="Percent 55 3" xfId="27587" xr:uid="{FC77F429-9599-4A85-BB5E-7B23A118B784}"/>
    <cellStyle name="Percent 56" xfId="2921" xr:uid="{9BDE4CA9-7F9D-46E8-A7AA-2D762FE1AF32}"/>
    <cellStyle name="Percent 56 2" xfId="4662" xr:uid="{B6F00C57-392A-424B-85A7-869C821B9083}"/>
    <cellStyle name="Percent 56 2 2" xfId="29008" xr:uid="{2B381959-341D-4E99-8D77-966D5B12DAC8}"/>
    <cellStyle name="Percent 56 3" xfId="27588" xr:uid="{973DBF01-AED0-46C7-A4D7-7CA1C8C1055E}"/>
    <cellStyle name="Percent 57" xfId="2922" xr:uid="{E7106003-928F-4531-A5BC-B3447642DBD6}"/>
    <cellStyle name="Percent 57 2" xfId="4663" xr:uid="{FDFF701E-863D-4464-8F48-725AD2DCCE7E}"/>
    <cellStyle name="Percent 57 2 2" xfId="29009" xr:uid="{B49FD807-49E6-4AD2-AA88-86C41B61D3EF}"/>
    <cellStyle name="Percent 57 3" xfId="27589" xr:uid="{48639CA9-0000-4DEE-B198-7D30771BD7AE}"/>
    <cellStyle name="Percent 58" xfId="2923" xr:uid="{E5FE8473-D6BA-4D64-94FF-70EBD8D4B8A0}"/>
    <cellStyle name="Percent 58 2" xfId="4664" xr:uid="{90D5905F-B65A-43F4-9AB2-9022CB05A413}"/>
    <cellStyle name="Percent 58 2 2" xfId="29010" xr:uid="{81C1A485-4971-45CE-8ECE-87F2019AACB7}"/>
    <cellStyle name="Percent 58 3" xfId="27590" xr:uid="{B7B8F78D-0374-4E27-AC96-07B828C85207}"/>
    <cellStyle name="Percent 59" xfId="2924" xr:uid="{83967AEF-06FF-4996-A9E3-2CC2B825ADD9}"/>
    <cellStyle name="Percent 59 2" xfId="4665" xr:uid="{D760E3F1-77F3-4115-9924-9597F1E2B90D}"/>
    <cellStyle name="Percent 59 2 2" xfId="29011" xr:uid="{178B82AE-F915-4AEA-91B1-399DEAC2AEAB}"/>
    <cellStyle name="Percent 59 3" xfId="27591" xr:uid="{4BEBEF54-E6E0-40EA-91AF-7F5957E86EBE}"/>
    <cellStyle name="Percent 6" xfId="2925" xr:uid="{C40BF4A8-41A7-437C-A4DB-F625B58A7D70}"/>
    <cellStyle name="Percent 6 10" xfId="10677" xr:uid="{63C34115-4164-44E9-938C-9CF892FF1802}"/>
    <cellStyle name="Percent 6 10 2" xfId="22791" xr:uid="{C951BA90-EC49-4D76-883D-6513696E06E6}"/>
    <cellStyle name="Percent 6 11" xfId="17190" xr:uid="{EA736666-736D-4A76-BA55-64E6DBDEA185}"/>
    <cellStyle name="Percent 6 11 2" xfId="26098" xr:uid="{FD09D744-2180-415E-9B67-36EC73502B5F}"/>
    <cellStyle name="Percent 6 12" xfId="30366" xr:uid="{094A1EBB-82AE-4672-A65C-D6AE06210DF7}"/>
    <cellStyle name="Percent 6 2" xfId="2926" xr:uid="{47D4B68A-263B-4632-9420-A18E58723739}"/>
    <cellStyle name="Percent 6 2 10" xfId="11999" xr:uid="{A0C68C10-804A-4790-8E14-89C4DBF461D2}"/>
    <cellStyle name="Percent 6 2 10 2" xfId="23787" xr:uid="{365F80A2-415B-4FC3-85EB-AFEF0EF16760}"/>
    <cellStyle name="Percent 6 2 11" xfId="17191" xr:uid="{DB971617-DE4E-4370-8883-6D825E31FF41}"/>
    <cellStyle name="Percent 6 2 11 2" xfId="26099" xr:uid="{BE62AB70-8717-4582-B93F-135D15635B7A}"/>
    <cellStyle name="Percent 6 2 12" xfId="30367" xr:uid="{1AD9462C-1F35-4750-AF5D-D145246490E2}"/>
    <cellStyle name="Percent 6 2 2" xfId="4667" xr:uid="{7BACBB13-C62C-47DE-BE9A-CAEC12DFB30B}"/>
    <cellStyle name="Percent 6 2 2 2" xfId="11672" xr:uid="{2BBD0696-AF3C-4806-9F88-26B27CFEF703}"/>
    <cellStyle name="Percent 6 2 2 2 2" xfId="13825" xr:uid="{DEB866D4-D8E2-4524-8916-9C5D555BC408}"/>
    <cellStyle name="Percent 6 2 2 2 2 2" xfId="25594" xr:uid="{618946BC-4B54-4938-8215-58C494B2A257}"/>
    <cellStyle name="Percent 6 2 2 2 3" xfId="13826" xr:uid="{B5B8BB8E-FB47-42D1-8E9A-0FEBC0657216}"/>
    <cellStyle name="Percent 6 2 2 2 3 2" xfId="25595" xr:uid="{37A6AD7D-E8CB-444B-A5FD-A525D85A067A}"/>
    <cellStyle name="Percent 6 2 2 2 4" xfId="12438" xr:uid="{B11BB5AB-8506-4364-99D3-77F1B002F8D1}"/>
    <cellStyle name="Percent 6 2 2 2 4 2" xfId="24217" xr:uid="{68E82FBD-A8E5-4E0D-B851-E9D5822B052D}"/>
    <cellStyle name="Percent 6 2 2 2 5" xfId="23508" xr:uid="{544308C7-CB49-478C-BE1C-7933B1AAD310}"/>
    <cellStyle name="Percent 6 2 2 3" xfId="11091" xr:uid="{32A24B74-8E3A-497B-9D3A-3458312BAF60}"/>
    <cellStyle name="Percent 6 2 2 3 2" xfId="13827" xr:uid="{3B5D8AD2-D877-4178-B62B-1FAF0B063C1E}"/>
    <cellStyle name="Percent 6 2 2 3 2 2" xfId="25596" xr:uid="{71361499-3C0A-4AE9-BAC3-9183491C81E9}"/>
    <cellStyle name="Percent 6 2 2 3 3" xfId="23136" xr:uid="{3701F664-7C62-4EC1-803B-16AFB44FED2E}"/>
    <cellStyle name="Percent 6 2 2 4" xfId="13828" xr:uid="{80FCA923-BC11-4B6E-9ED2-F29208AF2711}"/>
    <cellStyle name="Percent 6 2 2 4 2" xfId="25597" xr:uid="{FC926BE7-B8A2-430C-B95B-0595DDAE4B7D}"/>
    <cellStyle name="Percent 6 2 2 5" xfId="12063" xr:uid="{5D4B032A-E38B-4586-B4F0-C7D2BD904BAD}"/>
    <cellStyle name="Percent 6 2 2 5 2" xfId="23845" xr:uid="{19E7B884-6227-4E49-9E78-9048E3ED6CA3}"/>
    <cellStyle name="Percent 6 2 3" xfId="7680" xr:uid="{63ADA837-5D02-4443-81BC-599E72C2B207}"/>
    <cellStyle name="Percent 6 2 3 2" xfId="11673" xr:uid="{1E53F29B-5513-4C41-B206-EB336CF68151}"/>
    <cellStyle name="Percent 6 2 3 2 2" xfId="13829" xr:uid="{FDF09259-73FD-47FD-8D22-F58256F91589}"/>
    <cellStyle name="Percent 6 2 3 2 2 2" xfId="25598" xr:uid="{48BCBC32-F1E8-483F-978D-62CD1713048D}"/>
    <cellStyle name="Percent 6 2 3 2 3" xfId="23509" xr:uid="{047234B6-4CC2-4A43-B041-3D7B346F7F59}"/>
    <cellStyle name="Percent 6 2 3 3" xfId="13830" xr:uid="{D4BE213A-DEF5-479D-B8B5-D3CDD88D3D70}"/>
    <cellStyle name="Percent 6 2 3 3 2" xfId="25599" xr:uid="{72392762-42E2-455D-8802-D274598D0927}"/>
    <cellStyle name="Percent 6 2 3 4" xfId="12439" xr:uid="{2DD4AEDC-5E6E-4EC6-AAB5-816C584FA1CC}"/>
    <cellStyle name="Percent 6 2 3 4 2" xfId="24218" xr:uid="{1BD42D64-D6B4-44EE-9953-BCDD8BC9F438}"/>
    <cellStyle name="Percent 6 2 4" xfId="7480" xr:uid="{DE1ABBB6-D1BB-4FDD-956A-6EE1225F9044}"/>
    <cellStyle name="Percent 6 2 4 2" xfId="13831" xr:uid="{BEB00B3B-BA2B-4078-87A5-1A5367813065}"/>
    <cellStyle name="Percent 6 2 4 2 2" xfId="25600" xr:uid="{A5C4AC7E-4B55-43AB-A996-036B7706245A}"/>
    <cellStyle name="Percent 6 2 4 3" xfId="19855" xr:uid="{FC3392BD-84EF-4F82-91B3-D6DC6A688170}"/>
    <cellStyle name="Percent 6 2 5" xfId="10327" xr:uid="{0B0E89FD-2E4C-47BF-8C5C-B773B6800E85}"/>
    <cellStyle name="Percent 6 2 5 2" xfId="13832" xr:uid="{2E4805D9-E316-48B1-9A13-AB2E398A05A7}"/>
    <cellStyle name="Percent 6 2 5 2 2" xfId="25601" xr:uid="{7DC525CC-2F88-4AF7-A216-D684FF23501E}"/>
    <cellStyle name="Percent 6 2 5 3" xfId="22490" xr:uid="{05206954-09F1-48DE-902A-3E3E9E820EB5}"/>
    <cellStyle name="Percent 6 2 6" xfId="10448" xr:uid="{A9EDF216-A25D-416D-9CF8-611D6731CFC9}"/>
    <cellStyle name="Percent 6 2 6 2" xfId="22576" xr:uid="{65F443BF-3CBC-454E-B4CF-EDAE8EBA0B11}"/>
    <cellStyle name="Percent 6 2 7" xfId="10558" xr:uid="{0ADA37CB-50E2-4A70-8B80-CF56020DEB5B}"/>
    <cellStyle name="Percent 6 2 7 2" xfId="22677" xr:uid="{2BFD1DB8-D7D7-417B-B915-C443C3950212}"/>
    <cellStyle name="Percent 6 2 8" xfId="10678" xr:uid="{9942B2AC-402C-4EE9-B7B5-44A0A57BD648}"/>
    <cellStyle name="Percent 6 2 8 2" xfId="22792" xr:uid="{3A4911B4-7832-4664-A6C3-270D1055D312}"/>
    <cellStyle name="Percent 6 2 9" xfId="11030" xr:uid="{3279D1E4-D4D0-4AEF-9A18-93A62AD9122B}"/>
    <cellStyle name="Percent 6 2 9 2" xfId="23078" xr:uid="{F0C4DA2B-735E-4112-8BE5-6926EA3AABEE}"/>
    <cellStyle name="Percent 6 3" xfId="2927" xr:uid="{451A162E-0BE6-4DB9-9CF7-9DBE5A89FCBD}"/>
    <cellStyle name="Percent 6 3 2" xfId="4668" xr:uid="{10B6BD6F-E9E9-4F6A-9CD8-CA7E2E5E4D3F}"/>
    <cellStyle name="Percent 6 3 2 2" xfId="29012" xr:uid="{2D3CBB9C-3C62-49E5-A9C5-F64209A69AD8}"/>
    <cellStyle name="Percent 6 3 3" xfId="27592" xr:uid="{B9283278-8351-43FF-B639-17593CFD990A}"/>
    <cellStyle name="Percent 6 4" xfId="4666" xr:uid="{54FF7C6A-1385-4037-9A9E-300046E63CA1}"/>
    <cellStyle name="Percent 6 4 2" xfId="11674" xr:uid="{D2F1BE81-CBAF-4137-9A53-F3260AED8A92}"/>
    <cellStyle name="Percent 6 4 2 2" xfId="13833" xr:uid="{EC36108C-01E1-4F38-BF00-E4BE8E53CB9C}"/>
    <cellStyle name="Percent 6 4 2 2 2" xfId="25602" xr:uid="{2EF29F72-03F9-4A35-9AA7-437A8B79C7BA}"/>
    <cellStyle name="Percent 6 4 2 3" xfId="13834" xr:uid="{F3E63058-56DF-4E45-B5D1-C9E7182532BF}"/>
    <cellStyle name="Percent 6 4 2 3 2" xfId="25603" xr:uid="{FB9C1469-32B7-4B25-9F9A-A91162A8F210}"/>
    <cellStyle name="Percent 6 4 2 4" xfId="12440" xr:uid="{A318DB6E-73C2-41EB-85A6-F5FC79AC0C59}"/>
    <cellStyle name="Percent 6 4 2 4 2" xfId="24219" xr:uid="{22CE3E3E-A7F7-4938-8B61-AF8276301F61}"/>
    <cellStyle name="Percent 6 4 2 5" xfId="23510" xr:uid="{A963E8BE-4586-4346-916E-7DEB905C6F84}"/>
    <cellStyle name="Percent 6 4 3" xfId="11031" xr:uid="{C07E92C6-1248-4277-ADC1-14B69F39C56F}"/>
    <cellStyle name="Percent 6 4 3 2" xfId="13835" xr:uid="{941A3929-733C-4228-908B-30F53F76AAAE}"/>
    <cellStyle name="Percent 6 4 3 2 2" xfId="25604" xr:uid="{68964210-4615-44F3-A0CB-D77F4A76F1EA}"/>
    <cellStyle name="Percent 6 4 3 3" xfId="23079" xr:uid="{3D6AC90B-C44D-452E-9D26-CFA25822B6E5}"/>
    <cellStyle name="Percent 6 4 4" xfId="13836" xr:uid="{62260A6D-06BE-4788-90B6-0AE00F2E80D6}"/>
    <cellStyle name="Percent 6 4 4 2" xfId="25605" xr:uid="{5FB9A871-A8E4-4AE8-B0F4-8FF131E00460}"/>
    <cellStyle name="Percent 6 4 5" xfId="12000" xr:uid="{9D137A00-FD61-469C-8313-4C8F22A25E49}"/>
    <cellStyle name="Percent 6 4 5 2" xfId="23788" xr:uid="{E6987402-AAD8-467F-89B8-CBD704A9CAAC}"/>
    <cellStyle name="Percent 6 5" xfId="7679" xr:uid="{51D64243-EC93-47E2-A353-2BE2252B81D1}"/>
    <cellStyle name="Percent 6 5 2" xfId="11675" xr:uid="{E8ED2094-CF15-4705-85E4-1B8B3F850A7D}"/>
    <cellStyle name="Percent 6 5 2 2" xfId="13837" xr:uid="{9D17C457-A142-4950-9429-DBBA39FAB4B5}"/>
    <cellStyle name="Percent 6 5 2 2 2" xfId="25606" xr:uid="{7965999F-69B5-42D0-AFDB-541AEEFA72F4}"/>
    <cellStyle name="Percent 6 5 2 3" xfId="13838" xr:uid="{DAE78B86-0A86-46FF-B297-BC255FBFBCFF}"/>
    <cellStyle name="Percent 6 5 2 3 2" xfId="25607" xr:uid="{C7B2A632-EBC5-4584-9960-F663F8CBF2D6}"/>
    <cellStyle name="Percent 6 5 2 4" xfId="12441" xr:uid="{EFD007D7-94CD-4011-978A-E3E293AF7AA3}"/>
    <cellStyle name="Percent 6 5 2 4 2" xfId="24220" xr:uid="{B66466B1-8A5A-422F-9798-F18DAE4617BF}"/>
    <cellStyle name="Percent 6 5 2 5" xfId="23511" xr:uid="{82269FD2-A0D4-4143-8F99-7F76D43380EA}"/>
    <cellStyle name="Percent 6 5 3" xfId="11090" xr:uid="{AEBE002E-716C-42E4-90E3-90B4E1CF8657}"/>
    <cellStyle name="Percent 6 5 3 2" xfId="13839" xr:uid="{601C94DE-D9DF-4103-9F12-72923D0B701F}"/>
    <cellStyle name="Percent 6 5 3 2 2" xfId="25608" xr:uid="{EFAABE1A-3136-4959-ABC9-B401BE6FC732}"/>
    <cellStyle name="Percent 6 5 3 3" xfId="23135" xr:uid="{511E6ED1-D379-4F26-B74B-B7AC68AC665C}"/>
    <cellStyle name="Percent 6 5 4" xfId="13840" xr:uid="{E8379445-E0E7-4519-AD66-7E51DEC28240}"/>
    <cellStyle name="Percent 6 5 4 2" xfId="25609" xr:uid="{FD79ECD2-797A-42DB-897E-0A1E86DDE5F5}"/>
    <cellStyle name="Percent 6 5 5" xfId="12062" xr:uid="{A9290A19-89E8-43FA-B824-516E88F2C9FF}"/>
    <cellStyle name="Percent 6 5 5 2" xfId="23844" xr:uid="{2FD768BD-F9EE-4FB3-9409-2C766511A359}"/>
    <cellStyle name="Percent 6 6" xfId="7479" xr:uid="{24B1A2F7-0D57-417A-8F61-0A4108F0764B}"/>
    <cellStyle name="Percent 6 6 2" xfId="19854" xr:uid="{491DC511-5976-4ADB-B98F-EEE023D25978}"/>
    <cellStyle name="Percent 6 7" xfId="10328" xr:uid="{6DF64A2D-F991-4348-8CFE-6E8C0C2F53ED}"/>
    <cellStyle name="Percent 6 7 2" xfId="22491" xr:uid="{EA42BB27-382F-4227-99EE-D956D3F6DA5C}"/>
    <cellStyle name="Percent 6 8" xfId="10447" xr:uid="{BB975014-FB97-45EB-8790-506CF2C73BF5}"/>
    <cellStyle name="Percent 6 8 2" xfId="22575" xr:uid="{93FB1B71-D43B-4AFB-BF1B-61C78CDDAD7C}"/>
    <cellStyle name="Percent 6 9" xfId="10559" xr:uid="{25A7BC34-590F-4D1C-9E18-6650CFFBF1C5}"/>
    <cellStyle name="Percent 6 9 2" xfId="22678" xr:uid="{0866ECB9-D763-4BF7-8406-066634332BA4}"/>
    <cellStyle name="Percent 60" xfId="2928" xr:uid="{A137D294-841B-45BC-AD6D-CE27383D25AA}"/>
    <cellStyle name="Percent 60 2" xfId="4669" xr:uid="{FDB7AB9B-8736-43CB-A98E-147F06183ABE}"/>
    <cellStyle name="Percent 60 2 2" xfId="29013" xr:uid="{5B7F9972-CB56-4F3F-B93D-E4D8E76377B2}"/>
    <cellStyle name="Percent 60 3" xfId="27593" xr:uid="{1AD5780F-7118-4038-AD0C-113AA52E8B19}"/>
    <cellStyle name="Percent 61" xfId="2929" xr:uid="{5EF0C7D4-D352-4BE7-9269-9CD86AC9A640}"/>
    <cellStyle name="Percent 61 2" xfId="4670" xr:uid="{EB5926BC-C491-4934-B520-9C4662412B7E}"/>
    <cellStyle name="Percent 61 2 2" xfId="29014" xr:uid="{EE1A0E20-B060-4E20-92BB-3B4EFC2957DE}"/>
    <cellStyle name="Percent 61 3" xfId="27594" xr:uid="{EB7649E1-6DC7-47F1-A567-1551CA2B5E83}"/>
    <cellStyle name="Percent 62" xfId="2930" xr:uid="{1B5BB99C-ABFA-4B4B-A2D9-4A2A4A2293E2}"/>
    <cellStyle name="Percent 62 2" xfId="4671" xr:uid="{D01DD8C7-2FE7-4BBB-96B8-242C21E67BEC}"/>
    <cellStyle name="Percent 62 2 2" xfId="29015" xr:uid="{13BCB4C0-5B40-4653-A35D-9C08B11A6176}"/>
    <cellStyle name="Percent 62 3" xfId="27595" xr:uid="{1CFF770F-3403-46E4-8AD1-3F43F3FCD952}"/>
    <cellStyle name="Percent 63" xfId="2931" xr:uid="{CAB883BB-DC10-4821-AF68-7017690C3B69}"/>
    <cellStyle name="Percent 63 2" xfId="4672" xr:uid="{8C62ECC3-4AF7-4E51-8875-62CF9B7A1CE6}"/>
    <cellStyle name="Percent 63 2 2" xfId="29016" xr:uid="{2EAA1CA0-DD16-4B65-8614-260F23249F67}"/>
    <cellStyle name="Percent 63 3" xfId="27596" xr:uid="{E2960014-1792-4489-8FBA-ECFB2F4553F6}"/>
    <cellStyle name="Percent 64" xfId="2932" xr:uid="{A374C0D4-4C25-4376-899F-D3513E4854A8}"/>
    <cellStyle name="Percent 64 2" xfId="4673" xr:uid="{21DF78A2-FFDC-4251-95B8-A89A8CDDE738}"/>
    <cellStyle name="Percent 64 2 2" xfId="29017" xr:uid="{90744964-7C70-461D-BFBA-81DBA1FCCACF}"/>
    <cellStyle name="Percent 64 3" xfId="27597" xr:uid="{D5D33B3E-3C23-4D84-B35A-9D23CD3B2C0D}"/>
    <cellStyle name="Percent 65" xfId="2933" xr:uid="{2C8140A8-35BE-43F0-A386-06036BFF4DFE}"/>
    <cellStyle name="Percent 65 2" xfId="4674" xr:uid="{C0074871-7015-46CD-AAC5-7107FFE17B45}"/>
    <cellStyle name="Percent 65 2 2" xfId="29018" xr:uid="{FF3BF9D4-0EF6-4031-AA7D-CD6290368AFB}"/>
    <cellStyle name="Percent 65 3" xfId="27598" xr:uid="{3787B99B-F628-4D3D-9E1F-970E8ABEA116}"/>
    <cellStyle name="Percent 66" xfId="2934" xr:uid="{F8E718A7-3489-4F81-B8B7-30AE14C1CABF}"/>
    <cellStyle name="Percent 66 2" xfId="4675" xr:uid="{1DD352C9-F3D6-4EAE-BAB8-E09C1736AB2A}"/>
    <cellStyle name="Percent 66 2 2" xfId="29019" xr:uid="{A596A5BE-2D24-413D-8809-760064E8C0D8}"/>
    <cellStyle name="Percent 66 3" xfId="27599" xr:uid="{EAC38B8A-CBB1-44E6-9718-5B93EAFBACCF}"/>
    <cellStyle name="Percent 67" xfId="2935" xr:uid="{864F8301-614D-4848-9BE8-7D8AAED8F0D8}"/>
    <cellStyle name="Percent 67 2" xfId="4676" xr:uid="{0429DC1F-E831-4C66-8B2B-1A7399B99B1C}"/>
    <cellStyle name="Percent 67 2 2" xfId="29020" xr:uid="{EB106A33-5792-49A1-83B2-F23BFF5F705C}"/>
    <cellStyle name="Percent 67 3" xfId="27600" xr:uid="{693E7952-87A0-4F33-AEE7-ED78B1508FD5}"/>
    <cellStyle name="Percent 68" xfId="2936" xr:uid="{BA3A886D-3A5A-48E2-8A28-46317EF6403C}"/>
    <cellStyle name="Percent 68 2" xfId="4677" xr:uid="{38DC2DF4-1A0E-409B-ACAC-52A84E7DDC98}"/>
    <cellStyle name="Percent 68 2 2" xfId="29021" xr:uid="{AB5418A8-60C3-4228-8091-5B083304D4B5}"/>
    <cellStyle name="Percent 68 3" xfId="27601" xr:uid="{F17C856E-8550-4531-8AB7-7B45A3764B38}"/>
    <cellStyle name="Percent 69" xfId="2937" xr:uid="{E5DFBC4F-CE0F-434B-A722-252C080854DD}"/>
    <cellStyle name="Percent 69 2" xfId="4678" xr:uid="{B2BBDABF-1C74-4D2C-B541-21FE1AD2A4FE}"/>
    <cellStyle name="Percent 69 2 2" xfId="29022" xr:uid="{8ED0F575-A00C-4F5A-9DE6-6F07E7A05300}"/>
    <cellStyle name="Percent 69 3" xfId="27602" xr:uid="{01027111-AB2B-4C4E-9EFA-19D5F0F04ABB}"/>
    <cellStyle name="Percent 7" xfId="2938" xr:uid="{3D5DA5B6-8010-4D13-A1C2-0647977ED3DE}"/>
    <cellStyle name="Percent 7 10" xfId="10679" xr:uid="{BF598FD0-008C-4C01-AF68-AE2307B1FBE7}"/>
    <cellStyle name="Percent 7 10 2" xfId="22793" xr:uid="{69E62D85-EBBC-4665-A2C7-F467E4724626}"/>
    <cellStyle name="Percent 7 11" xfId="11032" xr:uid="{6D783AFC-3EEE-4A3D-8841-41AA8C6E5E7D}"/>
    <cellStyle name="Percent 7 11 2" xfId="23080" xr:uid="{04996337-902A-4D94-94BB-151334CE65B7}"/>
    <cellStyle name="Percent 7 12" xfId="12002" xr:uid="{F80CA8C7-E199-4E92-AFF9-383D6926FD16}"/>
    <cellStyle name="Percent 7 12 2" xfId="23789" xr:uid="{BF3A1FFC-0BB0-4EFD-9591-EA208324704B}"/>
    <cellStyle name="Percent 7 13" xfId="17192" xr:uid="{7C92CE16-5A27-477F-B194-5326CFD48090}"/>
    <cellStyle name="Percent 7 13 2" xfId="26100" xr:uid="{47F995FC-13AE-49C7-8599-39DD0D7CBF17}"/>
    <cellStyle name="Percent 7 14" xfId="30368" xr:uid="{FD5BDCFC-3D58-4597-A3D1-709851F9CA07}"/>
    <cellStyle name="Percent 7 2" xfId="2939" xr:uid="{E9FAAA1C-38D7-434B-90E9-2B8C94E345D1}"/>
    <cellStyle name="Percent 7 2 10" xfId="12003" xr:uid="{FE426220-ECFD-46E2-BF15-34890308578F}"/>
    <cellStyle name="Percent 7 2 10 2" xfId="23790" xr:uid="{C80F7664-0790-4CF5-BB72-8DE7E007ED22}"/>
    <cellStyle name="Percent 7 2 11" xfId="17193" xr:uid="{436F65EC-1E25-4FE4-AC4D-8AC93E43B4E2}"/>
    <cellStyle name="Percent 7 2 11 2" xfId="26101" xr:uid="{6C4E01FE-5A2B-47B2-9683-6740A98AE2C5}"/>
    <cellStyle name="Percent 7 2 12" xfId="30369" xr:uid="{76ACB8F1-3598-4FA9-948C-2A493DD9A2E8}"/>
    <cellStyle name="Percent 7 2 2" xfId="4680" xr:uid="{1E6BDF09-9910-4B8A-AEF6-18C784596F1A}"/>
    <cellStyle name="Percent 7 2 2 2" xfId="11676" xr:uid="{D8C57BFC-4EE9-49F4-B024-8749C9F700D4}"/>
    <cellStyle name="Percent 7 2 2 2 2" xfId="13841" xr:uid="{E3A7B960-3C49-4A56-AEB9-D5B7EFB63907}"/>
    <cellStyle name="Percent 7 2 2 2 2 2" xfId="25610" xr:uid="{BA00F3DA-9AB1-4EF0-ABEA-7C8BC2D4CF02}"/>
    <cellStyle name="Percent 7 2 2 2 3" xfId="13842" xr:uid="{5B02D4E9-1936-433D-A05C-9FFFD3E728FD}"/>
    <cellStyle name="Percent 7 2 2 2 3 2" xfId="25611" xr:uid="{ABB6E273-9E51-4D7B-841C-2B9FB48B617D}"/>
    <cellStyle name="Percent 7 2 2 2 4" xfId="12442" xr:uid="{D05111A2-5D58-4850-945B-D70E19FE8743}"/>
    <cellStyle name="Percent 7 2 2 2 4 2" xfId="24221" xr:uid="{F9092C06-D26B-4427-B6A7-B032DF5ADCA3}"/>
    <cellStyle name="Percent 7 2 2 2 5" xfId="23512" xr:uid="{A6AAF6F6-AE35-438C-814D-1277E42D8822}"/>
    <cellStyle name="Percent 7 2 2 3" xfId="11093" xr:uid="{C831C118-CB23-40A3-B81C-FD7F4A235FFE}"/>
    <cellStyle name="Percent 7 2 2 3 2" xfId="13843" xr:uid="{16E4B968-5369-4A9E-BB2B-59EAE96485AD}"/>
    <cellStyle name="Percent 7 2 2 3 2 2" xfId="25612" xr:uid="{9EA58766-101A-49DB-A92A-BAF11C031C20}"/>
    <cellStyle name="Percent 7 2 2 3 3" xfId="23138" xr:uid="{3282A666-AD9E-438F-86EB-8F8A34E8C023}"/>
    <cellStyle name="Percent 7 2 2 4" xfId="13844" xr:uid="{AA5505ED-83DF-45E5-9AA1-D57BE2CCFA1F}"/>
    <cellStyle name="Percent 7 2 2 4 2" xfId="25613" xr:uid="{134BABBE-4243-4CB3-8113-894F81C4047A}"/>
    <cellStyle name="Percent 7 2 2 5" xfId="12065" xr:uid="{15C5E86C-3EBF-4833-85B2-987665B6943A}"/>
    <cellStyle name="Percent 7 2 2 5 2" xfId="23847" xr:uid="{08F9AAE3-6890-431B-89B7-E8A43C55DE70}"/>
    <cellStyle name="Percent 7 2 3" xfId="7684" xr:uid="{6D21A10C-1C36-4E75-8C09-35AF477A31FE}"/>
    <cellStyle name="Percent 7 2 3 2" xfId="11677" xr:uid="{0205FD9C-8C56-451A-B87E-918886B8D905}"/>
    <cellStyle name="Percent 7 2 3 2 2" xfId="13845" xr:uid="{615609FE-7C40-4789-9FE7-F6F7FD10B249}"/>
    <cellStyle name="Percent 7 2 3 2 2 2" xfId="25614" xr:uid="{B62A1D48-9055-4549-9DAB-D0C2ADAF4721}"/>
    <cellStyle name="Percent 7 2 3 2 3" xfId="23513" xr:uid="{A024E48E-A37D-4330-BB69-11894FADECA5}"/>
    <cellStyle name="Percent 7 2 3 3" xfId="13846" xr:uid="{79519662-B3A8-44DB-9D86-B062495E577E}"/>
    <cellStyle name="Percent 7 2 3 3 2" xfId="25615" xr:uid="{D2AFAE71-D72F-4ACA-A194-ED43CFDB7C12}"/>
    <cellStyle name="Percent 7 2 3 4" xfId="12443" xr:uid="{8467D116-347D-43E6-83B4-FAB3A375EE99}"/>
    <cellStyle name="Percent 7 2 3 4 2" xfId="24222" xr:uid="{BAF243AF-C8F8-49F5-ADF4-57890D603BA1}"/>
    <cellStyle name="Percent 7 2 4" xfId="7482" xr:uid="{2663D42F-DAF5-4E61-9AEF-3D005A826F51}"/>
    <cellStyle name="Percent 7 2 4 2" xfId="13847" xr:uid="{0EEF23E1-347A-4497-B178-D73A9C8AE71B}"/>
    <cellStyle name="Percent 7 2 4 2 2" xfId="25616" xr:uid="{058E73C4-E14F-489F-BEC6-FC984C4FA702}"/>
    <cellStyle name="Percent 7 2 4 3" xfId="19857" xr:uid="{8297E7D9-2D72-4B8B-B551-0BC55151ED46}"/>
    <cellStyle name="Percent 7 2 5" xfId="10329" xr:uid="{1799FC98-4268-440D-B739-E4CEDAD39015}"/>
    <cellStyle name="Percent 7 2 5 2" xfId="13848" xr:uid="{E46DDE05-FAAF-4F2C-8A26-938AA5C557C2}"/>
    <cellStyle name="Percent 7 2 5 2 2" xfId="25617" xr:uid="{8935A93A-6BB2-4204-9C06-273A25AA0E26}"/>
    <cellStyle name="Percent 7 2 5 3" xfId="22492" xr:uid="{2BE698F3-FA43-4054-A946-152A7FF1FB52}"/>
    <cellStyle name="Percent 7 2 6" xfId="10450" xr:uid="{45A95EF8-A0B8-416F-B0AE-2B0C84D793F0}"/>
    <cellStyle name="Percent 7 2 6 2" xfId="22578" xr:uid="{FF581336-4249-4072-820D-51F879B51560}"/>
    <cellStyle name="Percent 7 2 7" xfId="10560" xr:uid="{33C62749-1D11-4422-A7EF-0756A165F766}"/>
    <cellStyle name="Percent 7 2 7 2" xfId="22679" xr:uid="{8516E789-E270-4E90-AE49-D8F090E9FFBC}"/>
    <cellStyle name="Percent 7 2 8" xfId="10680" xr:uid="{D3396538-65FE-4F2A-8EBA-AE334B4B95F4}"/>
    <cellStyle name="Percent 7 2 8 2" xfId="22794" xr:uid="{C23B3CEB-C044-4A2C-A815-CF8A61823E64}"/>
    <cellStyle name="Percent 7 2 9" xfId="11033" xr:uid="{4ECFD52C-ECC1-4524-9322-13F66911EB81}"/>
    <cellStyle name="Percent 7 2 9 2" xfId="23081" xr:uid="{145566B9-6D4F-4694-9DC7-EEE31CC7F838}"/>
    <cellStyle name="Percent 7 3" xfId="2940" xr:uid="{19CC00A2-D7FF-44BF-8B07-ABA6928DFA4F}"/>
    <cellStyle name="Percent 7 3 2" xfId="4681" xr:uid="{FEBEF062-5351-4E7F-8AA9-46244E1BABF9}"/>
    <cellStyle name="Percent 7 3 2 2" xfId="29023" xr:uid="{081FD8CF-A3E2-4761-BB35-CAF7BC83FA96}"/>
    <cellStyle name="Percent 7 3 3" xfId="27603" xr:uid="{CF424277-ABA3-45A4-BB4D-3CD33911EE75}"/>
    <cellStyle name="Percent 7 4" xfId="4679" xr:uid="{A1331C34-C467-4F90-BDCB-1B8746666C11}"/>
    <cellStyle name="Percent 7 4 2" xfId="11678" xr:uid="{8C7ED542-B916-4C7F-92D9-71FD60DF6953}"/>
    <cellStyle name="Percent 7 4 2 2" xfId="13849" xr:uid="{246B3139-3F08-4FDE-9A61-2220A8B122BE}"/>
    <cellStyle name="Percent 7 4 2 2 2" xfId="25618" xr:uid="{6140096D-3BB8-43D2-9869-5C130FC29F2C}"/>
    <cellStyle name="Percent 7 4 2 3" xfId="13850" xr:uid="{B9E1410D-2EB9-438C-93B6-8FB3BA382E00}"/>
    <cellStyle name="Percent 7 4 2 3 2" xfId="25619" xr:uid="{1B8C4014-A173-415B-96A5-7772FDCA533D}"/>
    <cellStyle name="Percent 7 4 2 4" xfId="12444" xr:uid="{1462490B-8594-48F6-B154-A956137FF246}"/>
    <cellStyle name="Percent 7 4 2 4 2" xfId="24223" xr:uid="{8DF71B27-BB6F-4166-BAB6-3C6A64BFD591}"/>
    <cellStyle name="Percent 7 4 2 5" xfId="23514" xr:uid="{FB883CAE-B8DB-4490-91BC-BFF7C347A2E6}"/>
    <cellStyle name="Percent 7 4 3" xfId="11092" xr:uid="{CA37464F-2755-4C1B-9212-A42603D97630}"/>
    <cellStyle name="Percent 7 4 3 2" xfId="13851" xr:uid="{52DFCEB4-DD6F-41D2-A867-B89A05433D9D}"/>
    <cellStyle name="Percent 7 4 3 2 2" xfId="25620" xr:uid="{9B9A160D-C332-49DB-AB43-9ECE7D7F5F35}"/>
    <cellStyle name="Percent 7 4 3 3" xfId="23137" xr:uid="{7957DD29-DF0D-4E32-9F5E-D2C51DA79FF5}"/>
    <cellStyle name="Percent 7 4 4" xfId="13852" xr:uid="{D7CCA5D1-3F53-47E3-A5CF-2F9B5399A542}"/>
    <cellStyle name="Percent 7 4 4 2" xfId="25621" xr:uid="{2F545EEE-867A-4C5F-B7B9-A8DF5C6C5554}"/>
    <cellStyle name="Percent 7 4 5" xfId="12064" xr:uid="{7DCE5B83-0D4D-498B-AD46-77048385C936}"/>
    <cellStyle name="Percent 7 4 5 2" xfId="23846" xr:uid="{AA9F0802-9701-42A7-9D0A-42A103571A19}"/>
    <cellStyle name="Percent 7 5" xfId="7683" xr:uid="{A64FB46F-42C3-4232-826B-FB73EF5F5A82}"/>
    <cellStyle name="Percent 7 5 2" xfId="11679" xr:uid="{F4756C4F-BA4E-46D2-831F-0F009812F13F}"/>
    <cellStyle name="Percent 7 5 2 2" xfId="13853" xr:uid="{2B8AFA16-786A-498F-8E6F-A2E14C232383}"/>
    <cellStyle name="Percent 7 5 2 2 2" xfId="25622" xr:uid="{A0EBC7A1-1050-4E49-924F-A2A9A704BD05}"/>
    <cellStyle name="Percent 7 5 2 3" xfId="23515" xr:uid="{70CEDF2E-EB99-46AC-927A-9D2419986CBC}"/>
    <cellStyle name="Percent 7 5 3" xfId="13854" xr:uid="{DEA58BF2-34F6-4F32-80B8-C04D93C0D35F}"/>
    <cellStyle name="Percent 7 5 3 2" xfId="25623" xr:uid="{A98B0F04-906C-42D4-A7B8-EC4B4F9EC074}"/>
    <cellStyle name="Percent 7 5 4" xfId="12445" xr:uid="{2D7D132B-7968-4EAE-A116-71E0F52840B9}"/>
    <cellStyle name="Percent 7 5 4 2" xfId="24224" xr:uid="{DD233676-CEC6-452B-A41D-41C1AC8F4883}"/>
    <cellStyle name="Percent 7 6" xfId="7481" xr:uid="{9C5AFDD6-ABFA-4655-BA03-FA5F016C9177}"/>
    <cellStyle name="Percent 7 6 2" xfId="13855" xr:uid="{F7B299BC-6A3D-4338-B657-034B5D9B071A}"/>
    <cellStyle name="Percent 7 6 2 2" xfId="25624" xr:uid="{6DF5FE43-EBFF-4AC8-B583-587809AB4EF2}"/>
    <cellStyle name="Percent 7 6 3" xfId="19856" xr:uid="{3D0266A6-D38B-4AAD-A455-E004C15A059A}"/>
    <cellStyle name="Percent 7 7" xfId="10330" xr:uid="{E9E8F52D-5B4C-4E37-982A-CF886ACAB2E0}"/>
    <cellStyle name="Percent 7 7 2" xfId="13856" xr:uid="{6437420B-4BE8-4161-805E-018A5DD5ADF5}"/>
    <cellStyle name="Percent 7 7 2 2" xfId="25625" xr:uid="{D4D1651B-4D2A-42B3-B478-2DCCE003A707}"/>
    <cellStyle name="Percent 7 7 3" xfId="22493" xr:uid="{8A09345B-10E9-4355-85A3-82CA9B588958}"/>
    <cellStyle name="Percent 7 8" xfId="10449" xr:uid="{E6686227-FA62-47CD-93C9-A83E320A4085}"/>
    <cellStyle name="Percent 7 8 2" xfId="22577" xr:uid="{93DC3964-CCE7-43BF-ADE0-DAB9F9AAD3BD}"/>
    <cellStyle name="Percent 7 9" xfId="10561" xr:uid="{6DD7ECD2-7926-4E94-A52B-C6ADBE8D22F0}"/>
    <cellStyle name="Percent 7 9 2" xfId="22680" xr:uid="{6862949F-EAD3-4933-82BE-6FF4EC06CF6E}"/>
    <cellStyle name="Percent 70" xfId="2941" xr:uid="{79933E1C-0A02-4C91-A205-601B25D0AA42}"/>
    <cellStyle name="Percent 70 2" xfId="4682" xr:uid="{63864E79-493A-401C-B9B1-B371F2D241B5}"/>
    <cellStyle name="Percent 70 2 2" xfId="29024" xr:uid="{0F2B635A-4A0C-4F07-86AC-641E9A474CF0}"/>
    <cellStyle name="Percent 70 3" xfId="27604" xr:uid="{533B4FB3-3820-49B3-9E8E-027315A0001B}"/>
    <cellStyle name="Percent 71" xfId="2942" xr:uid="{EF9EF913-85D1-4F45-B5FF-062708402A22}"/>
    <cellStyle name="Percent 71 2" xfId="4683" xr:uid="{1FD498E4-E8FD-44B3-9941-947A55726ABE}"/>
    <cellStyle name="Percent 71 2 2" xfId="29025" xr:uid="{983529A8-135F-4C98-8998-535B8C4E223E}"/>
    <cellStyle name="Percent 71 3" xfId="27605" xr:uid="{1AB68A34-FB82-4400-BC0B-0EDDF431BE04}"/>
    <cellStyle name="Percent 72" xfId="2943" xr:uid="{42327B4E-7748-4528-9485-6524F9452587}"/>
    <cellStyle name="Percent 72 2" xfId="4684" xr:uid="{427C0BB9-F506-417C-9DC6-0A9D55EB21DB}"/>
    <cellStyle name="Percent 72 2 2" xfId="29026" xr:uid="{2A4E3A3D-E6F9-46F9-A856-8B175DCF8EF4}"/>
    <cellStyle name="Percent 72 3" xfId="27606" xr:uid="{073BFD8C-524D-4BB1-AB0F-C7C732BE681F}"/>
    <cellStyle name="Percent 73" xfId="2944" xr:uid="{FF2F390F-B91F-48D5-8C29-B5A38B1CBF67}"/>
    <cellStyle name="Percent 73 2" xfId="4685" xr:uid="{7A0A7A9E-6F0D-42F8-B800-8D9C408401D3}"/>
    <cellStyle name="Percent 73 2 2" xfId="29027" xr:uid="{F20FED3F-A803-4F26-8A3B-46F959C8212D}"/>
    <cellStyle name="Percent 73 3" xfId="27607" xr:uid="{ECA31D46-8F11-44D4-A0D9-3444FF043539}"/>
    <cellStyle name="Percent 74" xfId="2945" xr:uid="{8B8EB94F-56D7-4931-8117-DD6C61EAD166}"/>
    <cellStyle name="Percent 74 2" xfId="4686" xr:uid="{3FC9E261-B4C4-457C-AA02-F1881DC1A3D8}"/>
    <cellStyle name="Percent 74 2 2" xfId="29028" xr:uid="{35B9C4D0-8E17-4691-B3E0-2F5F4322D699}"/>
    <cellStyle name="Percent 74 3" xfId="27608" xr:uid="{176567F2-812B-4544-B712-38CEA13BD424}"/>
    <cellStyle name="Percent 75" xfId="2946" xr:uid="{B2F115F1-639B-420F-BFEB-ECAC18C9C0C5}"/>
    <cellStyle name="Percent 75 2" xfId="4687" xr:uid="{1000D973-2CC0-45D4-BC9D-40894D41FBEE}"/>
    <cellStyle name="Percent 75 2 2" xfId="29029" xr:uid="{FFAF2DB0-1398-41BD-A708-A05F818FEA61}"/>
    <cellStyle name="Percent 75 3" xfId="27609" xr:uid="{5A063A37-BB37-4AA8-8C38-20D5A17461AA}"/>
    <cellStyle name="Percent 76" xfId="2947" xr:uid="{02046C46-CB70-4C75-9D91-58479994D5A3}"/>
    <cellStyle name="Percent 76 2" xfId="4688" xr:uid="{B8834BD1-9EDD-4C2C-9C09-3A02E58A27BE}"/>
    <cellStyle name="Percent 76 2 2" xfId="29030" xr:uid="{890989DE-1411-418B-B476-41412B31691F}"/>
    <cellStyle name="Percent 76 3" xfId="27610" xr:uid="{AE8214BD-BF75-4014-BD54-E27B50EEE4D3}"/>
    <cellStyle name="Percent 77" xfId="2948" xr:uid="{468E2FA1-7C0A-4A5F-8D6F-3097A98B53A9}"/>
    <cellStyle name="Percent 77 2" xfId="4689" xr:uid="{1D72A04B-D6F4-41DA-A4C5-2269FEC1A0F5}"/>
    <cellStyle name="Percent 77 2 2" xfId="29031" xr:uid="{2EB202D5-8E2D-4F83-AF43-BD55A516C71D}"/>
    <cellStyle name="Percent 77 3" xfId="27611" xr:uid="{C9B566F1-C2F9-498F-AE1B-C2C29F3BF9C1}"/>
    <cellStyle name="Percent 78" xfId="2949" xr:uid="{75D13763-BCC8-454F-9D7C-885A6056D792}"/>
    <cellStyle name="Percent 78 2" xfId="4690" xr:uid="{727355E4-6F99-4644-A3A1-187D688EAC25}"/>
    <cellStyle name="Percent 78 2 2" xfId="29032" xr:uid="{1CEA8916-A96E-44C9-91A1-06F1DD07A549}"/>
    <cellStyle name="Percent 78 3" xfId="27612" xr:uid="{0653D2A3-9338-400A-892D-749D5768D78C}"/>
    <cellStyle name="Percent 79" xfId="2950" xr:uid="{499F6055-FD8D-45BC-9CB0-7B2DA4B95976}"/>
    <cellStyle name="Percent 79 2" xfId="4691" xr:uid="{CC94D9E5-0069-4C5E-9873-61457A089A73}"/>
    <cellStyle name="Percent 79 2 2" xfId="29033" xr:uid="{EB3F2B49-F841-41BB-86AD-A7009B3E283A}"/>
    <cellStyle name="Percent 79 3" xfId="27613" xr:uid="{E146CB3A-BE82-4969-A600-7F3E089ADDE5}"/>
    <cellStyle name="Percent 8" xfId="2951" xr:uid="{E815261A-D1AC-4C8D-8AE2-1C9BC5CD844B}"/>
    <cellStyle name="Percent 8 10" xfId="11034" xr:uid="{88324E6E-D3A0-4B47-A610-3E7C86A93AEE}"/>
    <cellStyle name="Percent 8 10 2" xfId="23082" xr:uid="{A5F318AD-6016-4F8E-9A1F-C6AB49F998FA}"/>
    <cellStyle name="Percent 8 11" xfId="12004" xr:uid="{AF6C9CBD-5D4B-4C4B-9178-34EAC318EF0D}"/>
    <cellStyle name="Percent 8 11 2" xfId="23791" xr:uid="{D3568967-BD72-4FA0-A7A7-958BB5F8458E}"/>
    <cellStyle name="Percent 8 12" xfId="17194" xr:uid="{9BE18FD7-1777-4594-96CF-292DFCF0E27E}"/>
    <cellStyle name="Percent 8 12 2" xfId="26102" xr:uid="{70D5C53E-C7ED-42C9-A970-45D96622D369}"/>
    <cellStyle name="Percent 8 13" xfId="30370" xr:uid="{7C5F9EAE-D0F9-4E31-8723-4BE86DD249FE}"/>
    <cellStyle name="Percent 8 2" xfId="2952" xr:uid="{D62EB238-C083-4D13-9256-99EB73DCF01D}"/>
    <cellStyle name="Percent 8 2 10" xfId="12005" xr:uid="{EE233AEE-D516-4CA4-9827-B3EF950D9AF6}"/>
    <cellStyle name="Percent 8 2 10 2" xfId="23792" xr:uid="{03D59B36-67DF-46E9-8650-89BB2C018F7C}"/>
    <cellStyle name="Percent 8 2 11" xfId="17195" xr:uid="{C88C241D-AFD6-426E-9BF7-C8C69651D811}"/>
    <cellStyle name="Percent 8 2 11 2" xfId="26103" xr:uid="{4DC15EF1-48E6-4BF1-8E49-6E22C99A4F14}"/>
    <cellStyle name="Percent 8 2 12" xfId="30371" xr:uid="{29D5ADD6-1537-49ED-ABEC-0DA4224550D7}"/>
    <cellStyle name="Percent 8 2 2" xfId="4693" xr:uid="{3DA543F1-91AD-42A2-8C6C-852B9E697D84}"/>
    <cellStyle name="Percent 8 2 2 2" xfId="11680" xr:uid="{D2B945A9-D6E4-4742-B59E-3BF3EBAAF6E5}"/>
    <cellStyle name="Percent 8 2 2 2 2" xfId="13857" xr:uid="{F7BA7D6B-02B3-4C31-8C17-472CD91070DE}"/>
    <cellStyle name="Percent 8 2 2 2 2 2" xfId="25626" xr:uid="{8A273D25-294F-4951-AFBD-33E5F272FF8B}"/>
    <cellStyle name="Percent 8 2 2 2 3" xfId="13858" xr:uid="{5833EC07-49C1-447B-B8C0-B64C44B8E174}"/>
    <cellStyle name="Percent 8 2 2 2 3 2" xfId="25627" xr:uid="{236C53A1-36BD-4E45-A12F-351B31D6AEC0}"/>
    <cellStyle name="Percent 8 2 2 2 4" xfId="12446" xr:uid="{13604902-B541-4376-BF92-947885963008}"/>
    <cellStyle name="Percent 8 2 2 2 4 2" xfId="24225" xr:uid="{B07E54A1-5310-4917-8BBA-190D26CFDA9C}"/>
    <cellStyle name="Percent 8 2 2 2 5" xfId="23516" xr:uid="{32B226A1-8723-40E6-89EF-CBFC685E6431}"/>
    <cellStyle name="Percent 8 2 2 3" xfId="11095" xr:uid="{03EB13F4-6F57-41BC-8121-30164BFEC484}"/>
    <cellStyle name="Percent 8 2 2 3 2" xfId="13859" xr:uid="{CA7C075F-9EB3-41D6-B497-743F9EDB812A}"/>
    <cellStyle name="Percent 8 2 2 3 2 2" xfId="25628" xr:uid="{8CB4105C-730B-4126-A95C-AE674AFF6EC5}"/>
    <cellStyle name="Percent 8 2 2 3 3" xfId="23140" xr:uid="{E2C26F0D-3522-4BAE-A6CF-D2E207095A3F}"/>
    <cellStyle name="Percent 8 2 2 4" xfId="13860" xr:uid="{48C5F87E-FA30-477B-9B41-BF36898A89C4}"/>
    <cellStyle name="Percent 8 2 2 4 2" xfId="25629" xr:uid="{95CB1967-8005-4200-B639-F7644B71DBD1}"/>
    <cellStyle name="Percent 8 2 2 5" xfId="12067" xr:uid="{8CDCE5E9-EA2B-4C9F-9893-C99EFF282B60}"/>
    <cellStyle name="Percent 8 2 2 5 2" xfId="23849" xr:uid="{6523E9FB-6344-4459-9002-8C9B9D8E73ED}"/>
    <cellStyle name="Percent 8 2 3" xfId="7686" xr:uid="{735EB1F6-8F63-491F-954F-D75F17680591}"/>
    <cellStyle name="Percent 8 2 3 2" xfId="11681" xr:uid="{26416ADA-DE85-42DD-92B6-BC1A0621015B}"/>
    <cellStyle name="Percent 8 2 3 2 2" xfId="13861" xr:uid="{0F037482-F546-4D6B-8BD1-2E759103C1F6}"/>
    <cellStyle name="Percent 8 2 3 2 2 2" xfId="25630" xr:uid="{FB798D95-8466-4746-A8F8-779A9D1B787B}"/>
    <cellStyle name="Percent 8 2 3 2 3" xfId="23517" xr:uid="{62BF7596-01A7-4932-BC87-473E5B6C93EC}"/>
    <cellStyle name="Percent 8 2 3 3" xfId="13862" xr:uid="{E93C106F-13E0-405D-A126-6258C1D5E0E0}"/>
    <cellStyle name="Percent 8 2 3 3 2" xfId="25631" xr:uid="{49C03611-1730-49B8-B579-CCD16FBFEC8E}"/>
    <cellStyle name="Percent 8 2 3 4" xfId="12447" xr:uid="{6773BAF6-8F8C-4E86-A102-246DE80DF45D}"/>
    <cellStyle name="Percent 8 2 3 4 2" xfId="24226" xr:uid="{EEE43634-5BF6-41AD-8D80-0690FCBC1291}"/>
    <cellStyle name="Percent 8 2 4" xfId="7484" xr:uid="{99173B46-2B92-4641-94A8-465B7B435D45}"/>
    <cellStyle name="Percent 8 2 4 2" xfId="13863" xr:uid="{0FDAB16B-4EB9-44A0-A680-1859F36C6A26}"/>
    <cellStyle name="Percent 8 2 4 2 2" xfId="25632" xr:uid="{481ACBF4-A519-4C00-B358-C8CC179E7FF8}"/>
    <cellStyle name="Percent 8 2 4 3" xfId="19859" xr:uid="{848CE66E-1D9F-4523-889E-BFD3ADFB731F}"/>
    <cellStyle name="Percent 8 2 5" xfId="10331" xr:uid="{98FB1472-6FAC-4354-AB52-C7821CA29B81}"/>
    <cellStyle name="Percent 8 2 5 2" xfId="13864" xr:uid="{4D9FA84A-CA38-4B60-981E-6A850F4711E6}"/>
    <cellStyle name="Percent 8 2 5 2 2" xfId="25633" xr:uid="{199CDF3A-015E-4489-BE0C-43C48979200D}"/>
    <cellStyle name="Percent 8 2 5 3" xfId="22494" xr:uid="{0BB66598-A3A1-47D9-97EE-793FD0F4EAA9}"/>
    <cellStyle name="Percent 8 2 6" xfId="10452" xr:uid="{34D712A1-F7E2-4058-A77F-376137A82374}"/>
    <cellStyle name="Percent 8 2 6 2" xfId="22580" xr:uid="{EC79B78D-1053-4550-B905-3A3BB0C2D71B}"/>
    <cellStyle name="Percent 8 2 7" xfId="10562" xr:uid="{E059B6D5-6BFA-4AD6-B93C-9D2B8233D242}"/>
    <cellStyle name="Percent 8 2 7 2" xfId="22681" xr:uid="{8A3430C2-162D-4E66-8440-31683DFCDD45}"/>
    <cellStyle name="Percent 8 2 8" xfId="10682" xr:uid="{7FAE99B9-6147-4484-BC07-5B2DB1826300}"/>
    <cellStyle name="Percent 8 2 8 2" xfId="22796" xr:uid="{FCCD614B-66BD-4B83-8633-15E4017F81BC}"/>
    <cellStyle name="Percent 8 2 9" xfId="11035" xr:uid="{41287CA8-7351-48CB-A445-15B276F6E578}"/>
    <cellStyle name="Percent 8 2 9 2" xfId="23083" xr:uid="{CD9B8BC1-C5B1-4116-91C6-43DA5B0CCB28}"/>
    <cellStyle name="Percent 8 3" xfId="4692" xr:uid="{25C3665B-0E0B-4843-8C6A-6B7609C4B4DD}"/>
    <cellStyle name="Percent 8 3 2" xfId="11682" xr:uid="{BC79A078-80A2-46AE-A8FD-D560215B010A}"/>
    <cellStyle name="Percent 8 3 2 2" xfId="13865" xr:uid="{0169484F-1A41-40F7-9235-97E4D757E92C}"/>
    <cellStyle name="Percent 8 3 2 2 2" xfId="25634" xr:uid="{E6B39F7D-77E3-4B02-BE04-A62036FAB345}"/>
    <cellStyle name="Percent 8 3 2 3" xfId="13866" xr:uid="{79F203A1-E176-4B38-8550-348937C8506B}"/>
    <cellStyle name="Percent 8 3 2 3 2" xfId="25635" xr:uid="{663D9AD2-DCA9-4383-BBCA-243300890DCE}"/>
    <cellStyle name="Percent 8 3 2 4" xfId="12448" xr:uid="{28EC2F6B-BD7C-49CB-8BA0-E44446744FD2}"/>
    <cellStyle name="Percent 8 3 2 4 2" xfId="24227" xr:uid="{C067E898-20F4-4C08-8D98-F2797D697535}"/>
    <cellStyle name="Percent 8 3 2 5" xfId="23518" xr:uid="{604DAC5E-B6BC-4291-8525-494D365CF386}"/>
    <cellStyle name="Percent 8 3 3" xfId="11094" xr:uid="{360034FA-9435-46D7-AE7A-83C421340BCD}"/>
    <cellStyle name="Percent 8 3 3 2" xfId="13867" xr:uid="{86EC7651-81B8-4812-843B-CB5BD580B15D}"/>
    <cellStyle name="Percent 8 3 3 2 2" xfId="25636" xr:uid="{7D2482C7-B899-4192-B396-E4F7671DF2DE}"/>
    <cellStyle name="Percent 8 3 3 3" xfId="23139" xr:uid="{6126E152-524A-45D5-97D0-ED2B368B492B}"/>
    <cellStyle name="Percent 8 3 4" xfId="13868" xr:uid="{DA9AD55C-9072-48F7-9560-594018D45CBE}"/>
    <cellStyle name="Percent 8 3 4 2" xfId="25637" xr:uid="{F344444B-864B-4F6C-BFC5-09EFEF41AF30}"/>
    <cellStyle name="Percent 8 3 5" xfId="12066" xr:uid="{374EEC44-638D-4990-B08D-10E931B54106}"/>
    <cellStyle name="Percent 8 3 5 2" xfId="23848" xr:uid="{D0AD68BC-A848-408A-9F02-90D11259AE8B}"/>
    <cellStyle name="Percent 8 4" xfId="7685" xr:uid="{FE40014A-9F00-4C5C-8272-856258D8F760}"/>
    <cellStyle name="Percent 8 4 2" xfId="11683" xr:uid="{2563BE26-BB56-4ADF-B366-7F1043F5AAFE}"/>
    <cellStyle name="Percent 8 4 2 2" xfId="13869" xr:uid="{754CBC96-2532-43B3-A2FB-DF25EE6341A3}"/>
    <cellStyle name="Percent 8 4 2 2 2" xfId="25638" xr:uid="{8EE707A1-5823-4292-A6DF-3CFC079A5992}"/>
    <cellStyle name="Percent 8 4 2 3" xfId="23519" xr:uid="{EE4B19FC-E76B-421B-BBF6-EC88676C7A47}"/>
    <cellStyle name="Percent 8 4 3" xfId="13870" xr:uid="{D665FF47-444F-4963-9041-507C4A9ADE0B}"/>
    <cellStyle name="Percent 8 4 3 2" xfId="25639" xr:uid="{7FD085B8-CAE1-40F0-9F35-4BBCEB2F10C4}"/>
    <cellStyle name="Percent 8 4 4" xfId="12449" xr:uid="{0C7482DD-3569-47A2-9489-ED4713E465CD}"/>
    <cellStyle name="Percent 8 4 4 2" xfId="24228" xr:uid="{A518629A-5ABB-4D3B-A6D3-C8864723E0EF}"/>
    <cellStyle name="Percent 8 5" xfId="7483" xr:uid="{6F06F63D-79A2-41A2-8F35-15096AAC6225}"/>
    <cellStyle name="Percent 8 5 2" xfId="13871" xr:uid="{4B1B2B98-0123-4FFF-9064-6673C72B7443}"/>
    <cellStyle name="Percent 8 5 2 2" xfId="25640" xr:uid="{E60B0720-7766-4043-95E6-3032942DBC33}"/>
    <cellStyle name="Percent 8 5 3" xfId="19858" xr:uid="{0588D1A2-106F-4AD9-A3B8-9693BF5009E7}"/>
    <cellStyle name="Percent 8 6" xfId="10332" xr:uid="{68DDEB2C-8B03-4FCA-AC8E-0F64762C86FB}"/>
    <cellStyle name="Percent 8 6 2" xfId="13872" xr:uid="{2E929F6F-0F94-4E2B-B1D2-0046D577CADA}"/>
    <cellStyle name="Percent 8 6 2 2" xfId="25641" xr:uid="{E8EEE398-44EE-4684-81A6-92EDA8085FBE}"/>
    <cellStyle name="Percent 8 6 3" xfId="22495" xr:uid="{8EEAF166-E6C3-4145-976F-81865BE0B7C7}"/>
    <cellStyle name="Percent 8 7" xfId="10451" xr:uid="{929FD6D0-D904-4808-A93B-C3DB9ECE1918}"/>
    <cellStyle name="Percent 8 7 2" xfId="22579" xr:uid="{8F0AC09E-ED24-421D-93A7-0AD07663D09D}"/>
    <cellStyle name="Percent 8 8" xfId="10563" xr:uid="{8E4346C6-3928-416D-8EBF-163BE80DC22B}"/>
    <cellStyle name="Percent 8 8 2" xfId="22682" xr:uid="{46724D0D-6A8C-484B-9E9E-B773B9189995}"/>
    <cellStyle name="Percent 8 9" xfId="10681" xr:uid="{A7C0EF74-9D50-4FEC-B12C-57EE47B3D2C2}"/>
    <cellStyle name="Percent 8 9 2" xfId="22795" xr:uid="{B499A774-656B-4B30-A2CD-989A39A03423}"/>
    <cellStyle name="Percent 80" xfId="2953" xr:uid="{1892EB5E-2E70-4B36-878C-E1031C0D607D}"/>
    <cellStyle name="Percent 80 2" xfId="4694" xr:uid="{F5F1EA6E-6BEA-43AF-ABC6-15F58BCFC430}"/>
    <cellStyle name="Percent 80 2 2" xfId="29034" xr:uid="{FFC2A72E-7FCE-477B-9A93-4A14C35D18B9}"/>
    <cellStyle name="Percent 80 3" xfId="27614" xr:uid="{A19768C6-A831-4CF0-8B42-5F2C544559FB}"/>
    <cellStyle name="Percent 81" xfId="2954" xr:uid="{57B2E088-0390-406A-846D-0B1F32590B2E}"/>
    <cellStyle name="Percent 81 2" xfId="4695" xr:uid="{2F787A2D-39DD-41A6-94ED-3CFB6523D505}"/>
    <cellStyle name="Percent 81 2 2" xfId="29035" xr:uid="{F6109AB5-D57F-425C-A62F-B8B7F2D4981B}"/>
    <cellStyle name="Percent 81 3" xfId="27615" xr:uid="{29AFBB6D-011A-4B44-BFA0-EE97B44E656D}"/>
    <cellStyle name="Percent 82" xfId="2955" xr:uid="{6F424647-A460-4C36-9196-EE9017DE01FC}"/>
    <cellStyle name="Percent 82 2" xfId="4696" xr:uid="{4CF1B804-9312-4C55-9087-9A02937091FF}"/>
    <cellStyle name="Percent 82 2 2" xfId="29036" xr:uid="{C1673FA7-B901-43D7-9D20-C92E56851B84}"/>
    <cellStyle name="Percent 82 3" xfId="27616" xr:uid="{7AC69F99-C900-4CE7-A897-FE696CA4CA69}"/>
    <cellStyle name="Percent 83" xfId="2956" xr:uid="{215F6043-55CD-483D-A1B4-04B6EC1C31F1}"/>
    <cellStyle name="Percent 83 2" xfId="4697" xr:uid="{879B937F-8D95-4E66-902F-BFE79D279F73}"/>
    <cellStyle name="Percent 83 2 2" xfId="29037" xr:uid="{8E1862C5-1B43-4FED-8684-BD4B587E180B}"/>
    <cellStyle name="Percent 83 3" xfId="27617" xr:uid="{3C23DA02-31FA-4C15-A9AB-0EF29F328CB6}"/>
    <cellStyle name="Percent 84" xfId="2957" xr:uid="{30C95E02-8F71-49B7-AC35-FA87E1936FE8}"/>
    <cellStyle name="Percent 84 2" xfId="4698" xr:uid="{704FAD98-5C2E-4DD5-9D63-680017040B59}"/>
    <cellStyle name="Percent 84 2 2" xfId="29038" xr:uid="{4DB8A7DD-4830-4E6A-ACA6-38797F95A923}"/>
    <cellStyle name="Percent 84 3" xfId="27618" xr:uid="{91EBB6BC-CDD9-4825-B96E-F017EC3425E3}"/>
    <cellStyle name="Percent 85" xfId="2958" xr:uid="{5CE3ED9B-D805-4E15-A9F6-81D4C3F114B3}"/>
    <cellStyle name="Percent 85 2" xfId="4699" xr:uid="{9C297F85-F564-4FAA-998E-BBB62225809D}"/>
    <cellStyle name="Percent 85 2 2" xfId="29039" xr:uid="{FF0162DD-3AAF-4D43-8B90-0D595F0BA35A}"/>
    <cellStyle name="Percent 85 3" xfId="27619" xr:uid="{EB53E7E7-2EDA-4D4E-A5BF-47150DFFE289}"/>
    <cellStyle name="Percent 86" xfId="2959" xr:uid="{6E123F2D-A59B-407C-A9C1-E7B9D84653C9}"/>
    <cellStyle name="Percent 86 2" xfId="4700" xr:uid="{1571E7C6-528A-4B0C-A302-889885814B9A}"/>
    <cellStyle name="Percent 86 2 2" xfId="29040" xr:uid="{136B6AC6-0DE6-43EC-9AAF-B184C932BCA3}"/>
    <cellStyle name="Percent 86 3" xfId="27620" xr:uid="{0E1FFB9F-D5DE-4AEF-BD7F-65A5B64AA726}"/>
    <cellStyle name="Percent 87" xfId="2960" xr:uid="{0925FDC5-0D22-4CF3-B685-60C36B14EB5E}"/>
    <cellStyle name="Percent 87 2" xfId="4701" xr:uid="{938B29E6-95EB-46F4-BF59-9B5A1FE4B32F}"/>
    <cellStyle name="Percent 87 2 2" xfId="29041" xr:uid="{1FAAECE6-4ED6-4B96-B9A6-A86136D0D35B}"/>
    <cellStyle name="Percent 87 3" xfId="27621" xr:uid="{133AEEF5-DC6B-47A5-9C41-293C2D9D53A4}"/>
    <cellStyle name="Percent 88" xfId="2961" xr:uid="{DA1A726A-52EB-4258-B7A3-BBE8125FE600}"/>
    <cellStyle name="Percent 89" xfId="2962" xr:uid="{145736A2-F999-407D-8C3C-87AA3A06FE31}"/>
    <cellStyle name="Percent 89 2" xfId="4702" xr:uid="{844DBF05-E690-416D-87DE-3829640C1648}"/>
    <cellStyle name="Percent 89 2 2" xfId="29042" xr:uid="{09AAC70A-F229-43E8-9FE1-5FE1A1C02EE3}"/>
    <cellStyle name="Percent 89 3" xfId="27622" xr:uid="{FA6E18F2-AF45-4EBA-85DA-1A63C0BC49EE}"/>
    <cellStyle name="Percent 9" xfId="2963" xr:uid="{C90ED543-F60B-4151-A051-B961CFBCFFB2}"/>
    <cellStyle name="Percent 9 10" xfId="11036" xr:uid="{0C291156-6FF5-44CE-AC3D-2508333853DA}"/>
    <cellStyle name="Percent 9 10 2" xfId="23084" xr:uid="{F9441AFC-83C7-44C6-835C-6E231A88A590}"/>
    <cellStyle name="Percent 9 11" xfId="12006" xr:uid="{C10CDDA5-C2DF-4654-9AA0-880FB740F96F}"/>
    <cellStyle name="Percent 9 11 2" xfId="23793" xr:uid="{647DBEAB-5AE3-4721-85E3-63EC57197112}"/>
    <cellStyle name="Percent 9 12" xfId="17196" xr:uid="{074323B4-1B90-4730-8A26-4CC3D6F4C771}"/>
    <cellStyle name="Percent 9 12 2" xfId="26104" xr:uid="{1B5202ED-331D-4684-8D7A-275489E40431}"/>
    <cellStyle name="Percent 9 13" xfId="30372" xr:uid="{04F796FD-85E1-4C66-A041-0518A29E54F5}"/>
    <cellStyle name="Percent 9 2" xfId="2964" xr:uid="{B9A0426F-2E48-4B3C-9DF9-EE897D27F8B6}"/>
    <cellStyle name="Percent 9 2 10" xfId="12007" xr:uid="{8C455815-0AEC-43AA-9B43-33FA30ED5F60}"/>
    <cellStyle name="Percent 9 2 10 2" xfId="23794" xr:uid="{3B49F783-77AD-4DFE-A623-CE7F8AEE94FC}"/>
    <cellStyle name="Percent 9 2 11" xfId="17197" xr:uid="{A4EA71AB-5889-4954-927C-E0D505ED277C}"/>
    <cellStyle name="Percent 9 2 11 2" xfId="26105" xr:uid="{418E9DD1-0A9E-4CB9-95C6-A3597CF23520}"/>
    <cellStyle name="Percent 9 2 12" xfId="30373" xr:uid="{44EA2E97-9BF9-4FD5-823A-090BE18BAEC7}"/>
    <cellStyle name="Percent 9 2 2" xfId="4704" xr:uid="{1A1810B6-2C9E-40E2-8EA7-A5893D87096C}"/>
    <cellStyle name="Percent 9 2 2 2" xfId="11684" xr:uid="{31517540-AA62-4380-949D-C2F4C49F1A2F}"/>
    <cellStyle name="Percent 9 2 2 2 2" xfId="13873" xr:uid="{F84A4B5A-13FC-4AF1-ADA4-89D7A42CC582}"/>
    <cellStyle name="Percent 9 2 2 2 2 2" xfId="25642" xr:uid="{E96D979B-861A-49C2-B39A-3D5F3DA79FA5}"/>
    <cellStyle name="Percent 9 2 2 2 3" xfId="13874" xr:uid="{E06364E6-87CA-4C0B-BCB4-A3620853D221}"/>
    <cellStyle name="Percent 9 2 2 2 3 2" xfId="25643" xr:uid="{6C965511-E90B-4418-BD68-7A6F42154A4A}"/>
    <cellStyle name="Percent 9 2 2 2 4" xfId="12450" xr:uid="{0DB440A3-86E1-440B-A5FC-67CA37D180B5}"/>
    <cellStyle name="Percent 9 2 2 2 4 2" xfId="24229" xr:uid="{9CB3B3A1-ADAD-4997-A83A-D4781D40A5EF}"/>
    <cellStyle name="Percent 9 2 2 2 5" xfId="23520" xr:uid="{4B752983-7E71-471C-BD8E-47712B3DD0D4}"/>
    <cellStyle name="Percent 9 2 2 3" xfId="11097" xr:uid="{B28D7518-EC9E-4590-B4DE-E455B4179FD2}"/>
    <cellStyle name="Percent 9 2 2 3 2" xfId="13875" xr:uid="{62C9778B-8E82-41B4-80E1-48B31915DAA4}"/>
    <cellStyle name="Percent 9 2 2 3 2 2" xfId="25644" xr:uid="{AEA9EBE9-596A-426E-8449-ABC0781C1FD4}"/>
    <cellStyle name="Percent 9 2 2 3 3" xfId="23142" xr:uid="{1726F24D-805E-4004-896A-800FCF12A9D4}"/>
    <cellStyle name="Percent 9 2 2 4" xfId="13876" xr:uid="{137CF8FF-0256-44C2-9C0B-B153429F7210}"/>
    <cellStyle name="Percent 9 2 2 4 2" xfId="25645" xr:uid="{5403A92B-AF92-4225-858B-CA3D51C5BDF7}"/>
    <cellStyle name="Percent 9 2 2 5" xfId="12069" xr:uid="{0BBFE07C-E1EC-4C98-A781-3A00C8172CAA}"/>
    <cellStyle name="Percent 9 2 2 5 2" xfId="23851" xr:uid="{627F660C-C8C2-400F-8AA2-A8934F5EFBC9}"/>
    <cellStyle name="Percent 9 2 3" xfId="7688" xr:uid="{4F09B32F-2700-4691-B6B7-2427DD2A2156}"/>
    <cellStyle name="Percent 9 2 3 2" xfId="11685" xr:uid="{123332D0-8787-4EF7-AAFD-7E6A097255EA}"/>
    <cellStyle name="Percent 9 2 3 2 2" xfId="13877" xr:uid="{51DC5BC5-EBA5-4092-936B-AF689F74CC43}"/>
    <cellStyle name="Percent 9 2 3 2 2 2" xfId="25646" xr:uid="{9E2DFF81-C54E-40D4-97BD-0DAB4D31B6D3}"/>
    <cellStyle name="Percent 9 2 3 2 3" xfId="23521" xr:uid="{7D9A3885-F045-4508-A364-0322E2656DD6}"/>
    <cellStyle name="Percent 9 2 3 3" xfId="13878" xr:uid="{7DA39A1F-B170-4744-9419-0A4326627315}"/>
    <cellStyle name="Percent 9 2 3 3 2" xfId="25647" xr:uid="{0415457C-051A-4DE3-BA91-8A4F2F15EB90}"/>
    <cellStyle name="Percent 9 2 3 4" xfId="12451" xr:uid="{79B1DDB1-402E-4DBE-959C-F26410842BBE}"/>
    <cellStyle name="Percent 9 2 3 4 2" xfId="24230" xr:uid="{7DC4C088-0304-475B-B1CF-5EB02B3F7C6C}"/>
    <cellStyle name="Percent 9 2 4" xfId="7486" xr:uid="{121CF98A-27AA-4D33-A337-5CFB1C5F0835}"/>
    <cellStyle name="Percent 9 2 4 2" xfId="13879" xr:uid="{B764EFEE-1ECF-40D9-A8CD-D610C19ED6AF}"/>
    <cellStyle name="Percent 9 2 4 2 2" xfId="25648" xr:uid="{6482087D-AB52-4AC0-96C0-C92F04900A95}"/>
    <cellStyle name="Percent 9 2 4 3" xfId="19861" xr:uid="{F11BAFF8-B903-4EB6-A827-C007E6EB9118}"/>
    <cellStyle name="Percent 9 2 5" xfId="10333" xr:uid="{00F36A12-778A-4B3A-B438-44BCFFBBE949}"/>
    <cellStyle name="Percent 9 2 5 2" xfId="13880" xr:uid="{CB7C51FB-0CB2-4C99-8E65-8B98C7B14678}"/>
    <cellStyle name="Percent 9 2 5 2 2" xfId="25649" xr:uid="{F84E6925-65B0-4AB6-AED4-AD1606FEFE2D}"/>
    <cellStyle name="Percent 9 2 5 3" xfId="22496" xr:uid="{48356362-8259-4584-8BC3-71C83F5FBAF8}"/>
    <cellStyle name="Percent 9 2 6" xfId="10454" xr:uid="{DF46A271-71E4-4DFF-A1E9-4AABDE1D4886}"/>
    <cellStyle name="Percent 9 2 6 2" xfId="22582" xr:uid="{5BE6F01E-1ACA-4D35-B103-4800AFCB722C}"/>
    <cellStyle name="Percent 9 2 7" xfId="10564" xr:uid="{BAD643B6-CB9D-490B-9AA5-06A6339AED3F}"/>
    <cellStyle name="Percent 9 2 7 2" xfId="22683" xr:uid="{0ED03B0A-3EB1-4021-95B7-ECE786DB774E}"/>
    <cellStyle name="Percent 9 2 8" xfId="10684" xr:uid="{C9D346D8-0580-44D3-AB82-73A37AD9E92A}"/>
    <cellStyle name="Percent 9 2 8 2" xfId="22798" xr:uid="{11C439FC-46A3-48EF-8E8E-F6371967E0D2}"/>
    <cellStyle name="Percent 9 2 9" xfId="11037" xr:uid="{8965EF65-5240-4B80-BAA3-1632125FFE96}"/>
    <cellStyle name="Percent 9 2 9 2" xfId="23085" xr:uid="{585F5B32-33B5-47C5-9037-95D8B625D0D9}"/>
    <cellStyle name="Percent 9 3" xfId="4703" xr:uid="{CD242A2D-B4A3-4A44-9ADA-A8A9CF8DE9C0}"/>
    <cellStyle name="Percent 9 3 2" xfId="11686" xr:uid="{DB821182-D5A9-43B2-935D-04993E0EE5A2}"/>
    <cellStyle name="Percent 9 3 2 2" xfId="13881" xr:uid="{F71664F0-5F55-4B8C-A7C4-172D4AAB1B54}"/>
    <cellStyle name="Percent 9 3 2 2 2" xfId="25650" xr:uid="{1EB55E56-4F3A-40C0-87DA-F87A0F731D35}"/>
    <cellStyle name="Percent 9 3 2 3" xfId="13882" xr:uid="{CE5F4DA8-2C44-46BF-B673-63E2222DFA8F}"/>
    <cellStyle name="Percent 9 3 2 3 2" xfId="25651" xr:uid="{5328EFDA-AAD4-4493-8DF0-B7F7504D9527}"/>
    <cellStyle name="Percent 9 3 2 4" xfId="12452" xr:uid="{A6725BFB-6F9C-40ED-BD7F-578B29ECFAA1}"/>
    <cellStyle name="Percent 9 3 2 4 2" xfId="24231" xr:uid="{DC52A23B-C289-47AE-B896-87BE532A87EC}"/>
    <cellStyle name="Percent 9 3 2 5" xfId="23522" xr:uid="{D2C597DD-BABC-4D9C-AA22-E3C27EAE8F60}"/>
    <cellStyle name="Percent 9 3 3" xfId="11096" xr:uid="{F84AF474-F8E1-4DC3-B9B2-77DCC5A72F5C}"/>
    <cellStyle name="Percent 9 3 3 2" xfId="13883" xr:uid="{BC145250-4915-48A5-87DF-C4BB58051B39}"/>
    <cellStyle name="Percent 9 3 3 2 2" xfId="25652" xr:uid="{9C20E56F-988F-41BD-B01E-B464334D8711}"/>
    <cellStyle name="Percent 9 3 3 3" xfId="23141" xr:uid="{AC656321-7DEE-4D15-A91D-57320B7A3888}"/>
    <cellStyle name="Percent 9 3 4" xfId="13884" xr:uid="{1E4CB9B3-22A3-45EA-859D-03B140685B0F}"/>
    <cellStyle name="Percent 9 3 4 2" xfId="25653" xr:uid="{9F8E0CED-9CD0-410B-A049-464F3D33EB57}"/>
    <cellStyle name="Percent 9 3 5" xfId="12068" xr:uid="{8485035B-8414-4BCA-BC0F-D2D3F6D14F27}"/>
    <cellStyle name="Percent 9 3 5 2" xfId="23850" xr:uid="{E1591F4E-7B12-4AC5-A0E8-AC82A04C3AB7}"/>
    <cellStyle name="Percent 9 4" xfId="7687" xr:uid="{5CD2F7FC-0062-4F7A-A7BE-C2A8F622349A}"/>
    <cellStyle name="Percent 9 4 2" xfId="11687" xr:uid="{71D70F3D-E21A-493F-B334-CCB49767A929}"/>
    <cellStyle name="Percent 9 4 2 2" xfId="13885" xr:uid="{2D15802C-2881-4E47-A5FF-8386422B546D}"/>
    <cellStyle name="Percent 9 4 2 2 2" xfId="25654" xr:uid="{E0E551F3-28F6-41C2-ADC5-502D1459ABFC}"/>
    <cellStyle name="Percent 9 4 2 3" xfId="23523" xr:uid="{123B6ECD-B96C-42CF-8F4A-7B5039F552AE}"/>
    <cellStyle name="Percent 9 4 3" xfId="13886" xr:uid="{32AA3831-A933-434B-8583-52E850CC6847}"/>
    <cellStyle name="Percent 9 4 3 2" xfId="25655" xr:uid="{D9556B9F-C1A1-4B87-8EB2-EC26ADEE3540}"/>
    <cellStyle name="Percent 9 4 4" xfId="12453" xr:uid="{5D330D75-EE05-4D52-98D3-12D6856FF574}"/>
    <cellStyle name="Percent 9 4 4 2" xfId="24232" xr:uid="{2E8F156B-DC87-4F85-A668-D70DA4EA8397}"/>
    <cellStyle name="Percent 9 5" xfId="7485" xr:uid="{0CDC7481-12F8-436D-BA54-A9AB303DBFFF}"/>
    <cellStyle name="Percent 9 5 2" xfId="13887" xr:uid="{5C4C7092-703A-4B9E-8D8B-4C7FEFE3239F}"/>
    <cellStyle name="Percent 9 5 2 2" xfId="25656" xr:uid="{057CD97F-5D62-4C38-BC4B-2A708504A798}"/>
    <cellStyle name="Percent 9 5 3" xfId="19860" xr:uid="{C0804209-5BD2-426F-B10D-CB5A1E9C31BE}"/>
    <cellStyle name="Percent 9 6" xfId="10334" xr:uid="{7595CDDF-22F0-43A1-AC20-27084E59D3B8}"/>
    <cellStyle name="Percent 9 6 2" xfId="13888" xr:uid="{35C2556D-A3AA-47BA-8820-BAE84B3C8DEE}"/>
    <cellStyle name="Percent 9 6 2 2" xfId="25657" xr:uid="{24B29B61-152B-4DBD-AC74-77CD9A176543}"/>
    <cellStyle name="Percent 9 6 3" xfId="22497" xr:uid="{31D8CF9A-FD7D-4540-A6A3-9AF01DD003FD}"/>
    <cellStyle name="Percent 9 7" xfId="10453" xr:uid="{13DE856C-CD4D-4E17-B488-EC1534E90EA4}"/>
    <cellStyle name="Percent 9 7 2" xfId="22581" xr:uid="{2DABFD12-E7F2-42B6-84FA-8D9855C2CA77}"/>
    <cellStyle name="Percent 9 8" xfId="10565" xr:uid="{F9B8CF93-68A1-4DA9-9B79-AF8D865E8C8A}"/>
    <cellStyle name="Percent 9 8 2" xfId="22684" xr:uid="{0874DF3B-B7F2-4490-A869-3140122629D7}"/>
    <cellStyle name="Percent 9 9" xfId="10683" xr:uid="{E76DC254-18BE-4E68-81B3-6EEF07EE8A8C}"/>
    <cellStyle name="Percent 9 9 2" xfId="22797" xr:uid="{A9CADDEF-72F4-4012-90A8-C5AE684B2564}"/>
    <cellStyle name="Percent 90" xfId="2965" xr:uid="{2D532AD0-C236-4396-AC8B-46F5D063EB12}"/>
    <cellStyle name="Percent 91" xfId="2966" xr:uid="{D39EA1C7-2198-4EE6-A18E-A175ABE9F165}"/>
    <cellStyle name="Percent 91 2" xfId="4705" xr:uid="{B9A2AA28-DC43-4C32-86AC-2D3621EDB90E}"/>
    <cellStyle name="Percent 91 2 2" xfId="29043" xr:uid="{EE186FAB-73C1-438B-AD62-27E884C17397}"/>
    <cellStyle name="Percent 91 3" xfId="27623" xr:uid="{FEE2026A-10C0-46CC-9201-833BE831E72D}"/>
    <cellStyle name="Percent 92" xfId="2967" xr:uid="{5CED3407-C3BF-4AAC-837E-7E4A4FC8CD93}"/>
    <cellStyle name="Percent 92 2" xfId="4706" xr:uid="{42F9784B-E59A-49B2-A4AD-6D8BE48BCB0C}"/>
    <cellStyle name="Percent 92 2 2" xfId="29044" xr:uid="{569D2B5A-CE37-4344-8205-F9FC1844A229}"/>
    <cellStyle name="Percent 92 3" xfId="27624" xr:uid="{EBEAE880-EAC9-492F-B1F7-41B5BF658C0B}"/>
    <cellStyle name="Percent 93" xfId="2968" xr:uid="{3934C25D-9DCB-4F7C-9A07-FB152C6CF046}"/>
    <cellStyle name="Percent 93 2" xfId="4707" xr:uid="{7DC249D6-E155-4E97-934F-D2EE65BB5294}"/>
    <cellStyle name="Percent 93 2 2" xfId="29045" xr:uid="{687C752C-FEC6-4F01-BF52-B4A6532B606C}"/>
    <cellStyle name="Percent 93 3" xfId="27625" xr:uid="{31973A5F-F0A5-49AA-B679-2CD3D7CFBA6C}"/>
    <cellStyle name="Percent 94" xfId="2969" xr:uid="{4C80EAE4-B552-49B5-8FF8-974D54E84F3D}"/>
    <cellStyle name="Percent 94 2" xfId="4708" xr:uid="{F9EC6E74-AA36-4899-9859-6E7F2EBAC458}"/>
    <cellStyle name="Percent 94 2 2" xfId="29046" xr:uid="{27FB851D-1120-4799-BBB3-6EE2BB237FE6}"/>
    <cellStyle name="Percent 94 3" xfId="27626" xr:uid="{EEE946E7-E89B-4D40-8CBE-E6DAFE487A69}"/>
    <cellStyle name="Percent 95" xfId="2970" xr:uid="{8AC2FFEA-FA38-4637-B3FF-6F7B25440E89}"/>
    <cellStyle name="Percent 95 2" xfId="4709" xr:uid="{3F2E76BC-F05D-4C06-B316-4E15597CB345}"/>
    <cellStyle name="Percent 95 2 2" xfId="29047" xr:uid="{38D6BE4B-87A0-44D3-BD5F-CDCF70C52A14}"/>
    <cellStyle name="Percent 95 3" xfId="27627" xr:uid="{E9169A0B-CA64-4DB2-9661-DCB1B9DA0A36}"/>
    <cellStyle name="Percent 96" xfId="2971" xr:uid="{92E6ED00-B7ED-4787-ADD3-D073EA5287CD}"/>
    <cellStyle name="Percent 96 2" xfId="4710" xr:uid="{0FDC5270-C6E6-4A97-BA50-1E03FA48D751}"/>
    <cellStyle name="Percent 96 2 2" xfId="29048" xr:uid="{C775E1C8-1B24-40E7-A304-32AD6292D446}"/>
    <cellStyle name="Percent 96 3" xfId="27628" xr:uid="{558D4995-2F50-42D0-94B1-95D057BF87B3}"/>
    <cellStyle name="Percent 97" xfId="2972" xr:uid="{445D6889-5152-4189-A4D2-079B0F2D39FE}"/>
    <cellStyle name="Percent 97 2" xfId="4711" xr:uid="{0360BF5A-14F0-4A57-ACCE-1E41DF29DB9C}"/>
    <cellStyle name="Percent 97 2 2" xfId="29049" xr:uid="{F312CBEC-F6D5-4C63-BDAC-3EFAB92C44C1}"/>
    <cellStyle name="Percent 97 3" xfId="27629" xr:uid="{4C1B5545-DF57-406C-BA97-346D358FF667}"/>
    <cellStyle name="Percent 98" xfId="2973" xr:uid="{3F422816-56BF-4DEC-8CC7-5F504215AE1B}"/>
    <cellStyle name="Percent 99" xfId="2974" xr:uid="{0189BE08-E5C8-4798-8EC8-C25F056E2C02}"/>
    <cellStyle name="Percent 99 2" xfId="4712" xr:uid="{9883E12B-BE2E-4575-9098-F9C95F711441}"/>
    <cellStyle name="Percent 99 2 2" xfId="29050" xr:uid="{405B5878-B693-44DC-A09E-46F4EEFF45C7}"/>
    <cellStyle name="Percent 99 3" xfId="27630" xr:uid="{482F5F4B-3C3F-4E79-86A0-9C779697BEE2}"/>
    <cellStyle name="Percent(.00)" xfId="16203" xr:uid="{F011EE6C-9EEF-45CC-9C89-A6B930D7E4E2}"/>
    <cellStyle name="PrePop Currency (0)" xfId="2975" xr:uid="{7D3C00AD-C6B6-4833-9A1A-DD60154DF5FB}"/>
    <cellStyle name="PrePop Currency (0) 10" xfId="16205" xr:uid="{0375848D-1458-409E-A95B-F0D0787BDA07}"/>
    <cellStyle name="PrePop Currency (0) 10 2" xfId="30012" xr:uid="{9ECE981B-CDDB-4143-B28B-34DB8C75771A}"/>
    <cellStyle name="PrePop Currency (0) 11" xfId="16206" xr:uid="{E5D0C6A5-81E6-4CE9-96AE-D81F826F94E8}"/>
    <cellStyle name="PrePop Currency (0) 11 2" xfId="30013" xr:uid="{E5B818A1-C13C-45C1-9C8E-4969E24D7EB6}"/>
    <cellStyle name="PrePop Currency (0) 12" xfId="16204" xr:uid="{CC6A6421-2B46-40BD-AE8A-7B37D4FA307A}"/>
    <cellStyle name="PrePop Currency (0) 12 2" xfId="30011" xr:uid="{FAD2F3F6-FC86-4E76-8D52-139EB3F71F0D}"/>
    <cellStyle name="PrePop Currency (0) 13" xfId="17198" xr:uid="{5E903FB2-B2B2-4775-A839-7619BCA55BC9}"/>
    <cellStyle name="PrePop Currency (0) 2" xfId="2976" xr:uid="{6886872D-96ED-4554-BCB9-87FB628BEA1E}"/>
    <cellStyle name="PrePop Currency (0) 2 2" xfId="16208" xr:uid="{9ED4B095-26A7-462D-A957-11FCEF061C63}"/>
    <cellStyle name="PrePop Currency (0) 2 2 2" xfId="30015" xr:uid="{88B0C5E5-535A-4A96-B4EE-CE1601D79F1B}"/>
    <cellStyle name="PrePop Currency (0) 2 3" xfId="16207" xr:uid="{0CFA134D-CA9F-4406-A0D2-B692BEB37C0C}"/>
    <cellStyle name="PrePop Currency (0) 2 3 2" xfId="30014" xr:uid="{D8E542DD-C185-4664-B890-8715FC671339}"/>
    <cellStyle name="PrePop Currency (0) 2_LCD Monitors" xfId="16209" xr:uid="{D89E9B66-3F34-4666-9AD7-80C5ABC29354}"/>
    <cellStyle name="PrePop Currency (0) 3" xfId="2977" xr:uid="{605EF58D-2A83-449E-AFDA-DA58DD50F8A6}"/>
    <cellStyle name="PrePop Currency (0) 3 2" xfId="16210" xr:uid="{B260F393-8B3E-416B-AF87-D3F6CB3D091A}"/>
    <cellStyle name="PrePop Currency (0) 3 2 2" xfId="30016" xr:uid="{F0037EC7-EBEF-4B77-91D0-31F7E06580B0}"/>
    <cellStyle name="PrePop Currency (0) 4" xfId="16211" xr:uid="{492C55A6-F676-41A3-A859-2133AB88BB1C}"/>
    <cellStyle name="PrePop Currency (0) 4 2" xfId="30017" xr:uid="{80EE8430-FCAC-4A9B-B9C8-95FB613AA512}"/>
    <cellStyle name="PrePop Currency (0) 5" xfId="16212" xr:uid="{8227AE28-AF83-4FEB-B92E-C20CB94E63C4}"/>
    <cellStyle name="PrePop Currency (0) 5 2" xfId="30018" xr:uid="{8B604E13-2474-4782-88E6-9B0567A4D7CF}"/>
    <cellStyle name="PrePop Currency (0) 6" xfId="16213" xr:uid="{DC3999A8-462F-4B05-9AB1-9F0D4FB7B9A7}"/>
    <cellStyle name="PrePop Currency (0) 6 2" xfId="30019" xr:uid="{4971285D-4238-41E7-9554-F916D25C29A2}"/>
    <cellStyle name="PrePop Currency (0) 7" xfId="16214" xr:uid="{FDE9F8CE-64AC-4B84-8CAF-1CE64FD877FD}"/>
    <cellStyle name="PrePop Currency (0) 7 2" xfId="30020" xr:uid="{FC0C98CC-5C11-405B-8CF2-4E19B1EB4BC3}"/>
    <cellStyle name="PrePop Currency (0) 8" xfId="16215" xr:uid="{6FB29D31-E913-49A7-ABAB-07346E486793}"/>
    <cellStyle name="PrePop Currency (0) 8 2" xfId="30021" xr:uid="{354E19F9-CE32-491D-B379-5E80A664F943}"/>
    <cellStyle name="PrePop Currency (0) 9" xfId="16216" xr:uid="{9CDB10FE-9497-45F7-8BC1-0B941D80DB30}"/>
    <cellStyle name="PrePop Currency (0) 9 2" xfId="30022" xr:uid="{5BA2BAA8-2164-4450-8E33-92DA89AD02B4}"/>
    <cellStyle name="PrePop Currency (0)_Accessories" xfId="11312" xr:uid="{5E8EAE8F-B436-4E25-9CA1-FE67AC6FB73C}"/>
    <cellStyle name="PrePop Currency (2)" xfId="2978" xr:uid="{0F1AC8D5-F716-46E6-A9F3-8DAA15CE0F87}"/>
    <cellStyle name="PrePop Currency (2) 10" xfId="27631" xr:uid="{C54AB6D0-007A-4F24-8EAB-7C82DCB1FB73}"/>
    <cellStyle name="PrePop Currency (2) 11" xfId="30374" xr:uid="{D5EB1F5D-100A-45E7-A563-1A1172A1A8C7}"/>
    <cellStyle name="PrePop Currency (2) 2" xfId="2979" xr:uid="{394C0CC2-FD28-42E3-ADBC-95E379E6EC1C}"/>
    <cellStyle name="PrePop Currency (2) 2 2" xfId="4714" xr:uid="{CCDA9984-831C-4147-B749-FC8E667C95E0}"/>
    <cellStyle name="PrePop Currency (2) 2 2 2" xfId="16219" xr:uid="{932FF48B-5377-4873-B27C-C04D2F885314}"/>
    <cellStyle name="PrePop Currency (2) 2 2 2 2" xfId="30025" xr:uid="{AA8908C1-6732-4C51-92F3-1810E55273B0}"/>
    <cellStyle name="PrePop Currency (2) 2 2 2 2 2" xfId="32864" xr:uid="{69824256-AE4C-42BA-AB37-E17F3E74467A}"/>
    <cellStyle name="PrePop Currency (2) 2 2 2 3" xfId="31710" xr:uid="{0D722A74-ADF4-453E-A353-4484D7A4B382}"/>
    <cellStyle name="PrePop Currency (2) 2 2 3" xfId="29052" xr:uid="{DD59CA84-6593-4207-A4C9-FE9A03CC4D16}"/>
    <cellStyle name="PrePop Currency (2) 2 3" xfId="16218" xr:uid="{1FD3C585-D97D-400E-A69A-9E64F984CB45}"/>
    <cellStyle name="PrePop Currency (2) 2 3 2" xfId="30024" xr:uid="{99757383-060D-4766-B0D5-F3E275124300}"/>
    <cellStyle name="PrePop Currency (2) 2 3 2 2" xfId="32863" xr:uid="{7D59088B-DB23-4208-B7DD-52568E4163BA}"/>
    <cellStyle name="PrePop Currency (2) 2 3 3" xfId="31709" xr:uid="{3359CE47-74BC-41DE-B433-3405E991F0E4}"/>
    <cellStyle name="PrePop Currency (2) 2 4" xfId="27632" xr:uid="{CBFFA431-F4AE-4FDE-9922-9C3ED42932D5}"/>
    <cellStyle name="PrePop Currency (2) 2_LCD Monitors" xfId="16220" xr:uid="{1EBA02D8-E99F-4FA9-8A91-AC2BEAFAB681}"/>
    <cellStyle name="PrePop Currency (2) 3" xfId="2980" xr:uid="{20A80C08-41C8-4022-BB8F-B7BAE73FA5CE}"/>
    <cellStyle name="PrePop Currency (2) 3 2" xfId="16221" xr:uid="{90B2423F-7078-4FC1-A92E-CB555C6D02D5}"/>
    <cellStyle name="PrePop Currency (2) 3 2 2" xfId="30026" xr:uid="{CD2FB329-2524-423F-B66C-8659A7EDE485}"/>
    <cellStyle name="PrePop Currency (2) 3 2 2 2" xfId="32865" xr:uid="{F97F7D78-EFE5-461D-8BAC-B843DF2742ED}"/>
    <cellStyle name="PrePop Currency (2) 3 2 3" xfId="31711" xr:uid="{A7342494-3C3D-4859-9577-75792F1668EA}"/>
    <cellStyle name="PrePop Currency (2) 4" xfId="4713" xr:uid="{80FECACF-A335-40A7-AF4D-494F6413114A}"/>
    <cellStyle name="PrePop Currency (2) 4 2" xfId="16222" xr:uid="{2DE6E157-4518-4477-9113-A5DFE8479113}"/>
    <cellStyle name="PrePop Currency (2) 4 2 2" xfId="30027" xr:uid="{2DF66B29-96B5-4AE8-A477-E4C532A946E0}"/>
    <cellStyle name="PrePop Currency (2) 4 2 2 2" xfId="32866" xr:uid="{4DB56275-FAA8-4287-8821-84F79A70D69C}"/>
    <cellStyle name="PrePop Currency (2) 4 2 3" xfId="31712" xr:uid="{F6DD8F06-DC0F-4532-93AE-36CBF1A6C5CB}"/>
    <cellStyle name="PrePop Currency (2) 4 3" xfId="29051" xr:uid="{B941B448-49CC-4C6B-B184-A2D0A9CD4B6C}"/>
    <cellStyle name="PrePop Currency (2) 5" xfId="16223" xr:uid="{460C14D2-692A-42E3-9CD1-B9B0255A6DA9}"/>
    <cellStyle name="PrePop Currency (2) 5 2" xfId="30028" xr:uid="{20CA74CF-8C86-46F9-86F6-CDA4D5E6D8E0}"/>
    <cellStyle name="PrePop Currency (2) 5 2 2" xfId="32867" xr:uid="{235319CB-9B0E-44EF-8091-932350D2B3C2}"/>
    <cellStyle name="PrePop Currency (2) 5 3" xfId="31713" xr:uid="{51D79F66-744A-4599-962B-6132CEAD545F}"/>
    <cellStyle name="PrePop Currency (2) 6" xfId="16217" xr:uid="{F1BF0FD3-613C-4FDA-A63A-8BF9D9BA2CC5}"/>
    <cellStyle name="PrePop Currency (2) 6 2" xfId="30023" xr:uid="{DD76A421-9F5F-4BC8-BD11-4C003A3270E7}"/>
    <cellStyle name="PrePop Currency (2) 6 2 2" xfId="32862" xr:uid="{B9AD237B-A5A3-479D-A87A-9D3549A4541D}"/>
    <cellStyle name="PrePop Currency (2) 6 3" xfId="31708" xr:uid="{3D8CCDBF-6926-4B9F-A2EC-7E089564248A}"/>
    <cellStyle name="PrePop Currency (2) 7" xfId="17199" xr:uid="{FD22D374-5441-49F0-BDEA-7322DEAF3D7E}"/>
    <cellStyle name="PrePop Currency (2) 8" xfId="17134" xr:uid="{71E84F70-7959-487C-A0C2-63E9E4F853F9}"/>
    <cellStyle name="PrePop Currency (2) 9" xfId="17216" xr:uid="{08C52575-051F-4A15-9889-0F259950D475}"/>
    <cellStyle name="PrePop Currency (2)_Accessories" xfId="11313" xr:uid="{BF4E5391-23D3-4AD6-9340-925F3F978F14}"/>
    <cellStyle name="PrePop Units (0)" xfId="2981" xr:uid="{38683017-2B12-47BC-AE80-33A46A89E854}"/>
    <cellStyle name="PrePop Units (0) 10" xfId="16225" xr:uid="{F9F67647-95CE-49BF-99B8-EBEFCA5965F3}"/>
    <cellStyle name="PrePop Units (0) 10 2" xfId="30030" xr:uid="{408804B1-A638-4745-9C05-4B2B4422F3C0}"/>
    <cellStyle name="PrePop Units (0) 11" xfId="16226" xr:uid="{3CE2E937-9978-4DFD-80EC-06FED5A3BF95}"/>
    <cellStyle name="PrePop Units (0) 11 2" xfId="30031" xr:uid="{6169B1FF-3928-42BC-B94D-1D8E4476E678}"/>
    <cellStyle name="PrePop Units (0) 12" xfId="16224" xr:uid="{67295FA1-94D7-40CB-B350-E960A0741E2C}"/>
    <cellStyle name="PrePop Units (0) 12 2" xfId="30029" xr:uid="{95FE846A-9E59-4E2E-A3BA-3C9B38243077}"/>
    <cellStyle name="PrePop Units (0) 13" xfId="17200" xr:uid="{B65462D5-FAFD-44A0-8138-BEE80DC58514}"/>
    <cellStyle name="PrePop Units (0) 2" xfId="2982" xr:uid="{08D66F69-797F-42A2-AFA1-8089AED98AA2}"/>
    <cellStyle name="PrePop Units (0) 2 2" xfId="16228" xr:uid="{0770B985-078F-4620-BCAE-5303E9996C17}"/>
    <cellStyle name="PrePop Units (0) 2 2 2" xfId="30033" xr:uid="{D275DC15-F8E7-449E-B5C6-1CBB888D3BAB}"/>
    <cellStyle name="PrePop Units (0) 2 3" xfId="16227" xr:uid="{529F0B70-4F86-491F-B224-3B1A6E90D782}"/>
    <cellStyle name="PrePop Units (0) 2 3 2" xfId="30032" xr:uid="{11FA9770-EFD5-4E26-9C44-F1D34618D4CF}"/>
    <cellStyle name="PrePop Units (0) 2_LCD Monitors" xfId="16229" xr:uid="{6A0D121C-2D20-46C3-9A6C-93C394920772}"/>
    <cellStyle name="PrePop Units (0) 3" xfId="2983" xr:uid="{C0F2FBDB-FC3F-4319-B126-A35CC419D811}"/>
    <cellStyle name="PrePop Units (0) 3 2" xfId="16230" xr:uid="{B623128D-49DE-49C5-8A31-4ED98F3FA2F0}"/>
    <cellStyle name="PrePop Units (0) 3 2 2" xfId="30034" xr:uid="{5BA85F81-9456-48A0-9556-57E0714CA23E}"/>
    <cellStyle name="PrePop Units (0) 4" xfId="16231" xr:uid="{5FE53C91-7062-4389-96AD-F6F6847CF12A}"/>
    <cellStyle name="PrePop Units (0) 4 2" xfId="30035" xr:uid="{FC438D42-1D8F-487C-AD54-6DF4960E03EC}"/>
    <cellStyle name="PrePop Units (0) 5" xfId="16232" xr:uid="{D32FBA8E-1233-4A49-AE86-0E54F1A4CEE4}"/>
    <cellStyle name="PrePop Units (0) 5 2" xfId="30036" xr:uid="{8E7D5EF6-2AD4-466A-B213-598B757B6816}"/>
    <cellStyle name="PrePop Units (0) 6" xfId="16233" xr:uid="{6581947A-C608-45BA-A87C-B834A695ACC0}"/>
    <cellStyle name="PrePop Units (0) 6 2" xfId="30037" xr:uid="{D7BB8787-1900-469A-B7D6-A6FD1D765275}"/>
    <cellStyle name="PrePop Units (0) 7" xfId="16234" xr:uid="{1CCD91FB-DE80-48CF-A171-A2BA52318485}"/>
    <cellStyle name="PrePop Units (0) 7 2" xfId="30038" xr:uid="{3E3DFF74-7158-4B16-9933-0AC553165307}"/>
    <cellStyle name="PrePop Units (0) 8" xfId="16235" xr:uid="{D3CBB185-7EE8-46E7-A61B-911E2C4C6D3B}"/>
    <cellStyle name="PrePop Units (0) 8 2" xfId="30039" xr:uid="{93DB7D11-9A01-48DB-BD32-C7F8711C8A11}"/>
    <cellStyle name="PrePop Units (0) 9" xfId="16236" xr:uid="{F2F218AD-2056-4DCB-91AA-04C17461F343}"/>
    <cellStyle name="PrePop Units (0) 9 2" xfId="30040" xr:uid="{3375EC3E-CEEC-4747-8083-3134152B7F96}"/>
    <cellStyle name="PrePop Units (0)_Accessories" xfId="11314" xr:uid="{7F9BC705-BE17-4BE6-94BC-772BE04133EF}"/>
    <cellStyle name="PrePop Units (1)" xfId="2984" xr:uid="{B613045C-68B9-4934-B308-317DFD2A6613}"/>
    <cellStyle name="PrePop Units (1) 10" xfId="27633" xr:uid="{54A674CA-AE3B-4ACC-AED9-BC4860AAF02B}"/>
    <cellStyle name="PrePop Units (1) 11" xfId="30375" xr:uid="{2B1F4FFD-8D29-4DD0-A363-28285B6667CD}"/>
    <cellStyle name="PrePop Units (1) 2" xfId="2985" xr:uid="{A371609B-5B6B-4072-9613-78C9F0F24FAD}"/>
    <cellStyle name="PrePop Units (1) 2 2" xfId="4716" xr:uid="{F89EF043-6FB2-4B00-BC30-1683BD657E5A}"/>
    <cellStyle name="PrePop Units (1) 2 2 2" xfId="16239" xr:uid="{525B2EC8-7DAA-48A8-A68A-98532A270938}"/>
    <cellStyle name="PrePop Units (1) 2 2 2 2" xfId="30043" xr:uid="{53555E66-9220-4F88-AE5C-D1794851A9DD}"/>
    <cellStyle name="PrePop Units (1) 2 2 2 2 2" xfId="32870" xr:uid="{4DBE832B-7EE6-4FCE-AF94-D4E82E7CDF14}"/>
    <cellStyle name="PrePop Units (1) 2 2 2 3" xfId="31716" xr:uid="{552CB837-D2E6-4787-B03E-9FE914F174F8}"/>
    <cellStyle name="PrePop Units (1) 2 2 3" xfId="29054" xr:uid="{71A8E985-3117-4E12-95E9-4A8FC991F930}"/>
    <cellStyle name="PrePop Units (1) 2 3" xfId="16238" xr:uid="{1C269BBE-FC19-4132-A331-7AB4ED7DD1E5}"/>
    <cellStyle name="PrePop Units (1) 2 3 2" xfId="30042" xr:uid="{987AF93B-C64B-469A-AE71-50541EF397EA}"/>
    <cellStyle name="PrePop Units (1) 2 3 2 2" xfId="32869" xr:uid="{EF841FED-3AB3-4855-B784-790B259AA05C}"/>
    <cellStyle name="PrePop Units (1) 2 3 3" xfId="31715" xr:uid="{67F8A5BA-0508-43AA-B641-3781071DAC05}"/>
    <cellStyle name="PrePop Units (1) 2 4" xfId="27634" xr:uid="{A73CE647-054F-4819-AC87-89BE461F632E}"/>
    <cellStyle name="PrePop Units (1) 2_LCD Monitors" xfId="16240" xr:uid="{AD6586A3-FDDD-4625-ABCE-D709B02010A3}"/>
    <cellStyle name="PrePop Units (1) 3" xfId="2986" xr:uid="{6110EF0B-8A69-4FCB-9622-D41A71CCE398}"/>
    <cellStyle name="PrePop Units (1) 3 2" xfId="16241" xr:uid="{A76BD0C8-AB7A-42A7-9000-709FF21F1D1D}"/>
    <cellStyle name="PrePop Units (1) 3 2 2" xfId="30044" xr:uid="{0B86F73F-CC2A-481C-8BCA-550F49102FFC}"/>
    <cellStyle name="PrePop Units (1) 3 2 2 2" xfId="32871" xr:uid="{B49F3E44-1A78-459B-9352-AB2246B558D9}"/>
    <cellStyle name="PrePop Units (1) 3 2 3" xfId="31717" xr:uid="{E0DB77E6-AD15-4405-B2D8-935A4B7F563F}"/>
    <cellStyle name="PrePop Units (1) 4" xfId="4715" xr:uid="{131A6C84-EF60-4894-840A-66ABF3C9560C}"/>
    <cellStyle name="PrePop Units (1) 4 2" xfId="16242" xr:uid="{FEC5E982-03C8-459B-923A-6A855C0A0387}"/>
    <cellStyle name="PrePop Units (1) 4 2 2" xfId="30045" xr:uid="{B301AF16-74F6-44FF-BF03-A5118389B97A}"/>
    <cellStyle name="PrePop Units (1) 4 2 2 2" xfId="32872" xr:uid="{AE5BDD63-0CBD-4088-9F00-F4DAD3FA9909}"/>
    <cellStyle name="PrePop Units (1) 4 2 3" xfId="31718" xr:uid="{2C1A1AE2-2EA1-4D0C-BD1F-C8F03B96E94B}"/>
    <cellStyle name="PrePop Units (1) 4 3" xfId="29053" xr:uid="{E9D481AB-0991-432E-AFC3-9BC29FFC8B2C}"/>
    <cellStyle name="PrePop Units (1) 5" xfId="16243" xr:uid="{FF6CE2E4-6CA0-4773-8F7E-37C53D2D0E9A}"/>
    <cellStyle name="PrePop Units (1) 5 2" xfId="30046" xr:uid="{3DE13547-DA1D-4C48-85BF-3E6E3ED907F8}"/>
    <cellStyle name="PrePop Units (1) 5 2 2" xfId="32873" xr:uid="{5848F711-0D7F-4283-B85C-7B6A1D86B17F}"/>
    <cellStyle name="PrePop Units (1) 5 3" xfId="31719" xr:uid="{16C1462E-4467-4DDD-B56C-1AEBE113E0F9}"/>
    <cellStyle name="PrePop Units (1) 6" xfId="16237" xr:uid="{478BC8D1-A7C7-4572-A879-0948818A39F2}"/>
    <cellStyle name="PrePop Units (1) 6 2" xfId="30041" xr:uid="{09C3A5A5-6FCE-4297-8523-ED4127141D35}"/>
    <cellStyle name="PrePop Units (1) 6 2 2" xfId="32868" xr:uid="{70468F57-5A2B-44F1-81F2-DF099D9B5345}"/>
    <cellStyle name="PrePop Units (1) 6 3" xfId="31714" xr:uid="{059AFFCE-4D98-41FA-8E33-D4816E8C34EA}"/>
    <cellStyle name="PrePop Units (1) 7" xfId="17201" xr:uid="{E25AF1B8-90B1-4C5D-B14D-F2BCD38C6348}"/>
    <cellStyle name="PrePop Units (1) 8" xfId="17133" xr:uid="{4FD3A47D-723B-4932-8BAA-5B51C26FAC2C}"/>
    <cellStyle name="PrePop Units (1) 9" xfId="17217" xr:uid="{7416DAC7-8E85-47EB-ABBA-DB2E4CC00149}"/>
    <cellStyle name="PrePop Units (1)_Accessories" xfId="11315" xr:uid="{28FE442B-713B-4705-8AB9-20E3549A94EA}"/>
    <cellStyle name="PrePop Units (2)" xfId="2987" xr:uid="{1977C644-2405-48D2-A3F7-B4F0D6151343}"/>
    <cellStyle name="PrePop Units (2) 10" xfId="27635" xr:uid="{A1C608D1-1955-4CE5-BDD5-C53A33D1D680}"/>
    <cellStyle name="PrePop Units (2) 11" xfId="30376" xr:uid="{FE307D47-85E0-4378-ADAA-C1860A3AC6D8}"/>
    <cellStyle name="PrePop Units (2) 2" xfId="2988" xr:uid="{AD5D9024-AC42-40EB-AD66-6A629983C315}"/>
    <cellStyle name="PrePop Units (2) 2 2" xfId="4718" xr:uid="{2CC6DF50-D5F9-4160-86A9-61C0A334A705}"/>
    <cellStyle name="PrePop Units (2) 2 2 2" xfId="16246" xr:uid="{9F528B58-55BA-4865-A4B3-CFB909891A7F}"/>
    <cellStyle name="PrePop Units (2) 2 2 2 2" xfId="30049" xr:uid="{6992F243-B11E-4C70-AD0F-505B89D3968D}"/>
    <cellStyle name="PrePop Units (2) 2 2 2 2 2" xfId="32876" xr:uid="{CC096C92-D12B-4456-97FA-1AB5A86D6F87}"/>
    <cellStyle name="PrePop Units (2) 2 2 2 3" xfId="31722" xr:uid="{534BE959-254B-47DB-945E-286FDE0FF820}"/>
    <cellStyle name="PrePop Units (2) 2 2 3" xfId="29056" xr:uid="{EA66915D-6597-46F0-8FE0-530BA6A50410}"/>
    <cellStyle name="PrePop Units (2) 2 3" xfId="16245" xr:uid="{B8F594EE-DD86-4D60-8C21-AB774CF47BA3}"/>
    <cellStyle name="PrePop Units (2) 2 3 2" xfId="30048" xr:uid="{F2B6B30D-0BF1-44AD-A708-8F3A88DD9CA8}"/>
    <cellStyle name="PrePop Units (2) 2 3 2 2" xfId="32875" xr:uid="{6157E7A5-6DE8-42DE-B435-99EFDF8E81A7}"/>
    <cellStyle name="PrePop Units (2) 2 3 3" xfId="31721" xr:uid="{423189DF-0F29-4B56-8E98-3454A1E860BA}"/>
    <cellStyle name="PrePop Units (2) 2 4" xfId="27636" xr:uid="{70BF130C-9747-486B-B180-3818297D841C}"/>
    <cellStyle name="PrePop Units (2) 2_LCD Monitors" xfId="16247" xr:uid="{83E677C3-170F-4021-9C61-4FE86849563E}"/>
    <cellStyle name="PrePop Units (2) 3" xfId="2989" xr:uid="{143D9B40-1EDD-4C46-AC60-AE1AA411C2EF}"/>
    <cellStyle name="PrePop Units (2) 3 2" xfId="16248" xr:uid="{F1BC2514-8D47-44CF-A938-DC492DE7C647}"/>
    <cellStyle name="PrePop Units (2) 3 2 2" xfId="30050" xr:uid="{0C3FEC4B-73FB-4594-9309-5022E77147DE}"/>
    <cellStyle name="PrePop Units (2) 3 2 2 2" xfId="32877" xr:uid="{BE6BC97F-46A8-4D4F-9582-B7EA9B6EC15A}"/>
    <cellStyle name="PrePop Units (2) 3 2 3" xfId="31723" xr:uid="{9E3A1D2E-1A52-47F1-964D-2A610C976934}"/>
    <cellStyle name="PrePop Units (2) 4" xfId="4717" xr:uid="{0EB527E8-B6EE-4374-970E-C09B7F9B41BC}"/>
    <cellStyle name="PrePop Units (2) 4 2" xfId="16249" xr:uid="{7BC650C3-D350-4AF8-9CC5-7E18E9D25828}"/>
    <cellStyle name="PrePop Units (2) 4 2 2" xfId="30051" xr:uid="{B37DAA28-DD2C-49BB-84BC-9B2E912F7C26}"/>
    <cellStyle name="PrePop Units (2) 4 2 2 2" xfId="32878" xr:uid="{515B2B93-B6F6-4B81-AF3E-CBBB2F91477B}"/>
    <cellStyle name="PrePop Units (2) 4 2 3" xfId="31724" xr:uid="{B7E35E4B-8F96-4D51-8475-7AEFD0F49B11}"/>
    <cellStyle name="PrePop Units (2) 4 3" xfId="29055" xr:uid="{6D4A167C-30B4-4B36-A41D-442AC0901A09}"/>
    <cellStyle name="PrePop Units (2) 5" xfId="16250" xr:uid="{F90A3DAB-98DA-46E4-A3C7-30220D755876}"/>
    <cellStyle name="PrePop Units (2) 5 2" xfId="30052" xr:uid="{990075BA-C053-44E8-8ECE-574D9AEE0763}"/>
    <cellStyle name="PrePop Units (2) 5 2 2" xfId="32879" xr:uid="{6B42E81D-2188-4347-AB22-28F52C5C6AAC}"/>
    <cellStyle name="PrePop Units (2) 5 3" xfId="31725" xr:uid="{E7A60B4F-5D52-474D-80C2-A457D57DE3F2}"/>
    <cellStyle name="PrePop Units (2) 6" xfId="16244" xr:uid="{20521EDA-39A8-49E0-928F-1AC43DD5FBA3}"/>
    <cellStyle name="PrePop Units (2) 6 2" xfId="30047" xr:uid="{991920A6-682A-48CF-95E1-4803705C42D3}"/>
    <cellStyle name="PrePop Units (2) 6 2 2" xfId="32874" xr:uid="{A1111FD7-FE77-44FB-A45D-7D0220466603}"/>
    <cellStyle name="PrePop Units (2) 6 3" xfId="31720" xr:uid="{06B586C0-33CE-4879-BE74-B0B1BC3E2DE5}"/>
    <cellStyle name="PrePop Units (2) 7" xfId="17202" xr:uid="{48553674-3589-4FC1-BEAB-FD5689D45868}"/>
    <cellStyle name="PrePop Units (2) 8" xfId="17132" xr:uid="{061B61AC-6F22-4631-A528-9B8B7727E237}"/>
    <cellStyle name="PrePop Units (2) 9" xfId="17218" xr:uid="{B602FB54-29F9-4521-BEC5-B4775CA78D6C}"/>
    <cellStyle name="PrePop Units (2)_Accessories" xfId="11316" xr:uid="{2034E435-FA20-44A4-A1FE-C257948B3D02}"/>
    <cellStyle name="Price" xfId="16251" xr:uid="{FFD4349A-285C-4552-95A2-46998D2C2982}"/>
    <cellStyle name="Price 2" xfId="16252" xr:uid="{FF8C3FB6-A719-4A8B-8D77-786228CC6B5B}"/>
    <cellStyle name="Price 3" xfId="16253" xr:uid="{8C16D971-391D-42C6-9320-56A598011B04}"/>
    <cellStyle name="Price 4" xfId="16254" xr:uid="{6741DBAB-F07C-4E7C-BF54-A030A3DE2076}"/>
    <cellStyle name="Price Change" xfId="16255" xr:uid="{626EF7B1-8348-4200-B111-02D813F2F5CA}"/>
    <cellStyle name="Price_Acer Dealer Price List Revison for 1st Of June Desktops and servers" xfId="16256" xr:uid="{3724658B-E815-45C1-93F4-A83AC3ACB610}"/>
    <cellStyle name="Pricelist" xfId="2990" xr:uid="{3C92CD3D-3D49-4BEF-9419-46CB74310FEE}"/>
    <cellStyle name="Pricelist 2" xfId="2991" xr:uid="{D1325D60-942E-49C4-93B7-37C865522A69}"/>
    <cellStyle name="Pricelist 2 2" xfId="2992" xr:uid="{4ABF97A1-80D2-4CD8-8E3F-3587279E8EFA}"/>
    <cellStyle name="Pricelist 3" xfId="2993" xr:uid="{D15AC477-671B-477A-8222-8D75A96FBDA7}"/>
    <cellStyle name="Pricelist 3 2" xfId="2994" xr:uid="{C62F1575-53B2-4614-8B36-D80DE1C5407B}"/>
    <cellStyle name="Pricelist 4" xfId="2995" xr:uid="{EA29DF7B-996E-4987-953A-7B6633CE8A84}"/>
    <cellStyle name="Pricelist 4 2" xfId="2996" xr:uid="{D58D7F2B-9B40-4FBE-8590-866A7EBA8A33}"/>
    <cellStyle name="Pricelist 5" xfId="2997" xr:uid="{1182F0D2-9630-495E-8AF1-86C7AAA753C5}"/>
    <cellStyle name="Pricelist 5 2" xfId="2998" xr:uid="{1896CFEA-5622-4C7E-A33A-C5B084CA8661}"/>
    <cellStyle name="pricing" xfId="2999" xr:uid="{73793C7D-3EA0-4253-B471-4296D4B6C484}"/>
    <cellStyle name="pricing 2" xfId="3000" xr:uid="{BB8C9189-E1F5-4375-9A83-A7344064EC5B}"/>
    <cellStyle name="pricing 2 2" xfId="4720" xr:uid="{F30105F2-B2E1-40AC-A7E7-99EDCC7F477D}"/>
    <cellStyle name="pricing 2 2 2" xfId="29058" xr:uid="{A57EBDAA-F82F-497D-A595-5446CBE914F4}"/>
    <cellStyle name="pricing 2 3" xfId="27638" xr:uid="{D07D49D7-D4C3-4BF5-8911-870170911AFB}"/>
    <cellStyle name="pricing 3" xfId="3001" xr:uid="{A33BFAC7-1FB5-43CC-A83C-70C95F8D2999}"/>
    <cellStyle name="pricing 4" xfId="4719" xr:uid="{89F83C03-2928-49F8-AA1A-A7D912AE7C9E}"/>
    <cellStyle name="pricing 4 2" xfId="29057" xr:uid="{8F262752-9239-4C12-A2EB-247F8765114B}"/>
    <cellStyle name="pricing 5" xfId="16257" xr:uid="{D817EB18-2829-40BF-A15B-68D52031FED6}"/>
    <cellStyle name="pricing 6" xfId="27637" xr:uid="{78253243-4D0C-440A-83F5-A796B252D850}"/>
    <cellStyle name="pricing_Accessories" xfId="11317" xr:uid="{7B64DCA9-3004-4477-80DB-2CB6E1B5BB81}"/>
    <cellStyle name="Product" xfId="3002" xr:uid="{73A1874D-2D9C-4AA7-B454-B50660FDE6E3}"/>
    <cellStyle name="ProductClass" xfId="16258" xr:uid="{70FF1266-48BF-413F-8D67-D95A8A5B92B2}"/>
    <cellStyle name="ProductClass 2" xfId="30053" xr:uid="{501D9B57-11E8-4EF0-8614-81113050D7A9}"/>
    <cellStyle name="Produkte Normal" xfId="3003" xr:uid="{24780E85-5452-4FA2-B69A-3CDDA716693B}"/>
    <cellStyle name="Produkte Normal 10" xfId="16259" xr:uid="{8686CAA2-D991-46D8-9AA2-FAEADEFC7A58}"/>
    <cellStyle name="Produkte Normal 10 2" xfId="30054" xr:uid="{8563E675-F856-4156-94D7-EC20984A4047}"/>
    <cellStyle name="Produkte Normal 11" xfId="16260" xr:uid="{69FEA6A5-5530-4F6D-AF09-8AD0973BACDF}"/>
    <cellStyle name="Produkte Normal 11 2" xfId="30055" xr:uid="{C5D96761-0F6B-46C2-A045-6E073C76A551}"/>
    <cellStyle name="Produkte Normal 12" xfId="16261" xr:uid="{3CD864D1-6616-4997-9325-E3295E400413}"/>
    <cellStyle name="Produkte Normal 12 2" xfId="30056" xr:uid="{60BD10B7-465D-49AA-91B6-4C4F76640ED2}"/>
    <cellStyle name="Produkte Normal 13" xfId="16262" xr:uid="{C0312224-BF3E-4E9D-8C09-DC647572939F}"/>
    <cellStyle name="Produkte Normal 13 2" xfId="30057" xr:uid="{CFD783F4-C424-49F8-A0A7-B6694F4FA6B7}"/>
    <cellStyle name="Produkte Normal 14" xfId="16263" xr:uid="{2E5BA3FB-0495-4379-AB1E-A6C73BCB3BC0}"/>
    <cellStyle name="Produkte Normal 14 2" xfId="30058" xr:uid="{C9C8ECE8-72F7-4C04-B96A-B42E0D2DD069}"/>
    <cellStyle name="Produkte Normal 15" xfId="16264" xr:uid="{A2D5C84F-F0AB-497F-A06D-993C825E2597}"/>
    <cellStyle name="Produkte Normal 15 2" xfId="30059" xr:uid="{F3150DAF-5ADD-4609-916E-A26518341FFB}"/>
    <cellStyle name="Produkte Normal 16" xfId="16265" xr:uid="{08772268-4187-4FD7-9FC2-0BB65A329C42}"/>
    <cellStyle name="Produkte Normal 16 2" xfId="30060" xr:uid="{96022882-6995-4B32-B0BF-B7A050A3561D}"/>
    <cellStyle name="Produkte Normal 17" xfId="16266" xr:uid="{CC620DA3-A490-4C6F-B62B-1DAFF98D7153}"/>
    <cellStyle name="Produkte Normal 17 2" xfId="30061" xr:uid="{5AF5A072-7AF0-41DC-A2FF-D86D92FBB8CC}"/>
    <cellStyle name="Produkte Normal 18" xfId="16267" xr:uid="{FF179AA5-306B-41E8-B9E4-4AD2D2AF262D}"/>
    <cellStyle name="Produkte Normal 18 2" xfId="30062" xr:uid="{CF3638E9-D683-4DA2-A1D5-3690902BD95C}"/>
    <cellStyle name="Produkte Normal 19" xfId="16268" xr:uid="{457ED17E-A88B-4689-92F3-B988FA4F8BF0}"/>
    <cellStyle name="Produkte Normal 19 2" xfId="30063" xr:uid="{63B5E3E4-836E-4436-BDD5-CCAA2C5C425F}"/>
    <cellStyle name="Produkte Normal 2" xfId="4721" xr:uid="{5F2D2FD2-1B7E-418D-AD12-B53114153864}"/>
    <cellStyle name="Produkte Normal 2 2" xfId="29059" xr:uid="{A6E46D61-05E2-4A35-90FE-FEB5EA71F9A2}"/>
    <cellStyle name="Produkte Normal 20" xfId="16269" xr:uid="{95B7EE18-2C4D-457F-9C20-E5E6DAF4BDFF}"/>
    <cellStyle name="Produkte Normal 20 2" xfId="30064" xr:uid="{9BC77843-B31C-4F76-99F4-91A035216FFD}"/>
    <cellStyle name="Produkte Normal 21" xfId="16270" xr:uid="{90638A7A-EF01-4C06-948D-B0535FBCAFD1}"/>
    <cellStyle name="Produkte Normal 21 2" xfId="30065" xr:uid="{10DC94D2-4473-4674-89AD-CF0F3F1CB07C}"/>
    <cellStyle name="Produkte Normal 22" xfId="16271" xr:uid="{F94057A0-5C89-45A8-B5BF-44A69C80F924}"/>
    <cellStyle name="Produkte Normal 22 2" xfId="30066" xr:uid="{204CD884-8E32-4B4E-B4CA-3EE10811EE58}"/>
    <cellStyle name="Produkte Normal 23" xfId="16272" xr:uid="{F3615268-939F-4EA7-A7B4-382DD317CF95}"/>
    <cellStyle name="Produkte Normal 23 2" xfId="30067" xr:uid="{89C489FA-364C-49B7-8B64-DD1A99643B27}"/>
    <cellStyle name="Produkte Normal 24" xfId="16273" xr:uid="{65A2A36C-119B-4152-BFFA-9FA9C41F396B}"/>
    <cellStyle name="Produkte Normal 24 2" xfId="30068" xr:uid="{7C7C7411-C573-4213-96A1-A7F85281B057}"/>
    <cellStyle name="Produkte Normal 25" xfId="16274" xr:uid="{60B343E7-9256-4084-99B0-A03E7B5B33BB}"/>
    <cellStyle name="Produkte Normal 25 2" xfId="30069" xr:uid="{68A0FD4C-E2D4-42BB-B175-2FEDD7CFC99F}"/>
    <cellStyle name="Produkte Normal 26" xfId="16275" xr:uid="{4A5A5594-32FF-48B8-8383-47816E145726}"/>
    <cellStyle name="Produkte Normal 26 2" xfId="30070" xr:uid="{0DC06896-1041-4011-970C-F8590A4EF721}"/>
    <cellStyle name="Produkte Normal 27" xfId="16276" xr:uid="{3D2BFFBA-979A-4CA9-9675-29E42F022AB0}"/>
    <cellStyle name="Produkte Normal 27 2" xfId="30071" xr:uid="{DDE17C3F-45A9-4192-BFFB-4F7D86E11C57}"/>
    <cellStyle name="Produkte Normal 28" xfId="16277" xr:uid="{5D9CC1A2-D04A-49CC-A9BC-DD0004CF856C}"/>
    <cellStyle name="Produkte Normal 28 2" xfId="30072" xr:uid="{528EACCF-C87E-4CEB-A494-DFE1C372CE79}"/>
    <cellStyle name="Produkte Normal 29" xfId="16278" xr:uid="{A6A6307A-30B1-4C2F-8DE6-B0E9BB272AC0}"/>
    <cellStyle name="Produkte Normal 29 2" xfId="30073" xr:uid="{850B73EE-F2EA-4003-A076-0D95A2276240}"/>
    <cellStyle name="Produkte Normal 3" xfId="16279" xr:uid="{42D2CC2C-3B41-49C7-896A-F72D1B378124}"/>
    <cellStyle name="Produkte Normal 3 2" xfId="30074" xr:uid="{BD79413D-6A5B-486D-B711-C0BB2DC601A4}"/>
    <cellStyle name="Produkte Normal 30" xfId="16280" xr:uid="{90A22A49-ECE9-4EF1-86A9-4BE784C107CB}"/>
    <cellStyle name="Produkte Normal 30 2" xfId="30075" xr:uid="{CA23AD60-EEF9-4DF0-A936-15C3B631D77F}"/>
    <cellStyle name="Produkte Normal 31" xfId="16281" xr:uid="{2BFB418B-10C1-4F60-BE2E-AB615096A397}"/>
    <cellStyle name="Produkte Normal 31 2" xfId="30076" xr:uid="{114E2DBA-1768-4312-A8CB-782C2B617238}"/>
    <cellStyle name="Produkte Normal 32" xfId="16282" xr:uid="{C813DF7C-AF8B-4D94-8907-28308EA51491}"/>
    <cellStyle name="Produkte Normal 32 2" xfId="30077" xr:uid="{3F4E1A4F-D868-40E2-8F7F-AE2B235A6E16}"/>
    <cellStyle name="Produkte Normal 33" xfId="16283" xr:uid="{DC1AAD1B-45B7-4C97-A8D0-18242A49CAE9}"/>
    <cellStyle name="Produkte Normal 33 2" xfId="30078" xr:uid="{48F8D810-DFCA-4D99-8CCA-7ABFA49A972B}"/>
    <cellStyle name="Produkte Normal 34" xfId="16284" xr:uid="{30DEA439-7C77-46E1-8D2E-84155F73EE3C}"/>
    <cellStyle name="Produkte Normal 34 2" xfId="30079" xr:uid="{CCDDC2AC-C3FE-495D-ACA4-D70CDB8D3F6D}"/>
    <cellStyle name="Produkte Normal 35" xfId="16285" xr:uid="{CB56C1CC-A2E0-4693-A65D-00A2620D8B3C}"/>
    <cellStyle name="Produkte Normal 35 2" xfId="30080" xr:uid="{D87F41A6-F70A-4E8A-9A28-4BA73158DCC5}"/>
    <cellStyle name="Produkte Normal 36" xfId="16286" xr:uid="{002EB7EA-549A-435C-88FB-7E49CF84619F}"/>
    <cellStyle name="Produkte Normal 36 2" xfId="30081" xr:uid="{1BA6A576-29C1-4FDC-B14D-BB96FA41CDA3}"/>
    <cellStyle name="Produkte Normal 37" xfId="16287" xr:uid="{12554190-99A4-4899-89AE-33DCF3244BC6}"/>
    <cellStyle name="Produkte Normal 37 2" xfId="30082" xr:uid="{BF0EC8E6-2013-4C01-97E6-8B3FDF638ED8}"/>
    <cellStyle name="Produkte Normal 38" xfId="16288" xr:uid="{DF222BF5-38F4-47AB-9E7D-AACDD5FE1C1B}"/>
    <cellStyle name="Produkte Normal 38 2" xfId="30083" xr:uid="{7A129A26-2D58-4869-9061-C1D9AB566890}"/>
    <cellStyle name="Produkte Normal 39" xfId="16289" xr:uid="{5A194C72-F789-42CC-81D6-9D5BFAC84E2E}"/>
    <cellStyle name="Produkte Normal 39 2" xfId="30084" xr:uid="{45C2C845-19B6-46A9-B08C-B174DCE5D690}"/>
    <cellStyle name="Produkte Normal 4" xfId="16290" xr:uid="{EEFBA41B-D5D5-47F3-BE01-C540715DA08B}"/>
    <cellStyle name="Produkte Normal 4 2" xfId="30085" xr:uid="{33D8B0D3-981E-4185-90E5-28BA73CDCD8D}"/>
    <cellStyle name="Produkte Normal 40" xfId="16291" xr:uid="{CE290B73-FAB9-4EE3-94A4-26D8F196CC68}"/>
    <cellStyle name="Produkte Normal 40 2" xfId="30086" xr:uid="{193CEBD8-BA28-41A4-8FA2-2CDC59C9FF91}"/>
    <cellStyle name="Produkte Normal 41" xfId="16292" xr:uid="{13EA8064-7790-43EA-A39D-E1697DD3D456}"/>
    <cellStyle name="Produkte Normal 41 2" xfId="30087" xr:uid="{A6018868-0869-40AD-8BE1-5CF74AA5E8E7}"/>
    <cellStyle name="Produkte Normal 42" xfId="16293" xr:uid="{B5493016-E6E7-4F84-961A-6B411382BB45}"/>
    <cellStyle name="Produkte Normal 42 2" xfId="30088" xr:uid="{C6B3D701-340C-4098-A40A-03497801F9CD}"/>
    <cellStyle name="Produkte Normal 43" xfId="16294" xr:uid="{FEB05E98-9F99-409E-BB2E-49F13808ACE4}"/>
    <cellStyle name="Produkte Normal 43 2" xfId="30089" xr:uid="{E2015BC2-D9D1-4F2D-824A-5CC93E19AEFF}"/>
    <cellStyle name="Produkte Normal 44" xfId="16295" xr:uid="{6229D07D-A2F1-4044-A766-7C784FFBB774}"/>
    <cellStyle name="Produkte Normal 44 2" xfId="30090" xr:uid="{D87E23D9-05AE-4190-BDC7-4F7D25033087}"/>
    <cellStyle name="Produkte Normal 45" xfId="16296" xr:uid="{BFCDC2B6-A1DD-4B7B-8AD2-607EA6061038}"/>
    <cellStyle name="Produkte Normal 45 2" xfId="30091" xr:uid="{36638E52-DF0C-45D1-8E08-B336D4B5CCFF}"/>
    <cellStyle name="Produkte Normal 46" xfId="16297" xr:uid="{2B61129C-DF9A-4A2E-9ADB-3800E7DFC787}"/>
    <cellStyle name="Produkte Normal 46 2" xfId="30092" xr:uid="{6EFD352C-1338-4931-83B5-FA2404FC64FC}"/>
    <cellStyle name="Produkte Normal 47" xfId="16298" xr:uid="{D86C7EE4-12AB-4BE8-BCC7-E583483D9C60}"/>
    <cellStyle name="Produkte Normal 47 2" xfId="30093" xr:uid="{F741891E-BEFF-4ADA-8762-482908DC2996}"/>
    <cellStyle name="Produkte Normal 48" xfId="16299" xr:uid="{4F5D4670-F7D0-472C-BD99-5EC3C1BEDFA8}"/>
    <cellStyle name="Produkte Normal 48 2" xfId="30094" xr:uid="{D5BE7B5D-66AC-4FB8-8A97-30C802F19A67}"/>
    <cellStyle name="Produkte Normal 49" xfId="16300" xr:uid="{310FB1DE-1587-4818-9695-9ED42BE3BC9E}"/>
    <cellStyle name="Produkte Normal 49 2" xfId="30095" xr:uid="{00EAF86F-EB43-48AB-B8D9-DF5C70ACA42E}"/>
    <cellStyle name="Produkte Normal 5" xfId="16301" xr:uid="{03A151AA-514A-4C0E-9105-0B908CE5CA2E}"/>
    <cellStyle name="Produkte Normal 5 2" xfId="30096" xr:uid="{4A92AAC6-457F-4AFB-9673-1655D3FE14EB}"/>
    <cellStyle name="Produkte Normal 50" xfId="16302" xr:uid="{0220E0B0-6C58-419F-BC19-A64670C93B8D}"/>
    <cellStyle name="Produkte Normal 50 2" xfId="30097" xr:uid="{CBB71CD2-7854-4EA7-8514-A547486CE59D}"/>
    <cellStyle name="Produkte Normal 51" xfId="16303" xr:uid="{00C02B3C-C88C-4547-8013-443F80539D54}"/>
    <cellStyle name="Produkte Normal 51 2" xfId="30098" xr:uid="{7D6DBC62-AB38-401B-89AC-3E1E83A0E32A}"/>
    <cellStyle name="Produkte Normal 52" xfId="16304" xr:uid="{2DE689DF-12DA-4C14-A760-D2B4926BCD5F}"/>
    <cellStyle name="Produkte Normal 52 2" xfId="30099" xr:uid="{54D1399D-8755-4FC1-8A3A-EF28A82F15C7}"/>
    <cellStyle name="Produkte Normal 53" xfId="16305" xr:uid="{91134DEC-40F6-4973-B0F8-49ABEA0BF674}"/>
    <cellStyle name="Produkte Normal 53 2" xfId="30100" xr:uid="{A5C532A6-733E-4C50-BAB5-B70867397C44}"/>
    <cellStyle name="Produkte Normal 54" xfId="16306" xr:uid="{EFCC1A3B-375D-4C87-8692-20B2A60595BA}"/>
    <cellStyle name="Produkte Normal 54 2" xfId="30101" xr:uid="{68A7A8B8-4DCF-4777-B588-F0FBBF4729EF}"/>
    <cellStyle name="Produkte Normal 55" xfId="16307" xr:uid="{3EA7B595-CD11-48D5-AA3A-49BDE88F0FA9}"/>
    <cellStyle name="Produkte Normal 55 2" xfId="30102" xr:uid="{12BEDEE2-64FD-4F99-8957-5907AFBC0404}"/>
    <cellStyle name="Produkte Normal 56" xfId="16308" xr:uid="{CD632C64-5B20-4EE1-94B4-EC824BE1F93D}"/>
    <cellStyle name="Produkte Normal 56 2" xfId="30103" xr:uid="{BC553037-28BD-4E8A-A5D4-93CAA3177070}"/>
    <cellStyle name="Produkte Normal 57" xfId="16309" xr:uid="{E81A6269-5D14-41D6-9392-1AC32212F3B3}"/>
    <cellStyle name="Produkte Normal 57 2" xfId="30104" xr:uid="{0EC8710D-B5F5-407C-8B78-EEF01FC706B5}"/>
    <cellStyle name="Produkte Normal 58" xfId="16310" xr:uid="{288C9D35-E78C-46C5-B042-D5AFEC4BA044}"/>
    <cellStyle name="Produkte Normal 58 2" xfId="30105" xr:uid="{22EE82C0-827D-4058-A026-DE92083CD395}"/>
    <cellStyle name="Produkte Normal 59" xfId="16311" xr:uid="{FA26B41C-DDC5-4394-A3C1-5E1DBB90EC3D}"/>
    <cellStyle name="Produkte Normal 59 2" xfId="30106" xr:uid="{17397282-0AF6-46CC-8E3D-82788562CDBB}"/>
    <cellStyle name="Produkte Normal 6" xfId="16312" xr:uid="{75CBDE38-0188-4F2D-953D-C5F6054DC149}"/>
    <cellStyle name="Produkte Normal 6 2" xfId="30107" xr:uid="{3A916BB0-5BA4-4E96-94BE-0E152A2E4BC7}"/>
    <cellStyle name="Produkte Normal 60" xfId="16313" xr:uid="{97A4F324-C70A-4069-9D6A-27BCB9CC6236}"/>
    <cellStyle name="Produkte Normal 60 2" xfId="30108" xr:uid="{DD28ED3B-2F37-4472-A2AA-90C915F2F030}"/>
    <cellStyle name="Produkte Normal 61" xfId="16314" xr:uid="{B073E995-C418-455D-9840-D47C643418C9}"/>
    <cellStyle name="Produkte Normal 61 2" xfId="30109" xr:uid="{6A9A7D5D-FB5F-41AB-95F1-6FDC3F14EFB7}"/>
    <cellStyle name="Produkte Normal 62" xfId="27639" xr:uid="{32D87FB0-9195-4336-9F0B-CBFBCFF69E8A}"/>
    <cellStyle name="Produkte Normal 7" xfId="16315" xr:uid="{8C223244-3D82-439A-995D-E63A50B89F29}"/>
    <cellStyle name="Produkte Normal 7 2" xfId="30110" xr:uid="{4B4AFCB3-67D1-4820-BF54-6295D8C6B25F}"/>
    <cellStyle name="Produkte Normal 8" xfId="16316" xr:uid="{F5FC80DE-6E70-4BDC-BD05-C827D3BD3AF1}"/>
    <cellStyle name="Produkte Normal 8 2" xfId="30111" xr:uid="{2C2C8874-58C2-4BAC-B9A8-5C4E30D73911}"/>
    <cellStyle name="Produkte Normal 9" xfId="16317" xr:uid="{10E779F1-43D5-4C3E-AD47-CEB886F14E38}"/>
    <cellStyle name="Produkte Normal 9 2" xfId="30112" xr:uid="{AD428A6B-9B3F-4E0D-9132-26E7753A3883}"/>
    <cellStyle name="PSChar" xfId="3004" xr:uid="{96628FC8-A6DD-4D57-BE03-DD65B6DD9314}"/>
    <cellStyle name="PSChar 2" xfId="3005" xr:uid="{2477D861-1537-47EF-AC8B-5F9DEBC0118C}"/>
    <cellStyle name="PSChar 2 2" xfId="3006" xr:uid="{B809BD8E-768A-4020-9087-BC3630CBA007}"/>
    <cellStyle name="PSChar 2 3" xfId="16319" xr:uid="{715E3626-CC95-4BC1-91B6-867C0D618B5A}"/>
    <cellStyle name="PSChar 3" xfId="3007" xr:uid="{B83BF21B-8A4E-43BB-98C6-A23F2E998CE2}"/>
    <cellStyle name="PSChar 3 2" xfId="3008" xr:uid="{C17D7200-1642-4689-B2A5-259CD90283E4}"/>
    <cellStyle name="PSChar 3 3" xfId="16320" xr:uid="{E4274D1A-84F5-479A-958C-C9D16CA49E08}"/>
    <cellStyle name="PSChar 4" xfId="3009" xr:uid="{6274A274-DE87-4C99-BA25-D233212F8985}"/>
    <cellStyle name="PSChar 4 2" xfId="3010" xr:uid="{83E9B227-4201-4657-9590-0BA01B5AA655}"/>
    <cellStyle name="PSChar 5" xfId="3011" xr:uid="{34B28F42-5619-4F85-955C-66CD6EC60AB5}"/>
    <cellStyle name="PSChar 5 2" xfId="3012" xr:uid="{19C9B055-911C-48D5-9C75-AB6A1396B671}"/>
    <cellStyle name="PSChar 6" xfId="3013" xr:uid="{650DD391-534C-4404-A874-F96DFC9F13C5}"/>
    <cellStyle name="PSChar 7" xfId="16318" xr:uid="{7207D304-3632-4292-A761-886166CDA929}"/>
    <cellStyle name="PSDate" xfId="3014" xr:uid="{C63643EE-7C8A-417F-83AE-2F15C9521DAA}"/>
    <cellStyle name="PSDec" xfId="3015" xr:uid="{EBBF961B-4995-422A-BFEC-807860D0BF56}"/>
    <cellStyle name="PSHeading" xfId="3016" xr:uid="{03DCE5F0-8664-4461-B294-F507D4B0136B}"/>
    <cellStyle name="PSInt" xfId="3017" xr:uid="{8D366F49-3120-4DB2-BCDD-A585B3B366AC}"/>
    <cellStyle name="PSSpacer" xfId="3018" xr:uid="{4552C115-45AE-4C99-82DC-059FFA8FA9F0}"/>
    <cellStyle name="QDF" xfId="16321" xr:uid="{EC16A07F-B97D-42B9-8E16-E46296C3C564}"/>
    <cellStyle name="QDF 2" xfId="16322" xr:uid="{5CE389CD-3F1F-4E1B-9FE7-7F5A76463A28}"/>
    <cellStyle name="QDF 3" xfId="16323" xr:uid="{EE599DD1-E7E3-4086-97C3-64A5A7259EF0}"/>
    <cellStyle name="QDF 4" xfId="16324" xr:uid="{39FBD8BF-DECC-456D-97B1-BA428BB52FBB}"/>
    <cellStyle name="QDF 5" xfId="16325" xr:uid="{77666F9E-D07A-47E5-85F8-B2852FCA0F2C}"/>
    <cellStyle name="regstoresfromspecstores" xfId="3019" xr:uid="{3836F46B-8AA5-4103-A0DA-E95768EECE72}"/>
    <cellStyle name="regstoresfromspecstores 2" xfId="3020" xr:uid="{A05C88A2-FC4A-4411-B893-76B2D02C413F}"/>
    <cellStyle name="regstoresfromspecstores 2 2" xfId="3021" xr:uid="{77DFC03B-37D4-4862-B298-A871B109BC9D}"/>
    <cellStyle name="regstoresfromspecstores 3" xfId="3022" xr:uid="{DF9F966A-363C-4431-8929-3F88F24F921A}"/>
    <cellStyle name="regstoresfromspecstores 3 2" xfId="3023" xr:uid="{D7CB439F-F321-49D5-9CE1-8935F2E691F7}"/>
    <cellStyle name="regstoresfromspecstores 4" xfId="3024" xr:uid="{D3AA558E-CC5F-4DC6-B90A-E77043CA8056}"/>
    <cellStyle name="regstoresfromspecstores 4 2" xfId="3025" xr:uid="{6028B395-0D8F-4BBF-8E99-F7B063EBAA8A}"/>
    <cellStyle name="regstoresfromspecstores 5" xfId="3026" xr:uid="{E64C5964-0410-4931-94EA-A4B11C3E2354}"/>
    <cellStyle name="regstoresfromspecstores 5 2" xfId="3027" xr:uid="{A70FC3AB-47F8-4B9A-AA6E-3400C16E271B}"/>
    <cellStyle name="ResellerType" xfId="16326" xr:uid="{F36F58F8-07AA-4C1A-AC0E-02BFFDB6EC29}"/>
    <cellStyle name="RevList" xfId="3028" xr:uid="{2AA5098F-801A-4428-AEA9-7B15E0258BE2}"/>
    <cellStyle name="RevList 2" xfId="3029" xr:uid="{4397360B-ED02-4BA2-AF07-F48D36BB0734}"/>
    <cellStyle name="RevList 2 2" xfId="3030" xr:uid="{CAA892F3-CFC3-4EFF-AA52-E88BD653E928}"/>
    <cellStyle name="RevList 3" xfId="3031" xr:uid="{E04A752B-F964-481A-A17A-F2F54B82D736}"/>
    <cellStyle name="RevList 3 2" xfId="3032" xr:uid="{D06A919A-A0AB-49D1-A3BA-290AB25DDB5F}"/>
    <cellStyle name="RevList 4" xfId="3033" xr:uid="{1DDAA059-3C43-4B50-8D00-BE548F3913F8}"/>
    <cellStyle name="RevList 4 2" xfId="3034" xr:uid="{0E3D6A56-77FC-4E7D-B9F2-7DBA3CDEAAAC}"/>
    <cellStyle name="RevList 5" xfId="3035" xr:uid="{F722B3FB-3DBA-4A26-8D48-7C56DF5EFBDF}"/>
    <cellStyle name="RevList 5 2" xfId="3036" xr:uid="{AB7E726B-E29A-438E-BB8C-CBA466BAF299}"/>
    <cellStyle name="RevList 6" xfId="3037" xr:uid="{80CB0E33-CA5A-4DB8-84AF-8D471C0466E5}"/>
    <cellStyle name="RevList 6 2" xfId="4722" xr:uid="{4478DA61-017A-4539-B064-7BA73641CEC1}"/>
    <cellStyle name="RevList 6 2 2" xfId="29060" xr:uid="{98EBE873-72F0-4830-BA7D-A20EE31F35F7}"/>
    <cellStyle name="RevList 6 3" xfId="27640" xr:uid="{75461B12-26E6-4084-93FF-7C31DD5D13F8}"/>
    <cellStyle name="RevList 7" xfId="16327" xr:uid="{A7BCDD07-E2B7-45F7-A93A-E9C9DB0C1E59}"/>
    <cellStyle name="RevList_Accessories" xfId="11318" xr:uid="{55B6F8C5-3FBA-44A1-A594-B7BBED02F59C}"/>
    <cellStyle name="Row Heading" xfId="16328" xr:uid="{531E6EB2-E3AF-41B2-82C7-724FDD3088DC}"/>
    <cellStyle name="Row Heading 2" xfId="31726" xr:uid="{C6EE5529-8547-4436-BEB4-0FBFA036DAE2}"/>
    <cellStyle name="Shade" xfId="16329" xr:uid="{CAB0BC8D-EFAE-4FFE-B0F6-AEE5AF7311B1}"/>
    <cellStyle name="Shade 2" xfId="16330" xr:uid="{CC11C13A-C23A-41EA-9EA8-51DE1025E621}"/>
    <cellStyle name="Shade 3" xfId="16331" xr:uid="{B823A61B-61AC-4910-9E21-400B5D92E044}"/>
    <cellStyle name="Shade 4" xfId="16332" xr:uid="{E76573F2-BF9E-4759-A1E6-07B27778B715}"/>
    <cellStyle name="Shade 5" xfId="16333" xr:uid="{D805D848-B0DA-4844-8CF6-7BB446BB7EFB}"/>
    <cellStyle name="Shade_Acer Dealer Price List Revison for 1st Of June Desktops and servers" xfId="16334" xr:uid="{F8F78C18-8F9C-4587-A100-CB156F5669CC}"/>
    <cellStyle name="SHADEDSTORES" xfId="3038" xr:uid="{70B339C4-EEC5-4C3A-BE9E-AE71A542BF97}"/>
    <cellStyle name="SHADEDSTORES 2" xfId="3039" xr:uid="{F1A62767-26A0-4AB1-AE8E-E8D7DB2F5717}"/>
    <cellStyle name="SHADEDSTORES 2 2" xfId="3040" xr:uid="{94FA9A4B-C7A6-4DFB-B01A-A05A05A12A84}"/>
    <cellStyle name="SHADEDSTORES 2 2 2" xfId="30609" xr:uid="{8E877E84-EF7E-439B-8AE6-65B3FF89C126}"/>
    <cellStyle name="SHADEDSTORES 2 2 3" xfId="31077" xr:uid="{DA49C873-2848-4000-BB9E-428BDDD4469D}"/>
    <cellStyle name="SHADEDSTORES 2 3" xfId="30608" xr:uid="{98B00BAC-E8DB-4C37-B44A-8403AA8AEBDF}"/>
    <cellStyle name="SHADEDSTORES 2 4" xfId="32138" xr:uid="{74D01C97-0E55-49D8-B22B-E0628543CF20}"/>
    <cellStyle name="SHADEDSTORES 3" xfId="3041" xr:uid="{685C9591-F54A-4AA1-AB6A-F551566C67D1}"/>
    <cellStyle name="SHADEDSTORES 3 2" xfId="3042" xr:uid="{88A50AFF-FEFE-4B16-9A78-42519175F744}"/>
    <cellStyle name="SHADEDSTORES 3 2 2" xfId="30611" xr:uid="{EA5F1085-B46B-40A4-A790-F67CBD44BF21}"/>
    <cellStyle name="SHADEDSTORES 3 2 3" xfId="30917" xr:uid="{86064B95-9F39-415D-8531-76D168F136A0}"/>
    <cellStyle name="SHADEDSTORES 3 3" xfId="30610" xr:uid="{98F0D3ED-DAF1-4359-819A-2F7A07BCFCC5}"/>
    <cellStyle name="SHADEDSTORES 3 4" xfId="31977" xr:uid="{6A3225BE-9590-4692-8DEB-A40070471904}"/>
    <cellStyle name="SHADEDSTORES 4" xfId="3043" xr:uid="{85F9FE75-3474-4A14-837F-556B44043ADD}"/>
    <cellStyle name="SHADEDSTORES 4 2" xfId="3044" xr:uid="{FC832C28-903A-4E1D-87BC-F66ED326EE85}"/>
    <cellStyle name="SHADEDSTORES 4 2 2" xfId="30613" xr:uid="{E40357B0-DABF-4955-8752-12499A7F4C4B}"/>
    <cellStyle name="SHADEDSTORES 4 2 3" xfId="30765" xr:uid="{C5EC6CD5-C16D-4490-BC48-1C78E4B20F72}"/>
    <cellStyle name="SHADEDSTORES 4 3" xfId="30612" xr:uid="{8AB71398-BD5C-4CD4-8719-74F4B51D03BE}"/>
    <cellStyle name="SHADEDSTORES 4 4" xfId="31825" xr:uid="{831EBF94-27CE-4388-B23F-F39E7B22C49E}"/>
    <cellStyle name="SHADEDSTORES 5" xfId="3045" xr:uid="{BA10340E-7356-4879-AD24-A023A2EC6D60}"/>
    <cellStyle name="SHADEDSTORES 5 2" xfId="3046" xr:uid="{E87EB83B-A96C-4E3F-BC90-524678E44721}"/>
    <cellStyle name="SHADEDSTORES 5 2 2" xfId="30615" xr:uid="{F3FFBF2E-62C5-43D1-8705-DBF80EA3447D}"/>
    <cellStyle name="SHADEDSTORES 5 2 3" xfId="31828" xr:uid="{3BD04437-1371-4C17-B652-A56F6FB4B446}"/>
    <cellStyle name="SHADEDSTORES 5 3" xfId="30614" xr:uid="{41440594-80E9-4EE4-9F7B-473E84AE54A6}"/>
    <cellStyle name="SHADEDSTORES 5 4" xfId="31810" xr:uid="{FA358DB6-6795-4636-BDE1-7A096A1E3605}"/>
    <cellStyle name="SHADEDSTORES 6" xfId="30607" xr:uid="{4B028903-1DDC-4ECE-AAC3-9403E10E45AB}"/>
    <cellStyle name="SHADEDSTORES 7" xfId="31807" xr:uid="{F7BD0FEE-A550-4F51-A50C-378A2B64AEE7}"/>
    <cellStyle name="Sheet Title" xfId="16335" xr:uid="{92D46B0F-53AA-4EEB-A9D9-0B1E80056DD3}"/>
    <cellStyle name="SPECIAL" xfId="3047" xr:uid="{A1926C9D-9311-4025-86F6-B9608E04554C}"/>
    <cellStyle name="specstores" xfId="3048" xr:uid="{4D48C8BC-D845-44B3-89BE-E6847B893195}"/>
    <cellStyle name="specstores 10" xfId="3049" xr:uid="{D540AB9A-41CE-4571-8973-1E1A72F065BC}"/>
    <cellStyle name="specstores 11" xfId="3050" xr:uid="{BC7B9077-391F-44AA-A11A-E816AAF21D88}"/>
    <cellStyle name="specstores 2" xfId="3051" xr:uid="{92190A5D-5C62-473B-8884-58D7BB14985C}"/>
    <cellStyle name="specstores 2 2" xfId="3052" xr:uid="{E226D180-53A5-444A-A8F9-A434085AEF08}"/>
    <cellStyle name="specstores 2 2 2" xfId="3053" xr:uid="{9EA8980E-9EA0-4F01-AC9D-647DE3A408C4}"/>
    <cellStyle name="specstores 2 3" xfId="3054" xr:uid="{F3D772E8-6E46-4697-A05E-F20B374B453F}"/>
    <cellStyle name="specstores 2 3 2" xfId="3055" xr:uid="{68FBEA9F-6CAD-42F3-9C5E-178B5C932151}"/>
    <cellStyle name="specstores 2 4" xfId="3056" xr:uid="{969DEF68-747C-4AA0-8567-A8BB44338703}"/>
    <cellStyle name="specstores 2 4 2" xfId="3057" xr:uid="{BD7EACFC-F61E-4C95-AD21-C03204AAC62A}"/>
    <cellStyle name="specstores 3" xfId="3058" xr:uid="{185BDF6B-50B4-4347-822F-B00DFD624947}"/>
    <cellStyle name="specstores 3 2" xfId="3059" xr:uid="{100C4C92-0145-48D1-83B8-F3016241C438}"/>
    <cellStyle name="specstores 3 2 2" xfId="3060" xr:uid="{AF5DD42C-C2C1-409E-9DF2-BC3573172619}"/>
    <cellStyle name="specstores 3 3" xfId="3061" xr:uid="{300EE217-883A-472E-A3AA-73DCCD1370BC}"/>
    <cellStyle name="specstores 3 3 2" xfId="3062" xr:uid="{E299D7BA-1E6A-4873-9352-1CC2502D62DF}"/>
    <cellStyle name="specstores 3 4" xfId="3063" xr:uid="{82790BF5-B11E-448F-95F9-7266A643E931}"/>
    <cellStyle name="specstores 3 4 2" xfId="3064" xr:uid="{39D03339-16D0-442F-AF84-C1337C536604}"/>
    <cellStyle name="specstores 4" xfId="3065" xr:uid="{C3ACE114-7E30-4A2E-B49F-7664C7C41AB8}"/>
    <cellStyle name="specstores 4 2" xfId="3066" xr:uid="{FE3AE5E1-4509-4A63-A9BF-015F4ABBD3DE}"/>
    <cellStyle name="specstores 5" xfId="3067" xr:uid="{7E86D3EC-B533-41EC-87B0-4B3C3C552F7C}"/>
    <cellStyle name="specstores 5 2" xfId="3068" xr:uid="{D91E3AEE-4D64-47C9-97C4-9A771E0CF25A}"/>
    <cellStyle name="specstores 6" xfId="3069" xr:uid="{F3DA1082-E4F5-46C9-B7AA-A32FD72A0EDD}"/>
    <cellStyle name="specstores 6 2" xfId="3070" xr:uid="{9218A7F9-20E8-4987-8C6C-1F9631B9DC09}"/>
    <cellStyle name="specstores 7" xfId="3071" xr:uid="{426739AE-19EE-43A1-9ACD-B54A3856A0B8}"/>
    <cellStyle name="specstores 7 2" xfId="3072" xr:uid="{26D5FCF1-153E-4D6C-85B1-44A1F4A61180}"/>
    <cellStyle name="specstores 8" xfId="3073" xr:uid="{1A25B65D-4C6E-4ED4-8C93-E3AC8B41ABC0}"/>
    <cellStyle name="specstores 8 2" xfId="3074" xr:uid="{AF46E4A5-0329-4793-BD32-EF7CF079A31D}"/>
    <cellStyle name="specstores 9" xfId="3075" xr:uid="{E1596078-2CB6-426D-8E77-931864F998F4}"/>
    <cellStyle name="Standaard_ProductList" xfId="3076" xr:uid="{8B0E4C39-294F-4132-B0AB-55628593C420}"/>
    <cellStyle name="STANDARD" xfId="3077" xr:uid="{F098B8D0-ECEC-4491-B335-C11A21EA761E}"/>
    <cellStyle name="STANDARD 2" xfId="16336" xr:uid="{3E9383FF-FDF3-4424-91AD-20C821797E50}"/>
    <cellStyle name="STANDARD 3" xfId="16337" xr:uid="{18A6C1C0-10C4-45D1-995A-58C6B9B02E56}"/>
    <cellStyle name="STANDARD 4" xfId="16338" xr:uid="{BFDF8B37-691B-4D1E-ADF4-4B4F6BE5AB2B}"/>
    <cellStyle name="Standard format" xfId="3078" xr:uid="{3F28F1AC-45EB-4690-9FC1-C32D52C54188}"/>
    <cellStyle name="Standard format 2" xfId="3079" xr:uid="{F081715B-49DD-478B-8233-7068CD9BDE16}"/>
    <cellStyle name="Standard format 2 2" xfId="3080" xr:uid="{05CEB713-4431-496F-9775-BC9FA5C78A42}"/>
    <cellStyle name="Standard format 2 2 2" xfId="30618" xr:uid="{7A10CEA0-CF49-43AD-AF1D-27E5D920A493}"/>
    <cellStyle name="Standard format 2 3" xfId="30617" xr:uid="{8FFD9166-4647-490A-978E-96479281B711}"/>
    <cellStyle name="Standard format 3" xfId="3081" xr:uid="{FABD592B-B5A4-4D99-982A-9E6D55A43C77}"/>
    <cellStyle name="Standard format 3 2" xfId="3082" xr:uid="{CD69027E-4531-4CAD-9832-4E3549E8895A}"/>
    <cellStyle name="Standard format 3 2 2" xfId="30620" xr:uid="{D6A16627-9B31-4B5F-AB46-66A74DADE4D6}"/>
    <cellStyle name="Standard format 3 3" xfId="30619" xr:uid="{51B28320-E0AC-483A-BAB6-421EF062C445}"/>
    <cellStyle name="Standard format 4" xfId="3083" xr:uid="{E46471C7-EB21-444A-ADD8-08DDDED4B591}"/>
    <cellStyle name="Standard format 4 2" xfId="3084" xr:uid="{ED89B97D-FCE3-48CE-A820-B1274E5583E3}"/>
    <cellStyle name="Standard format 4 2 2" xfId="30622" xr:uid="{4EF02D94-4C58-4C3C-9BC9-8475D5DB95E5}"/>
    <cellStyle name="Standard format 4 3" xfId="30621" xr:uid="{7C9FFD08-15DD-4625-AA56-D5BBBFD01D51}"/>
    <cellStyle name="Standard format 5" xfId="3085" xr:uid="{BC9C5F29-3857-45CA-8664-FA516F5357DF}"/>
    <cellStyle name="Standard format 5 2" xfId="3086" xr:uid="{9AAA229F-1E37-4253-9F52-DE58533C22B7}"/>
    <cellStyle name="Standard format 5 2 2" xfId="30624" xr:uid="{1817091D-ABB9-4A18-82C6-1577FEC6A176}"/>
    <cellStyle name="Standard format 5 3" xfId="30623" xr:uid="{9832EF2C-3488-402F-BD9B-772240A14CED}"/>
    <cellStyle name="Standard format 6" xfId="30616" xr:uid="{C4F09AFD-FF60-4E5C-8BE4-758F1D3BA22D}"/>
    <cellStyle name="STANDARD_Acer Dealer Price List Revison for 1st Of June Desktops and servers" xfId="16339" xr:uid="{0CEDA360-41A2-4CD3-9C9F-C747F79F4B68}"/>
    <cellStyle name="Style 1" xfId="3087" xr:uid="{0C91879D-C347-4372-9EBD-FB98750928C6}"/>
    <cellStyle name="Style 1 10" xfId="3088" xr:uid="{E2C31548-2FAE-453D-8240-29ADBA8904B8}"/>
    <cellStyle name="Style 1 10 2" xfId="16341" xr:uid="{2DF3D817-BCF4-4280-95C5-ED327EE3E33A}"/>
    <cellStyle name="Style 1 11" xfId="3089" xr:uid="{4DBC2531-1FEB-4BC5-A97C-28308E5A4080}"/>
    <cellStyle name="Style 1 12" xfId="3090" xr:uid="{FF40FA60-81FD-4151-AED0-7FAFF4771C62}"/>
    <cellStyle name="Style 1 12 2" xfId="11038" xr:uid="{1F1CFC82-33E1-4C99-8E8F-47CAC477A6B8}"/>
    <cellStyle name="Style 1 13" xfId="16340" xr:uid="{ED0174CD-9159-48DF-B5AC-5997CC174C8F}"/>
    <cellStyle name="Style 1 2" xfId="3091" xr:uid="{6D624629-70B3-4D7B-87C2-7FA767F326A2}"/>
    <cellStyle name="Style 1 2 2" xfId="3092" xr:uid="{BDE7B0C7-776B-4FA2-9E52-57007324FEAC}"/>
    <cellStyle name="Style 1 2 2 2" xfId="16343" xr:uid="{8FE59E65-4BEF-42E5-BB94-2623E4EF913C}"/>
    <cellStyle name="Style 1 2 3" xfId="3093" xr:uid="{0CDD9FAB-852F-4233-B723-ABD16B7C2F3A}"/>
    <cellStyle name="Style 1 2 4" xfId="3094" xr:uid="{5C4F87D7-D9EA-4415-8474-09A2C195D106}"/>
    <cellStyle name="Style 1 2 5" xfId="3095" xr:uid="{D1AA1E0D-82C4-49DC-92D4-A0401403EED1}"/>
    <cellStyle name="Style 1 2 6" xfId="3096" xr:uid="{3371AEA8-B22F-41A6-9E37-BA5CBC6A1ABC}"/>
    <cellStyle name="Style 1 2 7" xfId="7689" xr:uid="{F1223E49-A9B5-4160-9354-BC23C2708171}"/>
    <cellStyle name="Style 1 2 8" xfId="16342" xr:uid="{E7965827-1839-4F31-962A-4A223675E188}"/>
    <cellStyle name="Style 1 2_Accessories" xfId="11319" xr:uid="{53F0413F-3723-4A9B-B7F5-B7547222B715}"/>
    <cellStyle name="Style 1 3" xfId="3097" xr:uid="{4FD9A2F5-1512-48B5-88C8-43333A8C696A}"/>
    <cellStyle name="Style 1 3 2" xfId="16344" xr:uid="{670B0083-27F8-4EE6-9256-B58BFB5C6C18}"/>
    <cellStyle name="Style 1 4" xfId="3098" xr:uid="{BCDD38B0-9912-4E05-BAD4-BB53EBDB6314}"/>
    <cellStyle name="Style 1 4 2" xfId="16345" xr:uid="{B6AC4F9B-1007-428C-B155-A25235C62C81}"/>
    <cellStyle name="Style 1 5" xfId="3099" xr:uid="{295A7B97-E017-41B7-A31B-D7713F2C1D73}"/>
    <cellStyle name="Style 1 5 2" xfId="16346" xr:uid="{B296B158-A5FC-4134-A555-568436D04C82}"/>
    <cellStyle name="Style 1 6" xfId="3100" xr:uid="{B16A1F4C-380E-498D-A638-F91DB0496328}"/>
    <cellStyle name="Style 1 6 2" xfId="16347" xr:uid="{719A6A41-13BD-477F-8BB2-C821B6B81623}"/>
    <cellStyle name="Style 1 7" xfId="3101" xr:uid="{2188520A-10E2-4A98-850E-F03C02E06BDC}"/>
    <cellStyle name="Style 1 7 2" xfId="16348" xr:uid="{190609AD-50A8-4D69-8BE0-B98EF27FF409}"/>
    <cellStyle name="Style 1 8" xfId="3102" xr:uid="{BC413405-4390-4B2A-9806-52C5F7693BBE}"/>
    <cellStyle name="Style 1 8 2" xfId="16349" xr:uid="{3D532A1F-CDC0-451C-8649-29A3FC34FB14}"/>
    <cellStyle name="Style 1 9" xfId="3103" xr:uid="{02FC03A5-153E-43C2-8694-4AB17334A6A8}"/>
    <cellStyle name="Style 1 9 2" xfId="16350" xr:uid="{54037862-CD9E-407C-8624-15399EA4A283}"/>
    <cellStyle name="Style 1_Accessories" xfId="11320" xr:uid="{EB79F1C4-C0EF-4EEE-8569-1FCEC3EF6D86}"/>
    <cellStyle name="Style 2" xfId="16351" xr:uid="{2C760A53-A4EF-4A1B-AD72-55D1A2AFA663}"/>
    <cellStyle name="Style 2 2" xfId="30113" xr:uid="{4B4CDE0C-96CA-4DE6-AFEC-B32095B4E125}"/>
    <cellStyle name="Style 225" xfId="3104" xr:uid="{42EA9C4B-BC6F-4833-A4E5-FEBFA9BD0B8B}"/>
    <cellStyle name="Style 225 2" xfId="3105" xr:uid="{C0565106-5075-48D1-9BFD-FC782E4779C3}"/>
    <cellStyle name="Style 225 3" xfId="3106" xr:uid="{1E635392-3109-448B-9B20-26259ED0978E}"/>
    <cellStyle name="Style 225 4" xfId="3107" xr:uid="{0A6AA7C1-678B-408E-ADB3-DCF11F8A13AC}"/>
    <cellStyle name="Style 225 5" xfId="3108" xr:uid="{12D1349F-6639-4747-B1D7-FCA584393BB2}"/>
    <cellStyle name="Style 225 5 2" xfId="3109" xr:uid="{A4A86DC0-0636-4085-A5B6-E986E2E690DF}"/>
    <cellStyle name="Style 225 6" xfId="3110" xr:uid="{B8D0C2A9-E263-4A47-9E06-D3ABB822A199}"/>
    <cellStyle name="Style 225 7" xfId="3111" xr:uid="{A8D96342-06EB-4939-B38E-0581CF61515F}"/>
    <cellStyle name="Style 225 8" xfId="3112" xr:uid="{D67A33AD-2FB4-4D4D-AFB1-D3C89D6B012E}"/>
    <cellStyle name="Style 225 9" xfId="3113" xr:uid="{C5FA7951-984D-4EBD-B1FA-E3C8FA59192D}"/>
    <cellStyle name="Style 98" xfId="10474" xr:uid="{7774A510-B41E-43A1-BAF4-C1A2900EA239}"/>
    <cellStyle name="Style 98 2" xfId="29421" xr:uid="{19EBC903-2CC1-4B16-AE52-0B40D4DE5D51}"/>
    <cellStyle name="Style 99" xfId="10475" xr:uid="{3AED45A4-A4BA-4E43-957F-09A0A6D1407F}"/>
    <cellStyle name="Style 99 2" xfId="10476" xr:uid="{D03C7D03-4EF9-4E62-B0D8-827AA7F4BAF5}"/>
    <cellStyle name="Style 99 2 2" xfId="29423" xr:uid="{E30A837D-3A00-4DF1-A34C-32279F372B73}"/>
    <cellStyle name="Style 99 3" xfId="29422" xr:uid="{ADA73731-FD5E-458C-A40A-86F93D2E72DB}"/>
    <cellStyle name="Subtotal" xfId="3114" xr:uid="{42A54FAF-F925-4BB9-B235-F88D92AD9F77}"/>
    <cellStyle name="Subtotal 2" xfId="3115" xr:uid="{4CD66CD5-13BC-417F-A8B9-909B3F4550BD}"/>
    <cellStyle name="Subtotal 2 2" xfId="3116" xr:uid="{F40FD54E-F43C-43E0-A925-B4911EBA94A3}"/>
    <cellStyle name="Subtotal 3" xfId="3117" xr:uid="{6E81B142-9821-4D66-AFA1-E9D80BF3F78E}"/>
    <cellStyle name="Subtotal 3 2" xfId="4723" xr:uid="{4AAB03A2-A80B-4141-BA62-63F00BD1A3C6}"/>
    <cellStyle name="Subtotal 3 2 2" xfId="29061" xr:uid="{0D7228DB-729F-40F7-9E91-46C577CBEFA4}"/>
    <cellStyle name="Subtotal 3 3" xfId="27642" xr:uid="{C5C4C2D0-65FF-484F-8D25-F43CF45C3728}"/>
    <cellStyle name="Subtotal 4" xfId="7690" xr:uid="{CCE68BCE-7E24-48D1-B4BD-B4F6D49ECF59}"/>
    <cellStyle name="Subtotal 5" xfId="16352" xr:uid="{FBA7E3D6-2837-423A-B714-7E597AAACE22}"/>
    <cellStyle name="Subtotal_Accessories" xfId="11321" xr:uid="{2F45A1EA-6C17-4F0C-BE8B-DC105EA3BDC0}"/>
    <cellStyle name="Text Indent A" xfId="3118" xr:uid="{064340A9-60F3-4647-AB5A-009EA791A4FE}"/>
    <cellStyle name="Text Indent A 2" xfId="3119" xr:uid="{04F48236-AF20-431A-8FB5-A80F0E8355C6}"/>
    <cellStyle name="Text Indent A 2 2" xfId="3120" xr:uid="{06286FCD-9D13-4958-948A-D65181C4079B}"/>
    <cellStyle name="Text Indent B" xfId="3121" xr:uid="{3B72BE1A-C0A4-4539-963F-289B37A978F9}"/>
    <cellStyle name="Text Indent B 10" xfId="27643" xr:uid="{0A9B6834-7A55-4F11-A2A4-52EA23448A48}"/>
    <cellStyle name="Text Indent B 11" xfId="30377" xr:uid="{41A71E59-CF2F-499D-ABD7-8F17B8B0E68A}"/>
    <cellStyle name="Text Indent B 2" xfId="3122" xr:uid="{3B03C7D5-5B76-4A97-A21C-959286119D0E}"/>
    <cellStyle name="Text Indent B 2 2" xfId="4725" xr:uid="{680C9ABC-27CD-4832-A5C5-A57219652166}"/>
    <cellStyle name="Text Indent B 2 2 2" xfId="16355" xr:uid="{2A22A5DC-285D-452D-AFC1-321BFF53E9D7}"/>
    <cellStyle name="Text Indent B 2 2 2 2" xfId="30116" xr:uid="{C1D7F6A7-55B4-432B-9C37-E93F13C145C8}"/>
    <cellStyle name="Text Indent B 2 2 3" xfId="29063" xr:uid="{4C8E19BA-67E0-435F-B3F9-08C1ED3AAD25}"/>
    <cellStyle name="Text Indent B 2 3" xfId="16354" xr:uid="{DC0DA955-3E88-4202-ACC1-42DB9561D872}"/>
    <cellStyle name="Text Indent B 2 3 2" xfId="30115" xr:uid="{A40B030F-4A9F-4C92-916B-7B77AE1A9872}"/>
    <cellStyle name="Text Indent B 2 4" xfId="27644" xr:uid="{1536C840-751D-4269-9D25-512FC258421B}"/>
    <cellStyle name="Text Indent B 2_LCD Monitors" xfId="16356" xr:uid="{CF7E0D13-00A7-4B0F-B082-38C7097A1547}"/>
    <cellStyle name="Text Indent B 3" xfId="3123" xr:uid="{F506E6DD-8A63-474D-B55C-1F34CBDB6A2B}"/>
    <cellStyle name="Text Indent B 3 2" xfId="16357" xr:uid="{917B931C-91F7-4F5D-AB58-567DDD31B960}"/>
    <cellStyle name="Text Indent B 3 2 2" xfId="30117" xr:uid="{9042B5C5-8EBE-44C8-836D-9523D189CA32}"/>
    <cellStyle name="Text Indent B 4" xfId="4724" xr:uid="{56BBA981-DA35-4327-AAC7-B61839761C3B}"/>
    <cellStyle name="Text Indent B 4 2" xfId="16358" xr:uid="{84D91486-65B3-47F6-8F29-5811760C34EB}"/>
    <cellStyle name="Text Indent B 4 2 2" xfId="30118" xr:uid="{1FAD2BDA-5180-49AB-A29A-39572CEEA866}"/>
    <cellStyle name="Text Indent B 4 3" xfId="29062" xr:uid="{89F4215C-D67F-4BCB-AA33-8C5DBB3AFA58}"/>
    <cellStyle name="Text Indent B 5" xfId="16359" xr:uid="{9A0DC599-F020-4082-AA9C-B30D61815496}"/>
    <cellStyle name="Text Indent B 5 2" xfId="30119" xr:uid="{D9C51F61-1AD7-4580-A00B-9FB0F79FCF07}"/>
    <cellStyle name="Text Indent B 6" xfId="16353" xr:uid="{11DED276-E132-48B3-B1EC-952AD205EC0B}"/>
    <cellStyle name="Text Indent B 6 2" xfId="30114" xr:uid="{202CFD45-BF35-47A0-969B-FD6A41BD7378}"/>
    <cellStyle name="Text Indent B 7" xfId="17203" xr:uid="{F302987D-8408-45D3-8B18-E99854465938}"/>
    <cellStyle name="Text Indent B 8" xfId="17112" xr:uid="{37A7A4CF-84B3-472E-9230-3647D816BA8D}"/>
    <cellStyle name="Text Indent B 9" xfId="17166" xr:uid="{2A7947BD-9008-47D1-9D9F-63D4E287F234}"/>
    <cellStyle name="Text Indent B_Accessories" xfId="11322" xr:uid="{D1AC444B-D3AD-4B10-8F51-7D6AAAEF95B5}"/>
    <cellStyle name="Text Indent C" xfId="3124" xr:uid="{9AF57038-3B0E-4895-8D2D-0AE57C55D396}"/>
    <cellStyle name="Text Indent C 10" xfId="27645" xr:uid="{B892F367-735E-4B57-A8AA-841FAFC04365}"/>
    <cellStyle name="Text Indent C 11" xfId="30378" xr:uid="{F0426717-843F-4474-8183-EDB9481CD183}"/>
    <cellStyle name="Text Indent C 2" xfId="3125" xr:uid="{72571C02-9CF5-4119-8FFC-0F6776732E54}"/>
    <cellStyle name="Text Indent C 2 2" xfId="4727" xr:uid="{071B2919-7884-4BE7-9D35-7BD28B088C73}"/>
    <cellStyle name="Text Indent C 2 2 2" xfId="16362" xr:uid="{22B127E7-32FD-4AFD-957A-A97521240B5F}"/>
    <cellStyle name="Text Indent C 2 2 2 2" xfId="30122" xr:uid="{F45D5EEA-95BE-4036-9D77-64E3A579CF66}"/>
    <cellStyle name="Text Indent C 2 2 3" xfId="29065" xr:uid="{2622C2E7-2931-4A81-B554-E5C8D0902C72}"/>
    <cellStyle name="Text Indent C 2 3" xfId="16361" xr:uid="{DFF29340-44C9-4166-9290-26A3D7208B3F}"/>
    <cellStyle name="Text Indent C 2 3 2" xfId="30121" xr:uid="{582E8970-E88B-458A-BBC3-F68CFE09B141}"/>
    <cellStyle name="Text Indent C 2 4" xfId="27646" xr:uid="{760F0249-92EF-4EEB-A891-538173A16BB2}"/>
    <cellStyle name="Text Indent C 2_LCD Monitors" xfId="16363" xr:uid="{D7288FA5-FD91-463D-BF41-A50B771C18BD}"/>
    <cellStyle name="Text Indent C 3" xfId="3126" xr:uid="{BE12A30B-6724-4D9A-B894-D22394868462}"/>
    <cellStyle name="Text Indent C 3 2" xfId="16364" xr:uid="{8C2D408F-BC9D-404A-82AD-C81C8C87626D}"/>
    <cellStyle name="Text Indent C 3 2 2" xfId="30123" xr:uid="{77106F04-E234-4598-BF94-1EDA7B703381}"/>
    <cellStyle name="Text Indent C 4" xfId="4726" xr:uid="{D61424B9-5DF0-49CA-9BF4-AB575795B0E1}"/>
    <cellStyle name="Text Indent C 4 2" xfId="16365" xr:uid="{4A6D687A-6B2B-470F-8FEB-8006B4251D83}"/>
    <cellStyle name="Text Indent C 4 2 2" xfId="30124" xr:uid="{2383F787-035B-408A-8C44-D42C4A361254}"/>
    <cellStyle name="Text Indent C 4 3" xfId="29064" xr:uid="{81D31E93-EA55-4BE4-927C-3F1768EEAB6E}"/>
    <cellStyle name="Text Indent C 5" xfId="16366" xr:uid="{B1A75DC6-F6A6-4FE6-B994-5CE7CC463A37}"/>
    <cellStyle name="Text Indent C 5 2" xfId="30125" xr:uid="{9BE2FA58-169D-433C-8634-8023A5EA1A7F}"/>
    <cellStyle name="Text Indent C 6" xfId="16360" xr:uid="{0D27F15F-D4B6-4785-BD6D-FD0FF3C390BB}"/>
    <cellStyle name="Text Indent C 6 2" xfId="30120" xr:uid="{76752F36-450C-4487-B379-951650E3CE92}"/>
    <cellStyle name="Text Indent C 7" xfId="17204" xr:uid="{924875FF-7994-4398-9DBE-36ACFA096CE2}"/>
    <cellStyle name="Text Indent C 8" xfId="17131" xr:uid="{958095F5-F6A1-4E53-A311-34E4E30EDC22}"/>
    <cellStyle name="Text Indent C 9" xfId="17167" xr:uid="{B06FAC9C-678A-401D-95C3-DF738A9494C3}"/>
    <cellStyle name="Text Indent C_Accessories" xfId="11323" xr:uid="{24C470C6-4DE5-44F5-9DAA-52FBC4109B21}"/>
    <cellStyle name="Text Wrap" xfId="3127" xr:uid="{980095C6-D6B1-40C5-AABA-E276B3F7AFBF}"/>
    <cellStyle name="Text Wrap 2" xfId="3128" xr:uid="{F012822B-4D6F-4A83-B70A-4487FD10D549}"/>
    <cellStyle name="Text Wrap 2 2" xfId="3129" xr:uid="{2C090A97-CE71-4A9B-82E2-35B0AA938F1B}"/>
    <cellStyle name="Text Wrap 2 3" xfId="16368" xr:uid="{7A676DF5-BDFD-44B4-BB8B-BFAE0291D70F}"/>
    <cellStyle name="Text Wrap 3" xfId="3130" xr:uid="{76450640-D0FA-4DED-80E5-6A5825F19CCF}"/>
    <cellStyle name="Text Wrap 3 2" xfId="3131" xr:uid="{08F0DD42-B552-435B-A038-E9A7B1BD70AA}"/>
    <cellStyle name="Text Wrap 3 3" xfId="16369" xr:uid="{3D594BF5-0776-472A-87E7-84FA35D54A2E}"/>
    <cellStyle name="Text Wrap 4" xfId="3132" xr:uid="{54952962-CE6D-44CD-A491-5106CE5130C4}"/>
    <cellStyle name="Text Wrap 4 2" xfId="3133" xr:uid="{F3FEFBFF-58B6-44BA-B66D-4884441D92AE}"/>
    <cellStyle name="Text Wrap 5" xfId="3134" xr:uid="{5330CF29-736A-4FFF-B8AC-D30D399FBB41}"/>
    <cellStyle name="Text Wrap 5 2" xfId="3135" xr:uid="{D339EE1C-7A19-4BB6-93BE-668D3E4E92AD}"/>
    <cellStyle name="Text Wrap 6" xfId="3136" xr:uid="{F9F40D4D-F94F-4558-83F8-693439611BC8}"/>
    <cellStyle name="Text Wrap 7" xfId="16367" xr:uid="{D8899911-F1D4-40DF-AB39-36672E722E3A}"/>
    <cellStyle name="Text Wrap_Accessories" xfId="11324" xr:uid="{A4E7D94C-9CDD-4FCE-BFDB-D5764F13E5BC}"/>
    <cellStyle name="þ_x001d_ðK_x000c_Fý_x001b__x000d_9ýU_x0001_Ð_x0008_¦)_x0007__x0001__x0001_" xfId="3137" xr:uid="{79BDCBD7-B1AD-469E-941C-1AED5DB916BC}"/>
    <cellStyle name="Title 10" xfId="16370" xr:uid="{D4778025-0B94-4341-8ABE-15142A905050}"/>
    <cellStyle name="Title 11" xfId="16371" xr:uid="{9FF5E346-84FA-413E-840C-A35166C363CB}"/>
    <cellStyle name="Title 12" xfId="16372" xr:uid="{51ABB0B5-4DE7-4E03-A392-2FEAC58BE7F6}"/>
    <cellStyle name="Title 13" xfId="16373" xr:uid="{8467E93D-BAE0-424E-984E-3CE36CB47F45}"/>
    <cellStyle name="Title 14" xfId="16374" xr:uid="{9C1015CE-4C91-48C7-A1D4-2010D35447E1}"/>
    <cellStyle name="Title 15" xfId="16375" xr:uid="{9B92B5FE-5A62-45E2-9609-2EB17DF403F7}"/>
    <cellStyle name="Title 16" xfId="16376" xr:uid="{772376F2-9B10-4DDB-941B-619B56003093}"/>
    <cellStyle name="Title 17" xfId="16377" xr:uid="{6519D45C-4E91-40FC-A97D-9FE0489880F8}"/>
    <cellStyle name="Title 18" xfId="16378" xr:uid="{46E10F38-B69D-4AB8-A44D-26BE4B988E36}"/>
    <cellStyle name="Title 19" xfId="16379" xr:uid="{6D72D241-46B1-47DF-9E1C-015334C54A9C}"/>
    <cellStyle name="Title 2" xfId="3139" xr:uid="{8826E695-4FD0-4DE1-A1DE-AA9ECE7B8EFE}"/>
    <cellStyle name="Title 2 2" xfId="3140" xr:uid="{6CB1AABF-E2AE-4D97-AE91-A56E9D8BB683}"/>
    <cellStyle name="Title 2 2 2" xfId="16381" xr:uid="{2DA93FD7-CECD-4983-B8AF-71483FBBCAE2}"/>
    <cellStyle name="Title 2 3" xfId="16380" xr:uid="{7D866D2B-2F5C-48AE-B958-F9F971AF81E6}"/>
    <cellStyle name="Title 20" xfId="16382" xr:uid="{9EC7C74B-2713-47E5-BB56-F8FD8116F646}"/>
    <cellStyle name="Title 21" xfId="17327" xr:uid="{51C20D45-AC9A-40D7-A327-E283AA57D327}"/>
    <cellStyle name="Title 22" xfId="3138" xr:uid="{595920D1-4BC2-44F2-8F39-373C568AF47E}"/>
    <cellStyle name="Title 3" xfId="3141" xr:uid="{A06F432D-27EC-4BA2-9668-F12DAC82C755}"/>
    <cellStyle name="Title 3 2" xfId="3142" xr:uid="{73132E88-5B93-466C-A2A6-911E18F91723}"/>
    <cellStyle name="Title 3 2 2" xfId="16384" xr:uid="{1D6BE658-3D45-4BC8-BB9E-A332712C8286}"/>
    <cellStyle name="Title 3 3" xfId="16383" xr:uid="{57EEAC06-5751-4C5F-AAFB-C573F437DEFE}"/>
    <cellStyle name="Title 4" xfId="3143" xr:uid="{1E114A24-E83C-45A7-BFB3-321C8D90907F}"/>
    <cellStyle name="Title 4 2" xfId="3144" xr:uid="{9C830F09-2498-44E2-9881-4C9FCB8E1C07}"/>
    <cellStyle name="Title 4 2 2" xfId="16386" xr:uid="{9CD68F9C-74FA-4433-99A0-0FC89FC0AEF3}"/>
    <cellStyle name="Title 4 3" xfId="16385" xr:uid="{44261484-A7B5-4DEB-A2D7-4E8B85B21BFD}"/>
    <cellStyle name="Title 5" xfId="3145" xr:uid="{D6D2EB90-45B3-48A9-AECF-4AB80B3D9599}"/>
    <cellStyle name="Title 5 2" xfId="3146" xr:uid="{6A4EE127-FD5D-4959-A795-008663CAA82C}"/>
    <cellStyle name="Title 5 2 2" xfId="16388" xr:uid="{F9622461-F09E-4EC3-8C37-51669DC18900}"/>
    <cellStyle name="Title 5 3" xfId="16387" xr:uid="{E414B179-8D90-49A4-9460-6565AB74260D}"/>
    <cellStyle name="Title 6" xfId="4955" xr:uid="{3BE75BAF-C6CD-44AA-BB94-A48F5F5D46C8}"/>
    <cellStyle name="Title 7" xfId="7691" xr:uid="{CEB71514-7754-4B77-BEC6-9C1CF7B80CBF}"/>
    <cellStyle name="Title 8" xfId="10337" xr:uid="{3E74CAB5-1FF9-40E7-A39F-A4D735FCE244}"/>
    <cellStyle name="Title 8 2" xfId="16389" xr:uid="{812DFA69-519F-43AB-9E9C-31A4E3123A93}"/>
    <cellStyle name="Title 9" xfId="16390" xr:uid="{3181CA22-1D5C-4E67-AA4A-AC41EF96EEE1}"/>
    <cellStyle name="Titre2" xfId="16391" xr:uid="{EF8456C2-B4F1-4434-BCEC-3BC533CCD623}"/>
    <cellStyle name="Titre4" xfId="16392" xr:uid="{22C154B8-245C-4E93-9FF4-DC2DE62B3B21}"/>
    <cellStyle name="Total 10" xfId="13942" xr:uid="{F6167442-3DAC-49DE-8C73-72F1B2D6E713}"/>
    <cellStyle name="Total 10 2" xfId="16393" xr:uid="{CC0A39B1-C1A8-4CAB-A955-7D2589411357}"/>
    <cellStyle name="Total 10 2 2" xfId="31727" xr:uid="{AD2744F6-72D7-411F-8DB1-AF1FFF755363}"/>
    <cellStyle name="Total 11" xfId="16394" xr:uid="{8890BF4D-1CC4-4C7E-93D2-66D079A2C82E}"/>
    <cellStyle name="Total 11 2" xfId="31728" xr:uid="{4FCECD6C-E1FB-4606-BF3E-ED99A54A8B5A}"/>
    <cellStyle name="Total 12" xfId="16395" xr:uid="{3A3EB012-77CF-4794-9BBC-9899D90C1FE4}"/>
    <cellStyle name="Total 12 2" xfId="31729" xr:uid="{4CE9001A-8AE6-46F1-BE61-3BFE7427E7BD}"/>
    <cellStyle name="Total 13" xfId="16396" xr:uid="{1A620220-88A3-442A-8A0F-BD7EA6C2F233}"/>
    <cellStyle name="Total 13 2" xfId="31730" xr:uid="{64E3BFE4-6987-4889-85DA-A70DD9C9E172}"/>
    <cellStyle name="Total 14" xfId="16397" xr:uid="{F653769F-2D8B-4FB7-AB2D-69EEFF8A588A}"/>
    <cellStyle name="Total 14 2" xfId="31731" xr:uid="{CD321A1E-7A0C-47CB-99E7-DC9F27ED5B27}"/>
    <cellStyle name="Total 15" xfId="16398" xr:uid="{B2096FF0-E0B9-4684-96C1-93BD4BFBB610}"/>
    <cellStyle name="Total 15 2" xfId="31732" xr:uid="{37366A94-73A8-4B05-BD3E-965091967EB7}"/>
    <cellStyle name="Total 16" xfId="16399" xr:uid="{37CC6E64-EDC1-4698-BE26-434974E62D47}"/>
    <cellStyle name="Total 16 2" xfId="31733" xr:uid="{979BC7D2-5467-48C8-9618-7F58B85BDB0A}"/>
    <cellStyle name="Total 17" xfId="16400" xr:uid="{F0C6292F-5FA7-4E13-81C9-05AD234025AA}"/>
    <cellStyle name="Total 18" xfId="16401" xr:uid="{60D0FE74-2418-4863-824C-519A1388EEAF}"/>
    <cellStyle name="Total 18 2" xfId="31734" xr:uid="{FBC69164-40D2-42C9-8BAC-B07436DC8B63}"/>
    <cellStyle name="Total 19" xfId="16402" xr:uid="{CD857411-7B60-4AB5-99D8-E8EF6B1ABA1A}"/>
    <cellStyle name="Total 19 2" xfId="31735" xr:uid="{DB3BC0B0-2A1C-4817-BFF3-2CD4AA22D29B}"/>
    <cellStyle name="Total 2" xfId="3148" xr:uid="{812E32AD-0C2A-45D8-8EC6-4BE938793602}"/>
    <cellStyle name="Total 2 2" xfId="3149" xr:uid="{1816AA1C-2217-44A7-B850-3CADF7058AB0}"/>
    <cellStyle name="Total 2 2 2" xfId="4729" xr:uid="{049AB3B5-92FE-4175-8120-721DB31F8427}"/>
    <cellStyle name="Total 2 2 2 2" xfId="29067" xr:uid="{70FA8000-AC80-4D38-926F-95431356700A}"/>
    <cellStyle name="Total 2 2 3" xfId="16404" xr:uid="{55A16B33-4873-4C9F-A62F-497738B8588E}"/>
    <cellStyle name="Total 2 2 3 2" xfId="30127" xr:uid="{68BB7468-384A-469F-89AE-6DF7FB584563}"/>
    <cellStyle name="Total 2 2 4" xfId="27648" xr:uid="{52499614-8C4A-4F6A-9218-0F05F8542092}"/>
    <cellStyle name="Total 2 3" xfId="3150" xr:uid="{1A3F9660-6565-4B65-856B-7AF5015E7AF8}"/>
    <cellStyle name="Total 2 3 2" xfId="4730" xr:uid="{3B7D6E1E-B341-4E3B-8C91-DC191725BD67}"/>
    <cellStyle name="Total 2 3 2 2" xfId="29068" xr:uid="{5CDAA0C6-FE3B-40D6-88A2-B8EEC31B5508}"/>
    <cellStyle name="Total 2 3 3" xfId="27649" xr:uid="{E2E2F3D2-F9C2-41EF-9C5B-114E4B006099}"/>
    <cellStyle name="Total 2 4" xfId="4728" xr:uid="{E589EA38-9670-4DCD-A8C1-06478BE3CBBC}"/>
    <cellStyle name="Total 2 4 2" xfId="29066" xr:uid="{3EDB0A6E-7E41-43EF-9DD4-00AD05F78C1D}"/>
    <cellStyle name="Total 2 5" xfId="16403" xr:uid="{A09C235B-D7EA-44D8-9A7F-69F7AB58BDFF}"/>
    <cellStyle name="Total 2 5 2" xfId="30126" xr:uid="{5FC85F04-BB33-4381-AC67-F65B430477A2}"/>
    <cellStyle name="Total 2 6" xfId="27647" xr:uid="{1D5836BC-3E7B-45EC-BC36-58E80AF55D35}"/>
    <cellStyle name="Total 2_Accessories" xfId="11325" xr:uid="{E5F31A78-75A2-4005-B4DE-33EE08A9CD5D}"/>
    <cellStyle name="Total 20" xfId="16405" xr:uid="{38F43AD9-7816-4761-880F-AFFB4949598D}"/>
    <cellStyle name="Total 20 2" xfId="31736" xr:uid="{6FB7D280-F5C5-4E71-B925-4B01DE03D72C}"/>
    <cellStyle name="Total 21" xfId="17328" xr:uid="{C0205A9B-493E-4ED3-A756-1ED81D042F24}"/>
    <cellStyle name="Total 21 2" xfId="31806" xr:uid="{D84A9536-79CC-4171-9F49-DA7CAC9469A4}"/>
    <cellStyle name="Total 22" xfId="3147" xr:uid="{F46C9E32-7EEC-45AC-BD44-82B88BCDE07B}"/>
    <cellStyle name="Total 22 2" xfId="30625" xr:uid="{9A31B0B1-9928-49EA-9641-DA3B239FAC9C}"/>
    <cellStyle name="Total 3" xfId="3151" xr:uid="{3697DB0C-A9E1-48F2-A1DF-F24A00973824}"/>
    <cellStyle name="Total 3 2" xfId="3152" xr:uid="{238C1129-5738-44C1-B33A-3B7C0F7A5C64}"/>
    <cellStyle name="Total 3 2 2" xfId="4732" xr:uid="{E4594441-241A-4C54-841A-8ED8588E1E4F}"/>
    <cellStyle name="Total 3 2 2 2" xfId="29070" xr:uid="{865BD3B8-9F91-48F0-B356-C6B4E290E6C4}"/>
    <cellStyle name="Total 3 2 3" xfId="16407" xr:uid="{794BAFDA-5B62-4DFF-A387-2CDC7A4EE480}"/>
    <cellStyle name="Total 3 2 3 2" xfId="31738" xr:uid="{5A3B2B05-FE28-4D7F-8F65-AEBBCB0419D1}"/>
    <cellStyle name="Total 3 2 4" xfId="27651" xr:uid="{604BB052-2C1A-4EB0-A7FA-E931E64C6435}"/>
    <cellStyle name="Total 3 3" xfId="4731" xr:uid="{FE6D6434-AD19-44AB-A444-44A00436D75E}"/>
    <cellStyle name="Total 3 3 2" xfId="29069" xr:uid="{C71E93CE-2B17-4659-B35B-1ABDBF9B2990}"/>
    <cellStyle name="Total 3 4" xfId="16406" xr:uid="{492966B7-C9C2-4803-B943-0F0936A80394}"/>
    <cellStyle name="Total 3 4 2" xfId="31737" xr:uid="{1A5F71FA-470D-4F21-8A86-7DEF0F7F8AFC}"/>
    <cellStyle name="Total 3 5" xfId="27650" xr:uid="{43A26435-C4DE-4B32-805D-431531B47B64}"/>
    <cellStyle name="Total 3_Price_List_06_09_2010 (2)" xfId="16408" xr:uid="{5F0AF755-452B-4E5D-8E27-FE9A36F528DA}"/>
    <cellStyle name="Total 4" xfId="3153" xr:uid="{CC046A13-CC8E-487C-B7B3-D05F9D3AAEE3}"/>
    <cellStyle name="Total 4 2" xfId="3154" xr:uid="{F2CE5BAA-6DF7-412A-9434-64CA461C743B}"/>
    <cellStyle name="Total 4 2 2" xfId="4734" xr:uid="{EBC0AFF0-C0A8-439B-9950-45C767CF23C4}"/>
    <cellStyle name="Total 4 2 2 2" xfId="29072" xr:uid="{525DA63C-B90C-440E-AF9B-0BB3FFB9F211}"/>
    <cellStyle name="Total 4 2 3" xfId="16410" xr:uid="{C52B60CF-C8E5-4B53-A5BE-30571CBC0803}"/>
    <cellStyle name="Total 4 2 3 2" xfId="31740" xr:uid="{F263E3A8-6A80-4841-98B4-D924BDC8A2A1}"/>
    <cellStyle name="Total 4 2 4" xfId="27653" xr:uid="{C9B64630-02DD-4BBB-9086-F25D66925895}"/>
    <cellStyle name="Total 4 3" xfId="4733" xr:uid="{A7A3844F-BF0E-4FBB-9BDF-9537ABDE7581}"/>
    <cellStyle name="Total 4 3 2" xfId="29071" xr:uid="{ABD8251C-1025-452F-A595-BD867F19F26C}"/>
    <cellStyle name="Total 4 4" xfId="16409" xr:uid="{5C236CD3-904E-4B22-B7F8-26DA5F8CA83A}"/>
    <cellStyle name="Total 4 4 2" xfId="31739" xr:uid="{CBC13D54-A078-47B2-8D1E-7C814ACD191E}"/>
    <cellStyle name="Total 4 5" xfId="27652" xr:uid="{9ABBF823-8045-49CD-BD6B-257B79825F44}"/>
    <cellStyle name="Total 4_Price_List_06_09_2010 (2)" xfId="16411" xr:uid="{0BF6FE21-AA39-4CFB-BF2D-13F19559975B}"/>
    <cellStyle name="Total 5" xfId="3155" xr:uid="{C9B2114A-EACC-4F5D-9E8A-07364FD3DF68}"/>
    <cellStyle name="Total 5 2" xfId="3156" xr:uid="{4251ACB3-6907-4222-A218-2411467AC72E}"/>
    <cellStyle name="Total 5 2 2" xfId="4736" xr:uid="{1FEF80C7-F62E-4C8A-8679-4D48A496D8DA}"/>
    <cellStyle name="Total 5 2 2 2" xfId="29074" xr:uid="{9A8582B3-FD92-4A3B-8B69-B2A17CAC1F35}"/>
    <cellStyle name="Total 5 2 3" xfId="16413" xr:uid="{D73C9FAA-17AF-4805-89CE-A7159B9FCA5C}"/>
    <cellStyle name="Total 5 2 3 2" xfId="31742" xr:uid="{291A7262-A8E1-4E81-A967-D203045E98AC}"/>
    <cellStyle name="Total 5 2 4" xfId="27655" xr:uid="{B573A8DE-0329-455E-8A1D-08A9A09E6F01}"/>
    <cellStyle name="Total 5 3" xfId="4735" xr:uid="{8D895518-2DAF-40CB-B468-73585CE0E2E3}"/>
    <cellStyle name="Total 5 3 2" xfId="29073" xr:uid="{F8E1896B-D558-480A-AE90-90A03C980186}"/>
    <cellStyle name="Total 5 4" xfId="16412" xr:uid="{4BA6DBDE-CBB7-4D50-B46C-7D4EE677E87E}"/>
    <cellStyle name="Total 5 4 2" xfId="31741" xr:uid="{7B92705C-0BCC-4DB2-998C-209F9068C19A}"/>
    <cellStyle name="Total 5 5" xfId="27654" xr:uid="{A82D41B7-5ABA-4884-8B9D-656067B76781}"/>
    <cellStyle name="Total 5_Price_List_06_09_2010 (2)" xfId="16414" xr:uid="{8C05212E-CF1E-4E16-A91F-B390715D4C8A}"/>
    <cellStyle name="Total 6" xfId="4956" xr:uid="{FDF72D79-F4A0-4518-B1B0-B014DBB1E5C9}"/>
    <cellStyle name="Total 6 10" xfId="16415" xr:uid="{CEEA4055-41B8-4581-B4AA-E2628600F3FB}"/>
    <cellStyle name="Total 6 10 2" xfId="31743" xr:uid="{8FAC835F-6764-4A3A-9EDE-A4A253814D8A}"/>
    <cellStyle name="Total 6 11" xfId="30729" xr:uid="{967D75DA-3F14-40E6-8A19-56AD2B1D16EF}"/>
    <cellStyle name="Total 6 2" xfId="16416" xr:uid="{6FFCA4CE-722E-4D7C-907F-3A3D2A01A869}"/>
    <cellStyle name="Total 6 2 10" xfId="30128" xr:uid="{E1B744B9-4730-4569-B3F6-552D032C6F45}"/>
    <cellStyle name="Total 6 2 2" xfId="16417" xr:uid="{F16E72D4-1B35-4EA3-B8F6-614F17FFE220}"/>
    <cellStyle name="Total 6 2 2 2" xfId="31744" xr:uid="{888C87E3-DCF0-474B-8BDE-78A98041DD49}"/>
    <cellStyle name="Total 6 2 3" xfId="16418" xr:uid="{44DAFFAB-3388-4CC3-812E-4114A2123656}"/>
    <cellStyle name="Total 6 2 3 2" xfId="31745" xr:uid="{1AE13B9B-8886-406E-848F-D9118137CC37}"/>
    <cellStyle name="Total 6 2 4" xfId="16419" xr:uid="{08875CD8-740A-4CD4-9B72-38664B186D5E}"/>
    <cellStyle name="Total 6 2 4 2" xfId="31746" xr:uid="{CC9750C7-718C-4F32-84DC-CE033B3520A0}"/>
    <cellStyle name="Total 6 2 5" xfId="16420" xr:uid="{298E9EC2-CADD-45E7-9E98-34919894FBDB}"/>
    <cellStyle name="Total 6 2 5 2" xfId="31747" xr:uid="{F87BBBB9-F674-41CB-B679-A4351B98FCB0}"/>
    <cellStyle name="Total 6 2 6" xfId="16421" xr:uid="{E8EAE745-F245-40D5-8F73-461DA1AF0657}"/>
    <cellStyle name="Total 6 2 6 2" xfId="31748" xr:uid="{A437C783-B8FE-4BB6-898D-12016C0F728D}"/>
    <cellStyle name="Total 6 2 7" xfId="16422" xr:uid="{B83C2991-342E-42F2-86F5-91D583752ECF}"/>
    <cellStyle name="Total 6 2 7 2" xfId="31749" xr:uid="{AFB7A426-15CD-445F-89DB-DFA15EC8DAEA}"/>
    <cellStyle name="Total 6 2 8" xfId="16423" xr:uid="{9E684B86-A10F-40BC-8285-2F960C092EC0}"/>
    <cellStyle name="Total 6 2 8 2" xfId="31750" xr:uid="{CC097259-4DDA-4CDD-A932-CCBEEA2C1FF2}"/>
    <cellStyle name="Total 6 2 9" xfId="16424" xr:uid="{68F97F94-A8A9-4FFA-ACB6-1019F500494C}"/>
    <cellStyle name="Total 6 2 9 2" xfId="31751" xr:uid="{17FE767D-3800-4964-BB08-78E04D36CD90}"/>
    <cellStyle name="Total 6 2_Telko" xfId="16425" xr:uid="{D93CEFBC-6065-4596-A4F0-04BBA273466D}"/>
    <cellStyle name="Total 6 3" xfId="16426" xr:uid="{30EEB2DF-CA6B-4227-A27B-A35D4818913D}"/>
    <cellStyle name="Total 6 3 2" xfId="30129" xr:uid="{4F86D037-CC67-4110-8E32-3A9579950AEA}"/>
    <cellStyle name="Total 6 4" xfId="16427" xr:uid="{48CC591D-948B-4979-A6FD-02852ED63064}"/>
    <cellStyle name="Total 6 4 2" xfId="30130" xr:uid="{9196CD27-BA2A-47A8-9D2C-386B9FECE7A9}"/>
    <cellStyle name="Total 6 5" xfId="16428" xr:uid="{BB8A219D-6576-4891-9463-E2AB020117A3}"/>
    <cellStyle name="Total 6 5 2" xfId="30131" xr:uid="{E08E30FB-80AE-4995-982F-9697DECC9DF4}"/>
    <cellStyle name="Total 6 6" xfId="16429" xr:uid="{F097DA4A-52B0-45EC-8C92-06EA9E2EEC57}"/>
    <cellStyle name="Total 6 6 2" xfId="30132" xr:uid="{A9524296-7301-4A02-A6D2-C91F9062EFF2}"/>
    <cellStyle name="Total 6 7" xfId="16430" xr:uid="{E17D55F6-B37D-4676-BB68-1190B963ED5A}"/>
    <cellStyle name="Total 6 7 2" xfId="30133" xr:uid="{5604CE8A-8850-4789-B5C8-BC13D45E11D3}"/>
    <cellStyle name="Total 6 8" xfId="16431" xr:uid="{04F59C50-8E53-4A32-8E3B-38E0F574A7D5}"/>
    <cellStyle name="Total 6 8 2" xfId="30134" xr:uid="{E8DAF2B7-51C2-484D-8D80-B6135CAADCBE}"/>
    <cellStyle name="Total 6 9" xfId="16432" xr:uid="{6C735613-DBDF-4EBD-BD43-652458E1C81F}"/>
    <cellStyle name="Total 6 9 2" xfId="30135" xr:uid="{74937B51-8898-40D1-82DA-70F4F523B726}"/>
    <cellStyle name="Total 6_Price_List_06_09_2010 (2)" xfId="16433" xr:uid="{BF3ED148-E058-4F83-8EEB-0060F9D108E2}"/>
    <cellStyle name="Total 7" xfId="7692" xr:uid="{D04CF923-D1E2-444E-8862-1C832198135A}"/>
    <cellStyle name="Total 7 2" xfId="16434" xr:uid="{3215E74E-A5C6-4448-AF3E-26DB005D2F86}"/>
    <cellStyle name="Total 7 2 2" xfId="31752" xr:uid="{0617F325-E8DF-4C12-9342-0D1B8199473A}"/>
    <cellStyle name="Total 7 3" xfId="30763" xr:uid="{6207B396-F7D9-4489-9112-851AB65A5869}"/>
    <cellStyle name="Total 8" xfId="10353" xr:uid="{2F2C65B2-04CA-460B-92F5-B45D528A072A}"/>
    <cellStyle name="Total 8 2" xfId="16435" xr:uid="{00418C91-B9DB-4116-86F5-2FFF0F138608}"/>
    <cellStyle name="Total 8 2 2" xfId="31753" xr:uid="{5E7598BB-7698-4DDB-BB88-0BD3844694EE}"/>
    <cellStyle name="Total 9" xfId="13921" xr:uid="{0A37AFBA-398A-4010-9BDF-B724BE3414B2}"/>
    <cellStyle name="Total 9 2" xfId="16436" xr:uid="{24A8B90D-785D-44AF-BB11-AFABCC86A8B3}"/>
    <cellStyle name="Total 9 2 2" xfId="31754" xr:uid="{A4D43CA4-D831-4CE7-B07D-35AD75050F4D}"/>
    <cellStyle name="Tusental (0)_DIM12" xfId="3157" xr:uid="{EB66B614-41A9-404B-B9EF-D4F6D28D4B01}"/>
    <cellStyle name="Tusental_DIM12" xfId="3158" xr:uid="{8C13CDD6-5BB9-49F7-830E-11B21C1607AB}"/>
    <cellStyle name="Überschrift 1" xfId="3159" xr:uid="{E03CE81D-E29E-44BA-8F93-7EB4AEFD926E}"/>
    <cellStyle name="Überschrift 1 2" xfId="16438" xr:uid="{96BDCDA7-943F-4E4F-BF3E-99175530B757}"/>
    <cellStyle name="Überschrift 1 3" xfId="16439" xr:uid="{35BA2E16-EAFB-410B-81B6-41B6FD0E9E13}"/>
    <cellStyle name="Überschrift 1 4" xfId="16437" xr:uid="{CB3C526A-72F0-4F1C-AC0E-9A4B7F6D8855}"/>
    <cellStyle name="Überschrift 1_Book1" xfId="16440" xr:uid="{B7249F42-9795-4B75-A050-A1307474FF84}"/>
    <cellStyle name="Überschrift 2" xfId="3160" xr:uid="{0570CF00-BA87-429F-A5FA-CDA308B0CBDE}"/>
    <cellStyle name="Überschrift 2 2" xfId="16442" xr:uid="{6DE1D324-EF44-4383-BA73-759F5581BB41}"/>
    <cellStyle name="Überschrift 2 3" xfId="16443" xr:uid="{CA90E2A7-EDDF-48AC-9811-F4D358661C5B}"/>
    <cellStyle name="Überschrift 2 4" xfId="16441" xr:uid="{2EA4CEE6-063B-4729-9479-D121BAA0394F}"/>
    <cellStyle name="Überschrift 2_Book1" xfId="16444" xr:uid="{C996DBA0-3F39-427A-92D9-C8B179265F0C}"/>
    <cellStyle name="Überschrift 3" xfId="3161" xr:uid="{B87DAF66-533F-4AD0-9EBB-5A6B9DA0B2E2}"/>
    <cellStyle name="Überschrift 3 2" xfId="30626" xr:uid="{489C7795-5A7D-4DA6-854B-E4992CA22FBD}"/>
    <cellStyle name="Unit" xfId="16446" xr:uid="{CD38919E-69BE-4730-9F56-272611EBFA18}"/>
    <cellStyle name="Unprot" xfId="3162" xr:uid="{A38DD006-BF7B-4A6D-94E6-BAF30FEE27C1}"/>
    <cellStyle name="Unprot 2" xfId="3163" xr:uid="{AEBDDDE3-ECD2-4CDE-A33C-ED702CD3AA4A}"/>
    <cellStyle name="Unprot 2 2" xfId="3164" xr:uid="{4E671BFB-B3E9-4EE5-8E9A-6645A7BBA435}"/>
    <cellStyle name="Unprot$" xfId="3165" xr:uid="{D5A71073-B1D5-44E9-A6E5-0860AD94CC1D}"/>
    <cellStyle name="Unprot$ 10" xfId="3166" xr:uid="{1A3127BA-3C7C-4232-B3C0-32273AF27C28}"/>
    <cellStyle name="Unprot$ 11" xfId="3167" xr:uid="{B0ABF7C8-9245-4E53-80CD-2F29F18E67EF}"/>
    <cellStyle name="Unprot$ 2" xfId="3168" xr:uid="{54AEC6EE-5C7B-4E73-BC26-D262184818ED}"/>
    <cellStyle name="Unprot$ 3" xfId="3169" xr:uid="{702DB9F5-2EA8-455D-81D8-6CF0A90928C6}"/>
    <cellStyle name="Unprot$ 4" xfId="3170" xr:uid="{084629F5-B8EA-49B5-81D1-645DADAD7E95}"/>
    <cellStyle name="Unprot$ 5" xfId="3171" xr:uid="{5ACCC0FD-5B2A-4227-9B04-D508B928329F}"/>
    <cellStyle name="Unprot$ 6" xfId="3172" xr:uid="{ADF2B788-843D-4236-9FD0-FBBEBDEE8950}"/>
    <cellStyle name="Unprot$ 7" xfId="3173" xr:uid="{02996C3C-D522-448D-A074-791C53E1527A}"/>
    <cellStyle name="Unprot$ 7 2" xfId="3174" xr:uid="{92696C24-9328-42E4-9FF1-3F6CAD1FFE49}"/>
    <cellStyle name="Unprot$ 8" xfId="3175" xr:uid="{7C4B716B-547D-4327-8F0D-9B354240A553}"/>
    <cellStyle name="Unprot$ 9" xfId="3176" xr:uid="{B28BB7D6-1A65-4E44-AA3D-9E87C9036A5E}"/>
    <cellStyle name="Unprotect" xfId="3177" xr:uid="{09B44149-CBD9-4EDD-A3AF-EB5E0BC82285}"/>
    <cellStyle name="Unprotect 2" xfId="3178" xr:uid="{515AEEE9-F6FE-4A78-916F-9F068F0B18D9}"/>
    <cellStyle name="Unprotect 2 2" xfId="3179" xr:uid="{4F120234-6605-4458-902B-F8A1E26DCB06}"/>
    <cellStyle name="Update" xfId="3180" xr:uid="{3FF159C4-560B-4AFA-9CD3-60B7ADB89245}"/>
    <cellStyle name="Update 2" xfId="3181" xr:uid="{6267850F-3178-41E9-B01C-1EAD4AA41952}"/>
    <cellStyle name="Update 2 2" xfId="3182" xr:uid="{07A8479C-457C-4EDE-9F20-6E42B3004781}"/>
    <cellStyle name="Update 3" xfId="3183" xr:uid="{8D59788D-9C28-47C2-99D1-A34F5747000A}"/>
    <cellStyle name="Update 3 2" xfId="3184" xr:uid="{1925FF01-55FE-4A2E-ADB4-6215C2664A57}"/>
    <cellStyle name="Update 4" xfId="3185" xr:uid="{073B9A43-72A4-46FA-950B-F499818E91C9}"/>
    <cellStyle name="Update 4 2" xfId="3186" xr:uid="{E6F927F4-A864-4FCB-ACC5-9B61104AEF0C}"/>
    <cellStyle name="Update 5" xfId="3187" xr:uid="{637076F4-E4E5-4933-94D8-A60C754AA4C4}"/>
    <cellStyle name="Update 5 2" xfId="3188" xr:uid="{FF7780CA-AE1F-40BC-8B4C-D643C69B368E}"/>
    <cellStyle name="Update 6" xfId="3189" xr:uid="{0791A778-763A-4D38-B58D-CB167E1E8D24}"/>
    <cellStyle name="Update_Accessories" xfId="11326" xr:uid="{7BCD0B0E-B930-4730-86C2-E7BDAE307F4E}"/>
    <cellStyle name="Valuta (0)_DIM12" xfId="3190" xr:uid="{44581AB3-5EEB-419C-AB42-931DEDFCCB82}"/>
    <cellStyle name="Valuta [0]_laroux" xfId="16447" xr:uid="{C1BC938F-F77A-49C5-80B6-84B6CCAAF849}"/>
    <cellStyle name="Valuta_DIM12" xfId="3191" xr:uid="{06CD2D56-7D88-46CD-B3B4-50474A2EFFBF}"/>
    <cellStyle name="Vertical" xfId="16448" xr:uid="{158ED7BC-F79C-4CA4-9E23-41FF6A40A729}"/>
    <cellStyle name="Vertical 10" xfId="16449" xr:uid="{606852BB-67BD-4845-A2D3-B8F570FC9B87}"/>
    <cellStyle name="Vertical 11" xfId="16450" xr:uid="{37821244-C38C-4874-9B05-26A688534D55}"/>
    <cellStyle name="Vertical 2" xfId="16451" xr:uid="{42D3BB7A-C538-4820-84BB-28FEF6FF0FCD}"/>
    <cellStyle name="Vertical 3" xfId="16452" xr:uid="{60A0CB24-706C-4031-8113-52A5C8893382}"/>
    <cellStyle name="Vertical 4" xfId="16453" xr:uid="{E2F75BC6-88B1-4357-85A4-9EDBB220BF33}"/>
    <cellStyle name="Vertical 5" xfId="16454" xr:uid="{9289E09C-7B4B-497B-9FD8-E8945A771CB5}"/>
    <cellStyle name="Vertical 6" xfId="16455" xr:uid="{D9672485-E4DA-4934-BC0F-69AA108B24F9}"/>
    <cellStyle name="Vertical 7" xfId="16456" xr:uid="{54C9A2CD-6149-4BCC-A671-9C5D83DFFDAA}"/>
    <cellStyle name="Vertical 8" xfId="16457" xr:uid="{943EC7D4-4585-4588-B07C-D829BACBF1BC}"/>
    <cellStyle name="Vertical 9" xfId="16458" xr:uid="{31CF1B8B-7381-482D-A097-5C116FBCA82F}"/>
    <cellStyle name="Vertical_Axiz" xfId="16459" xr:uid="{4F624D53-9B54-4964-BFEC-5659B308336D}"/>
    <cellStyle name="Währung [0]_laroux" xfId="3192" xr:uid="{4324C15D-5401-42A0-8088-1CF1650B53F2}"/>
    <cellStyle name="Währung_laroux" xfId="3193" xr:uid="{B17FEB19-7BBC-4686-AFB4-DB6840EDDCBE}"/>
    <cellStyle name="Warning Text 10" xfId="16460" xr:uid="{C4F306FB-BD1A-4667-8BEB-F5887A4F1B42}"/>
    <cellStyle name="Warning Text 11" xfId="16461" xr:uid="{74318B47-024F-4E85-8116-2B8A52AC839E}"/>
    <cellStyle name="Warning Text 12" xfId="16462" xr:uid="{547569D7-E043-4D3D-BE81-E6881FB5A283}"/>
    <cellStyle name="Warning Text 13" xfId="16463" xr:uid="{3EE9F045-54B4-4DB7-A582-0D1AEC92A61A}"/>
    <cellStyle name="Warning Text 14" xfId="16464" xr:uid="{6E3260BE-7124-4137-9DFE-E6A9AB48FF4E}"/>
    <cellStyle name="Warning Text 15" xfId="16465" xr:uid="{A4C8944E-5FE3-47DA-ADCB-23DBE91D2406}"/>
    <cellStyle name="Warning Text 16" xfId="16466" xr:uid="{5FBED82B-736B-4C6B-941A-B3B5E6D5CDB6}"/>
    <cellStyle name="Warning Text 17" xfId="16467" xr:uid="{CBD4A3C9-7F36-4469-B190-858D8F62819A}"/>
    <cellStyle name="Warning Text 18" xfId="16468" xr:uid="{09C88F86-5350-4ABA-A002-439607821791}"/>
    <cellStyle name="Warning Text 19" xfId="16469" xr:uid="{17FBB80F-D2F7-49AC-B63E-2D6C8ADA6C8C}"/>
    <cellStyle name="Warning Text 2" xfId="3195" xr:uid="{65B86588-631D-4BAE-9ACC-53CD63F46128}"/>
    <cellStyle name="Warning Text 2 2" xfId="3196" xr:uid="{0D09D883-A694-4DC9-A7D0-5EDB6C9CC3A9}"/>
    <cellStyle name="Warning Text 2 2 2" xfId="16471" xr:uid="{0D0611D6-BB3C-41A7-A20B-53B586833A02}"/>
    <cellStyle name="Warning Text 2 3" xfId="16470" xr:uid="{D61612DE-2E07-4F42-8D68-C17BE9741D4B}"/>
    <cellStyle name="Warning Text 20" xfId="16472" xr:uid="{479D4BF5-4EBE-47EA-9404-531CD1BD65BB}"/>
    <cellStyle name="Warning Text 21" xfId="17329" xr:uid="{F9F358BB-E5AC-4923-B862-36FBC4FA0A23}"/>
    <cellStyle name="Warning Text 22" xfId="3194" xr:uid="{180272BF-C108-41C6-991B-CED66A3555F5}"/>
    <cellStyle name="Warning Text 3" xfId="3197" xr:uid="{8379E617-7554-44F2-A31D-425570BFAF6C}"/>
    <cellStyle name="Warning Text 3 2" xfId="3198" xr:uid="{0390C4F5-8ED4-44CE-99D0-1638989ACBA6}"/>
    <cellStyle name="Warning Text 3 2 2" xfId="16474" xr:uid="{FAE4352A-2AF3-4778-95A6-F1BDA661EEE5}"/>
    <cellStyle name="Warning Text 3 3" xfId="16473" xr:uid="{DFA4C4C4-9EE4-4C5B-8834-B17983E4BA3B}"/>
    <cellStyle name="Warning Text 4" xfId="3199" xr:uid="{F3A1B4EA-7ACF-4CD9-ACA2-7A82B0AD7C63}"/>
    <cellStyle name="Warning Text 4 2" xfId="3200" xr:uid="{A9BFF060-E296-4EBF-B62B-167DAD19C433}"/>
    <cellStyle name="Warning Text 4 2 2" xfId="16476" xr:uid="{5874E845-C698-4C29-9DE4-2CF9B0A63609}"/>
    <cellStyle name="Warning Text 4 3" xfId="16475" xr:uid="{3A9FCC2C-14CD-43F9-AA43-0347C38E9087}"/>
    <cellStyle name="Warning Text 5" xfId="3201" xr:uid="{F3224160-0549-4287-8F5B-7B6E8B3C31A0}"/>
    <cellStyle name="Warning Text 5 2" xfId="3202" xr:uid="{CE534AF1-450A-4C34-B530-1E050101A84E}"/>
    <cellStyle name="Warning Text 5 2 2" xfId="16478" xr:uid="{3E829A7E-40A2-4BA7-A931-2F85D2DC455F}"/>
    <cellStyle name="Warning Text 5 3" xfId="16477" xr:uid="{AF366373-F0DF-447C-A34B-BCC0BC8FA933}"/>
    <cellStyle name="Warning Text 6" xfId="4957" xr:uid="{B8B0B1CF-315B-4A49-9900-B7F5FE48D946}"/>
    <cellStyle name="Warning Text 6 2" xfId="16479" xr:uid="{6E3DAD57-8655-43D5-98CF-874B2A1EDEED}"/>
    <cellStyle name="Warning Text 7" xfId="7693" xr:uid="{A460DDDF-256F-442C-BE8C-0167FE8FE2D4}"/>
    <cellStyle name="Warning Text 7 2" xfId="16480" xr:uid="{2EBE4D57-0724-439E-94B9-54AE687AD07D}"/>
    <cellStyle name="Warning Text 8" xfId="10350" xr:uid="{5EBBBD11-0244-4DE8-9EAA-ED07EB32B9CC}"/>
    <cellStyle name="Warning Text 8 2" xfId="16481" xr:uid="{00FCA386-426B-46F3-ABDD-C674B64BCCDD}"/>
    <cellStyle name="Warning Text 9" xfId="16482" xr:uid="{1B20A163-7699-4E4A-86FA-084B88F73C64}"/>
    <cellStyle name="Обычный_Transf 1404xls" xfId="3203" xr:uid="{B8D2CBBF-2724-487E-B158-44A2C4D43E40}"/>
    <cellStyle name="똿뗦먛귟 [0.00]_PRODUCT DETAIL Q1" xfId="3204" xr:uid="{59E6D439-349C-4A8B-AF85-4FD52BB9CDB3}"/>
    <cellStyle name="똿뗦먛귟_PRODUCT DETAIL Q1" xfId="3205" xr:uid="{39CBB971-F1D5-4F02-936F-570A8CB798E2}"/>
    <cellStyle name="믅됞 [0.00]_PRODUCT DETAIL Q1" xfId="3206" xr:uid="{5F6ADD6B-60C2-4E6D-9D96-ED26A92B2A37}"/>
    <cellStyle name="믅됞_PRODUCT DETAIL Q1" xfId="3207" xr:uid="{EB21AB27-7A3E-4C5D-B3B2-58ECEF55B679}"/>
    <cellStyle name="백분율_95" xfId="3208" xr:uid="{DB674860-21E5-495D-A246-F77839DE7AB4}"/>
    <cellStyle name="뷭?_BOOKSHIP" xfId="3209" xr:uid="{B5FB9B7E-14E8-44C2-8D15-B9D48A1756AE}"/>
    <cellStyle name="스타일 1" xfId="16483" xr:uid="{E15323C1-7629-4028-9ECF-FE8F18D1F36D}"/>
    <cellStyle name="콤마 [0]_1202" xfId="3210" xr:uid="{821B70D3-4293-4702-9DBD-BD6BD91E01DA}"/>
    <cellStyle name="콤마_1202" xfId="3211" xr:uid="{30D6FF6F-E166-44EC-87AE-FF60BF756CDD}"/>
    <cellStyle name="통화 [0]_1202" xfId="3212" xr:uid="{AFB70667-F280-48F1-A484-78E0E26B939D}"/>
    <cellStyle name="통화_1202" xfId="3213" xr:uid="{41FFE255-4AD5-4BFF-B684-A3B668C3EAA8}"/>
    <cellStyle name="표준_(정보부문)월별인원계획" xfId="3214" xr:uid="{E3699B3C-5A37-48C9-98C5-613B79BA0B26}"/>
    <cellStyle name="一般 2" xfId="16484" xr:uid="{88479E71-273B-412C-A419-D46A47541DCC}"/>
    <cellStyle name="一般_@Manx AVLC 0.02" xfId="16485" xr:uid="{7F1DCC36-0765-40D9-9965-C564F899D512}"/>
    <cellStyle name="中等" xfId="16486" xr:uid="{D117CB79-BABA-442C-BC00-EA01220DA3EA}"/>
    <cellStyle name="中等 2" xfId="16487" xr:uid="{7017E13E-7DBB-4691-86EF-E1519F8882BD}"/>
    <cellStyle name="中等 3" xfId="16488" xr:uid="{3A2C8CF8-8F2E-406A-AFFE-84E06FEC0DDF}"/>
    <cellStyle name="中等_iCard+_081118" xfId="16489" xr:uid="{A9A5DC42-1EA0-456D-8570-E6C2F65D600C}"/>
    <cellStyle name="備註" xfId="16490" xr:uid="{E436F32D-E91C-4F3F-8158-C6AC36408C3B}"/>
    <cellStyle name="備註 2" xfId="16491" xr:uid="{8F784CDD-2B5B-4C04-8896-43B55AC1637E}"/>
    <cellStyle name="備註 2 2" xfId="30137" xr:uid="{952B2CB7-962C-4190-A3DB-5277FC53FC13}"/>
    <cellStyle name="備註 2 2 2" xfId="32880" xr:uid="{2E78AF0A-3AD6-4A65-9B0E-2D2B4039E276}"/>
    <cellStyle name="備註 2 3" xfId="31756" xr:uid="{29224774-F8FB-48CF-A85D-DB3FCCBC9021}"/>
    <cellStyle name="備註 3" xfId="16492" xr:uid="{E0D3BAF8-103B-4B55-B251-99D4E23968FC}"/>
    <cellStyle name="備註 3 2" xfId="31757" xr:uid="{D68CAD00-F906-4E7F-8953-4D6095D70265}"/>
    <cellStyle name="備註 4" xfId="31755" xr:uid="{DF73555D-B7BE-4C9C-B5AD-2B2CC108FF19}"/>
    <cellStyle name="備註_Acer 1 July 2010_MP" xfId="16493" xr:uid="{0D878B82-B622-446F-B01D-82E073760366}"/>
    <cellStyle name="千位分隔[0]_Book1" xfId="3215" xr:uid="{19194215-725B-412F-8FC3-D71AF333D3C3}"/>
    <cellStyle name="千位分隔_Book1" xfId="3216" xr:uid="{F4D6D279-5BEB-4D1C-A28E-2600E9FC767E}"/>
    <cellStyle name="千分位[0]_~ME0858" xfId="3217" xr:uid="{F32A62D5-8809-4D65-8160-B4529C436E03}"/>
    <cellStyle name="千分位_~1767594" xfId="16494" xr:uid="{9E75ECDA-051C-4CAA-A93A-B7DFDE67BF54}"/>
    <cellStyle name="合計" xfId="16495" xr:uid="{35616C15-EFE6-4753-949B-E8799341931A}"/>
    <cellStyle name="合計 2" xfId="16496" xr:uid="{9D53D234-EAF6-4EC1-B3E1-E0E5EE9220C9}"/>
    <cellStyle name="合計 2 2" xfId="31759" xr:uid="{4BD995D2-6A18-47A2-8B41-4F53E967045D}"/>
    <cellStyle name="合計 3" xfId="16497" xr:uid="{501F7DB8-5649-4211-9490-65D791B16E4B}"/>
    <cellStyle name="合計 3 2" xfId="31760" xr:uid="{8647F9E1-06F0-45CC-BA16-C0007277B669}"/>
    <cellStyle name="合計 4" xfId="31758" xr:uid="{5A2AB351-F4F2-4076-893A-F4414D7205E2}"/>
    <cellStyle name="合計_Acer 1 July 2010_MP" xfId="16498" xr:uid="{4E1F3A82-92E4-4DF9-9CB6-20564ED6B1B8}"/>
    <cellStyle name="壞" xfId="16499" xr:uid="{ABC95E2A-B2FD-4321-A5DF-66E7E8384C0B}"/>
    <cellStyle name="壞 2" xfId="16500" xr:uid="{24BE0D70-1F8F-4D21-BCA6-1B626634418A}"/>
    <cellStyle name="壞 3" xfId="16501" xr:uid="{61417340-6AD5-4662-9590-6C34E038B381}"/>
    <cellStyle name="壞_Aspire1 D150" xfId="16502" xr:uid="{E5488B71-8F23-4369-BCE1-8394388BE254}"/>
    <cellStyle name="壞_Configurator" xfId="16503" xr:uid="{0233ECA0-D50F-4C04-AA57-F1709A210DB7}"/>
    <cellStyle name="壞_Configurator_Pred BOM" xfId="16504" xr:uid="{76DE812D-50C8-404A-B892-5B05B87944AA}"/>
    <cellStyle name="壞_Configurator_Predator" xfId="16505" xr:uid="{C3B29F2F-82B6-46AD-AB67-2E43C2CDE01A}"/>
    <cellStyle name="壞_Configurator_SPM DT Wistron Consumer" xfId="16506" xr:uid="{19D60F71-81F8-43A5-87A1-FF3CDA56AB59}"/>
    <cellStyle name="壞_Costing - AMD" xfId="16507" xr:uid="{B4957B97-C290-4766-B2AE-E335BC60831E}"/>
    <cellStyle name="壞_Costing - Home " xfId="16508" xr:uid="{81A9BD0B-BB99-4C7E-A040-3B8D546F6E43}"/>
    <cellStyle name="壞_Costing - Home Current" xfId="16509" xr:uid="{8FEEA83C-9A24-41B9-83DA-AD7D00618521}"/>
    <cellStyle name="壞_Costing - Intel" xfId="16510" xr:uid="{146060AA-A40B-444C-8688-E242B429F3B3}"/>
    <cellStyle name="壞_Costing - New E Machine" xfId="16511" xr:uid="{D70EB5FA-F3A0-496D-923C-445608070A2B}"/>
    <cellStyle name="壞_Costing - Pro" xfId="16512" xr:uid="{03F6EC01-B590-48F0-BE0C-596AC0BDE205}"/>
    <cellStyle name="壞_CPU" xfId="16513" xr:uid="{EB090366-5BA3-4E76-9983-A8C538001FDF}"/>
    <cellStyle name="壞_December Proposal" xfId="16514" xr:uid="{5F8CB7E2-EA96-4D52-B319-CED1B50285A0}"/>
    <cellStyle name="壞_eMachine" xfId="16515" xr:uid="{B6C77A82-4FCB-4099-A7C8-CB09BA6A9712}"/>
    <cellStyle name="壞_eMachines v62" xfId="16516" xr:uid="{C95EE721-12D4-4958-8384-68C1EC881C2B}"/>
    <cellStyle name="壞_EMEA Roadmap-03-Apr-2009 Prof. update" xfId="16517" xr:uid="{C32AB484-D2D9-4993-AA49-F762709AEFC4}"/>
    <cellStyle name="壞_EMEA Roadmap-July2008_110708_v1" xfId="16518" xr:uid="{0B258135-1186-407D-8AFF-334CC70AB723}"/>
    <cellStyle name="壞_EX5635" xfId="16519" xr:uid="{EEB5E1C8-B34E-4FF5-8F38-4046356A1673}"/>
    <cellStyle name="壞_Extensa" xfId="16520" xr:uid="{81DB1BAE-9DBD-468D-9C82-696333187411}"/>
    <cellStyle name="壞_Gemstone Blue" xfId="16521" xr:uid="{EE3E15F4-763C-4027-B8F1-DD8859F2E820}"/>
    <cellStyle name="壞_iCard+_081118" xfId="16522" xr:uid="{663FAEDC-DEFB-4A8B-B39B-609FF17D4B61}"/>
    <cellStyle name="壞_Master Sheet" xfId="16523" xr:uid="{F7471C2D-DA9E-42CE-84EC-9AA81DBBFD0F}"/>
    <cellStyle name="壞_Monitors" xfId="16524" xr:uid="{FC73B356-E8A2-4BCE-BBD0-42444DC077D8}"/>
    <cellStyle name="壞_NEW - TravelMate" xfId="16525" xr:uid="{A45FEA44-6CAD-4760-A17C-1D6B38C4F810}"/>
    <cellStyle name="壞_Pred BOM" xfId="16526" xr:uid="{17597A31-45D9-40B1-B82B-8A1E7143B4A6}"/>
    <cellStyle name="壞_Predator" xfId="16527" xr:uid="{7BFCB4A2-D9EC-4181-8767-DA50E9E4002A}"/>
    <cellStyle name="壞_Pricelist" xfId="16528" xr:uid="{B3BFC8CA-ADF3-490A-88B9-A3C50590A86E}"/>
    <cellStyle name="壞_Sheet1" xfId="16529" xr:uid="{B74E6F34-6188-4118-81AE-0A77AE601457}"/>
    <cellStyle name="壞_Sheet1_Master Data" xfId="16530" xr:uid="{587D651D-8034-4560-8913-844A2290F780}"/>
    <cellStyle name="壞_Sheet1_Sheet1" xfId="16531" xr:uid="{4CBCED65-6F84-4821-A922-882482746B2D}"/>
    <cellStyle name="壞_Sheet1_SPM DT Wistron Consumer" xfId="16532" xr:uid="{C669E5AA-2F60-4FA9-8CC3-E92FA42DD334}"/>
    <cellStyle name="壞_Sheet1_WistronCZ" xfId="16533" xr:uid="{C05655D0-323B-4147-8BF9-0640A1C08911}"/>
    <cellStyle name="壞_Sheet3" xfId="16534" xr:uid="{2C5536C9-012E-4DEA-A781-2BBEB3361E14}"/>
    <cellStyle name="壞_Specs" xfId="16535" xr:uid="{BA1FA0E1-5CF4-46E0-80FC-9ECBC46780A4}"/>
    <cellStyle name="壞_SPM DT ECS Consumer" xfId="16536" xr:uid="{FAF07004-D9E7-4C06-A0EB-162A71CA4D83}"/>
    <cellStyle name="壞_SPM DT FG Consumer" xfId="16537" xr:uid="{7C1E9676-8117-4ADE-B495-C87FA8B0A0B4}"/>
    <cellStyle name="壞_SPM DT Wistron Consumer" xfId="16538" xr:uid="{9823EA16-05E0-4930-B7D8-A0A36C84A4D6}"/>
    <cellStyle name="壞_SPM DT Wistron Consumer_1" xfId="16539" xr:uid="{990436F9-0E0E-4D97-8781-36E12675FB57}"/>
    <cellStyle name="壞_SPM Uplift % DT FG Consumer" xfId="16540" xr:uid="{DF9ECA88-E27F-4EBF-98A6-48FE272C8D56}"/>
    <cellStyle name="壞_Stock File" xfId="16541" xr:uid="{44FCAB56-C4B6-4A59-9017-815019E5C760}"/>
    <cellStyle name="壞_Telko" xfId="16542" xr:uid="{9701DE18-817F-4E24-A794-89CBB125EB48}"/>
    <cellStyle name="壞_Windows 7" xfId="16543" xr:uid="{566FAF64-C361-49A6-9291-F4A469B48EF2}"/>
    <cellStyle name="壞_Wistron China" xfId="16544" xr:uid="{0A681FFA-0BB1-491A-9687-3C6D6AB1D9FD}"/>
    <cellStyle name="壞_Wistron CZ" xfId="16545" xr:uid="{EE59EC8B-9A3B-4ABE-A804-82DF5F9CECC3}"/>
    <cellStyle name="壞_WistronCZ" xfId="16546" xr:uid="{D8156EB5-459B-420F-8B74-B790E3287DFF}"/>
    <cellStyle name="好" xfId="16547" xr:uid="{382B0049-2BFD-4621-AA08-EA7528F870D3}"/>
    <cellStyle name="好 2" xfId="16548" xr:uid="{2F503186-CB1A-4FDD-8E00-2CA7B5D19D40}"/>
    <cellStyle name="好 3" xfId="16549" xr:uid="{CC38B9AB-8CFE-4818-AF3F-7903457EE00D}"/>
    <cellStyle name="好_Aspire1 D150" xfId="16550" xr:uid="{9513FBCC-D442-4831-9414-E4BFC22E821E}"/>
    <cellStyle name="好_Configurator" xfId="16551" xr:uid="{4E3AFA47-6B66-43C6-9890-FCFBE6899BD8}"/>
    <cellStyle name="好_Configurator_Pred BOM" xfId="16552" xr:uid="{3D7CBCB8-4EEB-408A-8095-B1336765D693}"/>
    <cellStyle name="好_Configurator_Predator" xfId="16553" xr:uid="{DC012F8C-8AD7-4315-9F85-80B738DF15E3}"/>
    <cellStyle name="好_Configurator_SPM DT Wistron Consumer" xfId="16554" xr:uid="{F6F32218-4A5F-40CF-BA39-1FF9F0129279}"/>
    <cellStyle name="好_Costing - AMD" xfId="16555" xr:uid="{5409B7FC-9F2D-422C-BAB2-17140F67EB14}"/>
    <cellStyle name="好_Costing - Home " xfId="16556" xr:uid="{A58E51FD-81FB-458F-9B82-150752566A62}"/>
    <cellStyle name="好_Costing - Home Current" xfId="16557" xr:uid="{D49D5D80-6842-4E4A-8AFC-8E1CDBB953F4}"/>
    <cellStyle name="好_Costing - Intel" xfId="16558" xr:uid="{AAEED945-8A86-43C0-9724-DC1E0B5883AE}"/>
    <cellStyle name="好_Costing - New E Machine" xfId="16559" xr:uid="{EFCD360B-0B6F-4F96-BAED-60D7DE74445C}"/>
    <cellStyle name="好_Costing - Pro" xfId="16560" xr:uid="{F02C9FF3-51DF-4FA3-B29F-C60D4F30E316}"/>
    <cellStyle name="好_CPU" xfId="16561" xr:uid="{A7B32FE2-E001-4AA6-874B-1D22CDF34B9E}"/>
    <cellStyle name="好_December Proposal" xfId="16562" xr:uid="{1D5CE28F-8113-46B8-BC5B-124A293307B3}"/>
    <cellStyle name="好_eMachine" xfId="16563" xr:uid="{4F0EC565-0C81-4C03-B849-A4FEE2733239}"/>
    <cellStyle name="好_eMachines v62" xfId="16564" xr:uid="{A35D91E1-18E0-4D58-8EAE-545B85B3700A}"/>
    <cellStyle name="好_EMEA Roadmap-03-Apr-2009 Prof. update" xfId="16565" xr:uid="{FFE300CB-7C4B-499C-843A-77A5E5EBF052}"/>
    <cellStyle name="好_EMEA Roadmap-July2008_110708_v1" xfId="16566" xr:uid="{258CB0E5-8436-410E-A0CE-FB0E32E5B7D2}"/>
    <cellStyle name="好_EX5635" xfId="16567" xr:uid="{CD992769-C88F-4C18-80E5-5E67E993D8E0}"/>
    <cellStyle name="好_Extensa" xfId="16568" xr:uid="{BA583F1C-18CA-49B4-80E5-EFDE841D1B85}"/>
    <cellStyle name="好_Gemstone Blue" xfId="16569" xr:uid="{668C50C1-D21D-4C41-8BA3-66D6B6235877}"/>
    <cellStyle name="好_iCard+_081118" xfId="16570" xr:uid="{2181631B-6E7D-457A-B1CE-C02BFCA3DA74}"/>
    <cellStyle name="好_Master Sheet" xfId="16571" xr:uid="{74FB8663-6AE4-454C-854D-1AAA480E9420}"/>
    <cellStyle name="好_Monitors" xfId="16572" xr:uid="{F414B805-1425-4D56-81F3-F25FF7935022}"/>
    <cellStyle name="好_NEW - TravelMate" xfId="16573" xr:uid="{BD3F770D-5F55-4C55-9C92-82F34637D7FF}"/>
    <cellStyle name="好_Pred BOM" xfId="16574" xr:uid="{23468E7F-EEC8-418D-B0B7-D572949BF1CB}"/>
    <cellStyle name="好_Predator" xfId="16575" xr:uid="{252EB0A2-FE73-411D-8A7A-33061E62CEA6}"/>
    <cellStyle name="好_Pricelist" xfId="16576" xr:uid="{43E1F46B-D429-4655-9A0C-FDA4CA296A1D}"/>
    <cellStyle name="好_Sheet1" xfId="16577" xr:uid="{45C95619-DDDE-46D2-9A67-170EAB5FF1EA}"/>
    <cellStyle name="好_Sheet1_Master Data" xfId="16578" xr:uid="{121F4B8B-B7EA-44D2-B7D0-83FC29EC014B}"/>
    <cellStyle name="好_Sheet1_Sheet1" xfId="16579" xr:uid="{084E14A6-1CF0-4AA4-B170-C241E3557BCD}"/>
    <cellStyle name="好_Sheet1_SPM DT Wistron Consumer" xfId="16580" xr:uid="{A4FB02B7-1532-4673-8EE8-080562F7744A}"/>
    <cellStyle name="好_Sheet1_WistronCZ" xfId="16581" xr:uid="{0ACC8A77-83C6-4E8E-BA11-36C90444273A}"/>
    <cellStyle name="好_Sheet3" xfId="16582" xr:uid="{C50502E9-65FA-4C9A-9AA6-AB3860A0E47F}"/>
    <cellStyle name="好_Specs" xfId="16583" xr:uid="{3E454BBC-22CD-44D1-9F20-D49CDEB76F2A}"/>
    <cellStyle name="好_SPM DT ECS Consumer" xfId="16584" xr:uid="{18165A3B-6BEE-4C6F-A691-150EA75DB7A5}"/>
    <cellStyle name="好_SPM DT FG Consumer" xfId="16585" xr:uid="{4F8BC1D5-38CB-4261-87F4-97AEEB0B5292}"/>
    <cellStyle name="好_SPM DT Wistron Consumer" xfId="16586" xr:uid="{74C2FD61-D036-4F4A-942B-0DD50EF088F9}"/>
    <cellStyle name="好_SPM DT Wistron Consumer_1" xfId="16587" xr:uid="{68FD8936-F9D5-4C12-A910-A58FD184D5F9}"/>
    <cellStyle name="好_SPM Uplift % DT FG Consumer" xfId="16588" xr:uid="{055CA7D5-A66D-46A4-992F-82A73BCB8FEC}"/>
    <cellStyle name="好_Stock File" xfId="16589" xr:uid="{B76CEBA8-C829-42A8-AEE0-C321B9BBE1E9}"/>
    <cellStyle name="好_Telko" xfId="16590" xr:uid="{4B1DD135-3331-4B6F-8816-5BA2213C5949}"/>
    <cellStyle name="好_Windows 7" xfId="16591" xr:uid="{37C694BD-2CC2-48AA-907F-2B5830B84CE9}"/>
    <cellStyle name="好_Wistron China" xfId="16592" xr:uid="{4B6DA03A-257B-423E-BDDB-3D9107344CCD}"/>
    <cellStyle name="好_Wistron CZ" xfId="16593" xr:uid="{4D976C9E-2A91-490C-9C37-B5ED8B8954CA}"/>
    <cellStyle name="好_WistronCZ" xfId="16594" xr:uid="{219E51C2-E80D-4D8A-A5CF-A1B71BA3862D}"/>
    <cellStyle name="常规_~0006758" xfId="16595" xr:uid="{2026233B-B3D6-4F30-9A6E-0A0AD0275F31}"/>
    <cellStyle name="未定義" xfId="16596" xr:uid="{239B53C4-9FB5-4C41-9003-040A65D3B0A8}"/>
    <cellStyle name="样式 1" xfId="16597" xr:uid="{C55F9D36-F463-439E-A6CC-01A699F83AB3}"/>
    <cellStyle name="標準_Book1" xfId="16598" xr:uid="{F3AB1590-E5AF-4421-81D0-47C2F76BF92D}"/>
    <cellStyle name="標題" xfId="16599" xr:uid="{1EE2B90A-558E-4438-814B-B0D623424667}"/>
    <cellStyle name="標題 1" xfId="16600" xr:uid="{265DC7C4-6BF8-4951-A0F6-41315FAE306E}"/>
    <cellStyle name="標題 1 2" xfId="16601" xr:uid="{4D5C2332-EBCE-481D-8C43-62E49FADEB34}"/>
    <cellStyle name="標題 1 3" xfId="16602" xr:uid="{8BBB9085-B347-43A3-81D1-223C3C13A96F}"/>
    <cellStyle name="標題 1_Acer 1 July 2010_MP" xfId="16603" xr:uid="{178877AB-B0E9-4EFB-9E1A-03571BAC74A2}"/>
    <cellStyle name="標題 10" xfId="16604" xr:uid="{CC2E1C80-036B-41AB-8F85-2984CA325728}"/>
    <cellStyle name="標題 11" xfId="16605" xr:uid="{6871765C-F6F9-47E9-8DCC-47A8A75EA5A4}"/>
    <cellStyle name="標題 12" xfId="16606" xr:uid="{3580E18C-26AA-4E3F-97A9-685308AF3AD7}"/>
    <cellStyle name="標題 2" xfId="16607" xr:uid="{499FD905-F148-4005-84C5-B83904469206}"/>
    <cellStyle name="標題 2 2" xfId="16608" xr:uid="{4DA3E623-A034-4BAD-A152-B7695616CD1B}"/>
    <cellStyle name="標題 2 3" xfId="16609" xr:uid="{7E269B92-F526-426F-949A-27EB639D004A}"/>
    <cellStyle name="標題 2_Acer 1 July 2010_MP" xfId="16610" xr:uid="{E4D60DC9-FEE6-444B-8C1E-7DB7B931D854}"/>
    <cellStyle name="標題 3" xfId="16611" xr:uid="{9B565201-EDB1-44D8-BA67-62F471CDD2F9}"/>
    <cellStyle name="標題 3 2" xfId="16612" xr:uid="{6CA4665C-CC63-432F-A87D-C735F06358EC}"/>
    <cellStyle name="標題 3 3" xfId="16613" xr:uid="{CF36818C-7695-4244-9712-959E4CB573C6}"/>
    <cellStyle name="標題 3_Acer 1 July 2010_MP" xfId="16614" xr:uid="{7F665183-C051-44E6-BCFB-6B32A812FAD1}"/>
    <cellStyle name="標題 4" xfId="16615" xr:uid="{58E5D3FE-14A8-4E0D-A38B-9F09FB36F50F}"/>
    <cellStyle name="標題 4 2" xfId="16616" xr:uid="{08CC9317-DF3E-4B31-9F77-DA84A5E8C6B3}"/>
    <cellStyle name="標題 4 3" xfId="16617" xr:uid="{5F46DCB2-D744-47CB-B46B-C07EA29066BE}"/>
    <cellStyle name="標題 5" xfId="16618" xr:uid="{0FE85BCA-F70A-43C9-AC8A-01897FE0903A}"/>
    <cellStyle name="標題 6" xfId="16619" xr:uid="{AB7879E9-B9EB-486A-9388-682ECD0AC8EF}"/>
    <cellStyle name="標題 7" xfId="16620" xr:uid="{7A59089D-5159-4B65-9868-DEB3040B8BA8}"/>
    <cellStyle name="標題 8" xfId="16621" xr:uid="{2A1F61A2-A7DC-4B8A-8F98-AB71862AE3FB}"/>
    <cellStyle name="標題 9" xfId="16622" xr:uid="{CAB1D02F-D493-442D-9781-C63D1A11B459}"/>
    <cellStyle name="標題_Configurator" xfId="16623" xr:uid="{410230C0-4CE7-4B54-B107-3372C94FBD4E}"/>
    <cellStyle name="樣式 1" xfId="3218" xr:uid="{173B8DD1-DECC-4284-873A-31AD87F6A2D2}"/>
    <cellStyle name="樣式 1 2" xfId="16625" xr:uid="{6840EEA3-17F7-4C9F-94C5-4C88562BFE3C}"/>
    <cellStyle name="樣式 1 3" xfId="16626" xr:uid="{68DD7697-F277-4132-902B-95CD5091599D}"/>
    <cellStyle name="樣式 1 4" xfId="16624" xr:uid="{BB3067FB-8B80-4B8B-B94B-E5703DCF8E1C}"/>
    <cellStyle name="樣式 1_Book1" xfId="16627" xr:uid="{07799958-87CA-43DC-8513-85F488F7FF29}"/>
    <cellStyle name="檢查儲存格" xfId="16628" xr:uid="{D7FB844E-1BC4-4699-92E0-7A0E7C219D94}"/>
    <cellStyle name="檢查儲存格 2" xfId="16629" xr:uid="{B40BD9F5-8614-418B-B893-3229C77AAD8B}"/>
    <cellStyle name="檢查儲存格 3" xfId="16630" xr:uid="{D086B9A6-9067-4A5B-8E5D-20E83ADE8904}"/>
    <cellStyle name="檢查儲存格_Acer 1 July 2010_MP" xfId="16631" xr:uid="{FA5C7C42-8F70-425C-A766-4D360B41E4E7}"/>
    <cellStyle name="計算方式" xfId="16632" xr:uid="{A9C36C55-E221-42C3-9ABB-8F537E5C14A9}"/>
    <cellStyle name="計算方式 2" xfId="16633" xr:uid="{5AC90BE0-8AF3-4F6D-AC7D-ACF9C76EC93D}"/>
    <cellStyle name="計算方式 2 2" xfId="31762" xr:uid="{C3CEB269-B62D-4875-9868-CB54CFF62A7D}"/>
    <cellStyle name="計算方式 3" xfId="16634" xr:uid="{F951601A-6EA7-445F-ACBA-300B664D0549}"/>
    <cellStyle name="計算方式 3 2" xfId="31763" xr:uid="{2ACF323C-D48B-4CA1-B4ED-E4117E90E516}"/>
    <cellStyle name="計算方式 4" xfId="31761" xr:uid="{EC658FEA-82BE-4AA9-BBCB-5E73633534AC}"/>
    <cellStyle name="計算方式_Acer 1 July 2010_MP" xfId="16635" xr:uid="{FB149043-6F4D-434F-90F9-3D5A01DC39C7}"/>
    <cellStyle name="說明文字" xfId="16636" xr:uid="{8AC2E26A-34E3-4D4F-91D1-4B70BC3A72F3}"/>
    <cellStyle name="說明文字 2" xfId="16637" xr:uid="{F60491DF-B138-484A-8E03-2313D5FE6948}"/>
    <cellStyle name="說明文字 3" xfId="16638" xr:uid="{61D5921B-1E75-4CD8-AA14-EA12A93A2F8F}"/>
    <cellStyle name="說明文字_iCard+_081118" xfId="16639" xr:uid="{6EAC761A-03FB-4071-A3F5-606FC7115418}"/>
    <cellStyle name="警告文字" xfId="16640" xr:uid="{18D284F9-1405-488D-B5AB-F4E5A7D0878C}"/>
    <cellStyle name="警告文字 2" xfId="16641" xr:uid="{15D169D9-C399-4C28-8974-A7F69FD3E9A0}"/>
    <cellStyle name="警告文字 3" xfId="16642" xr:uid="{23B4E76E-12FD-4E04-A864-D30284636EDA}"/>
    <cellStyle name="警告文字_iCard+_081118" xfId="16643" xr:uid="{E3B052AF-7EAC-4998-A25A-F8E9C425B42E}"/>
    <cellStyle name="貨幣 [0]_~ME0858" xfId="3219" xr:uid="{C0613176-5D06-4FEB-B745-72904F3EE08C}"/>
    <cellStyle name="貨幣[0]_0929-" xfId="3220" xr:uid="{8761B7D2-AD29-4EF0-8392-DDEDE2D567A0}"/>
    <cellStyle name="貨幣_~ME0858" xfId="3221" xr:uid="{E1CD007A-233A-4F78-BCA4-64780C3AF12A}"/>
    <cellStyle name="货币[0]_11-21-00 Daily Shipments Report" xfId="3222" xr:uid="{3646AF92-FE60-4FF1-A7B4-51820454D729}"/>
    <cellStyle name="货币_11-21-00 Daily Shipments Report" xfId="3223" xr:uid="{48E1CF97-B1B1-47DD-95DE-960239C639AF}"/>
    <cellStyle name="超連結_Aspire spec_v2.9 20091113_r0_Elton" xfId="16644" xr:uid="{D483B8B0-66B1-48AA-A880-088BF5FAF796}"/>
    <cellStyle name="輔色1" xfId="16645" xr:uid="{CF1022C7-1D43-441B-98F1-98ABA44F684C}"/>
    <cellStyle name="輔色1 2" xfId="16646" xr:uid="{39727809-0661-4636-8BEE-004E83F4E86D}"/>
    <cellStyle name="輔色1 3" xfId="16647" xr:uid="{A10D16B2-6391-4036-B926-AFA5D6A66369}"/>
    <cellStyle name="輔色1_iCard+_081118" xfId="16648" xr:uid="{10DC8458-4186-4AF2-B9E4-A3D1C08D07C3}"/>
    <cellStyle name="輔色2" xfId="16649" xr:uid="{EF2C2924-42A0-4A3B-B0AE-ED17B45D9157}"/>
    <cellStyle name="輔色2 2" xfId="16650" xr:uid="{57E84A8C-04FC-4DD1-93B9-5AB1461446A7}"/>
    <cellStyle name="輔色2 3" xfId="16651" xr:uid="{84ACF9BF-46D8-4F0E-9011-96954CD28BF6}"/>
    <cellStyle name="輔色2_iCard+_081118" xfId="16652" xr:uid="{F26EF6EE-A1DF-479E-83CC-0470D491E0F9}"/>
    <cellStyle name="輔色3" xfId="16653" xr:uid="{48D88272-F93B-48B2-9321-4F006E80FDA4}"/>
    <cellStyle name="輔色3 2" xfId="16654" xr:uid="{ACB548F4-3FAB-4D7A-905C-D2CC84CFB591}"/>
    <cellStyle name="輔色3 3" xfId="16655" xr:uid="{34E1C80D-2FE7-4ADA-BCC5-3B1860E7E5DA}"/>
    <cellStyle name="輔色3_iCard+_081118" xfId="16656" xr:uid="{F642A2E7-40AC-477A-AEC8-AB8B55640D74}"/>
    <cellStyle name="輔色4" xfId="16657" xr:uid="{9599DCE9-BF12-4610-B03C-603CF4C3CCF7}"/>
    <cellStyle name="輔色4 2" xfId="16658" xr:uid="{03BC8D34-B0FF-4DB4-ACD5-1293388EF722}"/>
    <cellStyle name="輔色4 3" xfId="16659" xr:uid="{FB9CA0E3-DCF9-44C6-BAA6-28C32308B59B}"/>
    <cellStyle name="輔色4_iCard+_081118" xfId="16660" xr:uid="{B9135B6B-16A9-42E6-B978-C634D636C51D}"/>
    <cellStyle name="輔色5" xfId="16661" xr:uid="{FF1B40F2-D57E-4CB9-9680-4114A2ECA0F5}"/>
    <cellStyle name="輔色5 2" xfId="16662" xr:uid="{B47C83D0-CE28-4407-B27A-2597451967CE}"/>
    <cellStyle name="輔色5 3" xfId="16663" xr:uid="{D097A583-6ACA-4CC5-A2B9-B3DE1EED1C1E}"/>
    <cellStyle name="輔色5_iCard+_081118" xfId="16664" xr:uid="{9C678604-B81C-4C78-B7F0-144DDC5A6835}"/>
    <cellStyle name="輔色6" xfId="16665" xr:uid="{C7201383-803C-4BB3-9D92-634BB1C2E2A4}"/>
    <cellStyle name="輔色6 2" xfId="16666" xr:uid="{B011B091-6E1F-4359-BA72-579B15D9A585}"/>
    <cellStyle name="輔色6 3" xfId="16667" xr:uid="{320C3F4C-E9F2-4D30-9D14-A44293EB57C4}"/>
    <cellStyle name="輔色6_iCard+_081118" xfId="16668" xr:uid="{16302BAE-FDE7-4751-B05C-DE588371649C}"/>
    <cellStyle name="輸入" xfId="16669" xr:uid="{2AA44BDA-AEF7-47F8-85DA-1DD27F4A3E59}"/>
    <cellStyle name="輸入 2" xfId="16670" xr:uid="{50325413-3D54-4D2E-97CF-8CCE7A1CBD6B}"/>
    <cellStyle name="輸入 2 2" xfId="31766" xr:uid="{2DC8FB04-8859-4385-9554-3EFE3F6D21CD}"/>
    <cellStyle name="輸入 3" xfId="16671" xr:uid="{16DAADB8-4633-45DE-AA77-32A2B9EF2455}"/>
    <cellStyle name="輸入 3 2" xfId="31767" xr:uid="{24289369-8F97-4873-B355-A6D5E2641931}"/>
    <cellStyle name="輸入 4" xfId="31765" xr:uid="{C9D41046-4EED-4355-83A0-38B4E4232530}"/>
    <cellStyle name="輸入_Acer 1 July 2010_MP" xfId="16672" xr:uid="{6409FF01-30FA-4E94-BA73-515C24F06D65}"/>
    <cellStyle name="輸出" xfId="16673" xr:uid="{AA1D0EA3-2FFA-41C7-8A2D-B3056878FC68}"/>
    <cellStyle name="輸出 2" xfId="16674" xr:uid="{6E3B1C3D-9A5B-46AF-80B4-6428B9569727}"/>
    <cellStyle name="輸出 2 2" xfId="31769" xr:uid="{260C029A-FCA6-4E0A-924D-8B6C47675781}"/>
    <cellStyle name="輸出 3" xfId="16675" xr:uid="{4AFC273E-F4A1-4783-89D1-13F27E876B2F}"/>
    <cellStyle name="輸出 3 2" xfId="31770" xr:uid="{53557366-D984-4EEB-B8C8-C80EC4408CD3}"/>
    <cellStyle name="輸出 4" xfId="31768" xr:uid="{F75E0ADD-49FC-4665-BD95-2DFF0224967B}"/>
    <cellStyle name="輸出_Acer 1 July 2010_MP" xfId="16676" xr:uid="{B4A103E4-BF06-4491-82BB-4BC85812B867}"/>
    <cellStyle name="連結的儲存格" xfId="16677" xr:uid="{E0E9B42F-ED20-472A-831D-102A39FC3E41}"/>
    <cellStyle name="連結的儲存格 2" xfId="16678" xr:uid="{6D937F4C-79FA-4F94-922A-5EB4D7BF1483}"/>
    <cellStyle name="連結的儲存格 3" xfId="16679" xr:uid="{81F8D85A-12EA-487E-8B1D-90AD021FC67A}"/>
    <cellStyle name="連結的儲存格_Acer 1 July 2010_MP" xfId="16680" xr:uid="{AC0C9D1B-55CC-4DC9-ACF0-54B97ADA608A}"/>
    <cellStyle name="隨後的超連結" xfId="3224" xr:uid="{779219E7-183E-4446-9F4A-A9C9F6420AE7}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3145431</xdr:colOff>
      <xdr:row>0</xdr:row>
      <xdr:rowOff>783590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3DD201-900C-4EE3-9762-2CE830F28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00250" y="0"/>
          <a:ext cx="4972326" cy="787400"/>
        </a:xfrm>
        <a:prstGeom prst="rect">
          <a:avLst/>
        </a:prstGeom>
      </xdr:spPr>
    </xdr:pic>
    <xdr:clientData/>
  </xdr:twoCellAnchor>
  <xdr:twoCellAnchor editAs="oneCell">
    <xdr:from>
      <xdr:col>0</xdr:col>
      <xdr:colOff>77788</xdr:colOff>
      <xdr:row>3</xdr:row>
      <xdr:rowOff>154780</xdr:rowOff>
    </xdr:from>
    <xdr:to>
      <xdr:col>2</xdr:col>
      <xdr:colOff>130646</xdr:colOff>
      <xdr:row>16</xdr:row>
      <xdr:rowOff>99059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EA32A0-987E-4916-8AA9-A71745607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3288" y="1500186"/>
          <a:ext cx="10380498" cy="24169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73818</xdr:rowOff>
    </xdr:from>
    <xdr:to>
      <xdr:col>5</xdr:col>
      <xdr:colOff>289157</xdr:colOff>
      <xdr:row>25</xdr:row>
      <xdr:rowOff>59340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5394" y="3531393"/>
          <a:ext cx="11193377" cy="1972437"/>
        </a:xfrm>
        <a:prstGeom prst="rect">
          <a:avLst/>
        </a:prstGeom>
      </xdr:spPr>
    </xdr:pic>
    <xdr:clientData/>
  </xdr:twoCellAnchor>
  <xdr:twoCellAnchor editAs="oneCell">
    <xdr:from>
      <xdr:col>0</xdr:col>
      <xdr:colOff>145255</xdr:colOff>
      <xdr:row>3</xdr:row>
      <xdr:rowOff>67468</xdr:rowOff>
    </xdr:from>
    <xdr:to>
      <xdr:col>1</xdr:col>
      <xdr:colOff>4762500</xdr:colOff>
      <xdr:row>13</xdr:row>
      <xdr:rowOff>97155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59830" y="1515268"/>
          <a:ext cx="6446045" cy="1866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3220915</xdr:colOff>
      <xdr:row>0</xdr:row>
      <xdr:rowOff>779145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0" y="0"/>
          <a:ext cx="4972050" cy="790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2683897</xdr:colOff>
      <xdr:row>0</xdr:row>
      <xdr:rowOff>783590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974A1-4146-4BD8-A89B-8C9F0D65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52600" y="0"/>
          <a:ext cx="4945132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19639</xdr:colOff>
      <xdr:row>3</xdr:row>
      <xdr:rowOff>50799</xdr:rowOff>
    </xdr:from>
    <xdr:to>
      <xdr:col>1</xdr:col>
      <xdr:colOff>5806639</xdr:colOff>
      <xdr:row>15</xdr:row>
      <xdr:rowOff>154781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F0E1EA-811F-4B7B-B2B5-727CD0A1A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5108" y="1420018"/>
          <a:ext cx="8143802" cy="22590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3219925</xdr:colOff>
      <xdr:row>0</xdr:row>
      <xdr:rowOff>779145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8BA8DE-08E8-443E-9A2E-3694926C2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500" y="0"/>
          <a:ext cx="4943475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44452</xdr:colOff>
      <xdr:row>3</xdr:row>
      <xdr:rowOff>29367</xdr:rowOff>
    </xdr:from>
    <xdr:to>
      <xdr:col>4</xdr:col>
      <xdr:colOff>15659</xdr:colOff>
      <xdr:row>19</xdr:row>
      <xdr:rowOff>56830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A388B8-3475-4906-83EA-BBE2D91D7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7577" y="1303336"/>
          <a:ext cx="10612061" cy="30718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3183007</xdr:colOff>
      <xdr:row>0</xdr:row>
      <xdr:rowOff>787400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C0C7E-DB1F-4C68-82E7-D0AB07252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50" y="0"/>
          <a:ext cx="4964182" cy="787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122464</xdr:colOff>
      <xdr:row>0</xdr:row>
      <xdr:rowOff>0</xdr:rowOff>
    </xdr:from>
    <xdr:to>
      <xdr:col>1</xdr:col>
      <xdr:colOff>3906793</xdr:colOff>
      <xdr:row>2</xdr:row>
      <xdr:rowOff>2314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22714" y="0"/>
          <a:ext cx="5048250" cy="925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2569844</xdr:colOff>
      <xdr:row>1</xdr:row>
      <xdr:rowOff>587375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09813" y="0"/>
          <a:ext cx="4176712" cy="79216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20636</xdr:colOff>
      <xdr:row>0</xdr:row>
      <xdr:rowOff>83343</xdr:rowOff>
    </xdr:from>
    <xdr:to>
      <xdr:col>1</xdr:col>
      <xdr:colOff>4193380</xdr:colOff>
      <xdr:row>4</xdr:row>
      <xdr:rowOff>94138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9511" y="83343"/>
          <a:ext cx="5137150" cy="739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26989</xdr:colOff>
      <xdr:row>7</xdr:row>
      <xdr:rowOff>11906</xdr:rowOff>
    </xdr:from>
    <xdr:to>
      <xdr:col>1</xdr:col>
      <xdr:colOff>8703946</xdr:colOff>
      <xdr:row>21</xdr:row>
      <xdr:rowOff>93116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4DCD86-F79F-4740-961B-9535B3DB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5864" y="1345406"/>
          <a:ext cx="9652793" cy="257580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4983874</xdr:colOff>
      <xdr:row>1</xdr:row>
      <xdr:rowOff>581025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90975" y="0"/>
          <a:ext cx="4972050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0</xdr:row>
      <xdr:rowOff>23813</xdr:rowOff>
    </xdr:from>
    <xdr:to>
      <xdr:col>1</xdr:col>
      <xdr:colOff>3296810</xdr:colOff>
      <xdr:row>0</xdr:row>
      <xdr:rowOff>816928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6F8CD-BF67-45D9-B643-CB5DAA76C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0" y="23813"/>
          <a:ext cx="5106560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163512</xdr:colOff>
      <xdr:row>3</xdr:row>
      <xdr:rowOff>35718</xdr:rowOff>
    </xdr:from>
    <xdr:to>
      <xdr:col>3</xdr:col>
      <xdr:colOff>207256</xdr:colOff>
      <xdr:row>11</xdr:row>
      <xdr:rowOff>60007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1A31AC-A98C-4B14-A0E3-5FA3BD490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8075" y="1357312"/>
          <a:ext cx="9763228" cy="1464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2267732</xdr:colOff>
      <xdr:row>0</xdr:row>
      <xdr:rowOff>779145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7C84D4-DEDC-41F3-AE11-B94138F1C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00250" y="0"/>
          <a:ext cx="4971562" cy="7874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3</xdr:row>
      <xdr:rowOff>38100</xdr:rowOff>
    </xdr:from>
    <xdr:to>
      <xdr:col>3</xdr:col>
      <xdr:colOff>207010</xdr:colOff>
      <xdr:row>19</xdr:row>
      <xdr:rowOff>92304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4048F2-F7FB-408D-8C20-0F30AEF9E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9950" y="1304925"/>
          <a:ext cx="10309225" cy="29434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2263922</xdr:colOff>
      <xdr:row>0</xdr:row>
      <xdr:rowOff>782955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47B9F-0E4A-4FAB-9C93-BADF60AF5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95500" y="0"/>
          <a:ext cx="5104912" cy="787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125730</xdr:colOff>
      <xdr:row>3</xdr:row>
      <xdr:rowOff>55881</xdr:rowOff>
    </xdr:from>
    <xdr:to>
      <xdr:col>1</xdr:col>
      <xdr:colOff>6647021</xdr:colOff>
      <xdr:row>18</xdr:row>
      <xdr:rowOff>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FB3BCD-F0E9-43B4-860D-25326AC8F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8210" y="1325881"/>
          <a:ext cx="9328626" cy="2743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2689615</xdr:colOff>
      <xdr:row>0</xdr:row>
      <xdr:rowOff>784225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3CAE84-5283-439F-B5DE-664FECC6D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90800" y="0"/>
          <a:ext cx="4965455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20638</xdr:colOff>
      <xdr:row>3</xdr:row>
      <xdr:rowOff>50800</xdr:rowOff>
    </xdr:from>
    <xdr:to>
      <xdr:col>3</xdr:col>
      <xdr:colOff>115412</xdr:colOff>
      <xdr:row>21</xdr:row>
      <xdr:rowOff>78175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6227F-9B2F-40AA-9292-09134015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5263" y="1372394"/>
          <a:ext cx="10993438" cy="31118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955128</xdr:colOff>
      <xdr:row>0</xdr:row>
      <xdr:rowOff>0</xdr:rowOff>
    </xdr:from>
    <xdr:to>
      <xdr:col>1</xdr:col>
      <xdr:colOff>4056928</xdr:colOff>
      <xdr:row>0</xdr:row>
      <xdr:rowOff>533400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1B7466-E1C7-4132-87EA-A58DC526A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36403" y="0"/>
          <a:ext cx="523159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35719</xdr:colOff>
      <xdr:row>3</xdr:row>
      <xdr:rowOff>142875</xdr:rowOff>
    </xdr:from>
    <xdr:to>
      <xdr:col>6</xdr:col>
      <xdr:colOff>208757</xdr:colOff>
      <xdr:row>19</xdr:row>
      <xdr:rowOff>96043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8E6CC-1135-4EF0-9B78-27472A198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8438" y="1131094"/>
          <a:ext cx="12269788" cy="27979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38347</xdr:colOff>
      <xdr:row>0</xdr:row>
      <xdr:rowOff>0</xdr:rowOff>
    </xdr:from>
    <xdr:to>
      <xdr:col>1</xdr:col>
      <xdr:colOff>3145862</xdr:colOff>
      <xdr:row>0</xdr:row>
      <xdr:rowOff>533400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4B30D2-7775-414C-8ACC-DB7AA4CA6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41066" y="0"/>
          <a:ext cx="5325252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67470</xdr:rowOff>
    </xdr:from>
    <xdr:to>
      <xdr:col>5</xdr:col>
      <xdr:colOff>60166</xdr:colOff>
      <xdr:row>22</xdr:row>
      <xdr:rowOff>77789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829DE-6D7F-4554-800E-79F17FBD4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8114" y="1055689"/>
          <a:ext cx="11906249" cy="33083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7</xdr:row>
      <xdr:rowOff>35984</xdr:rowOff>
    </xdr:from>
    <xdr:to>
      <xdr:col>2</xdr:col>
      <xdr:colOff>358142</xdr:colOff>
      <xdr:row>23</xdr:row>
      <xdr:rowOff>115506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2F3143-C11F-42E3-9DA7-9FB51C95D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6400" y="618067"/>
          <a:ext cx="9372601" cy="2958189"/>
        </a:xfrm>
        <a:prstGeom prst="rect">
          <a:avLst/>
        </a:prstGeom>
      </xdr:spPr>
    </xdr:pic>
    <xdr:clientData/>
  </xdr:twoCellAnchor>
  <xdr:twoCellAnchor editAs="oneCell">
    <xdr:from>
      <xdr:col>0</xdr:col>
      <xdr:colOff>94193</xdr:colOff>
      <xdr:row>0</xdr:row>
      <xdr:rowOff>60323</xdr:rowOff>
    </xdr:from>
    <xdr:to>
      <xdr:col>1</xdr:col>
      <xdr:colOff>3332543</xdr:colOff>
      <xdr:row>4</xdr:row>
      <xdr:rowOff>154923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8E64EA-EDA5-4C91-8BD8-2921136EC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1693" y="60323"/>
          <a:ext cx="5111812" cy="81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62708</xdr:colOff>
      <xdr:row>0</xdr:row>
      <xdr:rowOff>160336</xdr:rowOff>
    </xdr:from>
    <xdr:to>
      <xdr:col>1</xdr:col>
      <xdr:colOff>3314764</xdr:colOff>
      <xdr:row>5</xdr:row>
      <xdr:rowOff>59916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E402B8-CA70-404C-8618-1603EE385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728" y="160336"/>
          <a:ext cx="5080856" cy="8101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innaclesa-my.sharepoint.com/Users/miehleketoc/Downloads/Pinnacle%20Dell%20Consumer%20and%20Commercial%20Pricelist%2014.02.22%20WIP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Users\jacoe.DCC\Desktop\Warranties\Service%20Codes_Drive%20Control_Q2FY16_SAF%20version%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OS Pricelist"/>
      <sheetName val="Client System "/>
      <sheetName val="Displays"/>
      <sheetName val="Client Peripherals"/>
      <sheetName val="SNS SOH"/>
      <sheetName val="SNS INBOUND"/>
      <sheetName val="Contacts"/>
      <sheetName val="Organogram"/>
      <sheetName val="Home"/>
      <sheetName val="Alienware"/>
      <sheetName val="Clearance SALE "/>
      <sheetName val="Inspiron"/>
      <sheetName val="XPS"/>
      <sheetName val="Vostro"/>
      <sheetName val="Latitude"/>
      <sheetName val="OptiPlex"/>
      <sheetName val="Precision"/>
      <sheetName val="Monitors"/>
      <sheetName val="Accessories"/>
      <sheetName val="Warranty upgrades"/>
      <sheetName val="Warranty Procedure"/>
      <sheetName val="DETAILED SPECS"/>
      <sheetName val="combreakdowns"/>
      <sheetName val="Breakdown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 ServiceCodes"/>
      <sheetName val="Pricelist"/>
      <sheetName val="Form"/>
      <sheetName val="APOS"/>
      <sheetName val="Offline Orde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249977111117893"/>
  </sheetPr>
  <dimension ref="A1:O25"/>
  <sheetViews>
    <sheetView topLeftCell="A7" zoomScaleNormal="100" workbookViewId="0">
      <selection activeCell="V21" sqref="V21"/>
    </sheetView>
  </sheetViews>
  <sheetFormatPr defaultColWidth="8.68359375" defaultRowHeight="20.25" customHeight="1"/>
  <cols>
    <col min="1" max="6" width="8.68359375" style="1"/>
    <col min="7" max="7" width="11.3125" style="1" customWidth="1"/>
    <col min="8" max="13" width="8.68359375" style="1"/>
    <col min="14" max="14" width="10.3125" style="1" customWidth="1"/>
    <col min="15" max="16384" width="8.68359375" style="1"/>
  </cols>
  <sheetData>
    <row r="1" spans="1:15" ht="20.25" customHeight="1">
      <c r="A1" s="1" t="s">
        <v>304</v>
      </c>
    </row>
    <row r="2" spans="1:15" ht="20.25" customHeight="1" thickBot="1"/>
    <row r="3" spans="1:15" ht="20.25" customHeight="1">
      <c r="C3" s="195" t="s">
        <v>305</v>
      </c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7"/>
    </row>
    <row r="4" spans="1:15" ht="20.25" customHeight="1">
      <c r="C4" s="198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200"/>
    </row>
    <row r="5" spans="1:15" ht="20.25" customHeight="1">
      <c r="C5" s="198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200"/>
    </row>
    <row r="6" spans="1:15" ht="20.25" customHeight="1" thickBot="1">
      <c r="C6" s="201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3"/>
    </row>
    <row r="7" spans="1:15" ht="20.25" customHeight="1">
      <c r="C7" s="204" t="s">
        <v>306</v>
      </c>
      <c r="D7" s="205"/>
      <c r="E7" s="205"/>
      <c r="F7" s="205"/>
      <c r="G7" s="205"/>
      <c r="H7" s="206"/>
      <c r="I7" s="23"/>
      <c r="J7" s="204" t="s">
        <v>307</v>
      </c>
      <c r="K7" s="205"/>
      <c r="L7" s="205"/>
      <c r="M7" s="205"/>
      <c r="N7" s="205"/>
      <c r="O7" s="206"/>
    </row>
    <row r="8" spans="1:15" ht="20.25" customHeight="1">
      <c r="C8" s="207"/>
      <c r="D8" s="208"/>
      <c r="E8" s="208"/>
      <c r="F8" s="208"/>
      <c r="G8" s="208"/>
      <c r="H8" s="209"/>
      <c r="I8" s="23"/>
      <c r="J8" s="207"/>
      <c r="K8" s="208"/>
      <c r="L8" s="208"/>
      <c r="M8" s="208"/>
      <c r="N8" s="208"/>
      <c r="O8" s="209"/>
    </row>
    <row r="9" spans="1:15" ht="20.25" customHeight="1">
      <c r="C9" s="207"/>
      <c r="D9" s="208"/>
      <c r="E9" s="208"/>
      <c r="F9" s="208"/>
      <c r="G9" s="208"/>
      <c r="H9" s="209"/>
      <c r="I9" s="23"/>
      <c r="J9" s="207"/>
      <c r="K9" s="208"/>
      <c r="L9" s="208"/>
      <c r="M9" s="208"/>
      <c r="N9" s="208"/>
      <c r="O9" s="209"/>
    </row>
    <row r="10" spans="1:15" ht="20.25" customHeight="1" thickBot="1">
      <c r="C10" s="210"/>
      <c r="D10" s="211"/>
      <c r="E10" s="211"/>
      <c r="F10" s="211"/>
      <c r="G10" s="211"/>
      <c r="H10" s="212"/>
      <c r="I10" s="23"/>
      <c r="J10" s="210"/>
      <c r="K10" s="211"/>
      <c r="L10" s="211"/>
      <c r="M10" s="211"/>
      <c r="N10" s="211"/>
      <c r="O10" s="212"/>
    </row>
    <row r="11" spans="1:15" ht="20.25" customHeight="1" thickBot="1">
      <c r="I11" s="23"/>
    </row>
    <row r="12" spans="1:15" ht="20.25" customHeight="1">
      <c r="C12" s="204" t="s">
        <v>308</v>
      </c>
      <c r="D12" s="205"/>
      <c r="E12" s="205"/>
      <c r="F12" s="205"/>
      <c r="G12" s="205"/>
      <c r="H12" s="206"/>
      <c r="I12" s="23"/>
      <c r="J12" s="204" t="s">
        <v>309</v>
      </c>
      <c r="K12" s="205"/>
      <c r="L12" s="205"/>
      <c r="M12" s="205"/>
      <c r="N12" s="205"/>
      <c r="O12" s="206"/>
    </row>
    <row r="13" spans="1:15" ht="20.25" customHeight="1">
      <c r="C13" s="207"/>
      <c r="D13" s="208"/>
      <c r="E13" s="208"/>
      <c r="F13" s="208"/>
      <c r="G13" s="208"/>
      <c r="H13" s="209"/>
      <c r="I13" s="23"/>
      <c r="J13" s="207"/>
      <c r="K13" s="208"/>
      <c r="L13" s="208"/>
      <c r="M13" s="208"/>
      <c r="N13" s="208"/>
      <c r="O13" s="209"/>
    </row>
    <row r="14" spans="1:15" ht="20.25" customHeight="1">
      <c r="C14" s="207"/>
      <c r="D14" s="208"/>
      <c r="E14" s="208"/>
      <c r="F14" s="208"/>
      <c r="G14" s="208"/>
      <c r="H14" s="209"/>
      <c r="I14" s="23"/>
      <c r="J14" s="207"/>
      <c r="K14" s="208"/>
      <c r="L14" s="208"/>
      <c r="M14" s="208"/>
      <c r="N14" s="208"/>
      <c r="O14" s="209"/>
    </row>
    <row r="15" spans="1:15" ht="20.25" customHeight="1" thickBot="1">
      <c r="C15" s="210"/>
      <c r="D15" s="211"/>
      <c r="E15" s="211"/>
      <c r="F15" s="211"/>
      <c r="G15" s="211"/>
      <c r="H15" s="212"/>
      <c r="J15" s="210"/>
      <c r="K15" s="211"/>
      <c r="L15" s="211"/>
      <c r="M15" s="211"/>
      <c r="N15" s="211"/>
      <c r="O15" s="212"/>
    </row>
    <row r="16" spans="1:15" ht="20.25" customHeight="1" thickBot="1"/>
    <row r="17" spans="3:15" ht="20.25" customHeight="1">
      <c r="C17" s="204" t="s">
        <v>310</v>
      </c>
      <c r="D17" s="205"/>
      <c r="E17" s="205"/>
      <c r="F17" s="205"/>
      <c r="G17" s="205"/>
      <c r="H17" s="206"/>
      <c r="J17" s="204" t="s">
        <v>311</v>
      </c>
      <c r="K17" s="205"/>
      <c r="L17" s="205"/>
      <c r="M17" s="205"/>
      <c r="N17" s="205"/>
      <c r="O17" s="206"/>
    </row>
    <row r="18" spans="3:15" ht="20.25" customHeight="1">
      <c r="C18" s="207"/>
      <c r="D18" s="208"/>
      <c r="E18" s="208"/>
      <c r="F18" s="208"/>
      <c r="G18" s="208"/>
      <c r="H18" s="209"/>
      <c r="J18" s="207"/>
      <c r="K18" s="208"/>
      <c r="L18" s="208"/>
      <c r="M18" s="208"/>
      <c r="N18" s="208"/>
      <c r="O18" s="209"/>
    </row>
    <row r="19" spans="3:15" ht="20.25" customHeight="1">
      <c r="C19" s="207"/>
      <c r="D19" s="208"/>
      <c r="E19" s="208"/>
      <c r="F19" s="208"/>
      <c r="G19" s="208"/>
      <c r="H19" s="209"/>
      <c r="J19" s="207"/>
      <c r="K19" s="208"/>
      <c r="L19" s="208"/>
      <c r="M19" s="208"/>
      <c r="N19" s="208"/>
      <c r="O19" s="209"/>
    </row>
    <row r="20" spans="3:15" ht="20.25" customHeight="1" thickBot="1">
      <c r="C20" s="210"/>
      <c r="D20" s="211"/>
      <c r="E20" s="211"/>
      <c r="F20" s="211"/>
      <c r="G20" s="211"/>
      <c r="H20" s="212"/>
      <c r="J20" s="210"/>
      <c r="K20" s="211"/>
      <c r="L20" s="211"/>
      <c r="M20" s="211"/>
      <c r="N20" s="211"/>
      <c r="O20" s="212"/>
    </row>
    <row r="21" spans="3:15" ht="20.25" customHeight="1" thickBot="1"/>
    <row r="22" spans="3:15" ht="20.25" customHeight="1">
      <c r="C22" s="204" t="s">
        <v>312</v>
      </c>
      <c r="D22" s="205"/>
      <c r="E22" s="205"/>
      <c r="F22" s="205"/>
      <c r="G22" s="205"/>
      <c r="H22" s="206"/>
      <c r="J22" s="204" t="s">
        <v>313</v>
      </c>
      <c r="K22" s="205"/>
      <c r="L22" s="205"/>
      <c r="M22" s="205"/>
      <c r="N22" s="205"/>
      <c r="O22" s="206"/>
    </row>
    <row r="23" spans="3:15" ht="20.25" customHeight="1">
      <c r="C23" s="207"/>
      <c r="D23" s="208"/>
      <c r="E23" s="208"/>
      <c r="F23" s="208"/>
      <c r="G23" s="208"/>
      <c r="H23" s="209"/>
      <c r="J23" s="207"/>
      <c r="K23" s="208"/>
      <c r="L23" s="208"/>
      <c r="M23" s="208"/>
      <c r="N23" s="208"/>
      <c r="O23" s="209"/>
    </row>
    <row r="24" spans="3:15" ht="20.25" customHeight="1">
      <c r="C24" s="207"/>
      <c r="D24" s="208"/>
      <c r="E24" s="208"/>
      <c r="F24" s="208"/>
      <c r="G24" s="208"/>
      <c r="H24" s="209"/>
      <c r="J24" s="207"/>
      <c r="K24" s="208"/>
      <c r="L24" s="208"/>
      <c r="M24" s="208"/>
      <c r="N24" s="208"/>
      <c r="O24" s="209"/>
    </row>
    <row r="25" spans="3:15" ht="20.25" customHeight="1" thickBot="1">
      <c r="C25" s="210"/>
      <c r="D25" s="211"/>
      <c r="E25" s="211"/>
      <c r="F25" s="211"/>
      <c r="G25" s="211"/>
      <c r="H25" s="212"/>
      <c r="J25" s="210"/>
      <c r="K25" s="211"/>
      <c r="L25" s="211"/>
      <c r="M25" s="211"/>
      <c r="N25" s="211"/>
      <c r="O25" s="212"/>
    </row>
  </sheetData>
  <mergeCells count="9">
    <mergeCell ref="C3:O6"/>
    <mergeCell ref="C22:H25"/>
    <mergeCell ref="J22:O25"/>
    <mergeCell ref="C7:H10"/>
    <mergeCell ref="J7:O10"/>
    <mergeCell ref="C12:H15"/>
    <mergeCell ref="J12:O15"/>
    <mergeCell ref="C17:H20"/>
    <mergeCell ref="J17:O20"/>
  </mergeCells>
  <hyperlinks>
    <hyperlink ref="A1" location="'Home Page'!A1" display="Home" xr:uid="{00000000-0004-0000-0300-000000000000}"/>
    <hyperlink ref="C7:H10" location="'R250'!A1" display="PowerEdge R250 - Single Socket 1U" xr:uid="{4F9112F0-79EA-4358-AB19-92EFB9E33221}"/>
    <hyperlink ref="J7:O10" location="'R350'!A1" display="PowerEdge R350 - Single Socket 1U" xr:uid="{C21E6406-D4B1-4406-BD6A-168473EDE0CE}"/>
    <hyperlink ref="C12:H15" location="'R450 - 3.5&quot;'!A1" display="PowerEdge R450 3.5&quot; - Dual Socket 1U" xr:uid="{14FD65F8-3BF7-44CC-8107-2BFE913F1C3D}"/>
    <hyperlink ref="J12:O15" location="'R450 - 2.5&quot;'!A1" display="PowerEdge R450 2.5&quot; - Dual Socket 1U" xr:uid="{9EBE185E-07F4-4CF9-B813-D048ECAABABF}"/>
    <hyperlink ref="C17:H20" location="'R550'!A1" display="PowerEdge R550 3.5&quot; - Dual Socket 1U" xr:uid="{58A61F97-2850-4116-8D03-54CD1ABDF968}"/>
    <hyperlink ref="J17:O20" location="'R650XS'!A1" display="PowerEdge R650XS 2.5&quot; - Dual Socket 1U" xr:uid="{117FF542-8BC3-421F-BD28-2A41159C3E28}"/>
    <hyperlink ref="C22:H25" location="'R650'!A1" display="PowerEdge R650 2.5&quot; - Dual Socket 1U" xr:uid="{7E0FDCCF-3DDF-48EF-A680-39FE0C87AB3E}"/>
    <hyperlink ref="J22:O25" location="'R750XS -3.5&quot;'!A1" display="PowerEdge R750XS 3.5&quot; - Dual Socket 1U" xr:uid="{1BED51E2-8306-4EBE-88AA-45692964EEA5}"/>
  </hyperlink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7C2C-D8EF-45F9-B8DD-AF4743076642}">
  <sheetPr>
    <tabColor rgb="FFFF0000"/>
  </sheetPr>
  <dimension ref="A6:C53"/>
  <sheetViews>
    <sheetView showGridLines="0" zoomScale="85" zoomScaleNormal="85" workbookViewId="0">
      <selection activeCell="D58" sqref="D58"/>
    </sheetView>
  </sheetViews>
  <sheetFormatPr defaultColWidth="8.68359375" defaultRowHeight="14.4"/>
  <cols>
    <col min="1" max="1" width="26.68359375" style="2" customWidth="1"/>
    <col min="2" max="2" width="111.68359375" style="8" bestFit="1" customWidth="1"/>
    <col min="3" max="3" width="15.3125" style="40" bestFit="1" customWidth="1"/>
    <col min="4" max="16384" width="8.68359375" style="40"/>
  </cols>
  <sheetData>
    <row r="6" spans="1:3" ht="15" customHeight="1" thickBot="1"/>
    <row r="7" spans="1:3" ht="15" customHeight="1">
      <c r="A7" s="193"/>
      <c r="B7" s="193"/>
      <c r="C7" s="193"/>
    </row>
    <row r="8" spans="1:3" ht="15.75" customHeight="1" thickBot="1">
      <c r="A8" s="194"/>
      <c r="B8" s="194"/>
      <c r="C8" s="194"/>
    </row>
    <row r="9" spans="1:3" s="8" customFormat="1">
      <c r="A9" s="25" t="s">
        <v>315</v>
      </c>
      <c r="B9" s="24" t="s">
        <v>316</v>
      </c>
      <c r="C9" s="24"/>
    </row>
    <row r="10" spans="1:3" ht="15" customHeight="1"/>
    <row r="11" spans="1:3" ht="15" customHeight="1"/>
    <row r="12" spans="1:3" ht="15" customHeight="1">
      <c r="A12" s="191" t="s">
        <v>571</v>
      </c>
      <c r="B12" s="192"/>
      <c r="C12" s="192"/>
    </row>
    <row r="13" spans="1:3" ht="15" customHeight="1">
      <c r="A13" s="124" t="s">
        <v>106</v>
      </c>
      <c r="B13" s="82" t="s">
        <v>634</v>
      </c>
      <c r="C13" s="47">
        <v>50800</v>
      </c>
    </row>
    <row r="14" spans="1:3" ht="15" customHeight="1"/>
    <row r="15" spans="1:3" ht="15" customHeight="1"/>
    <row r="16" spans="1:3" ht="15" customHeight="1">
      <c r="A16" s="191" t="s">
        <v>635</v>
      </c>
      <c r="B16" s="191"/>
      <c r="C16" s="191"/>
    </row>
    <row r="17" spans="1:3">
      <c r="A17" s="124" t="s">
        <v>162</v>
      </c>
      <c r="B17" t="s">
        <v>636</v>
      </c>
      <c r="C17" s="47">
        <v>2791.4588235294118</v>
      </c>
    </row>
    <row r="18" spans="1:3">
      <c r="A18" s="65" t="s">
        <v>163</v>
      </c>
      <c r="B18" s="52" t="s">
        <v>637</v>
      </c>
      <c r="C18" s="47">
        <v>5719.7647058823532</v>
      </c>
    </row>
    <row r="19" spans="1:3" ht="15" customHeight="1">
      <c r="A19" s="124" t="s">
        <v>166</v>
      </c>
      <c r="B19" t="s">
        <v>638</v>
      </c>
      <c r="C19" s="47">
        <v>4195.5529411764701</v>
      </c>
    </row>
    <row r="20" spans="1:3">
      <c r="A20" s="65"/>
      <c r="B20" s="52"/>
      <c r="C20" s="47"/>
    </row>
    <row r="21" spans="1:3" ht="15" customHeight="1" thickBot="1"/>
    <row r="22" spans="1:3" ht="15" customHeight="1" thickBot="1">
      <c r="A22" s="20"/>
      <c r="B22" s="126" t="s">
        <v>371</v>
      </c>
    </row>
    <row r="23" spans="1:3" ht="15" customHeight="1"/>
    <row r="24" spans="1:3" s="166" customFormat="1" ht="15" customHeight="1">
      <c r="A24" s="20" t="s">
        <v>133</v>
      </c>
      <c r="B24" s="21" t="s">
        <v>639</v>
      </c>
      <c r="C24" s="47">
        <v>6553.9529411764706</v>
      </c>
    </row>
    <row r="25" spans="1:3" s="166" customFormat="1" ht="15" customHeight="1">
      <c r="A25" s="2"/>
      <c r="B25" s="1"/>
      <c r="C25" s="40"/>
    </row>
    <row r="26" spans="1:3" ht="15" customHeight="1">
      <c r="A26" s="14" t="s">
        <v>153</v>
      </c>
      <c r="B26" s="15" t="s">
        <v>378</v>
      </c>
      <c r="C26" s="47">
        <v>590.89411764705881</v>
      </c>
    </row>
    <row r="27" spans="1:3" ht="15" customHeight="1" thickBot="1"/>
    <row r="28" spans="1:3" s="167" customFormat="1" ht="15.75" customHeight="1" thickBot="1">
      <c r="A28" s="70"/>
      <c r="B28" s="109" t="s">
        <v>405</v>
      </c>
      <c r="C28" s="41"/>
    </row>
    <row r="29" spans="1:3" ht="14.7" thickBot="1">
      <c r="A29" s="33" t="s">
        <v>132</v>
      </c>
      <c r="B29" s="12" t="s">
        <v>640</v>
      </c>
      <c r="C29" s="47">
        <v>2789.2000000000003</v>
      </c>
    </row>
    <row r="30" spans="1:3" ht="15" customHeight="1" thickBot="1">
      <c r="B30" s="109" t="s">
        <v>410</v>
      </c>
    </row>
    <row r="31" spans="1:3" s="167" customFormat="1" ht="15.75" customHeight="1">
      <c r="A31" s="124" t="s">
        <v>124</v>
      </c>
      <c r="B31" t="s">
        <v>641</v>
      </c>
      <c r="C31" s="47">
        <v>4124.5764705882357</v>
      </c>
    </row>
    <row r="32" spans="1:3" s="167" customFormat="1" ht="15.75" customHeight="1">
      <c r="A32" s="124" t="s">
        <v>122</v>
      </c>
      <c r="B32" t="s">
        <v>642</v>
      </c>
      <c r="C32" s="47">
        <v>2058.1764705882356</v>
      </c>
    </row>
    <row r="33" spans="1:3" s="167" customFormat="1" ht="15.75" customHeight="1">
      <c r="A33" s="124" t="s">
        <v>124</v>
      </c>
      <c r="B33" t="s">
        <v>643</v>
      </c>
      <c r="C33" s="47">
        <v>4124.5764705882357</v>
      </c>
    </row>
    <row r="34" spans="1:3" s="45" customFormat="1" ht="13.2" customHeight="1" thickBot="1">
      <c r="A34" s="16"/>
      <c r="B34" s="18"/>
      <c r="C34" s="47"/>
    </row>
    <row r="35" spans="1:3" ht="15" customHeight="1" thickBot="1">
      <c r="B35" s="109" t="s">
        <v>425</v>
      </c>
    </row>
    <row r="36" spans="1:3" s="168" customFormat="1" ht="15.75" customHeight="1" thickBot="1">
      <c r="A36" s="33" t="s">
        <v>130</v>
      </c>
      <c r="B36" t="s">
        <v>644</v>
      </c>
      <c r="C36" s="47">
        <v>3029.9764705882353</v>
      </c>
    </row>
    <row r="37" spans="1:3" ht="15" customHeight="1" thickBot="1">
      <c r="B37" s="109" t="s">
        <v>407</v>
      </c>
    </row>
    <row r="38" spans="1:3" ht="15" customHeight="1"/>
    <row r="39" spans="1:3" s="167" customFormat="1" ht="15.75" customHeight="1" thickBot="1">
      <c r="A39" s="71"/>
      <c r="B39" s="41"/>
      <c r="C39" s="41"/>
    </row>
    <row r="40" spans="1:3" ht="15" customHeight="1" thickBot="1">
      <c r="A40" s="16"/>
      <c r="B40" s="126" t="s">
        <v>645</v>
      </c>
    </row>
    <row r="41" spans="1:3">
      <c r="A41" s="16" t="s">
        <v>121</v>
      </c>
      <c r="B41" t="s">
        <v>646</v>
      </c>
      <c r="C41" s="47">
        <v>3756.5882352941176</v>
      </c>
    </row>
    <row r="42" spans="1:3" s="167" customFormat="1" ht="14.1" customHeight="1" thickBot="1">
      <c r="A42" s="14"/>
      <c r="B42" s="71"/>
      <c r="C42" s="47"/>
    </row>
    <row r="43" spans="1:3" s="168" customFormat="1" ht="14.1" customHeight="1" thickBot="1">
      <c r="A43" s="16"/>
      <c r="B43" s="126" t="s">
        <v>431</v>
      </c>
      <c r="C43" s="45"/>
    </row>
    <row r="44" spans="1:3" s="168" customFormat="1" ht="15.75" customHeight="1">
      <c r="A44" s="65" t="s">
        <v>110</v>
      </c>
      <c r="B44" s="52" t="s">
        <v>597</v>
      </c>
      <c r="C44" s="47">
        <v>5221.2000000000007</v>
      </c>
    </row>
    <row r="45" spans="1:3" ht="15" customHeight="1"/>
    <row r="46" spans="1:3" ht="15" customHeight="1">
      <c r="A46" s="191" t="s">
        <v>633</v>
      </c>
      <c r="B46" s="192"/>
      <c r="C46" s="192"/>
    </row>
    <row r="47" spans="1:3" s="167" customFormat="1" ht="15.3">
      <c r="A47" s="20" t="s">
        <v>185</v>
      </c>
      <c r="B47" s="1" t="s">
        <v>647</v>
      </c>
      <c r="C47" s="47">
        <v>3321.0117647058828</v>
      </c>
    </row>
    <row r="48" spans="1:3" s="167" customFormat="1" ht="15.3">
      <c r="A48" t="s">
        <v>154</v>
      </c>
      <c r="B48" t="s">
        <v>648</v>
      </c>
      <c r="C48" s="47">
        <v>1785.0117647058823</v>
      </c>
    </row>
    <row r="49" spans="1:3" s="167" customFormat="1" ht="15.75" customHeight="1">
      <c r="A49" s="20"/>
      <c r="B49" s="21"/>
      <c r="C49" s="41"/>
    </row>
    <row r="50" spans="1:3" ht="15" customHeight="1"/>
    <row r="51" spans="1:3" ht="15" customHeight="1"/>
    <row r="52" spans="1:3" ht="15" customHeight="1">
      <c r="A52" s="191" t="s">
        <v>35</v>
      </c>
      <c r="B52" s="192"/>
      <c r="C52" s="192"/>
    </row>
    <row r="53" spans="1:3" ht="15" customHeight="1">
      <c r="A53" s="14" t="s">
        <v>153</v>
      </c>
      <c r="B53" s="15" t="s">
        <v>649</v>
      </c>
      <c r="C53" s="47">
        <v>590.89411764705881</v>
      </c>
    </row>
  </sheetData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14999847407452621"/>
  </sheetPr>
  <dimension ref="A1:N35"/>
  <sheetViews>
    <sheetView showGridLines="0" zoomScaleNormal="100" workbookViewId="0">
      <selection activeCell="M25" sqref="M25"/>
    </sheetView>
  </sheetViews>
  <sheetFormatPr defaultColWidth="9.3125" defaultRowHeight="14.4"/>
  <cols>
    <col min="1" max="1" width="6.5234375" customWidth="1"/>
    <col min="2" max="2" width="8.3125" customWidth="1"/>
    <col min="3" max="6" width="9.5234375" customWidth="1"/>
    <col min="7" max="7" width="15.68359375" customWidth="1"/>
    <col min="8" max="12" width="9.5234375" customWidth="1"/>
    <col min="13" max="13" width="18.68359375" customWidth="1"/>
  </cols>
  <sheetData>
    <row r="1" spans="1:14">
      <c r="A1" s="3" t="s">
        <v>304</v>
      </c>
    </row>
    <row r="2" spans="1:14" ht="14.7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" customHeight="1">
      <c r="B3" s="1"/>
      <c r="C3" s="195" t="s">
        <v>650</v>
      </c>
      <c r="D3" s="196"/>
      <c r="E3" s="196"/>
      <c r="F3" s="196"/>
      <c r="G3" s="196"/>
      <c r="H3" s="196"/>
      <c r="I3" s="196"/>
      <c r="J3" s="196"/>
      <c r="K3" s="196"/>
      <c r="L3" s="196"/>
      <c r="M3" s="197"/>
      <c r="N3" s="1"/>
    </row>
    <row r="4" spans="1:14" ht="15" customHeight="1">
      <c r="B4" s="1"/>
      <c r="C4" s="198"/>
      <c r="D4" s="199"/>
      <c r="E4" s="199"/>
      <c r="F4" s="199"/>
      <c r="G4" s="199"/>
      <c r="H4" s="199"/>
      <c r="I4" s="199"/>
      <c r="J4" s="199"/>
      <c r="K4" s="199"/>
      <c r="L4" s="199"/>
      <c r="M4" s="200"/>
      <c r="N4" s="1"/>
    </row>
    <row r="5" spans="1:14" ht="15" customHeight="1">
      <c r="B5" s="1"/>
      <c r="C5" s="198"/>
      <c r="D5" s="199"/>
      <c r="E5" s="199"/>
      <c r="F5" s="199"/>
      <c r="G5" s="199"/>
      <c r="H5" s="199"/>
      <c r="I5" s="199"/>
      <c r="J5" s="199"/>
      <c r="K5" s="199"/>
      <c r="L5" s="199"/>
      <c r="M5" s="200"/>
      <c r="N5" s="1"/>
    </row>
    <row r="6" spans="1:14" ht="15.75" customHeight="1" thickBot="1">
      <c r="B6" s="1"/>
      <c r="C6" s="201"/>
      <c r="D6" s="202"/>
      <c r="E6" s="202"/>
      <c r="F6" s="202"/>
      <c r="G6" s="202"/>
      <c r="H6" s="202"/>
      <c r="I6" s="202"/>
      <c r="J6" s="202"/>
      <c r="K6" s="202"/>
      <c r="L6" s="202"/>
      <c r="M6" s="203"/>
      <c r="N6" s="1"/>
    </row>
    <row r="7" spans="1:14" s="1" customFormat="1" ht="15.75" customHeight="1" thickBot="1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4" ht="16.2" customHeight="1">
      <c r="B8" s="1"/>
      <c r="C8" s="230" t="s">
        <v>651</v>
      </c>
      <c r="D8" s="231"/>
      <c r="E8" s="231"/>
      <c r="F8" s="231"/>
      <c r="G8" s="232"/>
      <c r="H8" s="26"/>
      <c r="I8" s="230" t="s">
        <v>652</v>
      </c>
      <c r="J8" s="231"/>
      <c r="K8" s="231"/>
      <c r="L8" s="231"/>
      <c r="M8" s="232"/>
      <c r="N8" s="1"/>
    </row>
    <row r="9" spans="1:14" ht="16.2" customHeight="1">
      <c r="B9" s="1"/>
      <c r="C9" s="233"/>
      <c r="D9" s="234"/>
      <c r="E9" s="234"/>
      <c r="F9" s="234"/>
      <c r="G9" s="235"/>
      <c r="H9" s="26"/>
      <c r="I9" s="233"/>
      <c r="J9" s="234"/>
      <c r="K9" s="234"/>
      <c r="L9" s="234"/>
      <c r="M9" s="235"/>
      <c r="N9" s="1"/>
    </row>
    <row r="10" spans="1:14" ht="16.2" customHeight="1">
      <c r="B10" s="1"/>
      <c r="C10" s="233"/>
      <c r="D10" s="234"/>
      <c r="E10" s="234"/>
      <c r="F10" s="234"/>
      <c r="G10" s="235"/>
      <c r="H10" s="26"/>
      <c r="I10" s="233"/>
      <c r="J10" s="234"/>
      <c r="K10" s="234"/>
      <c r="L10" s="234"/>
      <c r="M10" s="235"/>
      <c r="N10" s="1"/>
    </row>
    <row r="11" spans="1:14" ht="16.2" customHeight="1" thickBot="1">
      <c r="B11" s="1"/>
      <c r="C11" s="236"/>
      <c r="D11" s="237"/>
      <c r="E11" s="237"/>
      <c r="F11" s="237"/>
      <c r="G11" s="238"/>
      <c r="H11" s="26"/>
      <c r="I11" s="236"/>
      <c r="J11" s="237"/>
      <c r="K11" s="237"/>
      <c r="L11" s="237"/>
      <c r="M11" s="238"/>
      <c r="N11" s="1"/>
    </row>
    <row r="12" spans="1:14" ht="16.2" customHeight="1" thickBot="1">
      <c r="B12" s="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1"/>
    </row>
    <row r="13" spans="1:14" ht="16.2" customHeight="1">
      <c r="B13" s="1"/>
      <c r="C13" s="26"/>
      <c r="D13" s="230" t="s">
        <v>653</v>
      </c>
      <c r="E13" s="231"/>
      <c r="F13" s="231"/>
      <c r="G13" s="231"/>
      <c r="H13" s="232"/>
      <c r="I13" s="1"/>
    </row>
    <row r="14" spans="1:14" ht="16.2" customHeight="1">
      <c r="B14" s="1"/>
      <c r="C14" s="26"/>
      <c r="D14" s="233"/>
      <c r="E14" s="234"/>
      <c r="F14" s="234"/>
      <c r="G14" s="234"/>
      <c r="H14" s="235"/>
      <c r="I14" s="1"/>
    </row>
    <row r="15" spans="1:14" ht="16.2" customHeight="1">
      <c r="B15" s="1"/>
      <c r="C15" s="26"/>
      <c r="D15" s="233"/>
      <c r="E15" s="234"/>
      <c r="F15" s="234"/>
      <c r="G15" s="234"/>
      <c r="H15" s="235"/>
      <c r="I15" s="1"/>
    </row>
    <row r="16" spans="1:14" ht="16.2" customHeight="1" thickBot="1">
      <c r="B16" s="1"/>
      <c r="C16" s="26"/>
      <c r="D16" s="236"/>
      <c r="E16" s="237"/>
      <c r="F16" s="237"/>
      <c r="G16" s="237"/>
      <c r="H16" s="238"/>
      <c r="I16" s="1"/>
    </row>
    <row r="17" spans="2:14" ht="16.2" customHeight="1">
      <c r="B17" s="1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1"/>
    </row>
    <row r="18" spans="2:14" ht="16.2" customHeight="1">
      <c r="B18" s="1"/>
      <c r="C18" s="26"/>
      <c r="I18" s="1"/>
    </row>
    <row r="19" spans="2:14" ht="16.2" customHeight="1">
      <c r="B19" s="1"/>
      <c r="C19" s="26"/>
      <c r="I19" s="1"/>
    </row>
    <row r="20" spans="2:14" ht="16.2" customHeight="1">
      <c r="B20" s="1"/>
      <c r="C20" s="26"/>
      <c r="I20" s="1"/>
    </row>
    <row r="21" spans="2:14" ht="16.2" customHeight="1">
      <c r="B21" s="1"/>
      <c r="C21" s="26"/>
      <c r="I21" s="1"/>
    </row>
    <row r="22" spans="2:14" ht="16.2" customHeight="1">
      <c r="B22" s="1"/>
      <c r="C22" s="147"/>
      <c r="D22" s="147"/>
      <c r="E22" s="147"/>
      <c r="F22" s="147"/>
      <c r="G22" s="147"/>
      <c r="H22" s="26"/>
      <c r="I22" s="26"/>
      <c r="J22" s="26"/>
      <c r="K22" s="26"/>
      <c r="L22" s="26"/>
      <c r="M22" s="26"/>
      <c r="N22" s="1"/>
    </row>
    <row r="23" spans="2:14" ht="16.2" customHeight="1">
      <c r="B23" s="1"/>
      <c r="C23" s="26"/>
      <c r="D23" s="1"/>
      <c r="E23" s="1"/>
      <c r="F23" s="1"/>
      <c r="G23" s="1"/>
      <c r="H23" s="26"/>
      <c r="I23" s="1"/>
    </row>
    <row r="24" spans="2:14" ht="16.2" customHeight="1">
      <c r="B24" s="1"/>
      <c r="C24" s="26"/>
      <c r="D24" s="1"/>
      <c r="E24" s="1"/>
      <c r="F24" s="1"/>
      <c r="G24" s="1"/>
      <c r="H24" s="1"/>
      <c r="I24" s="1"/>
    </row>
    <row r="25" spans="2:14" ht="16.2" customHeight="1">
      <c r="B25" s="1"/>
      <c r="C25" s="1"/>
      <c r="I25" s="1"/>
    </row>
    <row r="26" spans="2:14" ht="16.2" customHeight="1">
      <c r="B26" s="1"/>
      <c r="C26" s="1"/>
      <c r="I26" s="1"/>
    </row>
    <row r="27" spans="2:14" ht="16.2" customHeight="1">
      <c r="B27" s="1"/>
      <c r="C27" s="147"/>
      <c r="D27" s="147"/>
      <c r="E27" s="147"/>
      <c r="F27" s="147"/>
      <c r="G27" s="147"/>
      <c r="H27" s="1"/>
      <c r="N27" s="1"/>
    </row>
    <row r="28" spans="2:14" ht="16.2" customHeight="1">
      <c r="B28" s="1"/>
      <c r="C28" s="147"/>
      <c r="D28" s="147"/>
      <c r="E28" s="147"/>
      <c r="F28" s="147"/>
      <c r="G28" s="147"/>
      <c r="H28" s="1"/>
      <c r="N28" s="1"/>
    </row>
    <row r="29" spans="2:14" ht="16.2" customHeight="1">
      <c r="B29" s="1"/>
      <c r="C29" s="1"/>
      <c r="D29" s="1"/>
      <c r="E29" s="1"/>
      <c r="F29" s="1"/>
      <c r="G29" s="1"/>
      <c r="H29" s="1"/>
      <c r="I29" s="19"/>
      <c r="J29" s="19"/>
      <c r="K29" s="19"/>
      <c r="L29" s="19"/>
      <c r="M29" s="19"/>
      <c r="N29" s="1"/>
    </row>
    <row r="30" spans="2:14" ht="23.1">
      <c r="I30" s="19"/>
      <c r="J30" s="19"/>
      <c r="K30" s="19"/>
      <c r="L30" s="19"/>
      <c r="M30" s="19"/>
    </row>
    <row r="34" spans="14:14" ht="23.1">
      <c r="N34" s="19"/>
    </row>
    <row r="35" spans="14:14" ht="23.1">
      <c r="N35" s="19"/>
    </row>
  </sheetData>
  <mergeCells count="4">
    <mergeCell ref="C3:M6"/>
    <mergeCell ref="I8:M11"/>
    <mergeCell ref="C8:G11"/>
    <mergeCell ref="D13:H16"/>
  </mergeCells>
  <hyperlinks>
    <hyperlink ref="A1" location="'Home Page'!A1" display="Home" xr:uid="{00000000-0004-0000-0A00-000000000000}"/>
    <hyperlink ref="C8:G11" location="'T40'!A1" display="PowerEdge T40 - Single Socket" xr:uid="{00000000-0004-0000-0A00-000001000000}"/>
    <hyperlink ref="I8:M11" location="'T150'!A1" display="PowerEdge T150 - Single Socket" xr:uid="{00000000-0004-0000-0A00-000002000000}"/>
    <hyperlink ref="D13:H16" location="'T350'!A1" display="PowerEdge T350 - Dual Socket" xr:uid="{00000000-0004-0000-0A00-000003000000}"/>
  </hyperlink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-0.499984740745262"/>
  </sheetPr>
  <dimension ref="A1:D64"/>
  <sheetViews>
    <sheetView showGridLines="0" topLeftCell="A8" zoomScaleNormal="100" workbookViewId="0">
      <selection activeCell="A55" sqref="A55:XFD78"/>
    </sheetView>
  </sheetViews>
  <sheetFormatPr defaultColWidth="8.68359375" defaultRowHeight="14.4"/>
  <cols>
    <col min="1" max="1" width="26.68359375" style="2" customWidth="1"/>
    <col min="2" max="2" width="98.68359375" style="8" customWidth="1"/>
    <col min="3" max="3" width="16.5234375" style="40" customWidth="1"/>
    <col min="4" max="16384" width="8.68359375" style="40"/>
  </cols>
  <sheetData>
    <row r="1" spans="1:4" ht="69" customHeight="1" thickBot="1"/>
    <row r="2" spans="1:4" ht="30" customHeight="1">
      <c r="A2" s="228"/>
      <c r="B2" s="228"/>
      <c r="C2" s="228"/>
      <c r="D2" s="239"/>
    </row>
    <row r="3" spans="1:4" ht="15" customHeight="1" thickBot="1">
      <c r="A3" s="229"/>
      <c r="B3" s="229"/>
      <c r="C3" s="229"/>
      <c r="D3" s="240"/>
    </row>
    <row r="4" spans="1:4" ht="15.75" customHeight="1">
      <c r="B4" s="2"/>
    </row>
    <row r="27" spans="1:3" s="8" customFormat="1" ht="25.5" customHeight="1">
      <c r="A27" s="25" t="s">
        <v>315</v>
      </c>
      <c r="B27" s="24" t="s">
        <v>316</v>
      </c>
      <c r="C27" s="24" t="s">
        <v>321</v>
      </c>
    </row>
    <row r="28" spans="1:3" ht="29.25" customHeight="1">
      <c r="A28" s="221" t="s">
        <v>654</v>
      </c>
      <c r="B28" s="222"/>
      <c r="C28" s="222"/>
    </row>
    <row r="29" spans="1:3" ht="17.25" customHeight="1" thickBot="1">
      <c r="A29" s="85" t="s">
        <v>190</v>
      </c>
      <c r="B29" s="137" t="s">
        <v>655</v>
      </c>
      <c r="C29" s="47">
        <v>10780.541176470588</v>
      </c>
    </row>
    <row r="30" spans="1:3" ht="13.2" customHeight="1" thickTop="1" thickBot="1">
      <c r="A30" s="54" t="s">
        <v>874</v>
      </c>
      <c r="B30" s="138" t="s">
        <v>656</v>
      </c>
    </row>
    <row r="31" spans="1:3" ht="13.2" customHeight="1" thickTop="1">
      <c r="A31" s="77"/>
      <c r="B31" s="138" t="s">
        <v>657</v>
      </c>
    </row>
    <row r="32" spans="1:3" ht="13.2" customHeight="1">
      <c r="A32" s="16"/>
      <c r="B32" s="138" t="s">
        <v>658</v>
      </c>
    </row>
    <row r="33" spans="1:3" ht="13.2" customHeight="1">
      <c r="A33" s="16"/>
      <c r="B33" s="138" t="s">
        <v>659</v>
      </c>
    </row>
    <row r="34" spans="1:3" ht="13.2" customHeight="1">
      <c r="A34" s="16"/>
      <c r="B34" s="138" t="s">
        <v>660</v>
      </c>
    </row>
    <row r="35" spans="1:3" ht="13.2" customHeight="1">
      <c r="A35" s="77"/>
      <c r="B35" s="161" t="s">
        <v>661</v>
      </c>
    </row>
    <row r="36" spans="1:3" ht="13.2" customHeight="1">
      <c r="A36" s="16"/>
      <c r="B36" s="161" t="s">
        <v>662</v>
      </c>
    </row>
    <row r="37" spans="1:3" ht="13.2" customHeight="1">
      <c r="A37" s="86"/>
      <c r="B37" s="138" t="s">
        <v>663</v>
      </c>
    </row>
    <row r="38" spans="1:3" ht="13.2" customHeight="1">
      <c r="A38" s="86"/>
      <c r="B38" s="139" t="s">
        <v>444</v>
      </c>
    </row>
    <row r="39" spans="1:3" ht="13.2" customHeight="1">
      <c r="A39" s="16"/>
      <c r="B39" s="138" t="s">
        <v>664</v>
      </c>
    </row>
    <row r="40" spans="1:3" ht="13.2" customHeight="1">
      <c r="A40" s="16"/>
      <c r="B40" s="138" t="s">
        <v>665</v>
      </c>
    </row>
    <row r="41" spans="1:3" ht="13.2" customHeight="1">
      <c r="A41" s="16"/>
      <c r="B41" s="138" t="s">
        <v>666</v>
      </c>
    </row>
    <row r="42" spans="1:3" ht="13.2" customHeight="1">
      <c r="A42" s="57"/>
      <c r="B42" s="55"/>
    </row>
    <row r="43" spans="1:3" ht="20.7" customHeight="1">
      <c r="A43" s="213" t="s">
        <v>367</v>
      </c>
      <c r="B43" s="214"/>
      <c r="C43" s="214"/>
    </row>
    <row r="44" spans="1:3">
      <c r="A44" s="124" t="s">
        <v>170</v>
      </c>
      <c r="B44" s="18" t="s">
        <v>262</v>
      </c>
      <c r="C44" s="47">
        <v>2506.4823529411769</v>
      </c>
    </row>
    <row r="45" spans="1:3">
      <c r="A45" s="124" t="s">
        <v>171</v>
      </c>
      <c r="B45" s="18" t="s">
        <v>261</v>
      </c>
      <c r="C45" s="47">
        <v>2876.6705882352944</v>
      </c>
    </row>
    <row r="46" spans="1:3">
      <c r="A46" s="124"/>
      <c r="B46" s="60"/>
    </row>
    <row r="47" spans="1:3" ht="20.7" customHeight="1">
      <c r="A47" s="213" t="s">
        <v>667</v>
      </c>
      <c r="B47" s="214"/>
      <c r="C47" s="214"/>
    </row>
    <row r="48" spans="1:3" ht="13.2" customHeight="1" thickBot="1">
      <c r="A48" s="119" t="s">
        <v>559</v>
      </c>
      <c r="B48" s="117"/>
    </row>
    <row r="49" spans="1:3" ht="13.2" customHeight="1" thickBot="1">
      <c r="A49" s="8"/>
      <c r="B49" s="126" t="s">
        <v>405</v>
      </c>
    </row>
    <row r="50" spans="1:3" ht="13.2" customHeight="1">
      <c r="A50" s="20" t="s">
        <v>137</v>
      </c>
      <c r="B50" s="64" t="s">
        <v>668</v>
      </c>
      <c r="C50" s="47">
        <v>3608.2352941176473</v>
      </c>
    </row>
    <row r="51" spans="1:3" ht="18" customHeight="1"/>
    <row r="52" spans="1:3" ht="20.7" customHeight="1">
      <c r="A52" s="213" t="s">
        <v>862</v>
      </c>
      <c r="B52" s="214"/>
      <c r="C52" s="214"/>
    </row>
    <row r="53" spans="1:3" s="8" customFormat="1" ht="15" customHeight="1">
      <c r="A53" s="20" t="s">
        <v>265</v>
      </c>
      <c r="B53" s="18" t="s">
        <v>843</v>
      </c>
      <c r="C53" s="47">
        <v>10381.176470588236</v>
      </c>
    </row>
    <row r="54" spans="1:3" ht="13.2" customHeight="1">
      <c r="A54" s="16"/>
      <c r="B54" s="12"/>
    </row>
    <row r="64" spans="1:3">
      <c r="B64" s="87"/>
    </row>
  </sheetData>
  <mergeCells count="5">
    <mergeCell ref="A2:D3"/>
    <mergeCell ref="A47:C47"/>
    <mergeCell ref="A28:C28"/>
    <mergeCell ref="A52:C52"/>
    <mergeCell ref="A43:C43"/>
  </mergeCell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0E7A-6361-41FF-8759-877C27A95D18}">
  <sheetPr>
    <tabColor theme="4" tint="-0.499984740745262"/>
  </sheetPr>
  <dimension ref="A1:C86"/>
  <sheetViews>
    <sheetView showGridLines="0" zoomScale="80" zoomScaleNormal="80" workbookViewId="0">
      <selection activeCell="A87" sqref="A87:XFD120"/>
    </sheetView>
  </sheetViews>
  <sheetFormatPr defaultColWidth="8.68359375" defaultRowHeight="14.4"/>
  <cols>
    <col min="1" max="1" width="33.68359375" style="2" customWidth="1"/>
    <col min="2" max="2" width="91.68359375" style="8" bestFit="1" customWidth="1"/>
    <col min="3" max="3" width="13.68359375" style="40" bestFit="1" customWidth="1"/>
    <col min="4" max="16384" width="8.68359375" style="40"/>
  </cols>
  <sheetData>
    <row r="1" spans="1:3" ht="76.5" customHeight="1"/>
    <row r="2" spans="1:3" ht="15" customHeight="1">
      <c r="A2" s="187"/>
      <c r="B2" s="187"/>
      <c r="C2" s="187"/>
    </row>
    <row r="3" spans="1:3" ht="15.75" customHeight="1">
      <c r="A3" s="187"/>
      <c r="B3" s="187"/>
      <c r="C3" s="187"/>
    </row>
    <row r="4" spans="1:3">
      <c r="A4" s="53"/>
      <c r="B4" s="53"/>
    </row>
    <row r="5" spans="1:3">
      <c r="A5" s="53"/>
      <c r="B5" s="53"/>
    </row>
    <row r="6" spans="1:3">
      <c r="A6" s="53"/>
      <c r="B6" s="53"/>
    </row>
    <row r="7" spans="1:3">
      <c r="A7" s="53"/>
      <c r="B7" s="53"/>
    </row>
    <row r="8" spans="1:3">
      <c r="A8" s="53"/>
      <c r="B8" s="53"/>
    </row>
    <row r="9" spans="1:3">
      <c r="A9" s="53"/>
      <c r="B9" s="53"/>
    </row>
    <row r="10" spans="1:3">
      <c r="A10" s="53"/>
      <c r="B10" s="53"/>
    </row>
    <row r="11" spans="1:3" ht="15" customHeight="1">
      <c r="A11" s="53"/>
      <c r="B11" s="53"/>
    </row>
    <row r="12" spans="1:3">
      <c r="A12" s="53"/>
      <c r="B12" s="53"/>
    </row>
    <row r="13" spans="1:3">
      <c r="A13" s="53"/>
      <c r="B13" s="53"/>
    </row>
    <row r="14" spans="1:3">
      <c r="A14" s="53"/>
      <c r="B14" s="53"/>
    </row>
    <row r="15" spans="1:3">
      <c r="A15" s="53"/>
      <c r="B15" s="53"/>
    </row>
    <row r="16" spans="1:3">
      <c r="A16" s="53"/>
      <c r="B16" s="53"/>
    </row>
    <row r="17" spans="1:3">
      <c r="A17" s="53"/>
      <c r="B17" s="53"/>
    </row>
    <row r="18" spans="1:3" s="8" customFormat="1" ht="25.5" customHeight="1">
      <c r="A18" s="25" t="s">
        <v>315</v>
      </c>
      <c r="B18" s="24" t="s">
        <v>316</v>
      </c>
      <c r="C18" s="24"/>
    </row>
    <row r="19" spans="1:3">
      <c r="A19" s="188" t="s">
        <v>654</v>
      </c>
      <c r="B19" s="189"/>
      <c r="C19" s="189"/>
    </row>
    <row r="20" spans="1:3" s="43" customFormat="1" ht="15.9" thickBot="1">
      <c r="A20" s="85" t="s">
        <v>73</v>
      </c>
      <c r="B20" s="136" t="s">
        <v>670</v>
      </c>
      <c r="C20" s="47">
        <v>27767.011764705883</v>
      </c>
    </row>
    <row r="21" spans="1:3" ht="15" thickTop="1" thickBot="1">
      <c r="A21" s="54" t="s">
        <v>671</v>
      </c>
      <c r="B21" s="140" t="s">
        <v>672</v>
      </c>
    </row>
    <row r="22" spans="1:3" ht="14.7" thickTop="1">
      <c r="A22" s="183" t="s">
        <v>873</v>
      </c>
      <c r="B22" s="140" t="s">
        <v>673</v>
      </c>
    </row>
    <row r="23" spans="1:3" ht="13.2" customHeight="1">
      <c r="A23" s="85"/>
      <c r="B23" s="140" t="s">
        <v>348</v>
      </c>
    </row>
    <row r="24" spans="1:3" ht="13.2" customHeight="1">
      <c r="A24" s="85"/>
      <c r="B24" s="140" t="s">
        <v>674</v>
      </c>
    </row>
    <row r="25" spans="1:3" ht="13.2" customHeight="1">
      <c r="A25" s="85"/>
      <c r="B25" s="141" t="s">
        <v>41</v>
      </c>
    </row>
    <row r="26" spans="1:3" ht="13.2" customHeight="1">
      <c r="A26" s="85"/>
      <c r="B26" s="141" t="s">
        <v>675</v>
      </c>
    </row>
    <row r="27" spans="1:3" ht="13.2" customHeight="1">
      <c r="A27" s="85"/>
      <c r="B27" s="140" t="s">
        <v>42</v>
      </c>
    </row>
    <row r="28" spans="1:3" ht="13.2" customHeight="1">
      <c r="A28" s="85"/>
      <c r="B28" s="140" t="s">
        <v>676</v>
      </c>
    </row>
    <row r="29" spans="1:3" ht="13.2" customHeight="1">
      <c r="A29" s="85"/>
      <c r="B29" s="140" t="s">
        <v>354</v>
      </c>
    </row>
    <row r="30" spans="1:3" ht="13.2" customHeight="1">
      <c r="A30" s="85"/>
      <c r="B30" s="140" t="s">
        <v>677</v>
      </c>
    </row>
    <row r="31" spans="1:3" ht="13.2" customHeight="1">
      <c r="A31" s="85"/>
      <c r="B31" s="140" t="s">
        <v>356</v>
      </c>
    </row>
    <row r="32" spans="1:3" ht="13.2" customHeight="1">
      <c r="A32" s="85"/>
      <c r="B32" s="140" t="s">
        <v>678</v>
      </c>
    </row>
    <row r="33" spans="1:3" ht="13.2" customHeight="1">
      <c r="A33" s="85"/>
      <c r="B33" s="140" t="s">
        <v>679</v>
      </c>
    </row>
    <row r="34" spans="1:3" ht="13.2" customHeight="1">
      <c r="A34" s="85"/>
      <c r="B34" s="140" t="s">
        <v>680</v>
      </c>
    </row>
    <row r="35" spans="1:3" ht="15.6" customHeight="1">
      <c r="A35" s="85"/>
      <c r="B35" s="140" t="s">
        <v>360</v>
      </c>
    </row>
    <row r="36" spans="1:3" ht="13.2" customHeight="1">
      <c r="A36" s="85"/>
      <c r="B36" s="140" t="s">
        <v>681</v>
      </c>
    </row>
    <row r="37" spans="1:3" ht="13.2" customHeight="1">
      <c r="A37" s="179" t="s">
        <v>861</v>
      </c>
      <c r="B37" s="140"/>
    </row>
    <row r="38" spans="1:3" ht="21" customHeight="1">
      <c r="A38" s="85"/>
      <c r="B38" s="88"/>
    </row>
    <row r="39" spans="1:3" ht="15.6" customHeight="1" thickBot="1">
      <c r="A39" s="162" t="s">
        <v>682</v>
      </c>
      <c r="B39" s="136" t="s">
        <v>670</v>
      </c>
      <c r="C39" s="47">
        <v>23087.858823529412</v>
      </c>
    </row>
    <row r="40" spans="1:3" ht="16.95" customHeight="1" thickTop="1" thickBot="1">
      <c r="A40" s="54"/>
      <c r="B40" s="140" t="s">
        <v>672</v>
      </c>
    </row>
    <row r="41" spans="1:3" ht="13.2" customHeight="1" thickTop="1">
      <c r="A41" s="85"/>
      <c r="B41" s="140" t="s">
        <v>673</v>
      </c>
    </row>
    <row r="42" spans="1:3" ht="13.2" customHeight="1">
      <c r="A42" s="85"/>
      <c r="B42" s="140" t="s">
        <v>348</v>
      </c>
    </row>
    <row r="43" spans="1:3" ht="13.2" customHeight="1">
      <c r="A43" s="85"/>
      <c r="B43" s="140" t="s">
        <v>674</v>
      </c>
    </row>
    <row r="44" spans="1:3" ht="13.2" customHeight="1">
      <c r="A44" s="85"/>
      <c r="B44" s="141" t="s">
        <v>401</v>
      </c>
    </row>
    <row r="45" spans="1:3" ht="13.2" customHeight="1">
      <c r="A45" s="85"/>
      <c r="B45" s="141" t="s">
        <v>76</v>
      </c>
    </row>
    <row r="46" spans="1:3" ht="13.2" customHeight="1">
      <c r="A46" s="85"/>
      <c r="B46" s="140" t="s">
        <v>42</v>
      </c>
    </row>
    <row r="47" spans="1:3" ht="13.2" customHeight="1">
      <c r="A47" s="85"/>
      <c r="B47" s="140" t="s">
        <v>676</v>
      </c>
    </row>
    <row r="48" spans="1:3" ht="13.2" customHeight="1">
      <c r="A48" s="85"/>
      <c r="B48" s="140" t="s">
        <v>354</v>
      </c>
    </row>
    <row r="49" spans="1:3" ht="13.2" customHeight="1">
      <c r="A49" s="85"/>
      <c r="B49" s="140" t="s">
        <v>677</v>
      </c>
    </row>
    <row r="50" spans="1:3" ht="13.2" customHeight="1">
      <c r="A50" s="85"/>
      <c r="B50" s="140" t="s">
        <v>356</v>
      </c>
    </row>
    <row r="51" spans="1:3" ht="13.2" customHeight="1">
      <c r="A51" s="85"/>
      <c r="B51" s="140" t="s">
        <v>678</v>
      </c>
    </row>
    <row r="52" spans="1:3" ht="13.2" customHeight="1">
      <c r="A52" s="85"/>
      <c r="B52" s="140" t="s">
        <v>679</v>
      </c>
    </row>
    <row r="53" spans="1:3" ht="13.2" customHeight="1">
      <c r="A53" s="85"/>
      <c r="B53" s="140" t="s">
        <v>680</v>
      </c>
    </row>
    <row r="54" spans="1:3" ht="13.2" customHeight="1">
      <c r="A54" s="85"/>
      <c r="B54" s="140" t="s">
        <v>360</v>
      </c>
    </row>
    <row r="55" spans="1:3" ht="13.2" customHeight="1">
      <c r="A55" s="85"/>
      <c r="B55" s="140" t="s">
        <v>681</v>
      </c>
    </row>
    <row r="56" spans="1:3" ht="13.2" customHeight="1">
      <c r="A56" s="85"/>
      <c r="B56" s="15"/>
    </row>
    <row r="57" spans="1:3" ht="20.7" customHeight="1">
      <c r="A57" s="185" t="s">
        <v>367</v>
      </c>
      <c r="B57" s="186"/>
      <c r="C57" s="186"/>
    </row>
    <row r="58" spans="1:3">
      <c r="A58" s="124" t="s">
        <v>171</v>
      </c>
      <c r="B58" s="18" t="s">
        <v>261</v>
      </c>
      <c r="C58" s="47">
        <v>2876.6705882352944</v>
      </c>
    </row>
    <row r="59" spans="1:3">
      <c r="A59" s="124" t="s">
        <v>263</v>
      </c>
      <c r="B59" s="18" t="s">
        <v>264</v>
      </c>
      <c r="C59" s="47">
        <v>3224.7176470588238</v>
      </c>
    </row>
    <row r="60" spans="1:3" ht="13.2" customHeight="1">
      <c r="A60" s="51"/>
      <c r="B60" s="64"/>
    </row>
    <row r="61" spans="1:3" ht="20.7" customHeight="1" thickBot="1">
      <c r="A61" s="185" t="s">
        <v>863</v>
      </c>
      <c r="B61" s="186"/>
      <c r="C61" s="186"/>
    </row>
    <row r="62" spans="1:3" ht="13.5" customHeight="1" thickTop="1" thickBot="1">
      <c r="B62" s="107" t="s">
        <v>559</v>
      </c>
    </row>
    <row r="63" spans="1:3" ht="13.2" customHeight="1" thickBot="1">
      <c r="A63" s="70"/>
      <c r="B63" s="109" t="s">
        <v>683</v>
      </c>
    </row>
    <row r="64" spans="1:3" ht="13.5" customHeight="1">
      <c r="A64" s="61" t="s">
        <v>131</v>
      </c>
      <c r="B64" s="21" t="s">
        <v>233</v>
      </c>
      <c r="C64" s="47">
        <v>2364.2588235294115</v>
      </c>
    </row>
    <row r="65" spans="1:3" ht="13.5" customHeight="1">
      <c r="A65" s="61" t="s">
        <v>143</v>
      </c>
      <c r="B65" s="21" t="s">
        <v>236</v>
      </c>
      <c r="C65" s="47">
        <v>6254.6588235294121</v>
      </c>
    </row>
    <row r="66" spans="1:3" ht="13.2" customHeight="1">
      <c r="A66" s="20" t="s">
        <v>134</v>
      </c>
      <c r="B66" s="21" t="s">
        <v>135</v>
      </c>
      <c r="C66" s="47">
        <v>3751.7647058823532</v>
      </c>
    </row>
    <row r="67" spans="1:3" ht="12.75" customHeight="1">
      <c r="A67" s="20" t="s">
        <v>232</v>
      </c>
      <c r="B67" s="21" t="s">
        <v>684</v>
      </c>
      <c r="C67" s="47">
        <v>5465.8823529411766</v>
      </c>
    </row>
    <row r="68" spans="1:3" ht="12.75" customHeight="1" thickBot="1">
      <c r="A68" s="20"/>
      <c r="B68" s="21"/>
    </row>
    <row r="69" spans="1:3" ht="12.6" customHeight="1" thickBot="1">
      <c r="A69" s="20"/>
      <c r="B69" s="109" t="s">
        <v>685</v>
      </c>
    </row>
    <row r="70" spans="1:3" ht="12.75" customHeight="1">
      <c r="A70" s="20" t="s">
        <v>217</v>
      </c>
      <c r="B70" s="64" t="s">
        <v>218</v>
      </c>
      <c r="C70" s="47">
        <v>4801.1764705882351</v>
      </c>
    </row>
    <row r="71" spans="1:3" ht="12.75" customHeight="1">
      <c r="A71" s="20" t="s">
        <v>128</v>
      </c>
      <c r="B71" s="64" t="s">
        <v>222</v>
      </c>
      <c r="C71" s="47">
        <v>4702</v>
      </c>
    </row>
    <row r="72" spans="1:3" ht="12.75" customHeight="1">
      <c r="A72" s="20" t="s">
        <v>142</v>
      </c>
      <c r="B72" s="64" t="s">
        <v>686</v>
      </c>
      <c r="C72" s="47">
        <v>5134.7411764705885</v>
      </c>
    </row>
    <row r="73" spans="1:3" ht="12.75" customHeight="1">
      <c r="A73" s="20"/>
      <c r="B73" s="64"/>
    </row>
    <row r="74" spans="1:3" ht="20.399999999999999" customHeight="1">
      <c r="A74" s="185" t="s">
        <v>687</v>
      </c>
      <c r="B74" s="186"/>
      <c r="C74" s="186"/>
    </row>
    <row r="75" spans="1:3" ht="12.75" customHeight="1">
      <c r="A75" t="s">
        <v>111</v>
      </c>
      <c r="B75" t="s">
        <v>688</v>
      </c>
      <c r="C75" s="47">
        <v>10432.447058823529</v>
      </c>
    </row>
    <row r="76" spans="1:3" ht="12.75" customHeight="1">
      <c r="A76" s="20"/>
      <c r="B76" s="64"/>
    </row>
    <row r="77" spans="1:3" ht="20.7" customHeight="1">
      <c r="A77" s="185" t="s">
        <v>376</v>
      </c>
      <c r="B77" s="186"/>
      <c r="C77" s="186"/>
    </row>
    <row r="78" spans="1:3">
      <c r="A78" s="16" t="s">
        <v>213</v>
      </c>
      <c r="B78" s="18" t="s">
        <v>419</v>
      </c>
      <c r="C78" s="47">
        <v>24814.117647058825</v>
      </c>
    </row>
    <row r="79" spans="1:3" s="131" customFormat="1" ht="17.399999999999999">
      <c r="A79" t="s">
        <v>862</v>
      </c>
      <c r="B79"/>
      <c r="C79"/>
    </row>
    <row r="80" spans="1:3" s="8" customFormat="1" ht="15" customHeight="1">
      <c r="A80" s="20" t="s">
        <v>265</v>
      </c>
      <c r="B80" s="18" t="s">
        <v>843</v>
      </c>
      <c r="C80" s="47">
        <v>10381.176470588236</v>
      </c>
    </row>
    <row r="82" spans="1:3" ht="20.7" customHeight="1">
      <c r="A82" s="185" t="s">
        <v>420</v>
      </c>
      <c r="B82" s="186"/>
      <c r="C82" s="186"/>
    </row>
    <row r="83" spans="1:3">
      <c r="A83" s="62" t="s">
        <v>243</v>
      </c>
      <c r="B83" s="12" t="s">
        <v>244</v>
      </c>
      <c r="C83" s="47">
        <v>4165.8823529411766</v>
      </c>
    </row>
    <row r="84" spans="1:3">
      <c r="A84" s="62" t="s">
        <v>245</v>
      </c>
      <c r="B84" s="12" t="s">
        <v>246</v>
      </c>
      <c r="C84" s="47">
        <v>2030.5882352941178</v>
      </c>
    </row>
    <row r="85" spans="1:3">
      <c r="A85" s="16"/>
    </row>
    <row r="86" spans="1:3">
      <c r="A86" s="125"/>
      <c r="B86" s="83"/>
    </row>
  </sheetData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512F-62CE-4AA4-95CF-33713DB6512F}">
  <sheetPr>
    <tabColor theme="4" tint="-0.499984740745262"/>
  </sheetPr>
  <dimension ref="A1:C90"/>
  <sheetViews>
    <sheetView showGridLines="0" tabSelected="1" topLeftCell="A11" zoomScale="80" zoomScaleNormal="80" workbookViewId="0">
      <selection activeCell="A88" sqref="A88:XFD118"/>
    </sheetView>
  </sheetViews>
  <sheetFormatPr defaultColWidth="8.68359375" defaultRowHeight="14.4"/>
  <cols>
    <col min="1" max="1" width="26.68359375" style="2" customWidth="1"/>
    <col min="2" max="2" width="101.68359375" style="8" bestFit="1" customWidth="1"/>
    <col min="3" max="3" width="15.3125" style="40" bestFit="1" customWidth="1"/>
    <col min="4" max="16384" width="8.68359375" style="40"/>
  </cols>
  <sheetData>
    <row r="1" spans="1:3" ht="69" customHeight="1" thickBot="1"/>
    <row r="2" spans="1:3" ht="15" customHeight="1">
      <c r="A2" s="152"/>
      <c r="B2" s="152"/>
      <c r="C2" s="152"/>
    </row>
    <row r="3" spans="1:3" ht="15.75" customHeight="1" thickBot="1">
      <c r="A3" s="154"/>
      <c r="B3" s="154"/>
      <c r="C3" s="154"/>
    </row>
    <row r="4" spans="1:3">
      <c r="A4" s="8"/>
    </row>
    <row r="5" spans="1:3" ht="15" customHeight="1">
      <c r="A5" s="8"/>
    </row>
    <row r="6" spans="1:3" ht="15" customHeight="1">
      <c r="A6" s="8"/>
    </row>
    <row r="7" spans="1:3" ht="15" customHeight="1">
      <c r="A7" s="8"/>
    </row>
    <row r="8" spans="1:3" ht="15" customHeight="1">
      <c r="A8" s="8"/>
    </row>
    <row r="9" spans="1:3" ht="15" customHeight="1">
      <c r="A9" s="8"/>
    </row>
    <row r="10" spans="1:3" ht="15" customHeight="1">
      <c r="A10" s="8"/>
    </row>
    <row r="11" spans="1:3" ht="15" customHeight="1">
      <c r="A11" s="8"/>
    </row>
    <row r="12" spans="1:3" ht="15" customHeight="1">
      <c r="A12" s="8"/>
    </row>
    <row r="13" spans="1:3" ht="15" customHeight="1">
      <c r="A13" s="8"/>
    </row>
    <row r="14" spans="1:3" ht="15" customHeight="1">
      <c r="A14" s="8"/>
    </row>
    <row r="15" spans="1:3" ht="15" customHeight="1">
      <c r="A15" s="8"/>
    </row>
    <row r="16" spans="1:3" ht="15" customHeight="1">
      <c r="A16" s="8"/>
    </row>
    <row r="17" spans="1:3" ht="15" customHeight="1">
      <c r="A17" s="8"/>
    </row>
    <row r="18" spans="1:3" ht="15" customHeight="1">
      <c r="A18" s="8"/>
    </row>
    <row r="19" spans="1:3" ht="15" customHeight="1">
      <c r="A19" s="8"/>
    </row>
    <row r="20" spans="1:3" ht="15" customHeight="1">
      <c r="A20" s="8"/>
    </row>
    <row r="21" spans="1:3" s="8" customFormat="1" ht="25.5" customHeight="1">
      <c r="A21" s="25" t="s">
        <v>315</v>
      </c>
      <c r="B21" s="24" t="s">
        <v>316</v>
      </c>
      <c r="C21" s="24"/>
    </row>
    <row r="23" spans="1:3" ht="27" customHeight="1">
      <c r="A23" s="188" t="s">
        <v>654</v>
      </c>
      <c r="B23" s="189"/>
      <c r="C23" s="189"/>
    </row>
    <row r="24" spans="1:3" s="43" customFormat="1" ht="15.75" customHeight="1" thickBot="1">
      <c r="A24" s="16" t="s">
        <v>75</v>
      </c>
      <c r="B24" s="43" t="s">
        <v>690</v>
      </c>
      <c r="C24" s="47">
        <v>41600</v>
      </c>
    </row>
    <row r="25" spans="1:3" s="43" customFormat="1" ht="13.2" customHeight="1" thickTop="1" thickBot="1">
      <c r="A25" s="54" t="s">
        <v>400</v>
      </c>
      <c r="B25" s="90" t="s">
        <v>691</v>
      </c>
    </row>
    <row r="26" spans="1:3" s="45" customFormat="1" ht="13.2" customHeight="1" thickTop="1">
      <c r="A26" s="65"/>
      <c r="B26" s="52" t="s">
        <v>692</v>
      </c>
      <c r="C26" s="47"/>
    </row>
    <row r="27" spans="1:3" s="45" customFormat="1" ht="13.2" customHeight="1">
      <c r="A27" s="65"/>
      <c r="B27" s="159" t="s">
        <v>693</v>
      </c>
      <c r="C27" s="47"/>
    </row>
    <row r="28" spans="1:3" s="45" customFormat="1" ht="13.2" customHeight="1">
      <c r="A28" s="16"/>
      <c r="B28" s="77" t="s">
        <v>694</v>
      </c>
      <c r="C28" s="47"/>
    </row>
    <row r="29" spans="1:3" s="45" customFormat="1" ht="13.2" customHeight="1">
      <c r="A29" s="16"/>
      <c r="B29" s="18" t="s">
        <v>351</v>
      </c>
      <c r="C29" s="47"/>
    </row>
    <row r="30" spans="1:3" s="45" customFormat="1" ht="13.2" customHeight="1">
      <c r="A30" s="16"/>
      <c r="B30" s="18" t="s">
        <v>678</v>
      </c>
      <c r="C30" s="47"/>
    </row>
    <row r="31" spans="1:3" s="45" customFormat="1" ht="13.2" customHeight="1">
      <c r="A31" s="65"/>
      <c r="B31" s="52" t="s">
        <v>38</v>
      </c>
      <c r="C31" s="47"/>
    </row>
    <row r="32" spans="1:3" s="45" customFormat="1" ht="13.2" customHeight="1">
      <c r="A32" s="65"/>
      <c r="B32" s="52" t="s">
        <v>679</v>
      </c>
      <c r="C32" s="47"/>
    </row>
    <row r="33" spans="1:3" s="45" customFormat="1" ht="13.2" customHeight="1">
      <c r="A33" s="16"/>
      <c r="B33" s="18" t="s">
        <v>695</v>
      </c>
      <c r="C33" s="47"/>
    </row>
    <row r="34" spans="1:3" s="45" customFormat="1" ht="13.2" customHeight="1">
      <c r="A34" s="16"/>
      <c r="B34" s="18" t="s">
        <v>677</v>
      </c>
      <c r="C34" s="47"/>
    </row>
    <row r="35" spans="1:3" s="45" customFormat="1" ht="13.2" customHeight="1">
      <c r="A35" s="16"/>
      <c r="B35" s="18" t="s">
        <v>356</v>
      </c>
      <c r="C35" s="47"/>
    </row>
    <row r="36" spans="1:3" s="45" customFormat="1" ht="13.2" customHeight="1">
      <c r="A36" s="65"/>
      <c r="B36" s="52" t="s">
        <v>444</v>
      </c>
      <c r="C36" s="47"/>
    </row>
    <row r="37" spans="1:3" s="45" customFormat="1" ht="13.2" customHeight="1">
      <c r="A37" s="65"/>
      <c r="B37" s="52" t="s">
        <v>74</v>
      </c>
      <c r="C37" s="47"/>
    </row>
    <row r="38" spans="1:3" s="45" customFormat="1" ht="13.2" customHeight="1">
      <c r="A38" s="16"/>
      <c r="B38" s="18" t="s">
        <v>696</v>
      </c>
      <c r="C38" s="47"/>
    </row>
    <row r="39" spans="1:3" s="45" customFormat="1" ht="24" customHeight="1">
      <c r="A39" s="16"/>
      <c r="B39" s="18" t="s">
        <v>697</v>
      </c>
      <c r="C39" s="47"/>
    </row>
    <row r="40" spans="1:3" s="45" customFormat="1" ht="24" customHeight="1">
      <c r="A40" s="178" t="s">
        <v>861</v>
      </c>
      <c r="B40" s="18"/>
      <c r="C40" s="47"/>
    </row>
    <row r="41" spans="1:3" s="48" customFormat="1" ht="16.2" customHeight="1" thickBot="1">
      <c r="A41" s="150" t="s">
        <v>698</v>
      </c>
      <c r="B41" s="79" t="s">
        <v>699</v>
      </c>
      <c r="C41" s="47">
        <v>33725.305882352943</v>
      </c>
    </row>
    <row r="42" spans="1:3" s="45" customFormat="1" ht="16.95" customHeight="1" thickTop="1" thickBot="1">
      <c r="A42" s="54"/>
      <c r="B42" s="18" t="s">
        <v>691</v>
      </c>
      <c r="C42" s="47"/>
    </row>
    <row r="43" spans="1:3" s="45" customFormat="1" ht="13.2" customHeight="1" thickTop="1">
      <c r="A43" s="16"/>
      <c r="B43" s="18" t="s">
        <v>692</v>
      </c>
      <c r="C43" s="47"/>
    </row>
    <row r="44" spans="1:3" s="45" customFormat="1" ht="13.2" customHeight="1">
      <c r="A44" s="16"/>
      <c r="B44" s="77" t="s">
        <v>364</v>
      </c>
      <c r="C44" s="47"/>
    </row>
    <row r="45" spans="1:3" s="45" customFormat="1" ht="13.2" customHeight="1">
      <c r="A45" s="16"/>
      <c r="B45" s="77" t="s">
        <v>365</v>
      </c>
      <c r="C45" s="47"/>
    </row>
    <row r="46" spans="1:3" s="45" customFormat="1" ht="13.2" customHeight="1">
      <c r="A46" s="16"/>
      <c r="B46" s="18" t="s">
        <v>351</v>
      </c>
      <c r="C46" s="47"/>
    </row>
    <row r="47" spans="1:3" s="45" customFormat="1" ht="13.2" customHeight="1">
      <c r="A47" s="16"/>
      <c r="B47" t="s">
        <v>700</v>
      </c>
      <c r="C47" s="47"/>
    </row>
    <row r="48" spans="1:3" s="45" customFormat="1" ht="13.2" customHeight="1">
      <c r="A48" s="16"/>
      <c r="B48" s="18" t="s">
        <v>38</v>
      </c>
      <c r="C48" s="47"/>
    </row>
    <row r="49" spans="1:3" s="45" customFormat="1" ht="13.2" customHeight="1">
      <c r="A49" s="16"/>
      <c r="B49" s="18" t="s">
        <v>679</v>
      </c>
      <c r="C49" s="47"/>
    </row>
    <row r="50" spans="1:3" s="45" customFormat="1" ht="13.2" customHeight="1">
      <c r="A50" s="16"/>
      <c r="B50" s="18" t="s">
        <v>695</v>
      </c>
      <c r="C50" s="47"/>
    </row>
    <row r="51" spans="1:3" s="45" customFormat="1" ht="13.2" customHeight="1">
      <c r="A51" s="16"/>
      <c r="B51" s="18" t="s">
        <v>677</v>
      </c>
      <c r="C51" s="47"/>
    </row>
    <row r="52" spans="1:3" s="45" customFormat="1" ht="13.2" customHeight="1">
      <c r="A52" s="16"/>
      <c r="B52" s="18" t="s">
        <v>356</v>
      </c>
      <c r="C52" s="47"/>
    </row>
    <row r="53" spans="1:3" s="45" customFormat="1" ht="13.2" customHeight="1">
      <c r="A53" s="16"/>
      <c r="B53" s="18" t="s">
        <v>444</v>
      </c>
      <c r="C53" s="47"/>
    </row>
    <row r="54" spans="1:3" s="45" customFormat="1" ht="13.2" customHeight="1">
      <c r="A54" s="16"/>
      <c r="B54" s="18" t="s">
        <v>74</v>
      </c>
      <c r="C54" s="47"/>
    </row>
    <row r="55" spans="1:3" s="45" customFormat="1" ht="13.2" customHeight="1">
      <c r="A55" s="16"/>
      <c r="B55" s="18" t="s">
        <v>696</v>
      </c>
      <c r="C55" s="47"/>
    </row>
    <row r="56" spans="1:3" s="45" customFormat="1" ht="13.2" customHeight="1">
      <c r="A56" s="16"/>
      <c r="B56" s="18" t="s">
        <v>697</v>
      </c>
      <c r="C56" s="47"/>
    </row>
    <row r="57" spans="1:3" ht="13.2" customHeight="1">
      <c r="A57" s="57"/>
      <c r="B57" s="55"/>
    </row>
    <row r="58" spans="1:3" ht="20.7" customHeight="1">
      <c r="A58" s="185" t="s">
        <v>367</v>
      </c>
      <c r="B58" s="186"/>
      <c r="C58" s="186"/>
    </row>
    <row r="59" spans="1:3">
      <c r="A59" s="124" t="s">
        <v>171</v>
      </c>
      <c r="B59" s="18" t="s">
        <v>261</v>
      </c>
      <c r="C59" s="47">
        <v>2876.6705882352944</v>
      </c>
    </row>
    <row r="60" spans="1:3">
      <c r="A60" s="124" t="s">
        <v>263</v>
      </c>
      <c r="B60" s="18" t="s">
        <v>264</v>
      </c>
      <c r="C60" s="47">
        <v>3224.7176470588238</v>
      </c>
    </row>
    <row r="61" spans="1:3" s="45" customFormat="1" ht="13.2" customHeight="1">
      <c r="A61" s="16"/>
      <c r="B61" s="12"/>
    </row>
    <row r="62" spans="1:3" ht="20.7" customHeight="1" thickBot="1">
      <c r="A62" s="185" t="s">
        <v>404</v>
      </c>
      <c r="B62" s="186"/>
      <c r="C62" s="186"/>
    </row>
    <row r="63" spans="1:3" ht="15" thickTop="1" thickBot="1">
      <c r="B63" s="155" t="s">
        <v>368</v>
      </c>
    </row>
    <row r="64" spans="1:3" ht="13.5" customHeight="1" thickBot="1">
      <c r="A64" s="78"/>
      <c r="B64" s="109" t="s">
        <v>405</v>
      </c>
    </row>
    <row r="65" spans="1:3" s="45" customFormat="1" ht="13.2" customHeight="1">
      <c r="A65" s="16" t="s">
        <v>129</v>
      </c>
      <c r="B65" s="12" t="s">
        <v>406</v>
      </c>
      <c r="C65" s="47">
        <v>3886.0235294117647</v>
      </c>
    </row>
    <row r="66" spans="1:3" s="45" customFormat="1" ht="14.4" customHeight="1" thickBot="1">
      <c r="A66" s="16" t="s">
        <v>145</v>
      </c>
      <c r="B66" s="18" t="s">
        <v>234</v>
      </c>
      <c r="C66" s="47">
        <v>10932.941176470589</v>
      </c>
    </row>
    <row r="67" spans="1:3" s="45" customFormat="1" ht="13.2" customHeight="1" thickBot="1">
      <c r="A67" s="16"/>
      <c r="B67" s="109" t="s">
        <v>407</v>
      </c>
    </row>
    <row r="68" spans="1:3" s="45" customFormat="1" ht="13.2" customHeight="1">
      <c r="A68" s="16" t="s">
        <v>223</v>
      </c>
      <c r="B68" s="18" t="s">
        <v>224</v>
      </c>
      <c r="C68" s="47">
        <v>4148.2352941176468</v>
      </c>
    </row>
    <row r="69" spans="1:3" s="45" customFormat="1" ht="13.2" customHeight="1">
      <c r="A69" s="16" t="s">
        <v>139</v>
      </c>
      <c r="B69" t="s">
        <v>701</v>
      </c>
      <c r="C69" s="47">
        <v>6007.1176470588243</v>
      </c>
    </row>
    <row r="70" spans="1:3" s="45" customFormat="1" ht="13.2" customHeight="1" thickBot="1">
      <c r="A70" s="16"/>
      <c r="B70" s="78"/>
    </row>
    <row r="71" spans="1:3" s="45" customFormat="1" ht="13.2" customHeight="1" thickBot="1">
      <c r="A71" s="16"/>
      <c r="B71" s="109" t="s">
        <v>410</v>
      </c>
    </row>
    <row r="72" spans="1:3" s="45" customFormat="1" ht="13.2" customHeight="1">
      <c r="A72" s="16" t="s">
        <v>138</v>
      </c>
      <c r="B72" s="18" t="s">
        <v>229</v>
      </c>
      <c r="C72" s="47">
        <v>3262.5647058823529</v>
      </c>
    </row>
    <row r="73" spans="1:3" s="45" customFormat="1" ht="13.2" customHeight="1">
      <c r="A73" s="16" t="s">
        <v>128</v>
      </c>
      <c r="B73" s="18" t="s">
        <v>222</v>
      </c>
      <c r="C73" s="47">
        <v>4775.2941176470586</v>
      </c>
    </row>
    <row r="74" spans="1:3" s="45" customFormat="1" ht="13.2" customHeight="1">
      <c r="A74" s="16" t="s">
        <v>136</v>
      </c>
      <c r="B74" s="18" t="s">
        <v>411</v>
      </c>
      <c r="C74" s="47">
        <v>7996.4705882352946</v>
      </c>
    </row>
    <row r="75" spans="1:3" s="45" customFormat="1" ht="13.2" customHeight="1" thickBot="1">
      <c r="A75" s="16"/>
      <c r="B75" s="12"/>
    </row>
    <row r="76" spans="1:3" s="45" customFormat="1" ht="13.2" customHeight="1" thickBot="1">
      <c r="A76" s="16"/>
      <c r="B76" s="109" t="s">
        <v>412</v>
      </c>
    </row>
    <row r="77" spans="1:3" s="45" customFormat="1" ht="13.2" customHeight="1">
      <c r="A77" s="65" t="s">
        <v>119</v>
      </c>
      <c r="B77" s="52" t="s">
        <v>417</v>
      </c>
      <c r="C77" s="47">
        <v>13912.941176470589</v>
      </c>
    </row>
    <row r="78" spans="1:3" s="45" customFormat="1" ht="13.2" customHeight="1">
      <c r="A78" s="16"/>
      <c r="B78" s="18"/>
      <c r="C78" s="47"/>
    </row>
    <row r="79" spans="1:3" ht="20.7" customHeight="1">
      <c r="A79" s="185" t="s">
        <v>376</v>
      </c>
      <c r="B79" s="186"/>
      <c r="C79" s="186"/>
    </row>
    <row r="80" spans="1:3" ht="13.2" customHeight="1">
      <c r="A80" s="20" t="s">
        <v>149</v>
      </c>
      <c r="B80" s="63" t="s">
        <v>377</v>
      </c>
      <c r="C80" s="47">
        <v>21111.764705882353</v>
      </c>
    </row>
    <row r="81" spans="1:3" ht="13.2" customHeight="1">
      <c r="A81" s="20"/>
      <c r="B81" s="21"/>
    </row>
    <row r="82" spans="1:3" s="131" customFormat="1" ht="17.399999999999999">
      <c r="A82" t="s">
        <v>864</v>
      </c>
      <c r="B82"/>
      <c r="C82"/>
    </row>
    <row r="83" spans="1:3" s="8" customFormat="1" ht="15" customHeight="1">
      <c r="A83" s="20" t="s">
        <v>265</v>
      </c>
      <c r="B83" s="18" t="s">
        <v>843</v>
      </c>
      <c r="C83" s="47">
        <v>10381.176470588236</v>
      </c>
    </row>
    <row r="84" spans="1:3" ht="20.7" customHeight="1">
      <c r="A84" s="185" t="s">
        <v>420</v>
      </c>
      <c r="B84" s="186"/>
      <c r="C84" s="186"/>
    </row>
    <row r="85" spans="1:3">
      <c r="A85" s="62" t="s">
        <v>243</v>
      </c>
      <c r="B85" s="12" t="s">
        <v>244</v>
      </c>
      <c r="C85" s="47">
        <v>4162.3529411764703</v>
      </c>
    </row>
    <row r="86" spans="1:3">
      <c r="A86" s="62" t="s">
        <v>245</v>
      </c>
      <c r="B86" s="12" t="s">
        <v>246</v>
      </c>
      <c r="C86" s="47">
        <v>2029.4117647058824</v>
      </c>
    </row>
    <row r="87" spans="1:3">
      <c r="A87" s="16"/>
    </row>
    <row r="88" spans="1:3">
      <c r="A88" s="8"/>
      <c r="B88" s="2"/>
    </row>
    <row r="89" spans="1:3">
      <c r="A89" s="8"/>
      <c r="B89" s="2"/>
    </row>
    <row r="90" spans="1:3">
      <c r="A90" s="8"/>
      <c r="B90" s="2"/>
    </row>
  </sheetData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3E4E-9B70-43D9-9B56-FC690CCB7D3B}">
  <sheetPr>
    <tabColor theme="4" tint="-0.499984740745262"/>
  </sheetPr>
  <dimension ref="A1:M187"/>
  <sheetViews>
    <sheetView showGridLines="0" topLeftCell="A16" zoomScale="90" zoomScaleNormal="90" workbookViewId="0">
      <selection activeCell="C25" sqref="C25"/>
    </sheetView>
  </sheetViews>
  <sheetFormatPr defaultColWidth="8.68359375" defaultRowHeight="14.4"/>
  <cols>
    <col min="1" max="1" width="25.68359375" style="40" customWidth="1"/>
    <col min="2" max="2" width="15.68359375" style="40" customWidth="1"/>
    <col min="3" max="3" width="26.68359375" style="2" customWidth="1"/>
    <col min="4" max="4" width="101.41796875" style="1" customWidth="1"/>
    <col min="5" max="5" width="14.68359375" style="66" bestFit="1" customWidth="1"/>
    <col min="6" max="6" width="10.68359375" style="40" customWidth="1"/>
    <col min="7" max="7" width="12.5234375" style="40" customWidth="1"/>
    <col min="8" max="8" width="8.68359375" style="40"/>
    <col min="9" max="9" width="12.3125" style="40" bestFit="1" customWidth="1"/>
    <col min="10" max="11" width="13.3125" style="40" bestFit="1" customWidth="1"/>
    <col min="12" max="12" width="14.41796875" style="40" bestFit="1" customWidth="1"/>
    <col min="13" max="13" width="14.68359375" style="40" bestFit="1" customWidth="1"/>
    <col min="14" max="16384" width="8.68359375" style="40"/>
  </cols>
  <sheetData>
    <row r="1" spans="1:5" ht="72" customHeight="1" thickBot="1">
      <c r="A1" s="42" t="s">
        <v>304</v>
      </c>
      <c r="B1" s="42"/>
    </row>
    <row r="2" spans="1:5" ht="19.5" customHeight="1">
      <c r="A2" s="42"/>
      <c r="B2" s="241" t="s">
        <v>703</v>
      </c>
      <c r="C2" s="242"/>
      <c r="D2" s="242"/>
      <c r="E2" s="243"/>
    </row>
    <row r="3" spans="1:5" ht="15" customHeight="1" thickBot="1">
      <c r="A3" s="42"/>
      <c r="B3" s="244"/>
      <c r="C3" s="245"/>
      <c r="D3" s="245"/>
      <c r="E3" s="246"/>
    </row>
    <row r="4" spans="1:5" ht="15" customHeight="1">
      <c r="A4" s="42"/>
      <c r="B4" s="42"/>
    </row>
    <row r="5" spans="1:5">
      <c r="A5" s="42"/>
      <c r="B5" s="46"/>
      <c r="C5" s="91"/>
      <c r="D5" s="91"/>
      <c r="E5" s="92"/>
    </row>
    <row r="6" spans="1:5">
      <c r="A6" s="42"/>
      <c r="B6" s="46"/>
      <c r="C6" s="91"/>
      <c r="D6" s="91"/>
      <c r="E6" s="92"/>
    </row>
    <row r="7" spans="1:5">
      <c r="A7" s="42"/>
      <c r="B7" s="46"/>
      <c r="C7" s="91"/>
      <c r="D7" s="91"/>
      <c r="E7" s="92"/>
    </row>
    <row r="8" spans="1:5">
      <c r="A8" s="42"/>
      <c r="B8" s="46"/>
      <c r="C8" s="91"/>
      <c r="D8" s="91"/>
      <c r="E8" s="92"/>
    </row>
    <row r="9" spans="1:5">
      <c r="A9" s="42"/>
      <c r="B9" s="46"/>
      <c r="C9" s="91"/>
      <c r="D9" s="91"/>
      <c r="E9" s="92"/>
    </row>
    <row r="10" spans="1:5">
      <c r="A10" s="42"/>
      <c r="B10" s="46"/>
      <c r="C10" s="91"/>
      <c r="D10" s="91"/>
      <c r="E10" s="92"/>
    </row>
    <row r="11" spans="1:5">
      <c r="A11" s="42"/>
      <c r="B11" s="46"/>
      <c r="C11" s="91"/>
      <c r="D11" s="91"/>
      <c r="E11" s="92"/>
    </row>
    <row r="12" spans="1:5">
      <c r="A12" s="42"/>
      <c r="B12" s="46"/>
      <c r="C12" s="91"/>
      <c r="D12" s="91"/>
      <c r="E12" s="92"/>
    </row>
    <row r="13" spans="1:5">
      <c r="A13" s="42"/>
      <c r="B13" s="46"/>
      <c r="C13" s="91"/>
      <c r="D13" s="91"/>
      <c r="E13" s="92"/>
    </row>
    <row r="14" spans="1:5">
      <c r="A14" s="42"/>
      <c r="B14" s="46"/>
      <c r="C14" s="91"/>
      <c r="D14" s="91"/>
      <c r="E14" s="92"/>
    </row>
    <row r="15" spans="1:5">
      <c r="A15" s="42"/>
      <c r="B15" s="46"/>
      <c r="C15" s="91"/>
      <c r="D15" s="91"/>
      <c r="E15" s="92"/>
    </row>
    <row r="16" spans="1:5">
      <c r="A16" s="42"/>
      <c r="B16" s="46"/>
      <c r="C16" s="91"/>
      <c r="D16" s="91"/>
      <c r="E16" s="92"/>
    </row>
    <row r="17" spans="1:13">
      <c r="A17" s="42"/>
      <c r="B17" s="46"/>
      <c r="C17" s="91"/>
      <c r="D17" s="91"/>
      <c r="E17" s="92"/>
    </row>
    <row r="18" spans="1:13">
      <c r="A18" s="42"/>
      <c r="B18" s="46"/>
      <c r="C18" s="91"/>
      <c r="D18" s="91"/>
      <c r="E18" s="92"/>
    </row>
    <row r="19" spans="1:13">
      <c r="A19" s="42"/>
      <c r="B19" s="46"/>
      <c r="C19" s="91"/>
      <c r="D19" s="91"/>
      <c r="E19" s="92"/>
    </row>
    <row r="20" spans="1:13">
      <c r="A20" s="42"/>
      <c r="B20" s="46"/>
      <c r="C20" s="91"/>
      <c r="D20" s="91"/>
      <c r="E20" s="92"/>
    </row>
    <row r="21" spans="1:13" ht="34.5" customHeight="1">
      <c r="A21" s="42"/>
      <c r="B21" s="46"/>
      <c r="C21" s="91"/>
      <c r="D21" s="91"/>
      <c r="E21" s="92"/>
    </row>
    <row r="22" spans="1:13" s="8" customFormat="1" ht="25.5" customHeight="1">
      <c r="B22" s="24" t="s">
        <v>314</v>
      </c>
      <c r="C22" s="25" t="s">
        <v>315</v>
      </c>
      <c r="D22" s="24" t="s">
        <v>316</v>
      </c>
      <c r="E22" s="24" t="s">
        <v>0</v>
      </c>
      <c r="F22" s="24" t="s">
        <v>317</v>
      </c>
      <c r="G22" s="24" t="s">
        <v>389</v>
      </c>
      <c r="H22" s="24" t="s">
        <v>318</v>
      </c>
      <c r="I22" s="24" t="s">
        <v>319</v>
      </c>
      <c r="J22" s="24" t="s">
        <v>320</v>
      </c>
      <c r="K22" s="111" t="s">
        <v>103</v>
      </c>
      <c r="L22" s="24" t="s">
        <v>321</v>
      </c>
      <c r="M22" s="24" t="s">
        <v>322</v>
      </c>
    </row>
    <row r="24" spans="1:13" ht="26.25" customHeight="1">
      <c r="B24" s="121"/>
      <c r="C24" s="224" t="s">
        <v>704</v>
      </c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5.75" customHeight="1" thickBot="1">
      <c r="B25" s="120" t="s">
        <v>705</v>
      </c>
      <c r="C25" s="16" t="s">
        <v>705</v>
      </c>
      <c r="D25" s="33" t="s">
        <v>706</v>
      </c>
      <c r="E25" s="112" t="e">
        <f>VLOOKUP(B25,#REF!,4,FALSE)</f>
        <v>#REF!</v>
      </c>
      <c r="F25" s="112" t="e">
        <f>SUMIF(#REF!,C25,#REF!)</f>
        <v>#REF!</v>
      </c>
      <c r="G25" s="112" t="e">
        <f>SUMIF(#REF!,C25,#REF!)</f>
        <v>#REF!</v>
      </c>
      <c r="H25" s="112" t="e">
        <f>SUMIF(#REF!,C25,#REF!)</f>
        <v>#REF!</v>
      </c>
      <c r="I25" s="113" t="e">
        <f>VLOOKUP(B25,#REF!,11,FALSE)</f>
        <v>#REF!</v>
      </c>
      <c r="J25" s="114" t="e">
        <f t="shared" ref="J25" si="0">I25/0.98</f>
        <v>#REF!</v>
      </c>
      <c r="K25" s="116" t="e">
        <f>IFERROR(VLOOKUP(C25,#REF!,14,FALSE),J25)</f>
        <v>#REF!</v>
      </c>
      <c r="L25" s="47" t="e">
        <f>IFERROR(VLOOKUP(C25,#REF!,16,FALSE),(ROUNDUP(J25/0.88,0)))</f>
        <v>#REF!</v>
      </c>
      <c r="M25" s="115" t="e">
        <f>(L25-K25)/L25</f>
        <v>#REF!</v>
      </c>
    </row>
    <row r="26" spans="1:13" ht="13.2" customHeight="1" thickTop="1" thickBot="1">
      <c r="B26" s="120"/>
      <c r="C26" s="54" t="e">
        <f>IF(G25&gt;3,"In Stock","ETA 3-4 Weeks")</f>
        <v>#REF!</v>
      </c>
      <c r="D26" s="33" t="s">
        <v>707</v>
      </c>
      <c r="E26" s="72"/>
      <c r="F26" s="43"/>
      <c r="G26" s="43"/>
      <c r="H26" s="43"/>
    </row>
    <row r="27" spans="1:13" ht="13.2" customHeight="1" thickTop="1">
      <c r="B27" s="120"/>
      <c r="C27" s="76"/>
      <c r="D27" t="s">
        <v>708</v>
      </c>
      <c r="E27" s="72"/>
      <c r="F27" s="43"/>
      <c r="G27" s="43"/>
      <c r="H27" s="43"/>
    </row>
    <row r="28" spans="1:13" ht="13.2" customHeight="1">
      <c r="B28" s="120"/>
      <c r="C28" s="76"/>
      <c r="D28" s="33" t="s">
        <v>709</v>
      </c>
      <c r="E28" s="72"/>
      <c r="F28" s="43"/>
      <c r="G28" s="43"/>
      <c r="H28" s="43"/>
    </row>
    <row r="29" spans="1:13" ht="13.2" customHeight="1">
      <c r="B29" s="120"/>
      <c r="C29" s="76"/>
      <c r="D29" t="s">
        <v>710</v>
      </c>
      <c r="E29" s="72"/>
      <c r="F29" s="43"/>
      <c r="G29" s="43"/>
      <c r="H29" s="43"/>
    </row>
    <row r="30" spans="1:13" ht="13.2" customHeight="1">
      <c r="B30" s="120"/>
      <c r="C30" s="76"/>
      <c r="D30" s="16" t="s">
        <v>711</v>
      </c>
      <c r="E30" s="72"/>
      <c r="F30" s="43"/>
      <c r="G30" s="43"/>
      <c r="H30" s="43"/>
    </row>
    <row r="31" spans="1:13" ht="13.2" customHeight="1">
      <c r="B31" s="120"/>
      <c r="C31" s="76"/>
      <c r="D31" t="s">
        <v>712</v>
      </c>
      <c r="E31" s="72"/>
      <c r="F31" s="43"/>
      <c r="G31" s="43"/>
      <c r="H31" s="43"/>
    </row>
    <row r="32" spans="1:13" ht="13.2" customHeight="1">
      <c r="B32" s="120"/>
      <c r="C32" s="76"/>
      <c r="D32" t="s">
        <v>713</v>
      </c>
      <c r="E32" s="72"/>
      <c r="F32" s="43"/>
      <c r="G32" s="43"/>
      <c r="H32" s="43"/>
    </row>
    <row r="33" spans="2:13" ht="13.2" customHeight="1">
      <c r="B33" s="120"/>
      <c r="C33" s="76"/>
      <c r="D33" t="s">
        <v>366</v>
      </c>
      <c r="E33" s="72"/>
      <c r="F33" s="43"/>
      <c r="G33" s="43"/>
      <c r="H33" s="43"/>
    </row>
    <row r="34" spans="2:13" ht="13.2" customHeight="1">
      <c r="B34" s="120"/>
      <c r="C34" s="76"/>
      <c r="D34" t="s">
        <v>398</v>
      </c>
      <c r="E34" s="72"/>
      <c r="F34" s="43"/>
      <c r="G34" s="43"/>
      <c r="H34" s="43"/>
    </row>
    <row r="35" spans="2:13" ht="13.2" customHeight="1">
      <c r="B35" s="120"/>
      <c r="C35" s="76"/>
      <c r="D35" t="s">
        <v>714</v>
      </c>
      <c r="E35" s="72"/>
      <c r="F35" s="43"/>
      <c r="G35" s="43"/>
      <c r="H35" s="43"/>
    </row>
    <row r="36" spans="2:13" ht="13.2" customHeight="1">
      <c r="B36" s="120"/>
      <c r="C36" s="76"/>
      <c r="D36" t="s">
        <v>444</v>
      </c>
      <c r="E36" s="72"/>
      <c r="F36" s="43"/>
      <c r="G36" s="43"/>
      <c r="H36" s="43"/>
    </row>
    <row r="37" spans="2:13" ht="13.2" customHeight="1">
      <c r="B37" s="120"/>
      <c r="C37" s="76"/>
      <c r="D37" s="33" t="s">
        <v>447</v>
      </c>
      <c r="E37" s="72"/>
      <c r="F37" s="43"/>
      <c r="G37" s="43"/>
      <c r="H37" s="43"/>
    </row>
    <row r="38" spans="2:13" ht="13.2" customHeight="1">
      <c r="B38" s="120"/>
      <c r="C38" s="76"/>
      <c r="D38" s="33"/>
      <c r="E38" s="72"/>
      <c r="F38" s="43"/>
      <c r="G38" s="43"/>
      <c r="H38" s="43"/>
    </row>
    <row r="39" spans="2:13" ht="13.2" customHeight="1" thickBot="1">
      <c r="B39" s="120"/>
      <c r="C39" s="94" t="s">
        <v>715</v>
      </c>
      <c r="D39" s="33" t="s">
        <v>706</v>
      </c>
      <c r="E39" s="112" t="e">
        <f>VLOOKUP(B39,#REF!,4,FALSE)</f>
        <v>#REF!</v>
      </c>
      <c r="F39" s="112" t="e">
        <f>SUMIF(#REF!,C39,#REF!)</f>
        <v>#REF!</v>
      </c>
      <c r="G39" s="112" t="e">
        <f>SUMIF(#REF!,C39,#REF!)</f>
        <v>#REF!</v>
      </c>
      <c r="H39" s="112" t="e">
        <f>SUMIF(#REF!,C39,#REF!)</f>
        <v>#REF!</v>
      </c>
      <c r="I39" s="113" t="e">
        <f>VLOOKUP(B39,#REF!,11,FALSE)</f>
        <v>#REF!</v>
      </c>
      <c r="J39" s="114" t="e">
        <f t="shared" ref="J39" si="1">I39/0.98</f>
        <v>#REF!</v>
      </c>
      <c r="K39" s="116" t="e">
        <f>IFERROR(VLOOKUP(C39,#REF!,14,FALSE),J39)</f>
        <v>#REF!</v>
      </c>
      <c r="L39" s="47" t="e">
        <f>IFERROR(VLOOKUP(C39,#REF!,16,FALSE),(ROUNDUP(J39/0.88,0)))</f>
        <v>#REF!</v>
      </c>
      <c r="M39" s="115" t="e">
        <f>(L39-K39)/L39</f>
        <v>#REF!</v>
      </c>
    </row>
    <row r="40" spans="2:13" ht="13.2" customHeight="1" thickTop="1" thickBot="1">
      <c r="B40" s="120"/>
      <c r="C40" s="54" t="e">
        <f>IF(G39&gt;3,"In Stock","ETA 3-4 Weeks")</f>
        <v>#REF!</v>
      </c>
      <c r="D40" s="33" t="s">
        <v>449</v>
      </c>
      <c r="E40" s="72"/>
      <c r="F40" s="43"/>
      <c r="G40" s="43"/>
      <c r="H40" s="43"/>
    </row>
    <row r="41" spans="2:13" ht="13.2" customHeight="1" thickTop="1">
      <c r="B41" s="120"/>
      <c r="C41" s="76"/>
      <c r="D41" t="s">
        <v>708</v>
      </c>
      <c r="E41" s="72"/>
      <c r="F41" s="43"/>
      <c r="G41" s="43"/>
      <c r="H41" s="43"/>
    </row>
    <row r="42" spans="2:13" ht="13.2" customHeight="1">
      <c r="B42" s="120"/>
      <c r="C42" s="76"/>
      <c r="D42" s="33" t="s">
        <v>364</v>
      </c>
      <c r="E42" s="72"/>
      <c r="F42" s="43"/>
      <c r="G42" s="43"/>
      <c r="H42" s="43"/>
    </row>
    <row r="43" spans="2:13" ht="13.2" customHeight="1">
      <c r="B43" s="120"/>
      <c r="C43" s="76"/>
      <c r="D43" t="s">
        <v>710</v>
      </c>
      <c r="E43" s="72"/>
      <c r="F43" s="43"/>
      <c r="G43" s="43"/>
      <c r="H43" s="43"/>
    </row>
    <row r="44" spans="2:13" ht="13.2" customHeight="1">
      <c r="B44" s="120"/>
      <c r="C44" s="76"/>
      <c r="D44" s="16" t="s">
        <v>365</v>
      </c>
      <c r="E44" s="72"/>
      <c r="F44" s="43"/>
      <c r="G44" s="43"/>
      <c r="H44" s="43"/>
    </row>
    <row r="45" spans="2:13" ht="13.2" customHeight="1">
      <c r="B45" s="120"/>
      <c r="C45" s="76"/>
      <c r="D45" t="s">
        <v>712</v>
      </c>
      <c r="E45" s="72"/>
      <c r="F45" s="43"/>
      <c r="G45" s="43"/>
      <c r="H45" s="43"/>
    </row>
    <row r="46" spans="2:13" ht="13.2" customHeight="1">
      <c r="B46" s="120"/>
      <c r="C46" s="76"/>
      <c r="D46" t="s">
        <v>713</v>
      </c>
      <c r="E46" s="72"/>
      <c r="F46" s="43"/>
      <c r="G46" s="43"/>
      <c r="H46" s="43"/>
    </row>
    <row r="47" spans="2:13" ht="13.2" customHeight="1">
      <c r="B47" s="120"/>
      <c r="C47" s="76"/>
      <c r="D47" t="s">
        <v>366</v>
      </c>
      <c r="E47" s="72"/>
      <c r="F47" s="43"/>
      <c r="G47" s="43"/>
      <c r="H47" s="43"/>
    </row>
    <row r="48" spans="2:13" ht="13.2" customHeight="1">
      <c r="B48" s="120"/>
      <c r="C48" s="76"/>
      <c r="D48" t="s">
        <v>398</v>
      </c>
      <c r="E48" s="72"/>
      <c r="F48" s="43"/>
      <c r="G48" s="43"/>
      <c r="H48" s="43"/>
    </row>
    <row r="49" spans="1:13" ht="13.2" customHeight="1">
      <c r="B49" s="120"/>
      <c r="C49" s="76"/>
      <c r="D49" t="s">
        <v>714</v>
      </c>
      <c r="E49" s="72"/>
      <c r="F49" s="43"/>
      <c r="G49" s="43"/>
      <c r="H49" s="43"/>
    </row>
    <row r="50" spans="1:13" ht="13.2" customHeight="1">
      <c r="B50" s="120"/>
      <c r="C50" s="76"/>
      <c r="D50" t="s">
        <v>444</v>
      </c>
      <c r="E50" s="72"/>
      <c r="F50" s="43"/>
      <c r="G50" s="43"/>
      <c r="H50" s="43"/>
    </row>
    <row r="51" spans="1:13" ht="13.2" customHeight="1">
      <c r="B51" s="120"/>
      <c r="C51" s="76"/>
      <c r="D51" s="33" t="s">
        <v>447</v>
      </c>
      <c r="E51" s="72"/>
      <c r="F51" s="43"/>
      <c r="G51" s="43"/>
      <c r="H51" s="43"/>
    </row>
    <row r="52" spans="1:13" ht="13.2" customHeight="1">
      <c r="B52" s="120"/>
      <c r="C52" s="76"/>
      <c r="D52" s="33"/>
      <c r="E52" s="72"/>
      <c r="F52" s="43"/>
      <c r="G52" s="43"/>
      <c r="H52" s="43"/>
    </row>
    <row r="53" spans="1:13">
      <c r="B53" s="120"/>
      <c r="C53" s="215" t="s">
        <v>571</v>
      </c>
      <c r="D53" s="216"/>
      <c r="E53" s="216"/>
      <c r="F53" s="216"/>
      <c r="G53" s="216"/>
      <c r="H53" s="216"/>
      <c r="I53" s="216"/>
      <c r="J53" s="216"/>
      <c r="K53" s="216"/>
      <c r="L53" s="216"/>
      <c r="M53" s="216"/>
    </row>
    <row r="54" spans="1:13" ht="13.2" customHeight="1">
      <c r="B54" s="120" t="s">
        <v>290</v>
      </c>
      <c r="C54" s="16" t="s">
        <v>290</v>
      </c>
      <c r="D54" s="80" t="s">
        <v>716</v>
      </c>
      <c r="E54" s="112" t="e">
        <f>VLOOKUP(B54,#REF!,4,FALSE)</f>
        <v>#REF!</v>
      </c>
      <c r="F54" s="112" t="e">
        <f>SUMIF(#REF!,C54,#REF!)</f>
        <v>#REF!</v>
      </c>
      <c r="G54" s="112" t="e">
        <f>SUMIF(#REF!,C54,#REF!)</f>
        <v>#REF!</v>
      </c>
      <c r="H54" s="112" t="e">
        <f>SUMIF(#REF!,C54,#REF!)</f>
        <v>#REF!</v>
      </c>
      <c r="I54" s="113" t="e">
        <f>VLOOKUP(B54,#REF!,10,FALSE)</f>
        <v>#REF!</v>
      </c>
      <c r="J54" s="114" t="e">
        <f t="shared" ref="J54:J57" si="2">I54/0.98</f>
        <v>#REF!</v>
      </c>
      <c r="K54" s="116" t="e">
        <f>IFERROR(VLOOKUP(C54,#REF!,14,FALSE),J54)</f>
        <v>#REF!</v>
      </c>
      <c r="L54" s="47" t="e">
        <f>IFERROR(VLOOKUP(C54,#REF!,16,FALSE),(ROUNDUP(J54/0.88,0)))</f>
        <v>#REF!</v>
      </c>
      <c r="M54" s="115" t="e">
        <f>IF(K54&gt;J54,(L54-K54)/L54,(L54-J54)/L54)</f>
        <v>#REF!</v>
      </c>
    </row>
    <row r="55" spans="1:13" ht="13.2" customHeight="1">
      <c r="B55" s="120" t="s">
        <v>289</v>
      </c>
      <c r="C55" s="16" t="s">
        <v>289</v>
      </c>
      <c r="D55" s="80" t="s">
        <v>707</v>
      </c>
      <c r="E55" s="112" t="e">
        <f>VLOOKUP(B55,#REF!,4,FALSE)</f>
        <v>#REF!</v>
      </c>
      <c r="F55" s="112" t="e">
        <f>SUMIF(#REF!,C55,#REF!)</f>
        <v>#REF!</v>
      </c>
      <c r="G55" s="112" t="e">
        <f>SUMIF(#REF!,C55,#REF!)</f>
        <v>#REF!</v>
      </c>
      <c r="H55" s="112" t="e">
        <f>SUMIF(#REF!,C55,#REF!)</f>
        <v>#REF!</v>
      </c>
      <c r="I55" s="113" t="e">
        <f>VLOOKUP(B55,#REF!,10,FALSE)</f>
        <v>#REF!</v>
      </c>
      <c r="J55" s="114" t="e">
        <f t="shared" si="2"/>
        <v>#REF!</v>
      </c>
      <c r="K55" s="116" t="e">
        <f>IFERROR(VLOOKUP(C55,#REF!,14,FALSE),J55)</f>
        <v>#REF!</v>
      </c>
      <c r="L55" s="47" t="e">
        <f>IFERROR(VLOOKUP(C55,#REF!,16,FALSE),(ROUNDUP(J55/0.88,0)))</f>
        <v>#REF!</v>
      </c>
      <c r="M55" s="115" t="e">
        <f>IF(K55&gt;J55,(L55-K55)/L55,(L55-J55)/L55)</f>
        <v>#REF!</v>
      </c>
    </row>
    <row r="56" spans="1:13" ht="13.2" customHeight="1">
      <c r="B56" s="120" t="s">
        <v>292</v>
      </c>
      <c r="C56" s="16" t="s">
        <v>292</v>
      </c>
      <c r="D56" s="80" t="s">
        <v>717</v>
      </c>
      <c r="E56" s="112" t="e">
        <f>VLOOKUP(B56,#REF!,4,FALSE)</f>
        <v>#REF!</v>
      </c>
      <c r="F56" s="112" t="e">
        <f>SUMIF(#REF!,C56,#REF!)</f>
        <v>#REF!</v>
      </c>
      <c r="G56" s="112" t="e">
        <f>SUMIF(#REF!,C56,#REF!)</f>
        <v>#REF!</v>
      </c>
      <c r="H56" s="112" t="e">
        <f>SUMIF(#REF!,C56,#REF!)</f>
        <v>#REF!</v>
      </c>
      <c r="I56" s="113" t="e">
        <f>VLOOKUP(B56,#REF!,10,FALSE)</f>
        <v>#REF!</v>
      </c>
      <c r="J56" s="114" t="e">
        <f t="shared" si="2"/>
        <v>#REF!</v>
      </c>
      <c r="K56" s="116" t="e">
        <f>IFERROR(VLOOKUP(C56,#REF!,14,FALSE),J56)</f>
        <v>#REF!</v>
      </c>
      <c r="L56" s="47" t="e">
        <f>IFERROR(VLOOKUP(C56,#REF!,16,FALSE),(ROUNDUP(J56/0.88,0)))</f>
        <v>#REF!</v>
      </c>
      <c r="M56" s="115" t="e">
        <f>IF(K56&gt;J56,(L56-K56)/L56,(L56-J56)/L56)</f>
        <v>#REF!</v>
      </c>
    </row>
    <row r="57" spans="1:13" ht="13.2" customHeight="1">
      <c r="B57" s="120" t="s">
        <v>291</v>
      </c>
      <c r="C57" s="16" t="s">
        <v>291</v>
      </c>
      <c r="D57" s="80" t="s">
        <v>718</v>
      </c>
      <c r="E57" s="112" t="e">
        <f>VLOOKUP(B57,#REF!,4,FALSE)</f>
        <v>#REF!</v>
      </c>
      <c r="F57" s="112" t="e">
        <f>SUMIF(#REF!,C57,#REF!)</f>
        <v>#REF!</v>
      </c>
      <c r="G57" s="112" t="e">
        <f>SUMIF(#REF!,C57,#REF!)</f>
        <v>#REF!</v>
      </c>
      <c r="H57" s="112" t="e">
        <f>SUMIF(#REF!,C57,#REF!)</f>
        <v>#REF!</v>
      </c>
      <c r="I57" s="113" t="e">
        <f>VLOOKUP(B57,#REF!,10,FALSE)</f>
        <v>#REF!</v>
      </c>
      <c r="J57" s="114" t="e">
        <f t="shared" si="2"/>
        <v>#REF!</v>
      </c>
      <c r="K57" s="116" t="e">
        <f>IFERROR(VLOOKUP(C57,#REF!,14,FALSE),J57)</f>
        <v>#REF!</v>
      </c>
      <c r="L57" s="47" t="e">
        <f>IFERROR(VLOOKUP(C57,#REF!,16,FALSE),(ROUNDUP(J57/0.88,0)))</f>
        <v>#REF!</v>
      </c>
      <c r="M57" s="115" t="e">
        <f>IF(K57&gt;J57,(L57-K57)/L57,(L57-J57)/L57)</f>
        <v>#REF!</v>
      </c>
    </row>
    <row r="58" spans="1:13">
      <c r="B58" s="120"/>
      <c r="F58" s="43"/>
      <c r="G58" s="43"/>
      <c r="H58" s="43"/>
    </row>
    <row r="59" spans="1:13" ht="14.7" thickBot="1">
      <c r="B59" s="120"/>
      <c r="C59" s="215" t="s">
        <v>719</v>
      </c>
      <c r="D59" s="216"/>
      <c r="E59" s="216"/>
      <c r="F59" s="216"/>
      <c r="G59" s="216"/>
      <c r="H59" s="216"/>
      <c r="I59" s="216"/>
      <c r="J59" s="216"/>
      <c r="K59" s="216"/>
      <c r="L59" s="216"/>
      <c r="M59" s="216"/>
    </row>
    <row r="60" spans="1:13" ht="14.7" thickBot="1">
      <c r="A60" s="45"/>
      <c r="B60" s="120"/>
      <c r="C60" s="14"/>
      <c r="D60" s="126" t="s">
        <v>720</v>
      </c>
      <c r="E60" s="93"/>
      <c r="F60" s="43"/>
      <c r="G60" s="43"/>
      <c r="H60" s="43"/>
    </row>
    <row r="61" spans="1:13">
      <c r="A61" s="45"/>
      <c r="B61" s="120" t="s">
        <v>721</v>
      </c>
      <c r="C61" s="124" t="s">
        <v>721</v>
      </c>
      <c r="D61" s="60" t="s">
        <v>722</v>
      </c>
      <c r="E61" s="112" t="e">
        <f>VLOOKUP(B61,#REF!,4,FALSE)</f>
        <v>#REF!</v>
      </c>
      <c r="F61" s="112" t="e">
        <f>SUMIF(#REF!,C61,#REF!)</f>
        <v>#REF!</v>
      </c>
      <c r="G61" s="112" t="e">
        <f>SUMIF(#REF!,C61,#REF!)</f>
        <v>#REF!</v>
      </c>
      <c r="H61" s="112" t="e">
        <f>SUMIF(#REF!,C61,#REF!)</f>
        <v>#REF!</v>
      </c>
      <c r="I61" s="113" t="e">
        <f>VLOOKUP(B61,#REF!,10,FALSE)</f>
        <v>#REF!</v>
      </c>
      <c r="J61" s="114" t="e">
        <f t="shared" ref="J61:J70" si="3">I61/0.98</f>
        <v>#REF!</v>
      </c>
      <c r="K61" s="116" t="e">
        <f>IFERROR(VLOOKUP(C61,#REF!,14,FALSE),J61)</f>
        <v>#REF!</v>
      </c>
      <c r="L61" s="47" t="e">
        <f>IFERROR(VLOOKUP(C61,#REF!,16,FALSE),(ROUNDUP(J61/0.88,0)))</f>
        <v>#REF!</v>
      </c>
      <c r="M61" s="115" t="e">
        <f t="shared" ref="M61:M70" si="4">IF(K61&gt;J61,(L61-K61)/L61,(L61-J61)/L61)</f>
        <v>#REF!</v>
      </c>
    </row>
    <row r="62" spans="1:13">
      <c r="A62" s="45"/>
      <c r="B62" s="120" t="s">
        <v>286</v>
      </c>
      <c r="C62" s="124" t="s">
        <v>286</v>
      </c>
      <c r="D62" s="60" t="s">
        <v>723</v>
      </c>
      <c r="E62" s="112" t="e">
        <f>VLOOKUP(B62,#REF!,4,FALSE)</f>
        <v>#REF!</v>
      </c>
      <c r="F62" s="112" t="e">
        <f>SUMIF(#REF!,C62,#REF!)</f>
        <v>#REF!</v>
      </c>
      <c r="G62" s="112" t="e">
        <f>SUMIF(#REF!,C62,#REF!)</f>
        <v>#REF!</v>
      </c>
      <c r="H62" s="112" t="e">
        <f>SUMIF(#REF!,C62,#REF!)</f>
        <v>#REF!</v>
      </c>
      <c r="I62" s="113" t="e">
        <f>VLOOKUP(B62,#REF!,10,FALSE)</f>
        <v>#REF!</v>
      </c>
      <c r="J62" s="114" t="e">
        <f t="shared" si="3"/>
        <v>#REF!</v>
      </c>
      <c r="K62" s="116" t="e">
        <f>IFERROR(VLOOKUP(C62,#REF!,14,FALSE),J62)</f>
        <v>#REF!</v>
      </c>
      <c r="L62" s="47" t="e">
        <f>IFERROR(VLOOKUP(C62,#REF!,16,FALSE),(ROUNDUP(J62/0.88,0)))</f>
        <v>#REF!</v>
      </c>
      <c r="M62" s="115" t="e">
        <f t="shared" si="4"/>
        <v>#REF!</v>
      </c>
    </row>
    <row r="63" spans="1:13">
      <c r="A63" s="45"/>
      <c r="B63" s="120" t="s">
        <v>285</v>
      </c>
      <c r="C63" s="124" t="s">
        <v>285</v>
      </c>
      <c r="D63" s="60" t="s">
        <v>724</v>
      </c>
      <c r="E63" s="112" t="e">
        <f>VLOOKUP(B63,#REF!,4,FALSE)</f>
        <v>#REF!</v>
      </c>
      <c r="F63" s="112" t="e">
        <f>SUMIF(#REF!,C63,#REF!)</f>
        <v>#REF!</v>
      </c>
      <c r="G63" s="112" t="e">
        <f>SUMIF(#REF!,C63,#REF!)</f>
        <v>#REF!</v>
      </c>
      <c r="H63" s="112" t="e">
        <f>SUMIF(#REF!,C63,#REF!)</f>
        <v>#REF!</v>
      </c>
      <c r="I63" s="113" t="e">
        <f>VLOOKUP(B63,#REF!,10,FALSE)</f>
        <v>#REF!</v>
      </c>
      <c r="J63" s="114" t="e">
        <f t="shared" si="3"/>
        <v>#REF!</v>
      </c>
      <c r="K63" s="116" t="e">
        <f>IFERROR(VLOOKUP(C63,#REF!,14,FALSE),J63)</f>
        <v>#REF!</v>
      </c>
      <c r="L63" s="47" t="e">
        <f>IFERROR(VLOOKUP(C63,#REF!,16,FALSE),(ROUNDUP(J63/0.88,0)))</f>
        <v>#REF!</v>
      </c>
      <c r="M63" s="115" t="e">
        <f t="shared" si="4"/>
        <v>#REF!</v>
      </c>
    </row>
    <row r="64" spans="1:13">
      <c r="A64" s="45"/>
      <c r="B64" s="120" t="s">
        <v>725</v>
      </c>
      <c r="C64" s="124" t="s">
        <v>725</v>
      </c>
      <c r="D64" s="60" t="s">
        <v>726</v>
      </c>
      <c r="E64" s="112" t="e">
        <f>VLOOKUP(B64,#REF!,4,FALSE)</f>
        <v>#REF!</v>
      </c>
      <c r="F64" s="112" t="e">
        <f>SUMIF(#REF!,C64,#REF!)</f>
        <v>#REF!</v>
      </c>
      <c r="G64" s="112" t="e">
        <f>SUMIF(#REF!,C64,#REF!)</f>
        <v>#REF!</v>
      </c>
      <c r="H64" s="112" t="e">
        <f>SUMIF(#REF!,C64,#REF!)</f>
        <v>#REF!</v>
      </c>
      <c r="I64" s="113" t="e">
        <f>VLOOKUP(B64,#REF!,10,FALSE)</f>
        <v>#REF!</v>
      </c>
      <c r="J64" s="114" t="e">
        <f t="shared" si="3"/>
        <v>#REF!</v>
      </c>
      <c r="K64" s="116" t="e">
        <f>IFERROR(VLOOKUP(C64,#REF!,14,FALSE),J64)</f>
        <v>#REF!</v>
      </c>
      <c r="L64" s="47" t="e">
        <f>IFERROR(VLOOKUP(C64,#REF!,16,FALSE),(ROUNDUP(J64/0.88,0)))</f>
        <v>#REF!</v>
      </c>
      <c r="M64" s="115" t="e">
        <f t="shared" si="4"/>
        <v>#REF!</v>
      </c>
    </row>
    <row r="65" spans="1:13" ht="12" customHeight="1">
      <c r="A65" s="45"/>
      <c r="B65" s="120" t="s">
        <v>287</v>
      </c>
      <c r="C65" s="124" t="s">
        <v>287</v>
      </c>
      <c r="D65" s="60" t="s">
        <v>727</v>
      </c>
      <c r="E65" s="112" t="e">
        <f>VLOOKUP(B65,#REF!,4,FALSE)</f>
        <v>#REF!</v>
      </c>
      <c r="F65" s="112" t="e">
        <f>SUMIF(#REF!,C65,#REF!)</f>
        <v>#REF!</v>
      </c>
      <c r="G65" s="112" t="e">
        <f>SUMIF(#REF!,C65,#REF!)</f>
        <v>#REF!</v>
      </c>
      <c r="H65" s="112" t="e">
        <f>SUMIF(#REF!,C65,#REF!)</f>
        <v>#REF!</v>
      </c>
      <c r="I65" s="113" t="e">
        <f>VLOOKUP(B65,#REF!,10,FALSE)</f>
        <v>#REF!</v>
      </c>
      <c r="J65" s="114" t="e">
        <f t="shared" si="3"/>
        <v>#REF!</v>
      </c>
      <c r="K65" s="116" t="e">
        <f>IFERROR(VLOOKUP(C65,#REF!,14,FALSE),J65)</f>
        <v>#REF!</v>
      </c>
      <c r="L65" s="47" t="e">
        <f>IFERROR(VLOOKUP(C65,#REF!,16,FALSE),(ROUNDUP(J65/0.88,0)))</f>
        <v>#REF!</v>
      </c>
      <c r="M65" s="115" t="e">
        <f t="shared" si="4"/>
        <v>#REF!</v>
      </c>
    </row>
    <row r="66" spans="1:13" ht="14.25" customHeight="1">
      <c r="A66" s="45"/>
      <c r="B66" s="120" t="s">
        <v>288</v>
      </c>
      <c r="C66" s="124" t="s">
        <v>288</v>
      </c>
      <c r="D66" s="60" t="s">
        <v>728</v>
      </c>
      <c r="E66" s="112" t="e">
        <f>VLOOKUP(B66,#REF!,4,FALSE)</f>
        <v>#REF!</v>
      </c>
      <c r="F66" s="112" t="e">
        <f>SUMIF(#REF!,C66,#REF!)</f>
        <v>#REF!</v>
      </c>
      <c r="G66" s="112" t="e">
        <f>SUMIF(#REF!,C66,#REF!)</f>
        <v>#REF!</v>
      </c>
      <c r="H66" s="112" t="e">
        <f>SUMIF(#REF!,C66,#REF!)</f>
        <v>#REF!</v>
      </c>
      <c r="I66" s="113" t="e">
        <f>VLOOKUP(B66,#REF!,10,FALSE)</f>
        <v>#REF!</v>
      </c>
      <c r="J66" s="114" t="e">
        <f t="shared" si="3"/>
        <v>#REF!</v>
      </c>
      <c r="K66" s="116" t="e">
        <f>IFERROR(VLOOKUP(C66,#REF!,14,FALSE),J66)</f>
        <v>#REF!</v>
      </c>
      <c r="L66" s="47" t="e">
        <f>IFERROR(VLOOKUP(C66,#REF!,16,FALSE),(ROUNDUP(J66/0.88,0)))</f>
        <v>#REF!</v>
      </c>
      <c r="M66" s="115" t="e">
        <f t="shared" si="4"/>
        <v>#REF!</v>
      </c>
    </row>
    <row r="67" spans="1:13" ht="16.5" customHeight="1">
      <c r="A67" s="45"/>
      <c r="B67" s="120" t="s">
        <v>729</v>
      </c>
      <c r="C67" s="124" t="s">
        <v>729</v>
      </c>
      <c r="D67" s="60" t="s">
        <v>730</v>
      </c>
      <c r="E67" s="112" t="e">
        <f>VLOOKUP(B67,#REF!,4,FALSE)</f>
        <v>#REF!</v>
      </c>
      <c r="F67" s="112" t="e">
        <f>SUMIF(#REF!,C67,#REF!)</f>
        <v>#REF!</v>
      </c>
      <c r="G67" s="112" t="e">
        <f>SUMIF(#REF!,C67,#REF!)</f>
        <v>#REF!</v>
      </c>
      <c r="H67" s="112" t="e">
        <f>SUMIF(#REF!,C67,#REF!)</f>
        <v>#REF!</v>
      </c>
      <c r="I67" s="113" t="e">
        <f>VLOOKUP(B67,#REF!,10,FALSE)</f>
        <v>#REF!</v>
      </c>
      <c r="J67" s="114" t="e">
        <f t="shared" si="3"/>
        <v>#REF!</v>
      </c>
      <c r="K67" s="116" t="e">
        <f>IFERROR(VLOOKUP(C67,#REF!,14,FALSE),J67)</f>
        <v>#REF!</v>
      </c>
      <c r="L67" s="47" t="e">
        <f>IFERROR(VLOOKUP(C67,#REF!,16,FALSE),(ROUNDUP(J67/0.88,0)))</f>
        <v>#REF!</v>
      </c>
      <c r="M67" s="115" t="e">
        <f t="shared" si="4"/>
        <v>#REF!</v>
      </c>
    </row>
    <row r="68" spans="1:13">
      <c r="A68" s="45"/>
      <c r="B68" s="120" t="s">
        <v>731</v>
      </c>
      <c r="C68" s="124" t="s">
        <v>731</v>
      </c>
      <c r="D68" s="60" t="s">
        <v>732</v>
      </c>
      <c r="E68" s="112" t="e">
        <f>VLOOKUP(B68,#REF!,4,FALSE)</f>
        <v>#REF!</v>
      </c>
      <c r="F68" s="112" t="e">
        <f>SUMIF(#REF!,C68,#REF!)</f>
        <v>#REF!</v>
      </c>
      <c r="G68" s="112" t="e">
        <f>SUMIF(#REF!,C68,#REF!)</f>
        <v>#REF!</v>
      </c>
      <c r="H68" s="112" t="e">
        <f>SUMIF(#REF!,C68,#REF!)</f>
        <v>#REF!</v>
      </c>
      <c r="I68" s="113" t="e">
        <f>VLOOKUP(B68,#REF!,10,FALSE)</f>
        <v>#REF!</v>
      </c>
      <c r="J68" s="114" t="e">
        <f t="shared" si="3"/>
        <v>#REF!</v>
      </c>
      <c r="K68" s="116" t="e">
        <f>IFERROR(VLOOKUP(C68,#REF!,14,FALSE),J68)</f>
        <v>#REF!</v>
      </c>
      <c r="L68" s="47" t="e">
        <f>IFERROR(VLOOKUP(C68,#REF!,16,FALSE),(ROUNDUP(J68/0.88,0)))</f>
        <v>#REF!</v>
      </c>
      <c r="M68" s="115" t="e">
        <f t="shared" si="4"/>
        <v>#REF!</v>
      </c>
    </row>
    <row r="69" spans="1:13" ht="14.25" customHeight="1">
      <c r="A69" s="45"/>
      <c r="B69" s="120" t="s">
        <v>284</v>
      </c>
      <c r="C69" s="124" t="s">
        <v>284</v>
      </c>
      <c r="D69" s="60" t="s">
        <v>733</v>
      </c>
      <c r="E69" s="112" t="e">
        <f>VLOOKUP(B69,#REF!,4,FALSE)</f>
        <v>#REF!</v>
      </c>
      <c r="F69" s="112" t="e">
        <f>SUMIF(#REF!,C69,#REF!)</f>
        <v>#REF!</v>
      </c>
      <c r="G69" s="112" t="e">
        <f>SUMIF(#REF!,C69,#REF!)</f>
        <v>#REF!</v>
      </c>
      <c r="H69" s="112" t="e">
        <f>SUMIF(#REF!,C69,#REF!)</f>
        <v>#REF!</v>
      </c>
      <c r="I69" s="113" t="e">
        <f>VLOOKUP(B69,#REF!,10,FALSE)</f>
        <v>#REF!</v>
      </c>
      <c r="J69" s="114" t="e">
        <f t="shared" si="3"/>
        <v>#REF!</v>
      </c>
      <c r="K69" s="116" t="e">
        <f>IFERROR(VLOOKUP(C69,#REF!,14,FALSE),J69)</f>
        <v>#REF!</v>
      </c>
      <c r="L69" s="47" t="e">
        <f>IFERROR(VLOOKUP(C69,#REF!,16,FALSE),(ROUNDUP(J69/0.88,0)))</f>
        <v>#REF!</v>
      </c>
      <c r="M69" s="115" t="e">
        <f t="shared" si="4"/>
        <v>#REF!</v>
      </c>
    </row>
    <row r="70" spans="1:13">
      <c r="A70" s="45"/>
      <c r="B70" s="120" t="s">
        <v>734</v>
      </c>
      <c r="C70" s="124" t="s">
        <v>734</v>
      </c>
      <c r="D70" s="60" t="s">
        <v>735</v>
      </c>
      <c r="E70" s="112" t="e">
        <f>VLOOKUP(B70,#REF!,4,FALSE)</f>
        <v>#REF!</v>
      </c>
      <c r="F70" s="112" t="e">
        <f>SUMIF(#REF!,C70,#REF!)</f>
        <v>#REF!</v>
      </c>
      <c r="G70" s="112" t="e">
        <f>SUMIF(#REF!,C70,#REF!)</f>
        <v>#REF!</v>
      </c>
      <c r="H70" s="112" t="e">
        <f>SUMIF(#REF!,C70,#REF!)</f>
        <v>#REF!</v>
      </c>
      <c r="I70" s="113" t="e">
        <f>VLOOKUP(B70,#REF!,10,FALSE)</f>
        <v>#REF!</v>
      </c>
      <c r="J70" s="114" t="e">
        <f t="shared" si="3"/>
        <v>#REF!</v>
      </c>
      <c r="K70" s="116" t="e">
        <f>IFERROR(VLOOKUP(C70,#REF!,14,FALSE),J70)</f>
        <v>#REF!</v>
      </c>
      <c r="L70" s="47" t="e">
        <f>IFERROR(VLOOKUP(C70,#REF!,16,FALSE),(ROUNDUP(J70/0.88,0)))</f>
        <v>#REF!</v>
      </c>
      <c r="M70" s="115" t="e">
        <f t="shared" si="4"/>
        <v>#REF!</v>
      </c>
    </row>
    <row r="71" spans="1:13">
      <c r="A71" s="45"/>
      <c r="B71" s="120" t="s">
        <v>18</v>
      </c>
      <c r="C71" s="124"/>
      <c r="D71" s="60"/>
      <c r="E71" s="93"/>
      <c r="F71" s="43"/>
      <c r="G71" s="43"/>
      <c r="H71" s="43"/>
    </row>
    <row r="72" spans="1:13">
      <c r="A72" s="45"/>
      <c r="B72" s="120"/>
      <c r="C72" s="215" t="s">
        <v>488</v>
      </c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>
      <c r="A73" s="45"/>
      <c r="B73" s="120" t="s">
        <v>240</v>
      </c>
      <c r="C73" s="124" t="s">
        <v>240</v>
      </c>
      <c r="D73" s="60" t="s">
        <v>713</v>
      </c>
      <c r="E73" s="112" t="e">
        <f>VLOOKUP(B73,#REF!,4,FALSE)</f>
        <v>#REF!</v>
      </c>
      <c r="F73" s="112" t="e">
        <f>SUMIF(#REF!,C73,#REF!)</f>
        <v>#REF!</v>
      </c>
      <c r="G73" s="112" t="e">
        <f>SUMIF(#REF!,C73,#REF!)</f>
        <v>#REF!</v>
      </c>
      <c r="H73" s="112" t="e">
        <f>SUMIF(#REF!,C73,#REF!)</f>
        <v>#REF!</v>
      </c>
      <c r="I73" s="113" t="e">
        <f>VLOOKUP(B73,#REF!,10,FALSE)</f>
        <v>#REF!</v>
      </c>
      <c r="J73" s="114" t="e">
        <f t="shared" ref="J73:J74" si="5">I73/0.98</f>
        <v>#REF!</v>
      </c>
      <c r="K73" s="116" t="e">
        <f>IFERROR(VLOOKUP(C73,#REF!,14,FALSE),J73)</f>
        <v>#REF!</v>
      </c>
      <c r="L73" s="47" t="e">
        <f>IFERROR(VLOOKUP(C73,#REF!,16,FALSE),(ROUNDUP(J73/0.88,0)))</f>
        <v>#REF!</v>
      </c>
      <c r="M73" s="115" t="e">
        <f>IF(K73&gt;J73,(L73-K73)/L73,(L73-J73)/L73)</f>
        <v>#REF!</v>
      </c>
    </row>
    <row r="74" spans="1:13">
      <c r="A74" s="45"/>
      <c r="B74" s="120" t="s">
        <v>736</v>
      </c>
      <c r="C74" s="124" t="s">
        <v>736</v>
      </c>
      <c r="D74" s="60" t="s">
        <v>737</v>
      </c>
      <c r="E74" s="112" t="e">
        <f>VLOOKUP(B74,#REF!,4,FALSE)</f>
        <v>#REF!</v>
      </c>
      <c r="F74" s="112" t="e">
        <f>SUMIF(#REF!,C74,#REF!)</f>
        <v>#REF!</v>
      </c>
      <c r="G74" s="112" t="e">
        <f>SUMIF(#REF!,C74,#REF!)</f>
        <v>#REF!</v>
      </c>
      <c r="H74" s="112" t="e">
        <f>SUMIF(#REF!,C74,#REF!)</f>
        <v>#REF!</v>
      </c>
      <c r="I74" s="113" t="e">
        <f>VLOOKUP(B74,#REF!,10,FALSE)</f>
        <v>#REF!</v>
      </c>
      <c r="J74" s="114" t="e">
        <f t="shared" si="5"/>
        <v>#REF!</v>
      </c>
      <c r="K74" s="116" t="e">
        <f>IFERROR(VLOOKUP(C74,#REF!,14,FALSE),J74)</f>
        <v>#REF!</v>
      </c>
      <c r="L74" s="47" t="e">
        <f>IFERROR(VLOOKUP(C74,#REF!,16,FALSE),(ROUNDUP(J74/0.88,0)))</f>
        <v>#REF!</v>
      </c>
      <c r="M74" s="115" t="e">
        <f>IF(K74&gt;J74,(L74-K74)/L74,(L74-J74)/L74)</f>
        <v>#REF!</v>
      </c>
    </row>
    <row r="75" spans="1:13">
      <c r="A75" s="45"/>
      <c r="B75" s="120"/>
      <c r="C75" s="124"/>
      <c r="D75" s="60"/>
      <c r="E75" s="93"/>
      <c r="F75" s="43"/>
      <c r="G75" s="43"/>
      <c r="H75" s="43"/>
    </row>
    <row r="76" spans="1:13">
      <c r="A76" s="45"/>
      <c r="B76" s="120"/>
      <c r="C76" s="215" t="s">
        <v>275</v>
      </c>
      <c r="D76" s="216"/>
      <c r="E76" s="216"/>
      <c r="F76" s="216"/>
      <c r="G76" s="216"/>
      <c r="H76" s="216"/>
      <c r="I76" s="216"/>
      <c r="J76" s="216"/>
      <c r="K76" s="216"/>
      <c r="L76" s="216"/>
      <c r="M76" s="216"/>
    </row>
    <row r="77" spans="1:13">
      <c r="A77" s="45"/>
      <c r="B77" s="120" t="s">
        <v>738</v>
      </c>
      <c r="C77" s="124" t="s">
        <v>738</v>
      </c>
      <c r="D77" s="60" t="s">
        <v>739</v>
      </c>
      <c r="E77" s="112" t="e">
        <f>VLOOKUP(B77,#REF!,4,FALSE)</f>
        <v>#REF!</v>
      </c>
      <c r="F77" s="112" t="e">
        <f>SUMIF(#REF!,C77,#REF!)</f>
        <v>#REF!</v>
      </c>
      <c r="G77" s="112" t="e">
        <f>SUMIF(#REF!,C77,#REF!)</f>
        <v>#REF!</v>
      </c>
      <c r="H77" s="112" t="e">
        <f>SUMIF(#REF!,C77,#REF!)</f>
        <v>#REF!</v>
      </c>
      <c r="I77" s="113" t="e">
        <f>VLOOKUP(B77,#REF!,10,FALSE)</f>
        <v>#REF!</v>
      </c>
      <c r="J77" s="114" t="e">
        <f t="shared" ref="J77" si="6">I77/0.98</f>
        <v>#REF!</v>
      </c>
      <c r="K77" s="116" t="e">
        <f>IFERROR(VLOOKUP(C77,#REF!,14,FALSE),J77)</f>
        <v>#REF!</v>
      </c>
      <c r="L77" s="47" t="e">
        <f>IFERROR(VLOOKUP(C77,#REF!,16,FALSE),(ROUNDUP(J77/0.88,0)))</f>
        <v>#REF!</v>
      </c>
      <c r="M77" s="115" t="e">
        <f>IF(K77&gt;J77,(L77-K77)/L77,(L77-J77)/L77)</f>
        <v>#REF!</v>
      </c>
    </row>
    <row r="78" spans="1:13">
      <c r="A78" s="45"/>
      <c r="B78" s="120"/>
      <c r="C78" s="124"/>
      <c r="D78" s="60"/>
      <c r="E78" s="93"/>
      <c r="F78" s="43"/>
      <c r="G78" s="43"/>
      <c r="H78" s="43"/>
    </row>
    <row r="79" spans="1:13" ht="14.7" thickBot="1">
      <c r="A79" s="45"/>
      <c r="B79" s="120"/>
      <c r="C79" s="215" t="s">
        <v>740</v>
      </c>
      <c r="D79" s="216"/>
      <c r="E79" s="216"/>
      <c r="F79" s="43"/>
      <c r="G79" s="43"/>
      <c r="H79" s="43"/>
    </row>
    <row r="80" spans="1:13" ht="14.7" thickBot="1">
      <c r="A80" s="45"/>
      <c r="B80" s="120" t="s">
        <v>18</v>
      </c>
      <c r="C80" s="14"/>
      <c r="D80" s="126" t="s">
        <v>594</v>
      </c>
      <c r="E80" s="93"/>
      <c r="F80" s="43"/>
      <c r="G80" s="43"/>
      <c r="H80" s="43"/>
    </row>
    <row r="81" spans="1:13">
      <c r="A81" s="45"/>
      <c r="B81" s="120" t="s">
        <v>162</v>
      </c>
      <c r="C81" s="124" t="s">
        <v>162</v>
      </c>
      <c r="D81" t="s">
        <v>741</v>
      </c>
      <c r="E81" s="112" t="e">
        <f>VLOOKUP(B81,#REF!,4,FALSE)</f>
        <v>#REF!</v>
      </c>
      <c r="F81" s="112" t="e">
        <f>SUMIF(#REF!,C81,#REF!)</f>
        <v>#REF!</v>
      </c>
      <c r="G81" s="112" t="e">
        <f>SUMIF(#REF!,C81,#REF!)</f>
        <v>#REF!</v>
      </c>
      <c r="H81" s="112" t="e">
        <f>SUMIF(#REF!,C81,#REF!)</f>
        <v>#REF!</v>
      </c>
      <c r="I81" s="113" t="e">
        <f>VLOOKUP(B81,#REF!,10,FALSE)</f>
        <v>#REF!</v>
      </c>
      <c r="J81" s="114" t="e">
        <f t="shared" ref="J81:J84" si="7">I81/0.98</f>
        <v>#REF!</v>
      </c>
      <c r="K81" s="116" t="e">
        <f>IFERROR(VLOOKUP(C81,#REF!,14,FALSE),J81)</f>
        <v>#REF!</v>
      </c>
      <c r="L81" s="47" t="e">
        <f>IFERROR(VLOOKUP(C81,#REF!,16,FALSE),(ROUNDUP(J81/0.88,0)))</f>
        <v>#REF!</v>
      </c>
      <c r="M81" s="115" t="e">
        <f>IF(K81&gt;J81,(L81-K81)/L81,(L81-J81)/L81)</f>
        <v>#REF!</v>
      </c>
    </row>
    <row r="82" spans="1:13">
      <c r="A82" s="45"/>
      <c r="B82" s="120" t="s">
        <v>742</v>
      </c>
      <c r="C82" s="16" t="s">
        <v>742</v>
      </c>
      <c r="D82" t="s">
        <v>743</v>
      </c>
      <c r="E82" s="112" t="e">
        <f>VLOOKUP(B82,#REF!,4,FALSE)</f>
        <v>#REF!</v>
      </c>
      <c r="F82" s="112" t="e">
        <f>SUMIF(#REF!,C82,#REF!)</f>
        <v>#REF!</v>
      </c>
      <c r="G82" s="112" t="e">
        <f>SUMIF(#REF!,C82,#REF!)</f>
        <v>#REF!</v>
      </c>
      <c r="H82" s="112" t="e">
        <f>SUMIF(#REF!,C82,#REF!)</f>
        <v>#REF!</v>
      </c>
      <c r="I82" s="113" t="e">
        <f>VLOOKUP(B82,#REF!,10,FALSE)</f>
        <v>#REF!</v>
      </c>
      <c r="J82" s="114" t="e">
        <f t="shared" si="7"/>
        <v>#REF!</v>
      </c>
      <c r="K82" s="116" t="e">
        <f>IFERROR(VLOOKUP(C82,#REF!,14,FALSE),J82)</f>
        <v>#REF!</v>
      </c>
      <c r="L82" s="47" t="e">
        <f>IFERROR(VLOOKUP(C82,#REF!,16,FALSE),(ROUNDUP(J82/0.88,0)))</f>
        <v>#REF!</v>
      </c>
      <c r="M82" s="115" t="e">
        <f>IF(K82&gt;J82,(L82-K82)/L82,(L82-J82)/L82)</f>
        <v>#REF!</v>
      </c>
    </row>
    <row r="83" spans="1:13">
      <c r="A83" s="45"/>
      <c r="B83" s="120" t="s">
        <v>247</v>
      </c>
      <c r="C83" s="124" t="s">
        <v>247</v>
      </c>
      <c r="D83" t="s">
        <v>248</v>
      </c>
      <c r="E83" s="112" t="e">
        <f>VLOOKUP(B83,#REF!,4,FALSE)</f>
        <v>#REF!</v>
      </c>
      <c r="F83" s="112" t="e">
        <f>SUMIF(#REF!,C83,#REF!)</f>
        <v>#REF!</v>
      </c>
      <c r="G83" s="112" t="e">
        <f>SUMIF(#REF!,C83,#REF!)</f>
        <v>#REF!</v>
      </c>
      <c r="H83" s="112" t="e">
        <f>SUMIF(#REF!,C83,#REF!)</f>
        <v>#REF!</v>
      </c>
      <c r="I83" s="113" t="e">
        <f>VLOOKUP(B83,#REF!,10,FALSE)</f>
        <v>#REF!</v>
      </c>
      <c r="J83" s="114" t="e">
        <f t="shared" si="7"/>
        <v>#REF!</v>
      </c>
      <c r="K83" s="116" t="e">
        <f>IFERROR(VLOOKUP(C83,#REF!,14,FALSE),J83)</f>
        <v>#REF!</v>
      </c>
      <c r="L83" s="47" t="e">
        <f>IFERROR(VLOOKUP(C83,#REF!,16,FALSE),(ROUNDUP(J83/0.88,0)))</f>
        <v>#REF!</v>
      </c>
      <c r="M83" s="115" t="e">
        <f>IF(K83&gt;J83,(L83-K83)/L83,(L83-J83)/L83)</f>
        <v>#REF!</v>
      </c>
    </row>
    <row r="84" spans="1:13">
      <c r="A84" s="45"/>
      <c r="B84" s="120" t="s">
        <v>249</v>
      </c>
      <c r="C84" s="124" t="s">
        <v>249</v>
      </c>
      <c r="D84" t="s">
        <v>744</v>
      </c>
      <c r="E84" s="112" t="e">
        <f>VLOOKUP(B84,#REF!,4,FALSE)</f>
        <v>#REF!</v>
      </c>
      <c r="F84" s="112" t="e">
        <f>SUMIF(#REF!,C84,#REF!)</f>
        <v>#REF!</v>
      </c>
      <c r="G84" s="112" t="e">
        <f>SUMIF(#REF!,C84,#REF!)</f>
        <v>#REF!</v>
      </c>
      <c r="H84" s="112" t="e">
        <f>SUMIF(#REF!,C84,#REF!)</f>
        <v>#REF!</v>
      </c>
      <c r="I84" s="113" t="e">
        <f>VLOOKUP(B84,#REF!,10,FALSE)</f>
        <v>#REF!</v>
      </c>
      <c r="J84" s="114" t="e">
        <f t="shared" si="7"/>
        <v>#REF!</v>
      </c>
      <c r="K84" s="116" t="e">
        <f>IFERROR(VLOOKUP(C84,#REF!,14,FALSE),J84)</f>
        <v>#REF!</v>
      </c>
      <c r="L84" s="47" t="e">
        <f>IFERROR(VLOOKUP(C84,#REF!,16,FALSE),(ROUNDUP(J84/0.88,0)))</f>
        <v>#REF!</v>
      </c>
      <c r="M84" s="115" t="e">
        <f>IF(K84&gt;J84,(L84-K84)/L84,(L84-J84)/L84)</f>
        <v>#REF!</v>
      </c>
    </row>
    <row r="85" spans="1:13">
      <c r="A85" s="45"/>
      <c r="B85" s="120"/>
      <c r="C85" s="124"/>
      <c r="D85"/>
      <c r="E85" s="93"/>
      <c r="F85" s="43"/>
      <c r="G85" s="43"/>
      <c r="H85" s="43"/>
    </row>
    <row r="86" spans="1:13">
      <c r="A86" s="45"/>
      <c r="B86" s="120"/>
      <c r="C86" s="215" t="s">
        <v>745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</row>
    <row r="87" spans="1:13">
      <c r="A87" s="45"/>
      <c r="B87" s="120" t="s">
        <v>163</v>
      </c>
      <c r="C87" s="124" t="s">
        <v>163</v>
      </c>
      <c r="D87" t="s">
        <v>746</v>
      </c>
      <c r="E87" s="112" t="e">
        <f>VLOOKUP(B87,#REF!,4,FALSE)</f>
        <v>#REF!</v>
      </c>
      <c r="F87" s="112" t="e">
        <f>SUMIF(#REF!,C87,#REF!)</f>
        <v>#REF!</v>
      </c>
      <c r="G87" s="112" t="e">
        <f>SUMIF(#REF!,C87,#REF!)</f>
        <v>#REF!</v>
      </c>
      <c r="H87" s="112" t="e">
        <f>SUMIF(#REF!,C87,#REF!)</f>
        <v>#REF!</v>
      </c>
      <c r="I87" s="113" t="e">
        <f>VLOOKUP(B87,#REF!,10,FALSE)</f>
        <v>#REF!</v>
      </c>
      <c r="J87" s="114" t="e">
        <f t="shared" ref="J87:J89" si="8">I87/0.98</f>
        <v>#REF!</v>
      </c>
      <c r="K87" s="116" t="e">
        <f>IFERROR(VLOOKUP(C87,#REF!,14,FALSE),J87)</f>
        <v>#REF!</v>
      </c>
      <c r="L87" s="47" t="e">
        <f>IFERROR(VLOOKUP(C87,#REF!,16,FALSE),(ROUNDUP(J87/0.88,0)))</f>
        <v>#REF!</v>
      </c>
      <c r="M87" s="115" t="e">
        <f>IF(K87&gt;J87,(L87-K87)/L87,(L87-J87)/L87)</f>
        <v>#REF!</v>
      </c>
    </row>
    <row r="88" spans="1:13">
      <c r="A88" s="45"/>
      <c r="B88" s="120" t="s">
        <v>251</v>
      </c>
      <c r="C88" s="124" t="s">
        <v>251</v>
      </c>
      <c r="D88" t="s">
        <v>252</v>
      </c>
      <c r="E88" s="112" t="e">
        <f>VLOOKUP(B88,#REF!,4,FALSE)</f>
        <v>#REF!</v>
      </c>
      <c r="F88" s="112" t="e">
        <f>SUMIF(#REF!,C88,#REF!)</f>
        <v>#REF!</v>
      </c>
      <c r="G88" s="112" t="e">
        <f>SUMIF(#REF!,C88,#REF!)</f>
        <v>#REF!</v>
      </c>
      <c r="H88" s="112" t="e">
        <f>SUMIF(#REF!,C88,#REF!)</f>
        <v>#REF!</v>
      </c>
      <c r="I88" s="113" t="e">
        <f>VLOOKUP(B88,#REF!,10,FALSE)</f>
        <v>#REF!</v>
      </c>
      <c r="J88" s="114" t="e">
        <f t="shared" si="8"/>
        <v>#REF!</v>
      </c>
      <c r="K88" s="116" t="e">
        <f>IFERROR(VLOOKUP(C88,#REF!,14,FALSE),J88)</f>
        <v>#REF!</v>
      </c>
      <c r="L88" s="47" t="e">
        <f>IFERROR(VLOOKUP(C88,#REF!,16,FALSE),(ROUNDUP(J88/0.88,0)))</f>
        <v>#REF!</v>
      </c>
      <c r="M88" s="115" t="e">
        <f>IF(K88&gt;J88,(L88-K88)/L88,(L88-J88)/L88)</f>
        <v>#REF!</v>
      </c>
    </row>
    <row r="89" spans="1:13">
      <c r="A89" s="45"/>
      <c r="B89" s="120" t="s">
        <v>250</v>
      </c>
      <c r="C89" s="124" t="s">
        <v>250</v>
      </c>
      <c r="D89" t="s">
        <v>747</v>
      </c>
      <c r="E89" s="112" t="e">
        <f>VLOOKUP(B89,#REF!,4,FALSE)</f>
        <v>#REF!</v>
      </c>
      <c r="F89" s="112" t="e">
        <f>SUMIF(#REF!,C89,#REF!)</f>
        <v>#REF!</v>
      </c>
      <c r="G89" s="112" t="e">
        <f>SUMIF(#REF!,C89,#REF!)</f>
        <v>#REF!</v>
      </c>
      <c r="H89" s="112" t="e">
        <f>SUMIF(#REF!,C89,#REF!)</f>
        <v>#REF!</v>
      </c>
      <c r="I89" s="113" t="e">
        <f>VLOOKUP(B89,#REF!,10,FALSE)</f>
        <v>#REF!</v>
      </c>
      <c r="J89" s="114" t="e">
        <f t="shared" si="8"/>
        <v>#REF!</v>
      </c>
      <c r="K89" s="116" t="e">
        <f>IFERROR(VLOOKUP(C89,#REF!,14,FALSE),J89)</f>
        <v>#REF!</v>
      </c>
      <c r="L89" s="47" t="e">
        <f>IFERROR(VLOOKUP(C89,#REF!,16,FALSE),(ROUNDUP(J89/0.88,0)))</f>
        <v>#REF!</v>
      </c>
      <c r="M89" s="115" t="e">
        <f>IF(K89&gt;J89,(L89-K89)/L89,(L89-J89)/L89)</f>
        <v>#REF!</v>
      </c>
    </row>
    <row r="90" spans="1:13">
      <c r="A90" s="45"/>
      <c r="B90" s="120"/>
      <c r="C90" s="124"/>
      <c r="D90"/>
      <c r="E90" s="112"/>
      <c r="F90" s="112"/>
      <c r="G90" s="112"/>
      <c r="H90" s="112"/>
      <c r="I90" s="113"/>
      <c r="J90" s="114"/>
      <c r="K90" s="116"/>
      <c r="L90" s="47"/>
      <c r="M90" s="115"/>
    </row>
    <row r="91" spans="1:13">
      <c r="A91" s="45"/>
      <c r="B91" s="120"/>
      <c r="C91" s="215" t="s">
        <v>748</v>
      </c>
      <c r="D91" s="216"/>
      <c r="E91" s="216"/>
      <c r="F91" s="216"/>
      <c r="G91" s="216"/>
      <c r="H91" s="216"/>
      <c r="I91" s="216"/>
      <c r="J91" s="216"/>
      <c r="K91" s="216"/>
      <c r="L91" s="216"/>
      <c r="M91" s="216"/>
    </row>
    <row r="92" spans="1:13">
      <c r="A92" s="45"/>
      <c r="B92" s="120" t="s">
        <v>164</v>
      </c>
      <c r="C92" s="124" t="s">
        <v>164</v>
      </c>
      <c r="D92" s="18" t="s">
        <v>253</v>
      </c>
      <c r="E92" s="112" t="e">
        <f>VLOOKUP(B92,#REF!,4,FALSE)</f>
        <v>#REF!</v>
      </c>
      <c r="F92" s="112" t="e">
        <f>SUMIF(#REF!,C92,#REF!)</f>
        <v>#REF!</v>
      </c>
      <c r="G92" s="112" t="e">
        <f>SUMIF(#REF!,C92,#REF!)</f>
        <v>#REF!</v>
      </c>
      <c r="H92" s="112" t="e">
        <f>SUMIF(#REF!,C92,#REF!)</f>
        <v>#REF!</v>
      </c>
      <c r="I92" s="113" t="e">
        <f>VLOOKUP(B92,#REF!,10,FALSE)</f>
        <v>#REF!</v>
      </c>
      <c r="J92" s="114" t="e">
        <f t="shared" ref="J92:J96" si="9">I92/0.98</f>
        <v>#REF!</v>
      </c>
      <c r="K92" s="116" t="e">
        <f>IFERROR(VLOOKUP(C92,#REF!,14,FALSE),J92)</f>
        <v>#REF!</v>
      </c>
      <c r="L92" s="47" t="e">
        <f>IFERROR(VLOOKUP(C92,#REF!,16,FALSE),(ROUNDUP(J92/0.88,0)))</f>
        <v>#REF!</v>
      </c>
      <c r="M92" s="115" t="e">
        <f t="shared" ref="M92:M96" si="10">IF(K92&gt;J92,(L92-K92)/L92,(L92-J92)/L92)</f>
        <v>#REF!</v>
      </c>
    </row>
    <row r="93" spans="1:13">
      <c r="A93" s="45"/>
      <c r="B93" s="120" t="s">
        <v>254</v>
      </c>
      <c r="C93" s="124" t="s">
        <v>254</v>
      </c>
      <c r="D93" s="18" t="s">
        <v>255</v>
      </c>
      <c r="E93" s="112" t="e">
        <f>VLOOKUP(B93,#REF!,4,FALSE)</f>
        <v>#REF!</v>
      </c>
      <c r="F93" s="112" t="e">
        <f>SUMIF(#REF!,C93,#REF!)</f>
        <v>#REF!</v>
      </c>
      <c r="G93" s="112" t="e">
        <f>SUMIF(#REF!,C93,#REF!)</f>
        <v>#REF!</v>
      </c>
      <c r="H93" s="112" t="e">
        <f>SUMIF(#REF!,C93,#REF!)</f>
        <v>#REF!</v>
      </c>
      <c r="I93" s="113" t="e">
        <f>VLOOKUP(B93,#REF!,10,FALSE)</f>
        <v>#REF!</v>
      </c>
      <c r="J93" s="114" t="e">
        <f t="shared" si="9"/>
        <v>#REF!</v>
      </c>
      <c r="K93" s="116" t="e">
        <f>IFERROR(VLOOKUP(C93,#REF!,14,FALSE),J93)</f>
        <v>#REF!</v>
      </c>
      <c r="L93" s="47" t="e">
        <f>IFERROR(VLOOKUP(C93,#REF!,16,FALSE),(ROUNDUP(J93/0.88,0)))</f>
        <v>#REF!</v>
      </c>
      <c r="M93" s="115" t="e">
        <f t="shared" si="10"/>
        <v>#REF!</v>
      </c>
    </row>
    <row r="94" spans="1:13">
      <c r="A94" s="45"/>
      <c r="B94" s="120" t="s">
        <v>256</v>
      </c>
      <c r="C94" s="124" t="s">
        <v>256</v>
      </c>
      <c r="D94" s="18" t="s">
        <v>749</v>
      </c>
      <c r="E94" s="112" t="e">
        <f>VLOOKUP(B94,#REF!,4,FALSE)</f>
        <v>#REF!</v>
      </c>
      <c r="F94" s="112" t="e">
        <f>SUMIF(#REF!,C94,#REF!)</f>
        <v>#REF!</v>
      </c>
      <c r="G94" s="112" t="e">
        <f>SUMIF(#REF!,C94,#REF!)</f>
        <v>#REF!</v>
      </c>
      <c r="H94" s="112" t="e">
        <f>SUMIF(#REF!,C94,#REF!)</f>
        <v>#REF!</v>
      </c>
      <c r="I94" s="113" t="e">
        <f>VLOOKUP(B94,#REF!,10,FALSE)</f>
        <v>#REF!</v>
      </c>
      <c r="J94" s="114" t="e">
        <f t="shared" si="9"/>
        <v>#REF!</v>
      </c>
      <c r="K94" s="116" t="e">
        <f>IFERROR(VLOOKUP(C94,#REF!,14,FALSE),J94)</f>
        <v>#REF!</v>
      </c>
      <c r="L94" s="47" t="e">
        <f>IFERROR(VLOOKUP(C94,#REF!,16,FALSE),(ROUNDUP(J94/0.88,0)))</f>
        <v>#REF!</v>
      </c>
      <c r="M94" s="115" t="e">
        <f t="shared" si="10"/>
        <v>#REF!</v>
      </c>
    </row>
    <row r="95" spans="1:13">
      <c r="A95" s="45"/>
      <c r="B95" s="120" t="s">
        <v>257</v>
      </c>
      <c r="C95" s="124" t="s">
        <v>257</v>
      </c>
      <c r="D95" s="18" t="s">
        <v>750</v>
      </c>
      <c r="E95" s="112" t="e">
        <f>VLOOKUP(B95,#REF!,4,FALSE)</f>
        <v>#REF!</v>
      </c>
      <c r="F95" s="112" t="e">
        <f>SUMIF(#REF!,C95,#REF!)</f>
        <v>#REF!</v>
      </c>
      <c r="G95" s="112" t="e">
        <f>SUMIF(#REF!,C95,#REF!)</f>
        <v>#REF!</v>
      </c>
      <c r="H95" s="112" t="e">
        <f>SUMIF(#REF!,C95,#REF!)</f>
        <v>#REF!</v>
      </c>
      <c r="I95" s="113" t="e">
        <f>VLOOKUP(B95,#REF!,10,FALSE)</f>
        <v>#REF!</v>
      </c>
      <c r="J95" s="114" t="e">
        <f t="shared" si="9"/>
        <v>#REF!</v>
      </c>
      <c r="K95" s="116" t="e">
        <f>IFERROR(VLOOKUP(C95,#REF!,14,FALSE),J95)</f>
        <v>#REF!</v>
      </c>
      <c r="L95" s="47" t="e">
        <f>IFERROR(VLOOKUP(C95,#REF!,16,FALSE),(ROUNDUP(J95/0.88,0)))</f>
        <v>#REF!</v>
      </c>
      <c r="M95" s="115" t="e">
        <f t="shared" si="10"/>
        <v>#REF!</v>
      </c>
    </row>
    <row r="96" spans="1:13">
      <c r="A96" s="45"/>
      <c r="B96" s="120" t="s">
        <v>260</v>
      </c>
      <c r="C96" s="124" t="s">
        <v>260</v>
      </c>
      <c r="D96" s="18" t="s">
        <v>751</v>
      </c>
      <c r="E96" s="112" t="e">
        <f>VLOOKUP(B96,#REF!,4,FALSE)</f>
        <v>#REF!</v>
      </c>
      <c r="F96" s="112" t="e">
        <f>SUMIF(#REF!,C96,#REF!)</f>
        <v>#REF!</v>
      </c>
      <c r="G96" s="112" t="e">
        <f>SUMIF(#REF!,C96,#REF!)</f>
        <v>#REF!</v>
      </c>
      <c r="H96" s="112" t="e">
        <f>SUMIF(#REF!,C96,#REF!)</f>
        <v>#REF!</v>
      </c>
      <c r="I96" s="113" t="e">
        <f>VLOOKUP(B96,#REF!,10,FALSE)</f>
        <v>#REF!</v>
      </c>
      <c r="J96" s="114" t="e">
        <f t="shared" si="9"/>
        <v>#REF!</v>
      </c>
      <c r="K96" s="116" t="e">
        <f>IFERROR(VLOOKUP(C96,#REF!,14,FALSE),J96)</f>
        <v>#REF!</v>
      </c>
      <c r="L96" s="47" t="e">
        <f>IFERROR(VLOOKUP(C96,#REF!,16,FALSE),(ROUNDUP(J96/0.88,0)))</f>
        <v>#REF!</v>
      </c>
      <c r="M96" s="115" t="e">
        <f t="shared" si="10"/>
        <v>#REF!</v>
      </c>
    </row>
    <row r="97" spans="1:13">
      <c r="A97" s="45"/>
      <c r="B97" s="120" t="s">
        <v>18</v>
      </c>
      <c r="C97" s="124"/>
      <c r="D97" s="60"/>
      <c r="E97" s="93"/>
      <c r="F97" s="43"/>
      <c r="G97" s="43"/>
      <c r="H97" s="43"/>
    </row>
    <row r="98" spans="1:13" ht="14.7" thickBot="1">
      <c r="A98" s="45"/>
      <c r="B98" s="120"/>
      <c r="C98" s="215" t="s">
        <v>752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</row>
    <row r="99" spans="1:13" ht="15" thickTop="1" thickBot="1">
      <c r="A99" s="45"/>
      <c r="B99" s="120" t="s">
        <v>18</v>
      </c>
      <c r="C99" s="107" t="s">
        <v>559</v>
      </c>
      <c r="D99" s="107"/>
      <c r="E99" s="95"/>
      <c r="F99" s="43"/>
      <c r="G99" s="43"/>
      <c r="H99" s="43"/>
    </row>
    <row r="100" spans="1:13" ht="14.7" thickBot="1">
      <c r="A100" s="45"/>
      <c r="B100" s="120" t="s">
        <v>18</v>
      </c>
      <c r="C100" s="16"/>
      <c r="D100" s="126" t="s">
        <v>405</v>
      </c>
      <c r="E100" s="93"/>
      <c r="F100" s="43"/>
      <c r="G100" s="43"/>
      <c r="H100" s="43"/>
    </row>
    <row r="101" spans="1:13">
      <c r="A101" s="45"/>
      <c r="B101" s="120" t="s">
        <v>132</v>
      </c>
      <c r="C101" s="33" t="s">
        <v>132</v>
      </c>
      <c r="D101" s="12" t="s">
        <v>640</v>
      </c>
      <c r="E101" s="112" t="e">
        <f>VLOOKUP(B101,#REF!,4,FALSE)</f>
        <v>#REF!</v>
      </c>
      <c r="F101" s="112" t="e">
        <f>SUMIF(#REF!,C101,#REF!)</f>
        <v>#REF!</v>
      </c>
      <c r="G101" s="112" t="e">
        <f>SUMIF(#REF!,C101,#REF!)</f>
        <v>#REF!</v>
      </c>
      <c r="H101" s="112" t="e">
        <f>SUMIF(#REF!,C101,#REF!)</f>
        <v>#REF!</v>
      </c>
      <c r="I101" s="113" t="e">
        <f>VLOOKUP(B101,#REF!,10,FALSE)</f>
        <v>#REF!</v>
      </c>
      <c r="J101" s="114" t="e">
        <f t="shared" ref="J101:J103" si="11">I101/0.98</f>
        <v>#REF!</v>
      </c>
      <c r="K101" s="116" t="e">
        <f>IFERROR(VLOOKUP(C101,#REF!,14,FALSE),J101)</f>
        <v>#REF!</v>
      </c>
      <c r="L101" s="47" t="e">
        <f>IFERROR(VLOOKUP(C101,#REF!,16,FALSE),(ROUNDUP(J101/0.88,0)))</f>
        <v>#REF!</v>
      </c>
      <c r="M101" s="115" t="e">
        <f>IF(K101&gt;J101,(L101-K101)/L101,(L101-J101)/L101)</f>
        <v>#REF!</v>
      </c>
    </row>
    <row r="102" spans="1:13">
      <c r="A102" s="45"/>
      <c r="B102" s="120" t="s">
        <v>235</v>
      </c>
      <c r="C102" s="62" t="s">
        <v>235</v>
      </c>
      <c r="D102" s="52" t="s">
        <v>753</v>
      </c>
      <c r="E102" s="112" t="e">
        <f>VLOOKUP(B102,#REF!,4,FALSE)</f>
        <v>#REF!</v>
      </c>
      <c r="F102" s="112" t="e">
        <f>SUMIF(#REF!,C102,#REF!)</f>
        <v>#REF!</v>
      </c>
      <c r="G102" s="112" t="e">
        <f>SUMIF(#REF!,C102,#REF!)</f>
        <v>#REF!</v>
      </c>
      <c r="H102" s="112" t="e">
        <f>SUMIF(#REF!,C102,#REF!)</f>
        <v>#REF!</v>
      </c>
      <c r="I102" s="113" t="e">
        <f>VLOOKUP(B102,#REF!,10,FALSE)</f>
        <v>#REF!</v>
      </c>
      <c r="J102" s="114" t="e">
        <f t="shared" si="11"/>
        <v>#REF!</v>
      </c>
      <c r="K102" s="116" t="e">
        <f>IFERROR(VLOOKUP(C102,#REF!,14,FALSE),J102)</f>
        <v>#REF!</v>
      </c>
      <c r="L102" s="47" t="e">
        <f>IFERROR(VLOOKUP(C102,#REF!,16,FALSE),(ROUNDUP(J102/0.88,0)))</f>
        <v>#REF!</v>
      </c>
      <c r="M102" s="115" t="e">
        <f>IF(K102&gt;J102,(L102-K102)/L102,(L102-J102)/L102)</f>
        <v>#REF!</v>
      </c>
    </row>
    <row r="103" spans="1:13">
      <c r="A103" s="45"/>
      <c r="B103" s="120" t="s">
        <v>754</v>
      </c>
      <c r="C103" s="33" t="s">
        <v>754</v>
      </c>
      <c r="D103" s="12" t="s">
        <v>755</v>
      </c>
      <c r="E103" s="112" t="e">
        <f>VLOOKUP(B103,#REF!,4,FALSE)</f>
        <v>#REF!</v>
      </c>
      <c r="F103" s="112" t="e">
        <f>SUMIF(#REF!,C103,#REF!)</f>
        <v>#REF!</v>
      </c>
      <c r="G103" s="112" t="e">
        <f>SUMIF(#REF!,C103,#REF!)</f>
        <v>#REF!</v>
      </c>
      <c r="H103" s="112" t="e">
        <f>SUMIF(#REF!,C103,#REF!)</f>
        <v>#REF!</v>
      </c>
      <c r="I103" s="113" t="e">
        <f>VLOOKUP(B103,#REF!,10,FALSE)</f>
        <v>#REF!</v>
      </c>
      <c r="J103" s="114" t="e">
        <f t="shared" si="11"/>
        <v>#REF!</v>
      </c>
      <c r="K103" s="116" t="e">
        <f>IFERROR(VLOOKUP(C103,#REF!,14,FALSE),J103)</f>
        <v>#REF!</v>
      </c>
      <c r="L103" s="47" t="e">
        <f>IFERROR(VLOOKUP(C103,#REF!,16,FALSE),(ROUNDUP(J103/0.88,0)))</f>
        <v>#REF!</v>
      </c>
      <c r="M103" s="115" t="e">
        <f>IF(K103&gt;J103,(L103-K103)/L103,(L103-J103)/L103)</f>
        <v>#REF!</v>
      </c>
    </row>
    <row r="104" spans="1:13" ht="14.7" thickBot="1">
      <c r="A104" s="45"/>
      <c r="B104" s="120" t="s">
        <v>18</v>
      </c>
      <c r="C104" s="96"/>
      <c r="D104"/>
      <c r="E104" s="93"/>
      <c r="F104" s="43"/>
      <c r="G104" s="43"/>
      <c r="H104" s="43"/>
    </row>
    <row r="105" spans="1:13" ht="14.7" thickBot="1">
      <c r="A105" s="45"/>
      <c r="B105" s="120" t="s">
        <v>18</v>
      </c>
      <c r="C105" s="16"/>
      <c r="D105" s="126" t="s">
        <v>407</v>
      </c>
      <c r="E105" s="93"/>
      <c r="F105" s="43"/>
      <c r="G105" s="43"/>
      <c r="H105" s="43"/>
    </row>
    <row r="106" spans="1:13">
      <c r="A106" s="45"/>
      <c r="B106" s="120" t="s">
        <v>756</v>
      </c>
      <c r="C106" s="65" t="s">
        <v>756</v>
      </c>
      <c r="D106" s="52" t="s">
        <v>757</v>
      </c>
      <c r="E106" s="112" t="e">
        <f>VLOOKUP(B106,#REF!,4,FALSE)</f>
        <v>#REF!</v>
      </c>
      <c r="F106" s="112" t="e">
        <f>SUMIF(#REF!,C106,#REF!)</f>
        <v>#REF!</v>
      </c>
      <c r="G106" s="112" t="e">
        <f>SUMIF(#REF!,C106,#REF!)</f>
        <v>#REF!</v>
      </c>
      <c r="H106" s="112" t="e">
        <f>SUMIF(#REF!,C106,#REF!)</f>
        <v>#REF!</v>
      </c>
      <c r="I106" s="113" t="e">
        <f>VLOOKUP(B106,#REF!,10,FALSE)</f>
        <v>#REF!</v>
      </c>
      <c r="J106" s="114" t="e">
        <f t="shared" ref="J106:J108" si="12">I106/0.98</f>
        <v>#REF!</v>
      </c>
      <c r="K106" s="116" t="e">
        <f>IFERROR(VLOOKUP(C106,#REF!,14,FALSE),J106)</f>
        <v>#REF!</v>
      </c>
      <c r="L106" s="47" t="e">
        <f>IFERROR(VLOOKUP(C106,#REF!,16,FALSE),(ROUNDUP(J106/0.88,0)))</f>
        <v>#REF!</v>
      </c>
      <c r="M106" s="115" t="e">
        <f>IF(K106&gt;J106,(L106-K106)/L106,(L106-J106)/L106)</f>
        <v>#REF!</v>
      </c>
    </row>
    <row r="107" spans="1:13">
      <c r="A107" s="45"/>
      <c r="B107" s="120" t="s">
        <v>758</v>
      </c>
      <c r="C107" s="16" t="s">
        <v>758</v>
      </c>
      <c r="D107" t="s">
        <v>759</v>
      </c>
      <c r="E107" s="112" t="e">
        <f>VLOOKUP(B107,#REF!,4,FALSE)</f>
        <v>#REF!</v>
      </c>
      <c r="F107" s="112" t="e">
        <f>SUMIF(#REF!,C107,#REF!)</f>
        <v>#REF!</v>
      </c>
      <c r="G107" s="112" t="e">
        <f>SUMIF(#REF!,C107,#REF!)</f>
        <v>#REF!</v>
      </c>
      <c r="H107" s="112" t="e">
        <f>SUMIF(#REF!,C107,#REF!)</f>
        <v>#REF!</v>
      </c>
      <c r="I107" s="113" t="e">
        <f>VLOOKUP(B107,#REF!,10,FALSE)</f>
        <v>#REF!</v>
      </c>
      <c r="J107" s="114" t="e">
        <f t="shared" si="12"/>
        <v>#REF!</v>
      </c>
      <c r="K107" s="116" t="e">
        <f>IFERROR(VLOOKUP(C107,#REF!,14,FALSE),J107)</f>
        <v>#REF!</v>
      </c>
      <c r="L107" s="47" t="e">
        <f>IFERROR(VLOOKUP(C107,#REF!,16,FALSE),(ROUNDUP(J107/0.88,0)))</f>
        <v>#REF!</v>
      </c>
      <c r="M107" s="115" t="e">
        <f>IF(K107&gt;J107,(L107-K107)/L107,(L107-J107)/L107)</f>
        <v>#REF!</v>
      </c>
    </row>
    <row r="108" spans="1:13">
      <c r="A108" s="45"/>
      <c r="B108" s="120" t="s">
        <v>760</v>
      </c>
      <c r="C108" s="65" t="s">
        <v>760</v>
      </c>
      <c r="D108" s="52" t="s">
        <v>761</v>
      </c>
      <c r="E108" s="112" t="e">
        <f>VLOOKUP(B108,#REF!,4,FALSE)</f>
        <v>#REF!</v>
      </c>
      <c r="F108" s="112" t="e">
        <f>SUMIF(#REF!,C108,#REF!)</f>
        <v>#REF!</v>
      </c>
      <c r="G108" s="112" t="e">
        <f>SUMIF(#REF!,C108,#REF!)</f>
        <v>#REF!</v>
      </c>
      <c r="H108" s="112" t="e">
        <f>SUMIF(#REF!,C108,#REF!)</f>
        <v>#REF!</v>
      </c>
      <c r="I108" s="113" t="e">
        <f>VLOOKUP(B108,#REF!,10,FALSE)</f>
        <v>#REF!</v>
      </c>
      <c r="J108" s="114" t="e">
        <f t="shared" si="12"/>
        <v>#REF!</v>
      </c>
      <c r="K108" s="116" t="e">
        <f>IFERROR(VLOOKUP(C108,#REF!,14,FALSE),J108)</f>
        <v>#REF!</v>
      </c>
      <c r="L108" s="47" t="e">
        <f>IFERROR(VLOOKUP(C108,#REF!,16,FALSE),(ROUNDUP(J108/0.88,0)))</f>
        <v>#REF!</v>
      </c>
      <c r="M108" s="115" t="e">
        <f>IF(K108&gt;J108,(L108-K108)/L108,(L108-J108)/L108)</f>
        <v>#REF!</v>
      </c>
    </row>
    <row r="109" spans="1:13" ht="14.7" thickBot="1">
      <c r="A109" s="45"/>
      <c r="B109" s="120"/>
      <c r="C109" s="65"/>
      <c r="D109" s="52"/>
      <c r="E109" s="93"/>
      <c r="F109" s="43"/>
      <c r="G109" s="43"/>
      <c r="H109" s="43"/>
    </row>
    <row r="110" spans="1:13" ht="14.7" thickBot="1">
      <c r="A110" s="45"/>
      <c r="B110" s="120" t="s">
        <v>18</v>
      </c>
      <c r="C110" s="16"/>
      <c r="D110" s="126" t="s">
        <v>645</v>
      </c>
      <c r="E110" s="93"/>
      <c r="F110" s="43"/>
      <c r="G110" s="43"/>
      <c r="H110" s="43"/>
    </row>
    <row r="111" spans="1:13">
      <c r="A111" s="45"/>
      <c r="B111" s="120" t="s">
        <v>226</v>
      </c>
      <c r="C111" s="16" t="s">
        <v>226</v>
      </c>
      <c r="D111" t="s">
        <v>762</v>
      </c>
      <c r="E111" s="112" t="e">
        <f>VLOOKUP(B111,#REF!,4,FALSE)</f>
        <v>#REF!</v>
      </c>
      <c r="F111" s="112" t="e">
        <f>SUMIF(#REF!,C111,#REF!)</f>
        <v>#REF!</v>
      </c>
      <c r="G111" s="112" t="e">
        <f>SUMIF(#REF!,C111,#REF!)</f>
        <v>#REF!</v>
      </c>
      <c r="H111" s="112" t="e">
        <f>SUMIF(#REF!,C111,#REF!)</f>
        <v>#REF!</v>
      </c>
      <c r="I111" s="113" t="e">
        <f>VLOOKUP(B111,#REF!,10,FALSE)</f>
        <v>#REF!</v>
      </c>
      <c r="J111" s="114" t="e">
        <f t="shared" ref="J111:J116" si="13">I111/0.98</f>
        <v>#REF!</v>
      </c>
      <c r="K111" s="116" t="e">
        <f>IFERROR(VLOOKUP(C111,#REF!,14,FALSE),J111)</f>
        <v>#REF!</v>
      </c>
      <c r="L111" s="47" t="e">
        <f>IFERROR(VLOOKUP(C111,#REF!,16,FALSE),(ROUNDUP(J111/0.88,0)))</f>
        <v>#REF!</v>
      </c>
      <c r="M111" s="115" t="e">
        <f t="shared" ref="M111:M116" si="14">IF(K111&gt;J111,(L111-K111)/L111,(L111-J111)/L111)</f>
        <v>#REF!</v>
      </c>
    </row>
    <row r="112" spans="1:13">
      <c r="A112" s="45"/>
      <c r="B112" s="120" t="s">
        <v>121</v>
      </c>
      <c r="C112" s="16" t="s">
        <v>121</v>
      </c>
      <c r="D112" t="s">
        <v>763</v>
      </c>
      <c r="E112" s="112" t="e">
        <f>VLOOKUP(B112,#REF!,4,FALSE)</f>
        <v>#REF!</v>
      </c>
      <c r="F112" s="112" t="e">
        <f>SUMIF(#REF!,C112,#REF!)</f>
        <v>#REF!</v>
      </c>
      <c r="G112" s="112" t="e">
        <f>SUMIF(#REF!,C112,#REF!)</f>
        <v>#REF!</v>
      </c>
      <c r="H112" s="112" t="e">
        <f>SUMIF(#REF!,C112,#REF!)</f>
        <v>#REF!</v>
      </c>
      <c r="I112" s="113" t="e">
        <f>VLOOKUP(B112,#REF!,10,FALSE)</f>
        <v>#REF!</v>
      </c>
      <c r="J112" s="114" t="e">
        <f t="shared" si="13"/>
        <v>#REF!</v>
      </c>
      <c r="K112" s="116" t="e">
        <f>IFERROR(VLOOKUP(C112,#REF!,14,FALSE),J112)</f>
        <v>#REF!</v>
      </c>
      <c r="L112" s="47" t="e">
        <f>IFERROR(VLOOKUP(C112,#REF!,16,FALSE),(ROUNDUP(J112/0.88,0)))</f>
        <v>#REF!</v>
      </c>
      <c r="M112" s="115" t="e">
        <f t="shared" si="14"/>
        <v>#REF!</v>
      </c>
    </row>
    <row r="113" spans="1:13">
      <c r="A113" s="45"/>
      <c r="B113" s="120" t="s">
        <v>228</v>
      </c>
      <c r="C113" s="16" t="s">
        <v>228</v>
      </c>
      <c r="D113" t="s">
        <v>764</v>
      </c>
      <c r="E113" s="112" t="e">
        <f>VLOOKUP(B113,#REF!,4,FALSE)</f>
        <v>#REF!</v>
      </c>
      <c r="F113" s="112" t="e">
        <f>SUMIF(#REF!,C113,#REF!)</f>
        <v>#REF!</v>
      </c>
      <c r="G113" s="112" t="e">
        <f>SUMIF(#REF!,C113,#REF!)</f>
        <v>#REF!</v>
      </c>
      <c r="H113" s="112" t="e">
        <f>SUMIF(#REF!,C113,#REF!)</f>
        <v>#REF!</v>
      </c>
      <c r="I113" s="113" t="e">
        <f>VLOOKUP(B113,#REF!,10,FALSE)</f>
        <v>#REF!</v>
      </c>
      <c r="J113" s="114" t="e">
        <f t="shared" si="13"/>
        <v>#REF!</v>
      </c>
      <c r="K113" s="116" t="e">
        <f>IFERROR(VLOOKUP(C113,#REF!,14,FALSE),J113)</f>
        <v>#REF!</v>
      </c>
      <c r="L113" s="47" t="e">
        <f>IFERROR(VLOOKUP(C113,#REF!,16,FALSE),(ROUNDUP(J113/0.88,0)))</f>
        <v>#REF!</v>
      </c>
      <c r="M113" s="115" t="e">
        <f t="shared" si="14"/>
        <v>#REF!</v>
      </c>
    </row>
    <row r="114" spans="1:13">
      <c r="A114" s="45"/>
      <c r="B114" s="120" t="s">
        <v>216</v>
      </c>
      <c r="C114" s="62" t="s">
        <v>216</v>
      </c>
      <c r="D114" s="64" t="s">
        <v>765</v>
      </c>
      <c r="E114" s="112" t="e">
        <f>VLOOKUP(B114,#REF!,4,FALSE)</f>
        <v>#REF!</v>
      </c>
      <c r="F114" s="112" t="e">
        <f>SUMIF(#REF!,C114,#REF!)</f>
        <v>#REF!</v>
      </c>
      <c r="G114" s="112" t="e">
        <f>SUMIF(#REF!,C114,#REF!)</f>
        <v>#REF!</v>
      </c>
      <c r="H114" s="112" t="e">
        <f>SUMIF(#REF!,C114,#REF!)</f>
        <v>#REF!</v>
      </c>
      <c r="I114" s="113" t="e">
        <f>VLOOKUP(B114,#REF!,10,FALSE)</f>
        <v>#REF!</v>
      </c>
      <c r="J114" s="114" t="e">
        <f t="shared" si="13"/>
        <v>#REF!</v>
      </c>
      <c r="K114" s="116" t="e">
        <f>IFERROR(VLOOKUP(C114,#REF!,14,FALSE),J114)</f>
        <v>#REF!</v>
      </c>
      <c r="L114" s="47" t="e">
        <f>IFERROR(VLOOKUP(C114,#REF!,16,FALSE),(ROUNDUP(J114/0.88,0)))</f>
        <v>#REF!</v>
      </c>
      <c r="M114" s="115" t="e">
        <f t="shared" si="14"/>
        <v>#REF!</v>
      </c>
    </row>
    <row r="115" spans="1:13">
      <c r="A115" s="45"/>
      <c r="B115" s="120" t="s">
        <v>227</v>
      </c>
      <c r="C115" s="16" t="s">
        <v>227</v>
      </c>
      <c r="D115" t="s">
        <v>766</v>
      </c>
      <c r="E115" s="112" t="e">
        <f>VLOOKUP(B115,#REF!,4,FALSE)</f>
        <v>#REF!</v>
      </c>
      <c r="F115" s="112" t="e">
        <f>SUMIF(#REF!,C115,#REF!)</f>
        <v>#REF!</v>
      </c>
      <c r="G115" s="112" t="e">
        <f>SUMIF(#REF!,C115,#REF!)</f>
        <v>#REF!</v>
      </c>
      <c r="H115" s="112" t="e">
        <f>SUMIF(#REF!,C115,#REF!)</f>
        <v>#REF!</v>
      </c>
      <c r="I115" s="113" t="e">
        <f>VLOOKUP(B115,#REF!,10,FALSE)</f>
        <v>#REF!</v>
      </c>
      <c r="J115" s="114" t="e">
        <f t="shared" si="13"/>
        <v>#REF!</v>
      </c>
      <c r="K115" s="116" t="e">
        <f>IFERROR(VLOOKUP(C115,#REF!,14,FALSE),J115)</f>
        <v>#REF!</v>
      </c>
      <c r="L115" s="47" t="e">
        <f>IFERROR(VLOOKUP(C115,#REF!,16,FALSE),(ROUNDUP(J115/0.88,0)))</f>
        <v>#REF!</v>
      </c>
      <c r="M115" s="115" t="e">
        <f t="shared" si="14"/>
        <v>#REF!</v>
      </c>
    </row>
    <row r="116" spans="1:13">
      <c r="A116" s="45"/>
      <c r="B116" s="120" t="s">
        <v>767</v>
      </c>
      <c r="C116" s="16" t="s">
        <v>767</v>
      </c>
      <c r="D116" t="s">
        <v>768</v>
      </c>
      <c r="E116" s="112" t="e">
        <f>VLOOKUP(B116,#REF!,4,FALSE)</f>
        <v>#REF!</v>
      </c>
      <c r="F116" s="112" t="e">
        <f>SUMIF(#REF!,C116,#REF!)</f>
        <v>#REF!</v>
      </c>
      <c r="G116" s="112" t="e">
        <f>SUMIF(#REF!,C116,#REF!)</f>
        <v>#REF!</v>
      </c>
      <c r="H116" s="112" t="e">
        <f>SUMIF(#REF!,C116,#REF!)</f>
        <v>#REF!</v>
      </c>
      <c r="I116" s="113" t="e">
        <f>VLOOKUP(B116,#REF!,10,FALSE)</f>
        <v>#REF!</v>
      </c>
      <c r="J116" s="114" t="e">
        <f t="shared" si="13"/>
        <v>#REF!</v>
      </c>
      <c r="K116" s="116" t="e">
        <f>IFERROR(VLOOKUP(C116,#REF!,14,FALSE),J116)</f>
        <v>#REF!</v>
      </c>
      <c r="L116" s="47" t="e">
        <f>IFERROR(VLOOKUP(C116,#REF!,16,FALSE),(ROUNDUP(J116/0.88,0)))</f>
        <v>#REF!</v>
      </c>
      <c r="M116" s="115" t="e">
        <f t="shared" si="14"/>
        <v>#REF!</v>
      </c>
    </row>
    <row r="117" spans="1:13" ht="14.7" thickBot="1">
      <c r="A117" s="45"/>
      <c r="B117" s="120"/>
      <c r="C117" s="16"/>
      <c r="D117"/>
      <c r="E117" s="93"/>
      <c r="F117" s="43"/>
      <c r="G117" s="43"/>
      <c r="H117" s="43"/>
    </row>
    <row r="118" spans="1:13" ht="14.7" thickBot="1">
      <c r="A118" s="45"/>
      <c r="B118" s="120"/>
      <c r="C118" s="16"/>
      <c r="D118" s="126" t="s">
        <v>769</v>
      </c>
      <c r="E118" s="93"/>
      <c r="F118" s="43"/>
      <c r="G118" s="43"/>
      <c r="H118" s="43"/>
    </row>
    <row r="119" spans="1:13">
      <c r="A119" s="45"/>
      <c r="B119" s="120" t="s">
        <v>770</v>
      </c>
      <c r="C119" s="62" t="s">
        <v>770</v>
      </c>
      <c r="D119" s="64" t="s">
        <v>771</v>
      </c>
      <c r="E119" s="112" t="e">
        <f>VLOOKUP(B119,#REF!,4,FALSE)</f>
        <v>#REF!</v>
      </c>
      <c r="F119" s="112" t="e">
        <f>SUMIF(#REF!,C119,#REF!)</f>
        <v>#REF!</v>
      </c>
      <c r="G119" s="112" t="e">
        <f>SUMIF(#REF!,C119,#REF!)</f>
        <v>#REF!</v>
      </c>
      <c r="H119" s="112" t="e">
        <f>SUMIF(#REF!,C119,#REF!)</f>
        <v>#REF!</v>
      </c>
      <c r="I119" s="113" t="e">
        <f>VLOOKUP(B119,#REF!,10,FALSE)</f>
        <v>#REF!</v>
      </c>
      <c r="J119" s="114" t="e">
        <f t="shared" ref="J119:J121" si="15">I119/0.98</f>
        <v>#REF!</v>
      </c>
      <c r="K119" s="116" t="e">
        <f>IFERROR(VLOOKUP(C119,#REF!,14,FALSE),J119)</f>
        <v>#REF!</v>
      </c>
      <c r="L119" s="47" t="e">
        <f>IFERROR(VLOOKUP(C119,#REF!,16,FALSE),(ROUNDUP(J119/0.88,0)))</f>
        <v>#REF!</v>
      </c>
      <c r="M119" s="115" t="e">
        <f>IF(K119&gt;J119,(L119-K119)/L119,(L119-J119)/L119)</f>
        <v>#REF!</v>
      </c>
    </row>
    <row r="120" spans="1:13">
      <c r="A120" s="45"/>
      <c r="B120" s="120" t="s">
        <v>772</v>
      </c>
      <c r="C120" s="62" t="s">
        <v>772</v>
      </c>
      <c r="D120" s="64" t="s">
        <v>773</v>
      </c>
      <c r="E120" s="112" t="e">
        <f>VLOOKUP(B120,#REF!,4,FALSE)</f>
        <v>#REF!</v>
      </c>
      <c r="F120" s="112" t="e">
        <f>SUMIF(#REF!,C120,#REF!)</f>
        <v>#REF!</v>
      </c>
      <c r="G120" s="112" t="e">
        <f>SUMIF(#REF!,C120,#REF!)</f>
        <v>#REF!</v>
      </c>
      <c r="H120" s="112" t="e">
        <f>SUMIF(#REF!,C120,#REF!)</f>
        <v>#REF!</v>
      </c>
      <c r="I120" s="113" t="e">
        <f>VLOOKUP(B120,#REF!,10,FALSE)</f>
        <v>#REF!</v>
      </c>
      <c r="J120" s="114" t="e">
        <f t="shared" si="15"/>
        <v>#REF!</v>
      </c>
      <c r="K120" s="116" t="e">
        <f>IFERROR(VLOOKUP(C120,#REF!,14,FALSE),J120)</f>
        <v>#REF!</v>
      </c>
      <c r="L120" s="47" t="e">
        <f>IFERROR(VLOOKUP(C120,#REF!,16,FALSE),(ROUNDUP(J120/0.88,0)))</f>
        <v>#REF!</v>
      </c>
      <c r="M120" s="115" t="e">
        <f>IF(K120&gt;J120,(L120-K120)/L120,(L120-J120)/L120)</f>
        <v>#REF!</v>
      </c>
    </row>
    <row r="121" spans="1:13">
      <c r="A121" s="45"/>
      <c r="B121" s="120" t="s">
        <v>774</v>
      </c>
      <c r="C121" s="62" t="s">
        <v>774</v>
      </c>
      <c r="D121" s="64" t="s">
        <v>775</v>
      </c>
      <c r="E121" s="112" t="e">
        <f>VLOOKUP(B121,#REF!,4,FALSE)</f>
        <v>#REF!</v>
      </c>
      <c r="F121" s="112" t="e">
        <f>SUMIF(#REF!,C121,#REF!)</f>
        <v>#REF!</v>
      </c>
      <c r="G121" s="112" t="e">
        <f>SUMIF(#REF!,C121,#REF!)</f>
        <v>#REF!</v>
      </c>
      <c r="H121" s="112" t="e">
        <f>SUMIF(#REF!,C121,#REF!)</f>
        <v>#REF!</v>
      </c>
      <c r="I121" s="113" t="e">
        <f>VLOOKUP(B121,#REF!,10,FALSE)</f>
        <v>#REF!</v>
      </c>
      <c r="J121" s="114" t="e">
        <f t="shared" si="15"/>
        <v>#REF!</v>
      </c>
      <c r="K121" s="116" t="e">
        <f>IFERROR(VLOOKUP(C121,#REF!,14,FALSE),J121)</f>
        <v>#REF!</v>
      </c>
      <c r="L121" s="47" t="e">
        <f>IFERROR(VLOOKUP(C121,#REF!,16,FALSE),(ROUNDUP(J121/0.88,0)))</f>
        <v>#REF!</v>
      </c>
      <c r="M121" s="115" t="e">
        <f>IF(K121&gt;J121,(L121-K121)/L121,(L121-J121)/L121)</f>
        <v>#REF!</v>
      </c>
    </row>
    <row r="122" spans="1:13">
      <c r="A122" s="45"/>
      <c r="B122" s="120" t="s">
        <v>18</v>
      </c>
      <c r="C122" s="16"/>
      <c r="D122" s="16"/>
      <c r="E122" s="93"/>
      <c r="F122" s="43"/>
      <c r="G122" s="43"/>
      <c r="H122" s="43"/>
    </row>
    <row r="123" spans="1:13">
      <c r="A123" s="45"/>
      <c r="B123" s="120"/>
      <c r="C123" s="215" t="s">
        <v>776</v>
      </c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</row>
    <row r="124" spans="1:13">
      <c r="A124" s="45"/>
      <c r="B124" s="120" t="s">
        <v>282</v>
      </c>
      <c r="C124" s="79" t="s">
        <v>282</v>
      </c>
      <c r="D124" t="s">
        <v>777</v>
      </c>
      <c r="E124" s="112" t="e">
        <f>VLOOKUP(B124,#REF!,4,FALSE)</f>
        <v>#REF!</v>
      </c>
      <c r="F124" s="112" t="e">
        <f>SUMIF(#REF!,C124,#REF!)</f>
        <v>#REF!</v>
      </c>
      <c r="G124" s="112" t="e">
        <f>SUMIF(#REF!,C124,#REF!)</f>
        <v>#REF!</v>
      </c>
      <c r="H124" s="112" t="e">
        <f>SUMIF(#REF!,C124,#REF!)</f>
        <v>#REF!</v>
      </c>
      <c r="I124" s="113" t="e">
        <f>VLOOKUP(B124,#REF!,10,FALSE)</f>
        <v>#REF!</v>
      </c>
      <c r="J124" s="114" t="e">
        <f t="shared" ref="J124:J125" si="16">I124/0.98</f>
        <v>#REF!</v>
      </c>
      <c r="K124" s="116" t="e">
        <f>IFERROR(VLOOKUP(C124,#REF!,14,FALSE),J124)</f>
        <v>#REF!</v>
      </c>
      <c r="L124" s="47" t="e">
        <f>IFERROR(VLOOKUP(C124,#REF!,16,FALSE),(ROUNDUP(J124/0.88,0)))</f>
        <v>#REF!</v>
      </c>
      <c r="M124" s="115" t="e">
        <f>IF(K124&gt;J124,(L124-K124)/L124,(L124-J124)/L124)</f>
        <v>#REF!</v>
      </c>
    </row>
    <row r="125" spans="1:13">
      <c r="A125" s="45"/>
      <c r="B125" s="120" t="s">
        <v>281</v>
      </c>
      <c r="C125" s="16" t="s">
        <v>281</v>
      </c>
      <c r="D125" s="15" t="s">
        <v>778</v>
      </c>
      <c r="E125" s="112" t="e">
        <f>VLOOKUP(B125,#REF!,4,FALSE)</f>
        <v>#REF!</v>
      </c>
      <c r="F125" s="112" t="e">
        <f>SUMIF(#REF!,C125,#REF!)</f>
        <v>#REF!</v>
      </c>
      <c r="G125" s="112" t="e">
        <f>SUMIF(#REF!,C125,#REF!)</f>
        <v>#REF!</v>
      </c>
      <c r="H125" s="112" t="e">
        <f>SUMIF(#REF!,C125,#REF!)</f>
        <v>#REF!</v>
      </c>
      <c r="I125" s="113" t="e">
        <f>VLOOKUP(B125,#REF!,10,FALSE)</f>
        <v>#REF!</v>
      </c>
      <c r="J125" s="114" t="e">
        <f t="shared" si="16"/>
        <v>#REF!</v>
      </c>
      <c r="K125" s="116" t="e">
        <f>IFERROR(VLOOKUP(C125,#REF!,14,FALSE),J125)</f>
        <v>#REF!</v>
      </c>
      <c r="L125" s="47" t="e">
        <f>IFERROR(VLOOKUP(C125,#REF!,16,FALSE),(ROUNDUP(J125/0.88,0)))</f>
        <v>#REF!</v>
      </c>
      <c r="M125" s="115" t="e">
        <f>IF(K125&gt;J125,(L125-K125)/L125,(L125-J125)/L125)</f>
        <v>#REF!</v>
      </c>
    </row>
    <row r="126" spans="1:13">
      <c r="A126" s="45"/>
      <c r="B126" s="120" t="s">
        <v>18</v>
      </c>
      <c r="E126" s="93"/>
      <c r="F126" s="43"/>
      <c r="G126" s="43"/>
      <c r="H126" s="43"/>
    </row>
    <row r="127" spans="1:13">
      <c r="A127" s="45"/>
      <c r="B127" s="120"/>
      <c r="C127" s="215" t="s">
        <v>376</v>
      </c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</row>
    <row r="128" spans="1:13">
      <c r="A128" s="45"/>
      <c r="B128" s="120" t="s">
        <v>212</v>
      </c>
      <c r="C128" s="16" t="s">
        <v>212</v>
      </c>
      <c r="D128" t="s">
        <v>779</v>
      </c>
      <c r="E128" s="112" t="e">
        <f>VLOOKUP(B128,#REF!,4,FALSE)</f>
        <v>#REF!</v>
      </c>
      <c r="F128" s="112" t="e">
        <f>SUMIF(#REF!,C128,#REF!)</f>
        <v>#REF!</v>
      </c>
      <c r="G128" s="112" t="e">
        <f>SUMIF(#REF!,C128,#REF!)</f>
        <v>#REF!</v>
      </c>
      <c r="H128" s="112" t="e">
        <f>SUMIF(#REF!,C128,#REF!)</f>
        <v>#REF!</v>
      </c>
      <c r="I128" s="113" t="e">
        <f>VLOOKUP(B128,#REF!,10,FALSE)</f>
        <v>#REF!</v>
      </c>
      <c r="J128" s="114" t="e">
        <f t="shared" ref="J128" si="17">I128/0.98</f>
        <v>#REF!</v>
      </c>
      <c r="K128" s="116" t="e">
        <f>IFERROR(VLOOKUP(C128,#REF!,14,FALSE),J128)</f>
        <v>#REF!</v>
      </c>
      <c r="L128" s="47" t="e">
        <f>IFERROR(VLOOKUP(C128,#REF!,16,FALSE),(ROUNDUP(J128/0.88,0)))</f>
        <v>#REF!</v>
      </c>
      <c r="M128" s="115" t="e">
        <f>IF(K128&gt;J128,(L128-K128)/L128,(L128-J128)/L128)</f>
        <v>#REF!</v>
      </c>
    </row>
    <row r="129" spans="1:13">
      <c r="A129" s="45"/>
      <c r="B129" s="120" t="s">
        <v>18</v>
      </c>
      <c r="C129" s="16"/>
      <c r="D129"/>
      <c r="E129" s="93"/>
      <c r="F129" s="43"/>
      <c r="G129" s="43"/>
      <c r="H129" s="43"/>
    </row>
    <row r="130" spans="1:13">
      <c r="B130" s="120"/>
      <c r="C130" s="215" t="s">
        <v>780</v>
      </c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</row>
    <row r="131" spans="1:13">
      <c r="B131" s="120" t="s">
        <v>781</v>
      </c>
      <c r="C131" s="16" t="s">
        <v>781</v>
      </c>
      <c r="D131" s="78" t="s">
        <v>782</v>
      </c>
      <c r="E131" s="112" t="e">
        <f>VLOOKUP(B131,#REF!,4,FALSE)</f>
        <v>#REF!</v>
      </c>
      <c r="F131" s="112" t="e">
        <f>SUMIF(#REF!,C131,#REF!)</f>
        <v>#REF!</v>
      </c>
      <c r="G131" s="112" t="e">
        <f>SUMIF(#REF!,C131,#REF!)</f>
        <v>#REF!</v>
      </c>
      <c r="H131" s="112" t="e">
        <f>SUMIF(#REF!,C131,#REF!)</f>
        <v>#REF!</v>
      </c>
      <c r="I131" s="113" t="e">
        <f>VLOOKUP(B131,#REF!,10,FALSE)</f>
        <v>#REF!</v>
      </c>
      <c r="J131" s="114" t="e">
        <f t="shared" ref="J131:J133" si="18">I131/0.98</f>
        <v>#REF!</v>
      </c>
      <c r="K131" s="116" t="e">
        <f>IFERROR(VLOOKUP(C131,#REF!,14,FALSE),J131)</f>
        <v>#REF!</v>
      </c>
      <c r="L131" s="47" t="e">
        <f>IFERROR(VLOOKUP(C131,#REF!,16,FALSE),(ROUNDUP(J131/0.88,0)))</f>
        <v>#REF!</v>
      </c>
      <c r="M131" s="115" t="e">
        <f>IF(K131&gt;J131,(L131-K131)/L131,(L131-J131)/L131)</f>
        <v>#REF!</v>
      </c>
    </row>
    <row r="132" spans="1:13">
      <c r="B132" s="120" t="s">
        <v>783</v>
      </c>
      <c r="C132" s="16" t="s">
        <v>783</v>
      </c>
      <c r="D132" s="78" t="s">
        <v>784</v>
      </c>
      <c r="E132" s="112" t="e">
        <f>VLOOKUP(B132,#REF!,4,FALSE)</f>
        <v>#REF!</v>
      </c>
      <c r="F132" s="112" t="e">
        <f>SUMIF(#REF!,C132,#REF!)</f>
        <v>#REF!</v>
      </c>
      <c r="G132" s="112" t="e">
        <f>SUMIF(#REF!,C132,#REF!)</f>
        <v>#REF!</v>
      </c>
      <c r="H132" s="112" t="e">
        <f>SUMIF(#REF!,C132,#REF!)</f>
        <v>#REF!</v>
      </c>
      <c r="I132" s="113" t="e">
        <f>VLOOKUP(B132,#REF!,10,FALSE)</f>
        <v>#REF!</v>
      </c>
      <c r="J132" s="114" t="e">
        <f t="shared" si="18"/>
        <v>#REF!</v>
      </c>
      <c r="K132" s="116" t="e">
        <f>IFERROR(VLOOKUP(C132,#REF!,14,FALSE),J132)</f>
        <v>#REF!</v>
      </c>
      <c r="L132" s="47" t="e">
        <f>IFERROR(VLOOKUP(C132,#REF!,16,FALSE),(ROUNDUP(J132/0.88,0)))</f>
        <v>#REF!</v>
      </c>
      <c r="M132" s="115" t="e">
        <f>IF(K132&gt;J132,(L132-K132)/L132,(L132-J132)/L132)</f>
        <v>#REF!</v>
      </c>
    </row>
    <row r="133" spans="1:13">
      <c r="B133" s="120" t="s">
        <v>785</v>
      </c>
      <c r="C133" s="16" t="s">
        <v>785</v>
      </c>
      <c r="D133" s="78" t="s">
        <v>786</v>
      </c>
      <c r="E133" s="112" t="e">
        <f>VLOOKUP(B133,#REF!,4,FALSE)</f>
        <v>#REF!</v>
      </c>
      <c r="F133" s="112" t="e">
        <f>SUMIF(#REF!,C133,#REF!)</f>
        <v>#REF!</v>
      </c>
      <c r="G133" s="112" t="e">
        <f>SUMIF(#REF!,C133,#REF!)</f>
        <v>#REF!</v>
      </c>
      <c r="H133" s="112" t="e">
        <f>SUMIF(#REF!,C133,#REF!)</f>
        <v>#REF!</v>
      </c>
      <c r="I133" s="113" t="e">
        <f>VLOOKUP(B133,#REF!,10,FALSE)</f>
        <v>#REF!</v>
      </c>
      <c r="J133" s="114" t="e">
        <f t="shared" si="18"/>
        <v>#REF!</v>
      </c>
      <c r="K133" s="116" t="e">
        <f>IFERROR(VLOOKUP(C133,#REF!,14,FALSE),J133)</f>
        <v>#REF!</v>
      </c>
      <c r="L133" s="47" t="e">
        <f>IFERROR(VLOOKUP(C133,#REF!,16,FALSE),(ROUNDUP(J133/0.88,0)))</f>
        <v>#REF!</v>
      </c>
      <c r="M133" s="115" t="e">
        <f>IF(K133&gt;J133,(L133-K133)/L133,(L133-J133)/L133)</f>
        <v>#REF!</v>
      </c>
    </row>
    <row r="134" spans="1:13">
      <c r="B134" s="120" t="s">
        <v>18</v>
      </c>
      <c r="C134" s="16"/>
      <c r="D134" s="78"/>
      <c r="E134" s="93"/>
      <c r="F134" s="43"/>
      <c r="G134" s="43"/>
      <c r="H134" s="43"/>
    </row>
    <row r="135" spans="1:13">
      <c r="B135" s="120"/>
      <c r="C135" s="215" t="s">
        <v>787</v>
      </c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</row>
    <row r="136" spans="1:13">
      <c r="B136" s="120" t="s">
        <v>242</v>
      </c>
      <c r="C136" s="16" t="s">
        <v>242</v>
      </c>
      <c r="D136" s="78" t="s">
        <v>788</v>
      </c>
      <c r="E136" s="112" t="e">
        <f>VLOOKUP(B136,#REF!,4,FALSE)</f>
        <v>#REF!</v>
      </c>
      <c r="F136" s="112" t="e">
        <f>SUMIF(#REF!,C136,#REF!)</f>
        <v>#REF!</v>
      </c>
      <c r="G136" s="112" t="e">
        <f>SUMIF(#REF!,C136,#REF!)</f>
        <v>#REF!</v>
      </c>
      <c r="H136" s="112" t="e">
        <f>SUMIF(#REF!,C136,#REF!)</f>
        <v>#REF!</v>
      </c>
      <c r="I136" s="113" t="e">
        <f>VLOOKUP(B136,#REF!,10,FALSE)</f>
        <v>#REF!</v>
      </c>
      <c r="J136" s="114" t="e">
        <f t="shared" ref="J136" si="19">I136/0.98</f>
        <v>#REF!</v>
      </c>
      <c r="K136" s="116" t="e">
        <f>IFERROR(VLOOKUP(C136,#REF!,14,FALSE),J136)</f>
        <v>#REF!</v>
      </c>
      <c r="L136" s="47" t="e">
        <f>IFERROR(VLOOKUP(C136,#REF!,16,FALSE),(ROUNDUP(J136/0.88,0)))</f>
        <v>#REF!</v>
      </c>
      <c r="M136" s="115" t="e">
        <f>IF(K136&gt;J136,(L136-K136)/L136,(L136-J136)/L136)</f>
        <v>#REF!</v>
      </c>
    </row>
    <row r="137" spans="1:13">
      <c r="B137" s="120" t="s">
        <v>18</v>
      </c>
      <c r="C137" s="16"/>
      <c r="D137" s="12"/>
      <c r="E137" s="93"/>
      <c r="F137" s="43"/>
      <c r="G137" s="43"/>
      <c r="H137" s="43"/>
    </row>
    <row r="138" spans="1:13">
      <c r="B138" s="120"/>
      <c r="C138" s="215" t="s">
        <v>789</v>
      </c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>
      <c r="B139" s="120" t="s">
        <v>790</v>
      </c>
      <c r="C139" s="20" t="s">
        <v>790</v>
      </c>
      <c r="D139" s="15" t="s">
        <v>791</v>
      </c>
      <c r="E139" s="112" t="e">
        <f>VLOOKUP(B139,#REF!,4,FALSE)</f>
        <v>#REF!</v>
      </c>
      <c r="F139" s="112" t="e">
        <f>SUMIF(#REF!,C139,#REF!)</f>
        <v>#REF!</v>
      </c>
      <c r="G139" s="112" t="e">
        <f>SUMIF(#REF!,C139,#REF!)</f>
        <v>#REF!</v>
      </c>
      <c r="H139" s="112" t="e">
        <f>SUMIF(#REF!,C139,#REF!)</f>
        <v>#REF!</v>
      </c>
      <c r="I139" s="113">
        <v>2829.01</v>
      </c>
      <c r="J139" s="114">
        <f t="shared" ref="J139:J142" si="20">I139/0.98</f>
        <v>2886.7448979591841</v>
      </c>
      <c r="K139" s="116">
        <f>IFERROR(VLOOKUP(C139,#REF!,14,FALSE),J139)</f>
        <v>2886.7448979591841</v>
      </c>
      <c r="L139" s="47">
        <f>IFERROR(VLOOKUP(C139,#REF!,16,FALSE),(ROUNDUP(J139/0.88,0)))</f>
        <v>3281</v>
      </c>
      <c r="M139" s="115">
        <f>IF(K139&gt;J139,(L139-K139)/L139,(L139-J139)/L139)</f>
        <v>0.1201630911431929</v>
      </c>
    </row>
    <row r="140" spans="1:13">
      <c r="B140" s="120" t="s">
        <v>159</v>
      </c>
      <c r="C140" s="20" t="s">
        <v>159</v>
      </c>
      <c r="D140" s="21" t="s">
        <v>792</v>
      </c>
      <c r="E140" s="112" t="e">
        <f>VLOOKUP(B140,#REF!,4,FALSE)</f>
        <v>#REF!</v>
      </c>
      <c r="F140" s="112" t="e">
        <f>SUMIF(#REF!,C140,#REF!)</f>
        <v>#REF!</v>
      </c>
      <c r="G140" s="112" t="e">
        <f>SUMIF(#REF!,C140,#REF!)</f>
        <v>#REF!</v>
      </c>
      <c r="H140" s="112" t="e">
        <f>SUMIF(#REF!,C140,#REF!)</f>
        <v>#REF!</v>
      </c>
      <c r="I140" s="113">
        <v>7632.35</v>
      </c>
      <c r="J140" s="114">
        <f t="shared" si="20"/>
        <v>7788.1122448979595</v>
      </c>
      <c r="K140" s="116">
        <f>IFERROR(VLOOKUP(C140,#REF!,14,FALSE),J140)</f>
        <v>7788.1122448979595</v>
      </c>
      <c r="L140" s="47">
        <f>IFERROR(VLOOKUP(C140,#REF!,16,FALSE),(ROUNDUP(J140/0.88,0)))</f>
        <v>8851</v>
      </c>
      <c r="M140" s="115">
        <f>IF(K140&gt;J140,(L140-K140)/L140,(L140-J140)/L140)</f>
        <v>0.12008674218755401</v>
      </c>
    </row>
    <row r="141" spans="1:13">
      <c r="B141" s="120" t="s">
        <v>266</v>
      </c>
      <c r="C141" s="20" t="s">
        <v>266</v>
      </c>
      <c r="D141" s="21" t="s">
        <v>267</v>
      </c>
      <c r="E141" s="112" t="e">
        <f>VLOOKUP(B141,#REF!,4,FALSE)</f>
        <v>#REF!</v>
      </c>
      <c r="F141" s="112" t="e">
        <f>SUMIF(#REF!,C141,#REF!)</f>
        <v>#REF!</v>
      </c>
      <c r="G141" s="112" t="e">
        <f>SUMIF(#REF!,C141,#REF!)</f>
        <v>#REF!</v>
      </c>
      <c r="H141" s="112" t="e">
        <f>SUMIF(#REF!,C141,#REF!)</f>
        <v>#REF!</v>
      </c>
      <c r="I141" s="113">
        <v>1869.97</v>
      </c>
      <c r="J141" s="114">
        <f t="shared" si="20"/>
        <v>1908.1326530612246</v>
      </c>
      <c r="K141" s="116">
        <f>IFERROR(VLOOKUP(C141,#REF!,14,FALSE),J141)</f>
        <v>1908.1326530612246</v>
      </c>
      <c r="L141" s="47">
        <f>IFERROR(VLOOKUP(C141,#REF!,16,FALSE),(ROUNDUP(J141/0.88,0)))</f>
        <v>2169</v>
      </c>
      <c r="M141" s="115">
        <f>IF(K141&gt;J141,(L141-K141)/L141,(L141-J141)/L141)</f>
        <v>0.12027079158080932</v>
      </c>
    </row>
    <row r="142" spans="1:13">
      <c r="B142" s="120" t="s">
        <v>268</v>
      </c>
      <c r="C142" s="20" t="s">
        <v>268</v>
      </c>
      <c r="D142" s="21" t="s">
        <v>269</v>
      </c>
      <c r="E142" s="112" t="e">
        <f>VLOOKUP(B142,#REF!,4,FALSE)</f>
        <v>#REF!</v>
      </c>
      <c r="F142" s="112" t="e">
        <f>SUMIF(#REF!,C142,#REF!)</f>
        <v>#REF!</v>
      </c>
      <c r="G142" s="112" t="e">
        <f>SUMIF(#REF!,C142,#REF!)</f>
        <v>#REF!</v>
      </c>
      <c r="H142" s="112" t="e">
        <f>SUMIF(#REF!,C142,#REF!)</f>
        <v>#REF!</v>
      </c>
      <c r="I142" s="113">
        <v>10503.54</v>
      </c>
      <c r="J142" s="114">
        <f t="shared" si="20"/>
        <v>10717.897959183674</v>
      </c>
      <c r="K142" s="116">
        <f>IFERROR(VLOOKUP(C142,#REF!,14,FALSE),J142)</f>
        <v>10717.897959183674</v>
      </c>
      <c r="L142" s="47">
        <f>IFERROR(VLOOKUP(C142,#REF!,16,FALSE),(ROUNDUP(J142/0.88,0)))</f>
        <v>12180</v>
      </c>
      <c r="M142" s="115">
        <f>IF(K142&gt;J142,(L142-K142)/L142,(L142-J142)/L142)</f>
        <v>0.12004121845782642</v>
      </c>
    </row>
    <row r="143" spans="1:13">
      <c r="B143" s="120"/>
      <c r="F143" s="43"/>
      <c r="G143" s="43"/>
      <c r="H143" s="43"/>
    </row>
    <row r="144" spans="1:13">
      <c r="B144" s="120"/>
      <c r="C144" s="215" t="s">
        <v>497</v>
      </c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</row>
    <row r="145" spans="2:13">
      <c r="B145" s="120"/>
      <c r="C145" s="215" t="s">
        <v>498</v>
      </c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</row>
    <row r="146" spans="2:13">
      <c r="B146" s="120" t="s">
        <v>7</v>
      </c>
      <c r="C146" s="127" t="s">
        <v>7</v>
      </c>
      <c r="D146" s="50" t="s">
        <v>381</v>
      </c>
      <c r="E146" s="112" t="e">
        <f>VLOOKUP(B146,#REF!,4,FALSE)</f>
        <v>#REF!</v>
      </c>
      <c r="F146" s="112" t="e">
        <f>SUMIF(#REF!,C146,#REF!)</f>
        <v>#REF!</v>
      </c>
      <c r="G146" s="112" t="e">
        <f>SUMIF(#REF!,C146,#REF!)</f>
        <v>#REF!</v>
      </c>
      <c r="H146" s="112" t="e">
        <f>SUMIF(#REF!,C146,#REF!)</f>
        <v>#REF!</v>
      </c>
      <c r="I146" s="113" t="e">
        <f>VLOOKUP(B146,#REF!,9,FALSE)</f>
        <v>#REF!</v>
      </c>
      <c r="J146" s="114" t="e">
        <f t="shared" ref="J146:J149" si="21">I146/0.98</f>
        <v>#REF!</v>
      </c>
      <c r="K146" s="116" t="e">
        <f>IFERROR(VLOOKUP(C146,#REF!,14,FALSE),J146)</f>
        <v>#REF!</v>
      </c>
      <c r="L146" s="47" t="e">
        <f>IFERROR(VLOOKUP(C146,#REF!,16,FALSE),(ROUNDUP(J146/0.88,0)))</f>
        <v>#REF!</v>
      </c>
      <c r="M146" s="115" t="e">
        <f t="shared" ref="M146:M149" si="22">IF(K146&gt;J146,(L146-K146)/L146,(L146-J146)/L146)</f>
        <v>#REF!</v>
      </c>
    </row>
    <row r="147" spans="2:13">
      <c r="B147" s="120" t="s">
        <v>1</v>
      </c>
      <c r="C147" s="127" t="s">
        <v>1</v>
      </c>
      <c r="D147" s="78" t="s">
        <v>501</v>
      </c>
      <c r="E147" s="112" t="e">
        <f>VLOOKUP(B147,#REF!,4,FALSE)</f>
        <v>#REF!</v>
      </c>
      <c r="F147" s="112" t="e">
        <f>SUMIF(#REF!,C147,#REF!)</f>
        <v>#REF!</v>
      </c>
      <c r="G147" s="112" t="e">
        <f>SUMIF(#REF!,C147,#REF!)</f>
        <v>#REF!</v>
      </c>
      <c r="H147" s="112" t="e">
        <f>SUMIF(#REF!,C147,#REF!)</f>
        <v>#REF!</v>
      </c>
      <c r="I147" s="113" t="e">
        <f>VLOOKUP(B147,#REF!,9,FALSE)</f>
        <v>#REF!</v>
      </c>
      <c r="J147" s="114" t="e">
        <f t="shared" si="21"/>
        <v>#REF!</v>
      </c>
      <c r="K147" s="116" t="e">
        <f>IFERROR(VLOOKUP(C147,#REF!,14,FALSE),J147)</f>
        <v>#REF!</v>
      </c>
      <c r="L147" s="47" t="e">
        <f>IFERROR(VLOOKUP(C147,#REF!,16,FALSE),(ROUNDUP(J147/0.88,0)))</f>
        <v>#REF!</v>
      </c>
      <c r="M147" s="115" t="e">
        <f t="shared" si="22"/>
        <v>#REF!</v>
      </c>
    </row>
    <row r="148" spans="2:13">
      <c r="B148" s="120" t="s">
        <v>5</v>
      </c>
      <c r="C148" s="127" t="s">
        <v>5</v>
      </c>
      <c r="D148" s="50" t="s">
        <v>499</v>
      </c>
      <c r="E148" s="112" t="e">
        <f>VLOOKUP(B148,#REF!,4,FALSE)</f>
        <v>#REF!</v>
      </c>
      <c r="F148" s="112" t="e">
        <f>SUMIF(#REF!,C148,#REF!)</f>
        <v>#REF!</v>
      </c>
      <c r="G148" s="112" t="e">
        <f>SUMIF(#REF!,C148,#REF!)</f>
        <v>#REF!</v>
      </c>
      <c r="H148" s="112" t="e">
        <f>SUMIF(#REF!,C148,#REF!)</f>
        <v>#REF!</v>
      </c>
      <c r="I148" s="113" t="e">
        <f>VLOOKUP(B148,#REF!,9,FALSE)</f>
        <v>#REF!</v>
      </c>
      <c r="J148" s="114" t="e">
        <f t="shared" si="21"/>
        <v>#REF!</v>
      </c>
      <c r="K148" s="116" t="e">
        <f>IFERROR(VLOOKUP(C148,#REF!,14,FALSE),J148)</f>
        <v>#REF!</v>
      </c>
      <c r="L148" s="47" t="e">
        <f>IFERROR(VLOOKUP(C148,#REF!,16,FALSE),(ROUNDUP(J148/0.88,0)))</f>
        <v>#REF!</v>
      </c>
      <c r="M148" s="115" t="e">
        <f t="shared" si="22"/>
        <v>#REF!</v>
      </c>
    </row>
    <row r="149" spans="2:13">
      <c r="B149" s="120" t="s">
        <v>6</v>
      </c>
      <c r="C149" s="127" t="s">
        <v>6</v>
      </c>
      <c r="D149" s="50" t="s">
        <v>500</v>
      </c>
      <c r="E149" s="112" t="e">
        <f>VLOOKUP(B149,#REF!,4,FALSE)</f>
        <v>#REF!</v>
      </c>
      <c r="F149" s="112" t="e">
        <f>SUMIF(#REF!,C149,#REF!)</f>
        <v>#REF!</v>
      </c>
      <c r="G149" s="112" t="e">
        <f>SUMIF(#REF!,C149,#REF!)</f>
        <v>#REF!</v>
      </c>
      <c r="H149" s="112" t="e">
        <f>SUMIF(#REF!,C149,#REF!)</f>
        <v>#REF!</v>
      </c>
      <c r="I149" s="113" t="e">
        <f>VLOOKUP(B149,#REF!,9,FALSE)</f>
        <v>#REF!</v>
      </c>
      <c r="J149" s="114" t="e">
        <f t="shared" si="21"/>
        <v>#REF!</v>
      </c>
      <c r="K149" s="116" t="e">
        <f>IFERROR(VLOOKUP(C149,#REF!,14,FALSE),J149)</f>
        <v>#REF!</v>
      </c>
      <c r="L149" s="47" t="e">
        <f>IFERROR(VLOOKUP(C149,#REF!,16,FALSE),(ROUNDUP(J149/0.88,0)))</f>
        <v>#REF!</v>
      </c>
      <c r="M149" s="115" t="e">
        <f t="shared" si="22"/>
        <v>#REF!</v>
      </c>
    </row>
    <row r="150" spans="2:13">
      <c r="B150" s="120"/>
      <c r="C150" s="215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</row>
    <row r="151" spans="2:13">
      <c r="B151" s="120" t="s">
        <v>2</v>
      </c>
      <c r="C151" s="127" t="s">
        <v>2</v>
      </c>
      <c r="D151" s="50" t="s">
        <v>510</v>
      </c>
      <c r="E151" s="112" t="e">
        <f>VLOOKUP(B151,#REF!,4,FALSE)</f>
        <v>#REF!</v>
      </c>
      <c r="F151" s="112" t="e">
        <f>SUMIF(#REF!,C151,#REF!)</f>
        <v>#REF!</v>
      </c>
      <c r="G151" s="112" t="e">
        <f>SUMIF(#REF!,C151,#REF!)</f>
        <v>#REF!</v>
      </c>
      <c r="H151" s="112" t="e">
        <f>SUMIF(#REF!,C151,#REF!)</f>
        <v>#REF!</v>
      </c>
      <c r="I151" s="113" t="e">
        <f>VLOOKUP(B151,#REF!,9,FALSE)</f>
        <v>#REF!</v>
      </c>
      <c r="J151" s="114" t="e">
        <f t="shared" ref="J151:J155" si="23">I151/0.98</f>
        <v>#REF!</v>
      </c>
      <c r="K151" s="116" t="e">
        <f>IFERROR(VLOOKUP(C151,#REF!,14,FALSE),J151)</f>
        <v>#REF!</v>
      </c>
      <c r="L151" s="47" t="e">
        <f>IFERROR(VLOOKUP(C151,#REF!,16,FALSE),(ROUNDUP(J151/0.88,0)))</f>
        <v>#REF!</v>
      </c>
      <c r="M151" s="115" t="e">
        <f t="shared" ref="M151:M155" si="24">IF(K151&gt;J151,(L151-K151)/L151,(L151-J151)/L151)</f>
        <v>#REF!</v>
      </c>
    </row>
    <row r="152" spans="2:13">
      <c r="B152" s="120" t="s">
        <v>9</v>
      </c>
      <c r="C152" s="127" t="s">
        <v>9</v>
      </c>
      <c r="D152" s="50" t="s">
        <v>502</v>
      </c>
      <c r="E152" s="112" t="e">
        <f>VLOOKUP(B152,#REF!,4,FALSE)</f>
        <v>#REF!</v>
      </c>
      <c r="F152" s="112" t="e">
        <f>SUMIF(#REF!,C152,#REF!)</f>
        <v>#REF!</v>
      </c>
      <c r="G152" s="112" t="e">
        <f>SUMIF(#REF!,C152,#REF!)</f>
        <v>#REF!</v>
      </c>
      <c r="H152" s="112" t="e">
        <f>SUMIF(#REF!,C152,#REF!)</f>
        <v>#REF!</v>
      </c>
      <c r="I152" s="113" t="e">
        <f>VLOOKUP(B152,#REF!,9,FALSE)</f>
        <v>#REF!</v>
      </c>
      <c r="J152" s="114" t="e">
        <f t="shared" si="23"/>
        <v>#REF!</v>
      </c>
      <c r="K152" s="116" t="e">
        <f>IFERROR(VLOOKUP(C152,#REF!,14,FALSE),J152)</f>
        <v>#REF!</v>
      </c>
      <c r="L152" s="47" t="e">
        <f>IFERROR(VLOOKUP(C152,#REF!,16,FALSE),(ROUNDUP(J152/0.88,0)))</f>
        <v>#REF!</v>
      </c>
      <c r="M152" s="115" t="e">
        <f t="shared" si="24"/>
        <v>#REF!</v>
      </c>
    </row>
    <row r="153" spans="2:13">
      <c r="B153" s="120" t="s">
        <v>3</v>
      </c>
      <c r="C153" s="127" t="s">
        <v>3</v>
      </c>
      <c r="D153" s="50" t="s">
        <v>503</v>
      </c>
      <c r="E153" s="112" t="e">
        <f>VLOOKUP(B153,#REF!,4,FALSE)</f>
        <v>#REF!</v>
      </c>
      <c r="F153" s="112" t="e">
        <f>SUMIF(#REF!,C153,#REF!)</f>
        <v>#REF!</v>
      </c>
      <c r="G153" s="112" t="e">
        <f>SUMIF(#REF!,C153,#REF!)</f>
        <v>#REF!</v>
      </c>
      <c r="H153" s="112" t="e">
        <f>SUMIF(#REF!,C153,#REF!)</f>
        <v>#REF!</v>
      </c>
      <c r="I153" s="113" t="e">
        <f>VLOOKUP(B153,#REF!,9,FALSE)</f>
        <v>#REF!</v>
      </c>
      <c r="J153" s="114" t="e">
        <f t="shared" si="23"/>
        <v>#REF!</v>
      </c>
      <c r="K153" s="116" t="e">
        <f>IFERROR(VLOOKUP(C153,#REF!,14,FALSE),J153)</f>
        <v>#REF!</v>
      </c>
      <c r="L153" s="47" t="e">
        <f>IFERROR(VLOOKUP(C153,#REF!,16,FALSE),(ROUNDUP(J153/0.88,0)))</f>
        <v>#REF!</v>
      </c>
      <c r="M153" s="115" t="e">
        <f t="shared" si="24"/>
        <v>#REF!</v>
      </c>
    </row>
    <row r="154" spans="2:13">
      <c r="B154" s="120" t="s">
        <v>4</v>
      </c>
      <c r="C154" s="127" t="s">
        <v>4</v>
      </c>
      <c r="D154" s="50" t="s">
        <v>504</v>
      </c>
      <c r="E154" s="112" t="e">
        <f>VLOOKUP(B154,#REF!,4,FALSE)</f>
        <v>#REF!</v>
      </c>
      <c r="F154" s="112" t="e">
        <f>SUMIF(#REF!,C154,#REF!)</f>
        <v>#REF!</v>
      </c>
      <c r="G154" s="112" t="e">
        <f>SUMIF(#REF!,C154,#REF!)</f>
        <v>#REF!</v>
      </c>
      <c r="H154" s="112" t="e">
        <f>SUMIF(#REF!,C154,#REF!)</f>
        <v>#REF!</v>
      </c>
      <c r="I154" s="113" t="e">
        <f>VLOOKUP(B154,#REF!,9,FALSE)</f>
        <v>#REF!</v>
      </c>
      <c r="J154" s="114" t="e">
        <f t="shared" si="23"/>
        <v>#REF!</v>
      </c>
      <c r="K154" s="116" t="e">
        <f>IFERROR(VLOOKUP(C154,#REF!,14,FALSE),J154)</f>
        <v>#REF!</v>
      </c>
      <c r="L154" s="47" t="e">
        <f>IFERROR(VLOOKUP(C154,#REF!,16,FALSE),(ROUNDUP(J154/0.88,0)))</f>
        <v>#REF!</v>
      </c>
      <c r="M154" s="115" t="e">
        <f t="shared" si="24"/>
        <v>#REF!</v>
      </c>
    </row>
    <row r="155" spans="2:13">
      <c r="B155" s="120" t="s">
        <v>8</v>
      </c>
      <c r="C155" s="127" t="s">
        <v>8</v>
      </c>
      <c r="D155" s="50" t="s">
        <v>505</v>
      </c>
      <c r="E155" s="112" t="e">
        <f>VLOOKUP(B155,#REF!,4,FALSE)</f>
        <v>#REF!</v>
      </c>
      <c r="F155" s="112" t="e">
        <f>SUMIF(#REF!,C155,#REF!)</f>
        <v>#REF!</v>
      </c>
      <c r="G155" s="112" t="e">
        <f>SUMIF(#REF!,C155,#REF!)</f>
        <v>#REF!</v>
      </c>
      <c r="H155" s="112" t="e">
        <f>SUMIF(#REF!,C155,#REF!)</f>
        <v>#REF!</v>
      </c>
      <c r="I155" s="113" t="e">
        <f>VLOOKUP(B155,#REF!,9,FALSE)</f>
        <v>#REF!</v>
      </c>
      <c r="J155" s="114" t="e">
        <f t="shared" si="23"/>
        <v>#REF!</v>
      </c>
      <c r="K155" s="116" t="e">
        <f>IFERROR(VLOOKUP(C155,#REF!,14,FALSE),J155)</f>
        <v>#REF!</v>
      </c>
      <c r="L155" s="47" t="e">
        <f>IFERROR(VLOOKUP(C155,#REF!,16,FALSE),(ROUNDUP(J155/0.88,0)))</f>
        <v>#REF!</v>
      </c>
      <c r="M155" s="115" t="e">
        <f t="shared" si="24"/>
        <v>#REF!</v>
      </c>
    </row>
    <row r="156" spans="2:13">
      <c r="B156" s="120"/>
      <c r="C156" s="215"/>
      <c r="D156" s="216"/>
      <c r="E156" s="216"/>
      <c r="F156" s="216"/>
      <c r="G156" s="216"/>
      <c r="H156" s="216"/>
      <c r="I156" s="216"/>
      <c r="J156" s="216"/>
      <c r="K156" s="216"/>
      <c r="L156" s="216"/>
      <c r="M156" s="216"/>
    </row>
    <row r="157" spans="2:13">
      <c r="B157" s="120" t="s">
        <v>10</v>
      </c>
      <c r="C157" s="127" t="s">
        <v>10</v>
      </c>
      <c r="D157" s="50" t="s">
        <v>511</v>
      </c>
      <c r="E157" s="112" t="e">
        <f>VLOOKUP(B157,#REF!,4,FALSE)</f>
        <v>#REF!</v>
      </c>
      <c r="F157" s="112" t="e">
        <f>SUMIF(#REF!,C157,#REF!)</f>
        <v>#REF!</v>
      </c>
      <c r="G157" s="112" t="e">
        <f>SUMIF(#REF!,C157,#REF!)</f>
        <v>#REF!</v>
      </c>
      <c r="H157" s="112" t="e">
        <f>SUMIF(#REF!,C157,#REF!)</f>
        <v>#REF!</v>
      </c>
      <c r="I157" s="113" t="e">
        <f>VLOOKUP(B157,#REF!,9,FALSE)</f>
        <v>#REF!</v>
      </c>
      <c r="J157" s="114" t="e">
        <f t="shared" ref="J157:J164" si="25">I157/0.98</f>
        <v>#REF!</v>
      </c>
      <c r="K157" s="116" t="e">
        <f>IFERROR(VLOOKUP(C157,#REF!,14,FALSE),J157)</f>
        <v>#REF!</v>
      </c>
      <c r="L157" s="47" t="e">
        <f>IFERROR(VLOOKUP(C157,#REF!,16,FALSE),(ROUNDUP(J157/0.88,0)))</f>
        <v>#REF!</v>
      </c>
      <c r="M157" s="115" t="e">
        <f t="shared" ref="M157:M164" si="26">IF(K157&gt;J157,(L157-K157)/L157,(L157-J157)/L157)</f>
        <v>#REF!</v>
      </c>
    </row>
    <row r="158" spans="2:13">
      <c r="B158" s="120" t="s">
        <v>11</v>
      </c>
      <c r="C158" s="127" t="s">
        <v>11</v>
      </c>
      <c r="D158" s="50" t="s">
        <v>512</v>
      </c>
      <c r="E158" s="112" t="e">
        <f>VLOOKUP(B158,#REF!,4,FALSE)</f>
        <v>#REF!</v>
      </c>
      <c r="F158" s="112" t="e">
        <f>SUMIF(#REF!,C158,#REF!)</f>
        <v>#REF!</v>
      </c>
      <c r="G158" s="112" t="e">
        <f>SUMIF(#REF!,C158,#REF!)</f>
        <v>#REF!</v>
      </c>
      <c r="H158" s="112" t="e">
        <f>SUMIF(#REF!,C158,#REF!)</f>
        <v>#REF!</v>
      </c>
      <c r="I158" s="113" t="e">
        <f>VLOOKUP(B158,#REF!,9,FALSE)</f>
        <v>#REF!</v>
      </c>
      <c r="J158" s="114" t="e">
        <f t="shared" si="25"/>
        <v>#REF!</v>
      </c>
      <c r="K158" s="116" t="e">
        <f>IFERROR(VLOOKUP(C158,#REF!,14,FALSE),J158)</f>
        <v>#REF!</v>
      </c>
      <c r="L158" s="47" t="e">
        <f>IFERROR(VLOOKUP(C158,#REF!,16,FALSE),(ROUNDUP(J158/0.88,0)))</f>
        <v>#REF!</v>
      </c>
      <c r="M158" s="115" t="e">
        <f t="shared" si="26"/>
        <v>#REF!</v>
      </c>
    </row>
    <row r="159" spans="2:13">
      <c r="B159" s="120" t="s">
        <v>12</v>
      </c>
      <c r="C159" s="127" t="s">
        <v>12</v>
      </c>
      <c r="D159" s="50" t="s">
        <v>513</v>
      </c>
      <c r="E159" s="112" t="e">
        <f>VLOOKUP(B159,#REF!,4,FALSE)</f>
        <v>#REF!</v>
      </c>
      <c r="F159" s="112" t="e">
        <f>SUMIF(#REF!,C159,#REF!)</f>
        <v>#REF!</v>
      </c>
      <c r="G159" s="112" t="e">
        <f>SUMIF(#REF!,C159,#REF!)</f>
        <v>#REF!</v>
      </c>
      <c r="H159" s="112" t="e">
        <f>SUMIF(#REF!,C159,#REF!)</f>
        <v>#REF!</v>
      </c>
      <c r="I159" s="113" t="e">
        <f>VLOOKUP(B159,#REF!,9,FALSE)</f>
        <v>#REF!</v>
      </c>
      <c r="J159" s="114" t="e">
        <f t="shared" si="25"/>
        <v>#REF!</v>
      </c>
      <c r="K159" s="116" t="e">
        <f>IFERROR(VLOOKUP(C159,#REF!,14,FALSE),J159)</f>
        <v>#REF!</v>
      </c>
      <c r="L159" s="47" t="e">
        <f>IFERROR(VLOOKUP(C159,#REF!,16,FALSE),(ROUNDUP(J159/0.88,0)))</f>
        <v>#REF!</v>
      </c>
      <c r="M159" s="115" t="e">
        <f t="shared" si="26"/>
        <v>#REF!</v>
      </c>
    </row>
    <row r="160" spans="2:13">
      <c r="B160" s="120" t="s">
        <v>13</v>
      </c>
      <c r="C160" s="127" t="s">
        <v>13</v>
      </c>
      <c r="D160" s="50" t="s">
        <v>512</v>
      </c>
      <c r="E160" s="112" t="e">
        <f>VLOOKUP(B160,#REF!,4,FALSE)</f>
        <v>#REF!</v>
      </c>
      <c r="F160" s="112" t="e">
        <f>SUMIF(#REF!,C160,#REF!)</f>
        <v>#REF!</v>
      </c>
      <c r="G160" s="112" t="e">
        <f>SUMIF(#REF!,C160,#REF!)</f>
        <v>#REF!</v>
      </c>
      <c r="H160" s="112" t="e">
        <f>SUMIF(#REF!,C160,#REF!)</f>
        <v>#REF!</v>
      </c>
      <c r="I160" s="113" t="e">
        <f>VLOOKUP(B160,#REF!,9,FALSE)</f>
        <v>#REF!</v>
      </c>
      <c r="J160" s="114" t="e">
        <f t="shared" si="25"/>
        <v>#REF!</v>
      </c>
      <c r="K160" s="116" t="e">
        <f>IFERROR(VLOOKUP(C160,#REF!,14,FALSE),J160)</f>
        <v>#REF!</v>
      </c>
      <c r="L160" s="47" t="e">
        <f>IFERROR(VLOOKUP(C160,#REF!,16,FALSE),(ROUNDUP(J160/0.88,0)))</f>
        <v>#REF!</v>
      </c>
      <c r="M160" s="115" t="e">
        <f t="shared" si="26"/>
        <v>#REF!</v>
      </c>
    </row>
    <row r="161" spans="2:13">
      <c r="B161" s="120" t="s">
        <v>14</v>
      </c>
      <c r="C161" s="127" t="s">
        <v>14</v>
      </c>
      <c r="D161" s="50" t="s">
        <v>506</v>
      </c>
      <c r="E161" s="112" t="e">
        <f>VLOOKUP(B161,#REF!,4,FALSE)</f>
        <v>#REF!</v>
      </c>
      <c r="F161" s="112" t="e">
        <f>SUMIF(#REF!,C161,#REF!)</f>
        <v>#REF!</v>
      </c>
      <c r="G161" s="112" t="e">
        <f>SUMIF(#REF!,C161,#REF!)</f>
        <v>#REF!</v>
      </c>
      <c r="H161" s="112" t="e">
        <f>SUMIF(#REF!,C161,#REF!)</f>
        <v>#REF!</v>
      </c>
      <c r="I161" s="113" t="e">
        <f>VLOOKUP(B161,#REF!,9,FALSE)</f>
        <v>#REF!</v>
      </c>
      <c r="J161" s="114" t="e">
        <f t="shared" si="25"/>
        <v>#REF!</v>
      </c>
      <c r="K161" s="116" t="e">
        <f>IFERROR(VLOOKUP(C161,#REF!,14,FALSE),J161)</f>
        <v>#REF!</v>
      </c>
      <c r="L161" s="47" t="e">
        <f>IFERROR(VLOOKUP(C161,#REF!,16,FALSE),(ROUNDUP(J161/0.88,0)))</f>
        <v>#REF!</v>
      </c>
      <c r="M161" s="115" t="e">
        <f t="shared" si="26"/>
        <v>#REF!</v>
      </c>
    </row>
    <row r="162" spans="2:13">
      <c r="B162" s="120" t="s">
        <v>15</v>
      </c>
      <c r="C162" s="127" t="s">
        <v>15</v>
      </c>
      <c r="D162" s="50" t="s">
        <v>509</v>
      </c>
      <c r="E162" s="112" t="e">
        <f>VLOOKUP(B162,#REF!,4,FALSE)</f>
        <v>#REF!</v>
      </c>
      <c r="F162" s="112" t="e">
        <f>SUMIF(#REF!,C162,#REF!)</f>
        <v>#REF!</v>
      </c>
      <c r="G162" s="112" t="e">
        <f>SUMIF(#REF!,C162,#REF!)</f>
        <v>#REF!</v>
      </c>
      <c r="H162" s="112" t="e">
        <f>SUMIF(#REF!,C162,#REF!)</f>
        <v>#REF!</v>
      </c>
      <c r="I162" s="113" t="e">
        <f>VLOOKUP(B162,#REF!,9,FALSE)</f>
        <v>#REF!</v>
      </c>
      <c r="J162" s="114" t="e">
        <f t="shared" si="25"/>
        <v>#REF!</v>
      </c>
      <c r="K162" s="116" t="e">
        <f>IFERROR(VLOOKUP(C162,#REF!,14,FALSE),J162)</f>
        <v>#REF!</v>
      </c>
      <c r="L162" s="47" t="e">
        <f>IFERROR(VLOOKUP(C162,#REF!,16,FALSE),(ROUNDUP(J162/0.88,0)))</f>
        <v>#REF!</v>
      </c>
      <c r="M162" s="115" t="e">
        <f t="shared" si="26"/>
        <v>#REF!</v>
      </c>
    </row>
    <row r="163" spans="2:13">
      <c r="B163" s="120" t="s">
        <v>16</v>
      </c>
      <c r="C163" s="127" t="s">
        <v>16</v>
      </c>
      <c r="D163" s="50" t="s">
        <v>507</v>
      </c>
      <c r="E163" s="112" t="e">
        <f>VLOOKUP(B163,#REF!,4,FALSE)</f>
        <v>#REF!</v>
      </c>
      <c r="F163" s="112" t="e">
        <f>SUMIF(#REF!,C163,#REF!)</f>
        <v>#REF!</v>
      </c>
      <c r="G163" s="112" t="e">
        <f>SUMIF(#REF!,C163,#REF!)</f>
        <v>#REF!</v>
      </c>
      <c r="H163" s="112" t="e">
        <f>SUMIF(#REF!,C163,#REF!)</f>
        <v>#REF!</v>
      </c>
      <c r="I163" s="113" t="e">
        <f>VLOOKUP(B163,#REF!,9,FALSE)</f>
        <v>#REF!</v>
      </c>
      <c r="J163" s="114" t="e">
        <f t="shared" si="25"/>
        <v>#REF!</v>
      </c>
      <c r="K163" s="116" t="e">
        <f>IFERROR(VLOOKUP(C163,#REF!,14,FALSE),J163)</f>
        <v>#REF!</v>
      </c>
      <c r="L163" s="47" t="e">
        <f>IFERROR(VLOOKUP(C163,#REF!,16,FALSE),(ROUNDUP(J163/0.88,0)))</f>
        <v>#REF!</v>
      </c>
      <c r="M163" s="115" t="e">
        <f t="shared" si="26"/>
        <v>#REF!</v>
      </c>
    </row>
    <row r="164" spans="2:13">
      <c r="B164" s="120" t="s">
        <v>17</v>
      </c>
      <c r="C164" s="127" t="s">
        <v>17</v>
      </c>
      <c r="D164" s="50" t="s">
        <v>508</v>
      </c>
      <c r="E164" s="112" t="e">
        <f>VLOOKUP(B164,#REF!,4,FALSE)</f>
        <v>#REF!</v>
      </c>
      <c r="F164" s="112" t="e">
        <f>SUMIF(#REF!,C164,#REF!)</f>
        <v>#REF!</v>
      </c>
      <c r="G164" s="112" t="e">
        <f>SUMIF(#REF!,C164,#REF!)</f>
        <v>#REF!</v>
      </c>
      <c r="H164" s="112" t="e">
        <f>SUMIF(#REF!,C164,#REF!)</f>
        <v>#REF!</v>
      </c>
      <c r="I164" s="113" t="e">
        <f>VLOOKUP(B164,#REF!,9,FALSE)</f>
        <v>#REF!</v>
      </c>
      <c r="J164" s="114" t="e">
        <f t="shared" si="25"/>
        <v>#REF!</v>
      </c>
      <c r="K164" s="116" t="e">
        <f>IFERROR(VLOOKUP(C164,#REF!,14,FALSE),J164)</f>
        <v>#REF!</v>
      </c>
      <c r="L164" s="47" t="e">
        <f>IFERROR(VLOOKUP(C164,#REF!,16,FALSE),(ROUNDUP(J164/0.88,0)))</f>
        <v>#REF!</v>
      </c>
      <c r="M164" s="115" t="e">
        <f t="shared" si="26"/>
        <v>#REF!</v>
      </c>
    </row>
    <row r="165" spans="2:13">
      <c r="B165" s="120"/>
      <c r="C165" s="50"/>
      <c r="D165" s="50"/>
      <c r="E165" s="98"/>
      <c r="F165" s="43"/>
      <c r="G165" s="43"/>
      <c r="H165" s="43"/>
    </row>
    <row r="166" spans="2:13">
      <c r="B166" s="120"/>
      <c r="C166" s="215" t="s">
        <v>382</v>
      </c>
      <c r="D166" s="216"/>
      <c r="E166" s="216"/>
      <c r="F166" s="216"/>
      <c r="G166" s="216"/>
      <c r="H166" s="216"/>
      <c r="I166" s="216"/>
      <c r="J166" s="216"/>
      <c r="K166" s="216"/>
      <c r="L166" s="216"/>
      <c r="M166" s="216"/>
    </row>
    <row r="167" spans="2:13">
      <c r="B167" s="120" t="s">
        <v>19</v>
      </c>
      <c r="C167" s="59" t="s">
        <v>19</v>
      </c>
      <c r="D167" s="64" t="s">
        <v>329</v>
      </c>
      <c r="E167" s="112" t="e">
        <f>VLOOKUP(B167,#REF!,2,FALSE)</f>
        <v>#REF!</v>
      </c>
      <c r="F167" s="112" t="e">
        <f>SUMIF(#REF!,C167,#REF!)</f>
        <v>#REF!</v>
      </c>
      <c r="G167" s="112" t="e">
        <f>SUMIF(#REF!,C167,#REF!)</f>
        <v>#REF!</v>
      </c>
      <c r="H167" s="112" t="e">
        <f>SUMIF(#REF!,C167,#REF!)</f>
        <v>#REF!</v>
      </c>
      <c r="I167" s="113" t="e">
        <f>VLOOKUP(B167,#REF!,5,FALSE)</f>
        <v>#REF!</v>
      </c>
      <c r="J167" s="114" t="e">
        <f t="shared" ref="J167:J171" si="27">I167/0.98</f>
        <v>#REF!</v>
      </c>
      <c r="K167" s="116" t="e">
        <f>IFERROR(VLOOKUP(C167,#REF!,14,FALSE),J167)</f>
        <v>#REF!</v>
      </c>
      <c r="L167" s="47" t="e">
        <f>IFERROR(VLOOKUP(C167,#REF!,16,FALSE),(ROUNDUP(J167/0.8,0)))</f>
        <v>#REF!</v>
      </c>
      <c r="M167" s="115" t="e">
        <f t="shared" ref="M167:M171" si="28">(L167-J167)/L167</f>
        <v>#REF!</v>
      </c>
    </row>
    <row r="168" spans="2:13">
      <c r="B168" s="120" t="s">
        <v>20</v>
      </c>
      <c r="C168" s="59" t="s">
        <v>20</v>
      </c>
      <c r="D168" s="64" t="s">
        <v>323</v>
      </c>
      <c r="E168" s="112" t="e">
        <f>VLOOKUP(B168,#REF!,2,FALSE)</f>
        <v>#REF!</v>
      </c>
      <c r="F168" s="112" t="e">
        <f>SUMIF(#REF!,C168,#REF!)</f>
        <v>#REF!</v>
      </c>
      <c r="G168" s="112" t="e">
        <f>SUMIF(#REF!,C168,#REF!)</f>
        <v>#REF!</v>
      </c>
      <c r="H168" s="112" t="e">
        <f>SUMIF(#REF!,C168,#REF!)</f>
        <v>#REF!</v>
      </c>
      <c r="I168" s="113" t="e">
        <f>VLOOKUP(B168,#REF!,5,FALSE)</f>
        <v>#REF!</v>
      </c>
      <c r="J168" s="114" t="e">
        <f t="shared" si="27"/>
        <v>#REF!</v>
      </c>
      <c r="K168" s="116" t="e">
        <f>IFERROR(VLOOKUP(C168,#REF!,14,FALSE),J168)</f>
        <v>#REF!</v>
      </c>
      <c r="L168" s="47" t="e">
        <f>IFERROR(VLOOKUP(C168,#REF!,16,FALSE),(ROUNDUP(J168/0.8,0)))</f>
        <v>#REF!</v>
      </c>
      <c r="M168" s="115" t="e">
        <f t="shared" si="28"/>
        <v>#REF!</v>
      </c>
    </row>
    <row r="169" spans="2:13">
      <c r="B169" s="120" t="s">
        <v>21</v>
      </c>
      <c r="C169" s="59" t="s">
        <v>21</v>
      </c>
      <c r="D169" s="64" t="s">
        <v>324</v>
      </c>
      <c r="E169" s="112" t="e">
        <f>VLOOKUP(B169,#REF!,2,FALSE)</f>
        <v>#REF!</v>
      </c>
      <c r="F169" s="112" t="e">
        <f>SUMIF(#REF!,C169,#REF!)</f>
        <v>#REF!</v>
      </c>
      <c r="G169" s="112" t="e">
        <f>SUMIF(#REF!,C169,#REF!)</f>
        <v>#REF!</v>
      </c>
      <c r="H169" s="112" t="e">
        <f>SUMIF(#REF!,C169,#REF!)</f>
        <v>#REF!</v>
      </c>
      <c r="I169" s="113" t="e">
        <f>VLOOKUP(B169,#REF!,5,FALSE)</f>
        <v>#REF!</v>
      </c>
      <c r="J169" s="114" t="e">
        <f t="shared" si="27"/>
        <v>#REF!</v>
      </c>
      <c r="K169" s="116" t="e">
        <f>IFERROR(VLOOKUP(C169,#REF!,14,FALSE),J169)</f>
        <v>#REF!</v>
      </c>
      <c r="L169" s="47" t="e">
        <f>IFERROR(VLOOKUP(C169,#REF!,16,FALSE),(ROUNDUP(J169/0.8,0)))</f>
        <v>#REF!</v>
      </c>
      <c r="M169" s="115" t="e">
        <f t="shared" si="28"/>
        <v>#REF!</v>
      </c>
    </row>
    <row r="170" spans="2:13">
      <c r="B170" s="120" t="s">
        <v>22</v>
      </c>
      <c r="C170" s="59" t="s">
        <v>22</v>
      </c>
      <c r="D170" s="64" t="s">
        <v>327</v>
      </c>
      <c r="E170" s="112" t="e">
        <f>VLOOKUP(B170,#REF!,2,FALSE)</f>
        <v>#REF!</v>
      </c>
      <c r="F170" s="112" t="e">
        <f>SUMIF(#REF!,C170,#REF!)</f>
        <v>#REF!</v>
      </c>
      <c r="G170" s="112" t="e">
        <f>SUMIF(#REF!,C170,#REF!)</f>
        <v>#REF!</v>
      </c>
      <c r="H170" s="112" t="e">
        <f>SUMIF(#REF!,C170,#REF!)</f>
        <v>#REF!</v>
      </c>
      <c r="I170" s="113" t="e">
        <f>VLOOKUP(B170,#REF!,5,FALSE)</f>
        <v>#REF!</v>
      </c>
      <c r="J170" s="114" t="e">
        <f t="shared" si="27"/>
        <v>#REF!</v>
      </c>
      <c r="K170" s="116" t="e">
        <f>IFERROR(VLOOKUP(C170,#REF!,14,FALSE),J170)</f>
        <v>#REF!</v>
      </c>
      <c r="L170" s="47" t="e">
        <f>IFERROR(VLOOKUP(C170,#REF!,16,FALSE),(ROUNDUP(J170/0.8,0)))</f>
        <v>#REF!</v>
      </c>
      <c r="M170" s="115" t="e">
        <f t="shared" si="28"/>
        <v>#REF!</v>
      </c>
    </row>
    <row r="171" spans="2:13">
      <c r="B171" s="120" t="s">
        <v>23</v>
      </c>
      <c r="C171" s="59" t="s">
        <v>23</v>
      </c>
      <c r="D171" s="64" t="s">
        <v>325</v>
      </c>
      <c r="E171" s="112" t="e">
        <f>VLOOKUP(B171,#REF!,2,FALSE)</f>
        <v>#REF!</v>
      </c>
      <c r="F171" s="112" t="e">
        <f>SUMIF(#REF!,C171,#REF!)</f>
        <v>#REF!</v>
      </c>
      <c r="G171" s="112" t="e">
        <f>SUMIF(#REF!,C171,#REF!)</f>
        <v>#REF!</v>
      </c>
      <c r="H171" s="112" t="e">
        <f>SUMIF(#REF!,C171,#REF!)</f>
        <v>#REF!</v>
      </c>
      <c r="I171" s="113" t="e">
        <f>VLOOKUP(B171,#REF!,5,FALSE)</f>
        <v>#REF!</v>
      </c>
      <c r="J171" s="114" t="e">
        <f t="shared" si="27"/>
        <v>#REF!</v>
      </c>
      <c r="K171" s="116" t="e">
        <f>IFERROR(VLOOKUP(C171,#REF!,14,FALSE),J171)</f>
        <v>#REF!</v>
      </c>
      <c r="L171" s="47" t="e">
        <f>IFERROR(VLOOKUP(C171,#REF!,16,FALSE),(ROUNDUP(J171/0.8,0)))</f>
        <v>#REF!</v>
      </c>
      <c r="M171" s="115" t="e">
        <f t="shared" si="28"/>
        <v>#REF!</v>
      </c>
    </row>
    <row r="172" spans="2:13">
      <c r="B172" s="120" t="s">
        <v>24</v>
      </c>
      <c r="C172" s="59" t="s">
        <v>24</v>
      </c>
      <c r="D172" s="64" t="s">
        <v>330</v>
      </c>
      <c r="E172" s="112" t="e">
        <f>VLOOKUP(B172,#REF!,2,FALSE)</f>
        <v>#REF!</v>
      </c>
      <c r="F172" s="112" t="e">
        <f>SUMIF(#REF!,C172,#REF!)</f>
        <v>#REF!</v>
      </c>
      <c r="G172" s="112" t="e">
        <f>SUMIF(#REF!,C172,#REF!)</f>
        <v>#REF!</v>
      </c>
      <c r="H172" s="112" t="e">
        <f>SUMIF(#REF!,C172,#REF!)</f>
        <v>#REF!</v>
      </c>
      <c r="I172" s="113" t="e">
        <f>VLOOKUP(B172,#REF!,5,FALSE)</f>
        <v>#REF!</v>
      </c>
      <c r="J172" s="114" t="e">
        <f t="shared" ref="J172:J182" si="29">I172/0.98</f>
        <v>#REF!</v>
      </c>
      <c r="K172" s="116" t="e">
        <f>IFERROR(VLOOKUP(C172,#REF!,14,FALSE),J172)</f>
        <v>#REF!</v>
      </c>
      <c r="L172" s="47" t="e">
        <f>IFERROR(VLOOKUP(C172,#REF!,16,FALSE),(ROUNDUP(J172/0.8,0)))</f>
        <v>#REF!</v>
      </c>
      <c r="M172" s="115" t="e">
        <f t="shared" ref="M172:M182" si="30">(L172-J172)/L172</f>
        <v>#REF!</v>
      </c>
    </row>
    <row r="173" spans="2:13">
      <c r="B173" s="120" t="s">
        <v>25</v>
      </c>
      <c r="C173" s="59" t="s">
        <v>25</v>
      </c>
      <c r="D173" s="64" t="s">
        <v>328</v>
      </c>
      <c r="E173" s="112" t="e">
        <f>VLOOKUP(B173,#REF!,2,FALSE)</f>
        <v>#REF!</v>
      </c>
      <c r="F173" s="112" t="e">
        <f>SUMIF(#REF!,C173,#REF!)</f>
        <v>#REF!</v>
      </c>
      <c r="G173" s="112" t="e">
        <f>SUMIF(#REF!,C173,#REF!)</f>
        <v>#REF!</v>
      </c>
      <c r="H173" s="112" t="e">
        <f>SUMIF(#REF!,C173,#REF!)</f>
        <v>#REF!</v>
      </c>
      <c r="I173" s="113" t="e">
        <f>VLOOKUP(B173,#REF!,5,FALSE)</f>
        <v>#REF!</v>
      </c>
      <c r="J173" s="114" t="e">
        <f t="shared" si="29"/>
        <v>#REF!</v>
      </c>
      <c r="K173" s="116" t="e">
        <f>IFERROR(VLOOKUP(C173,#REF!,14,FALSE),J173)</f>
        <v>#REF!</v>
      </c>
      <c r="L173" s="47" t="e">
        <f>IFERROR(VLOOKUP(C173,#REF!,16,FALSE),(ROUNDUP(J173/0.8,0)))</f>
        <v>#REF!</v>
      </c>
      <c r="M173" s="115" t="e">
        <f t="shared" si="30"/>
        <v>#REF!</v>
      </c>
    </row>
    <row r="174" spans="2:13">
      <c r="B174" s="120" t="s">
        <v>26</v>
      </c>
      <c r="C174" s="59" t="s">
        <v>26</v>
      </c>
      <c r="D174" s="64" t="s">
        <v>326</v>
      </c>
      <c r="E174" s="112" t="e">
        <f>VLOOKUP(B174,#REF!,2,FALSE)</f>
        <v>#REF!</v>
      </c>
      <c r="F174" s="112" t="e">
        <f>SUMIF(#REF!,C174,#REF!)</f>
        <v>#REF!</v>
      </c>
      <c r="G174" s="112" t="e">
        <f>SUMIF(#REF!,C174,#REF!)</f>
        <v>#REF!</v>
      </c>
      <c r="H174" s="112" t="e">
        <f>SUMIF(#REF!,C174,#REF!)</f>
        <v>#REF!</v>
      </c>
      <c r="I174" s="113" t="e">
        <f>VLOOKUP(B174,#REF!,5,FALSE)</f>
        <v>#REF!</v>
      </c>
      <c r="J174" s="114" t="e">
        <f t="shared" si="29"/>
        <v>#REF!</v>
      </c>
      <c r="K174" s="116" t="e">
        <f>IFERROR(VLOOKUP(C174,#REF!,14,FALSE),J174)</f>
        <v>#REF!</v>
      </c>
      <c r="L174" s="47" t="e">
        <f>IFERROR(VLOOKUP(C174,#REF!,16,FALSE),(ROUNDUP(J174/0.8,0)))</f>
        <v>#REF!</v>
      </c>
      <c r="M174" s="115" t="e">
        <f t="shared" si="30"/>
        <v>#REF!</v>
      </c>
    </row>
    <row r="175" spans="2:13">
      <c r="B175" s="120" t="s">
        <v>27</v>
      </c>
      <c r="C175" s="59" t="s">
        <v>27</v>
      </c>
      <c r="D175" s="64" t="s">
        <v>331</v>
      </c>
      <c r="E175" s="112" t="e">
        <f>VLOOKUP(B175,#REF!,2,FALSE)</f>
        <v>#REF!</v>
      </c>
      <c r="F175" s="112" t="e">
        <f>SUMIF(#REF!,C175,#REF!)</f>
        <v>#REF!</v>
      </c>
      <c r="G175" s="112" t="e">
        <f>SUMIF(#REF!,C175,#REF!)</f>
        <v>#REF!</v>
      </c>
      <c r="H175" s="112" t="e">
        <f>SUMIF(#REF!,C175,#REF!)</f>
        <v>#REF!</v>
      </c>
      <c r="I175" s="113" t="e">
        <f>VLOOKUP(B175,#REF!,5,FALSE)</f>
        <v>#REF!</v>
      </c>
      <c r="J175" s="114" t="e">
        <f t="shared" si="29"/>
        <v>#REF!</v>
      </c>
      <c r="K175" s="116" t="e">
        <f>IFERROR(VLOOKUP(C175,#REF!,14,FALSE),J175)</f>
        <v>#REF!</v>
      </c>
      <c r="L175" s="47" t="e">
        <f>IFERROR(VLOOKUP(C175,#REF!,16,FALSE),(ROUNDUP(J175/0.8,0)))</f>
        <v>#REF!</v>
      </c>
      <c r="M175" s="115" t="e">
        <f t="shared" si="30"/>
        <v>#REF!</v>
      </c>
    </row>
    <row r="176" spans="2:13">
      <c r="B176" s="120" t="s">
        <v>28</v>
      </c>
      <c r="C176" s="59" t="s">
        <v>28</v>
      </c>
      <c r="D176" s="64" t="s">
        <v>332</v>
      </c>
      <c r="E176" s="112" t="e">
        <f>VLOOKUP(B176,#REF!,2,FALSE)</f>
        <v>#REF!</v>
      </c>
      <c r="F176" s="112" t="e">
        <f>SUMIF(#REF!,C176,#REF!)</f>
        <v>#REF!</v>
      </c>
      <c r="G176" s="112" t="e">
        <f>SUMIF(#REF!,C176,#REF!)</f>
        <v>#REF!</v>
      </c>
      <c r="H176" s="112" t="e">
        <f>SUMIF(#REF!,C176,#REF!)</f>
        <v>#REF!</v>
      </c>
      <c r="I176" s="113" t="e">
        <f>VLOOKUP(B176,#REF!,5,FALSE)</f>
        <v>#REF!</v>
      </c>
      <c r="J176" s="114" t="e">
        <f t="shared" si="29"/>
        <v>#REF!</v>
      </c>
      <c r="K176" s="116" t="e">
        <f>IFERROR(VLOOKUP(C176,#REF!,14,FALSE),J176)</f>
        <v>#REF!</v>
      </c>
      <c r="L176" s="47" t="e">
        <f>IFERROR(VLOOKUP(C176,#REF!,16,FALSE),(ROUNDUP(J176/0.8,0)))</f>
        <v>#REF!</v>
      </c>
      <c r="M176" s="115" t="e">
        <f t="shared" si="30"/>
        <v>#REF!</v>
      </c>
    </row>
    <row r="177" spans="2:13">
      <c r="B177" s="120" t="s">
        <v>29</v>
      </c>
      <c r="C177" s="59" t="s">
        <v>29</v>
      </c>
      <c r="D177" s="64" t="s">
        <v>333</v>
      </c>
      <c r="E177" s="112" t="e">
        <f>VLOOKUP(B177,#REF!,2,FALSE)</f>
        <v>#REF!</v>
      </c>
      <c r="F177" s="112" t="e">
        <f>SUMIF(#REF!,C177,#REF!)</f>
        <v>#REF!</v>
      </c>
      <c r="G177" s="112" t="e">
        <f>SUMIF(#REF!,C177,#REF!)</f>
        <v>#REF!</v>
      </c>
      <c r="H177" s="112" t="e">
        <f>SUMIF(#REF!,C177,#REF!)</f>
        <v>#REF!</v>
      </c>
      <c r="I177" s="113" t="e">
        <f>VLOOKUP(B177,#REF!,5,FALSE)</f>
        <v>#REF!</v>
      </c>
      <c r="J177" s="114" t="e">
        <f t="shared" si="29"/>
        <v>#REF!</v>
      </c>
      <c r="K177" s="116" t="e">
        <f>IFERROR(VLOOKUP(C177,#REF!,14,FALSE),J177)</f>
        <v>#REF!</v>
      </c>
      <c r="L177" s="47" t="e">
        <f>IFERROR(VLOOKUP(C177,#REF!,16,FALSE),(ROUNDUP(J177/0.8,0)))</f>
        <v>#REF!</v>
      </c>
      <c r="M177" s="115" t="e">
        <f t="shared" si="30"/>
        <v>#REF!</v>
      </c>
    </row>
    <row r="178" spans="2:13">
      <c r="B178" s="120" t="s">
        <v>30</v>
      </c>
      <c r="C178" s="59" t="s">
        <v>30</v>
      </c>
      <c r="D178" s="64" t="s">
        <v>334</v>
      </c>
      <c r="E178" s="112" t="e">
        <f>VLOOKUP(B178,#REF!,2,FALSE)</f>
        <v>#REF!</v>
      </c>
      <c r="F178" s="112" t="e">
        <f>SUMIF(#REF!,C178,#REF!)</f>
        <v>#REF!</v>
      </c>
      <c r="G178" s="112" t="e">
        <f>SUMIF(#REF!,C178,#REF!)</f>
        <v>#REF!</v>
      </c>
      <c r="H178" s="112" t="e">
        <f>SUMIF(#REF!,C178,#REF!)</f>
        <v>#REF!</v>
      </c>
      <c r="I178" s="113" t="e">
        <f>VLOOKUP(B178,#REF!,5,FALSE)</f>
        <v>#REF!</v>
      </c>
      <c r="J178" s="114" t="e">
        <f t="shared" si="29"/>
        <v>#REF!</v>
      </c>
      <c r="K178" s="116" t="e">
        <f>IFERROR(VLOOKUP(C178,#REF!,14,FALSE),J178)</f>
        <v>#REF!</v>
      </c>
      <c r="L178" s="47" t="e">
        <f>IFERROR(VLOOKUP(C178,#REF!,16,FALSE),(ROUNDUP(J178/0.8,0)))</f>
        <v>#REF!</v>
      </c>
      <c r="M178" s="115" t="e">
        <f t="shared" si="30"/>
        <v>#REF!</v>
      </c>
    </row>
    <row r="179" spans="2:13">
      <c r="B179" s="120" t="s">
        <v>31</v>
      </c>
      <c r="C179" s="59" t="s">
        <v>31</v>
      </c>
      <c r="D179" s="64" t="s">
        <v>335</v>
      </c>
      <c r="E179" s="112" t="e">
        <f>VLOOKUP(B179,#REF!,2,FALSE)</f>
        <v>#REF!</v>
      </c>
      <c r="F179" s="112" t="e">
        <f>SUMIF(#REF!,C179,#REF!)</f>
        <v>#REF!</v>
      </c>
      <c r="G179" s="112" t="e">
        <f>SUMIF(#REF!,C179,#REF!)</f>
        <v>#REF!</v>
      </c>
      <c r="H179" s="112" t="e">
        <f>SUMIF(#REF!,C179,#REF!)</f>
        <v>#REF!</v>
      </c>
      <c r="I179" s="113" t="e">
        <f>VLOOKUP(B179,#REF!,5,FALSE)</f>
        <v>#REF!</v>
      </c>
      <c r="J179" s="114" t="e">
        <f t="shared" si="29"/>
        <v>#REF!</v>
      </c>
      <c r="K179" s="116" t="e">
        <f>IFERROR(VLOOKUP(C179,#REF!,14,FALSE),J179)</f>
        <v>#REF!</v>
      </c>
      <c r="L179" s="47" t="e">
        <f>IFERROR(VLOOKUP(C179,#REF!,16,FALSE),(ROUNDUP(J179/0.8,0)))</f>
        <v>#REF!</v>
      </c>
      <c r="M179" s="115" t="e">
        <f t="shared" si="30"/>
        <v>#REF!</v>
      </c>
    </row>
    <row r="180" spans="2:13">
      <c r="B180" s="120" t="s">
        <v>32</v>
      </c>
      <c r="C180" s="59" t="s">
        <v>32</v>
      </c>
      <c r="D180" s="64" t="s">
        <v>336</v>
      </c>
      <c r="E180" s="112" t="e">
        <f>VLOOKUP(B180,#REF!,2,FALSE)</f>
        <v>#REF!</v>
      </c>
      <c r="F180" s="112" t="e">
        <f>SUMIF(#REF!,C180,#REF!)</f>
        <v>#REF!</v>
      </c>
      <c r="G180" s="112" t="e">
        <f>SUMIF(#REF!,C180,#REF!)</f>
        <v>#REF!</v>
      </c>
      <c r="H180" s="112" t="e">
        <f>SUMIF(#REF!,C180,#REF!)</f>
        <v>#REF!</v>
      </c>
      <c r="I180" s="113" t="e">
        <f>VLOOKUP(B180,#REF!,5,FALSE)</f>
        <v>#REF!</v>
      </c>
      <c r="J180" s="114" t="e">
        <f t="shared" si="29"/>
        <v>#REF!</v>
      </c>
      <c r="K180" s="116" t="e">
        <f>IFERROR(VLOOKUP(C180,#REF!,14,FALSE),J180)</f>
        <v>#REF!</v>
      </c>
      <c r="L180" s="47" t="e">
        <f>IFERROR(VLOOKUP(C180,#REF!,16,FALSE),(ROUNDUP(J180/0.8,0)))</f>
        <v>#REF!</v>
      </c>
      <c r="M180" s="115" t="e">
        <f t="shared" si="30"/>
        <v>#REF!</v>
      </c>
    </row>
    <row r="181" spans="2:13">
      <c r="B181" s="120" t="s">
        <v>33</v>
      </c>
      <c r="C181" s="59" t="s">
        <v>33</v>
      </c>
      <c r="D181" s="64" t="s">
        <v>337</v>
      </c>
      <c r="E181" s="112" t="e">
        <f>VLOOKUP(B181,#REF!,2,FALSE)</f>
        <v>#REF!</v>
      </c>
      <c r="F181" s="112" t="e">
        <f>SUMIF(#REF!,C181,#REF!)</f>
        <v>#REF!</v>
      </c>
      <c r="G181" s="112" t="e">
        <f>SUMIF(#REF!,C181,#REF!)</f>
        <v>#REF!</v>
      </c>
      <c r="H181" s="112" t="e">
        <f>SUMIF(#REF!,C181,#REF!)</f>
        <v>#REF!</v>
      </c>
      <c r="I181" s="113" t="e">
        <f>VLOOKUP(B181,#REF!,5,FALSE)</f>
        <v>#REF!</v>
      </c>
      <c r="J181" s="114" t="e">
        <f t="shared" si="29"/>
        <v>#REF!</v>
      </c>
      <c r="K181" s="116" t="e">
        <f>IFERROR(VLOOKUP(C181,#REF!,14,FALSE),J181)</f>
        <v>#REF!</v>
      </c>
      <c r="L181" s="47" t="e">
        <f>IFERROR(VLOOKUP(C181,#REF!,16,FALSE),(ROUNDUP(J181/0.8,0)))</f>
        <v>#REF!</v>
      </c>
      <c r="M181" s="115" t="e">
        <f t="shared" si="30"/>
        <v>#REF!</v>
      </c>
    </row>
    <row r="182" spans="2:13">
      <c r="B182" s="120" t="s">
        <v>34</v>
      </c>
      <c r="C182" s="59" t="s">
        <v>34</v>
      </c>
      <c r="D182" s="64" t="s">
        <v>338</v>
      </c>
      <c r="E182" s="112" t="e">
        <f>VLOOKUP(B182,#REF!,2,FALSE)</f>
        <v>#REF!</v>
      </c>
      <c r="F182" s="112" t="e">
        <f>SUMIF(#REF!,C182,#REF!)</f>
        <v>#REF!</v>
      </c>
      <c r="G182" s="112" t="e">
        <f>SUMIF(#REF!,C182,#REF!)</f>
        <v>#REF!</v>
      </c>
      <c r="H182" s="112" t="e">
        <f>SUMIF(#REF!,C182,#REF!)</f>
        <v>#REF!</v>
      </c>
      <c r="I182" s="113" t="e">
        <f>VLOOKUP(B182,#REF!,5,FALSE)</f>
        <v>#REF!</v>
      </c>
      <c r="J182" s="114" t="e">
        <f t="shared" si="29"/>
        <v>#REF!</v>
      </c>
      <c r="K182" s="116" t="e">
        <f>IFERROR(VLOOKUP(C182,#REF!,14,FALSE),J182)</f>
        <v>#REF!</v>
      </c>
      <c r="L182" s="47" t="e">
        <f>IFERROR(VLOOKUP(C182,#REF!,16,FALSE),(ROUNDUP(J182/0.8,0)))</f>
        <v>#REF!</v>
      </c>
      <c r="M182" s="115" t="e">
        <f t="shared" si="30"/>
        <v>#REF!</v>
      </c>
    </row>
    <row r="183" spans="2:13">
      <c r="B183" s="120"/>
      <c r="C183" s="59"/>
      <c r="D183" s="64"/>
      <c r="E183" s="99"/>
    </row>
    <row r="184" spans="2:13">
      <c r="B184" s="120"/>
      <c r="C184" s="215" t="s">
        <v>383</v>
      </c>
      <c r="D184" s="216"/>
      <c r="E184" s="216"/>
      <c r="F184" s="216"/>
      <c r="G184" s="216"/>
      <c r="H184" s="216"/>
      <c r="I184" s="216"/>
      <c r="J184" s="216"/>
      <c r="K184" s="216"/>
      <c r="L184" s="216"/>
      <c r="M184" s="216"/>
    </row>
    <row r="185" spans="2:13">
      <c r="B185" s="120"/>
      <c r="C185" s="215" t="s">
        <v>384</v>
      </c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</row>
    <row r="186" spans="2:13">
      <c r="B186" s="120" t="s">
        <v>385</v>
      </c>
      <c r="C186" s="31" t="s">
        <v>386</v>
      </c>
      <c r="D186" s="64" t="s">
        <v>387</v>
      </c>
      <c r="E186" s="97">
        <v>250</v>
      </c>
    </row>
    <row r="187" spans="2:13">
      <c r="B187" s="44"/>
      <c r="C187" s="215" t="s">
        <v>388</v>
      </c>
      <c r="D187" s="216"/>
      <c r="E187" s="216"/>
      <c r="F187" s="216"/>
      <c r="G187" s="216"/>
      <c r="H187" s="216"/>
      <c r="I187" s="216"/>
      <c r="J187" s="216"/>
      <c r="K187" s="216"/>
      <c r="L187" s="216"/>
      <c r="M187" s="216"/>
    </row>
  </sheetData>
  <mergeCells count="23">
    <mergeCell ref="C79:E79"/>
    <mergeCell ref="B2:E3"/>
    <mergeCell ref="C76:M76"/>
    <mergeCell ref="C72:M72"/>
    <mergeCell ref="C59:M59"/>
    <mergeCell ref="C53:M53"/>
    <mergeCell ref="C24:M24"/>
    <mergeCell ref="C187:M187"/>
    <mergeCell ref="C185:M185"/>
    <mergeCell ref="C184:M184"/>
    <mergeCell ref="C166:M166"/>
    <mergeCell ref="C156:M156"/>
    <mergeCell ref="C150:M150"/>
    <mergeCell ref="C145:M145"/>
    <mergeCell ref="C144:M144"/>
    <mergeCell ref="C138:M138"/>
    <mergeCell ref="C135:M135"/>
    <mergeCell ref="C130:M130"/>
    <mergeCell ref="C127:M127"/>
    <mergeCell ref="C123:M123"/>
    <mergeCell ref="C98:M98"/>
    <mergeCell ref="C86:M86"/>
    <mergeCell ref="C91:M91"/>
  </mergeCells>
  <conditionalFormatting sqref="E22">
    <cfRule type="cellIs" dxfId="101" priority="94" operator="equal">
      <formula>"EOL"</formula>
    </cfRule>
  </conditionalFormatting>
  <conditionalFormatting sqref="E25">
    <cfRule type="cellIs" dxfId="100" priority="70" operator="equal">
      <formula>"EOL"</formula>
    </cfRule>
  </conditionalFormatting>
  <conditionalFormatting sqref="E39">
    <cfRule type="cellIs" dxfId="99" priority="66" operator="equal">
      <formula>"EOL"</formula>
    </cfRule>
  </conditionalFormatting>
  <conditionalFormatting sqref="E54:E57">
    <cfRule type="cellIs" dxfId="98" priority="64" operator="equal">
      <formula>"EOL"</formula>
    </cfRule>
  </conditionalFormatting>
  <conditionalFormatting sqref="E61:E70">
    <cfRule type="cellIs" dxfId="97" priority="60" operator="equal">
      <formula>"EOL"</formula>
    </cfRule>
  </conditionalFormatting>
  <conditionalFormatting sqref="E73:E74">
    <cfRule type="cellIs" dxfId="96" priority="56" operator="equal">
      <formula>"EOL"</formula>
    </cfRule>
  </conditionalFormatting>
  <conditionalFormatting sqref="E77">
    <cfRule type="cellIs" dxfId="95" priority="52" operator="equal">
      <formula>"EOL"</formula>
    </cfRule>
  </conditionalFormatting>
  <conditionalFormatting sqref="E81:E84">
    <cfRule type="cellIs" dxfId="94" priority="48" operator="equal">
      <formula>"EOL"</formula>
    </cfRule>
  </conditionalFormatting>
  <conditionalFormatting sqref="E87:E90">
    <cfRule type="cellIs" dxfId="93" priority="44" operator="equal">
      <formula>"EOL"</formula>
    </cfRule>
  </conditionalFormatting>
  <conditionalFormatting sqref="E92:E96">
    <cfRule type="cellIs" dxfId="92" priority="3" operator="equal">
      <formula>"EOL"</formula>
    </cfRule>
  </conditionalFormatting>
  <conditionalFormatting sqref="E101:E103">
    <cfRule type="cellIs" dxfId="91" priority="40" operator="equal">
      <formula>"EOL"</formula>
    </cfRule>
  </conditionalFormatting>
  <conditionalFormatting sqref="E106:E108">
    <cfRule type="cellIs" dxfId="90" priority="36" operator="equal">
      <formula>"EOL"</formula>
    </cfRule>
  </conditionalFormatting>
  <conditionalFormatting sqref="E111:E116">
    <cfRule type="cellIs" dxfId="89" priority="32" operator="equal">
      <formula>"EOL"</formula>
    </cfRule>
  </conditionalFormatting>
  <conditionalFormatting sqref="E119:E121">
    <cfRule type="cellIs" dxfId="88" priority="28" operator="equal">
      <formula>"EOL"</formula>
    </cfRule>
  </conditionalFormatting>
  <conditionalFormatting sqref="E124:E125">
    <cfRule type="cellIs" dxfId="87" priority="24" operator="equal">
      <formula>"EOL"</formula>
    </cfRule>
  </conditionalFormatting>
  <conditionalFormatting sqref="E128">
    <cfRule type="cellIs" dxfId="86" priority="20" operator="equal">
      <formula>"EOL"</formula>
    </cfRule>
  </conditionalFormatting>
  <conditionalFormatting sqref="E131:E133">
    <cfRule type="cellIs" dxfId="85" priority="16" operator="equal">
      <formula>"EOL"</formula>
    </cfRule>
  </conditionalFormatting>
  <conditionalFormatting sqref="E136">
    <cfRule type="cellIs" dxfId="84" priority="12" operator="equal">
      <formula>"EOL"</formula>
    </cfRule>
  </conditionalFormatting>
  <conditionalFormatting sqref="E139:E142">
    <cfRule type="cellIs" dxfId="83" priority="8" operator="equal">
      <formula>"EOL"</formula>
    </cfRule>
  </conditionalFormatting>
  <conditionalFormatting sqref="E146:E149">
    <cfRule type="cellIs" dxfId="82" priority="74" operator="equal">
      <formula>"EOL"</formula>
    </cfRule>
  </conditionalFormatting>
  <conditionalFormatting sqref="E151:E155">
    <cfRule type="cellIs" dxfId="81" priority="78" operator="equal">
      <formula>"EOL"</formula>
    </cfRule>
  </conditionalFormatting>
  <conditionalFormatting sqref="E157:E164">
    <cfRule type="cellIs" dxfId="80" priority="82" operator="equal">
      <formula>"EOL"</formula>
    </cfRule>
  </conditionalFormatting>
  <conditionalFormatting sqref="E167:E182">
    <cfRule type="cellIs" dxfId="79" priority="86" operator="equal">
      <formula>"EOL"</formula>
    </cfRule>
  </conditionalFormatting>
  <conditionalFormatting sqref="I25">
    <cfRule type="cellIs" dxfId="78" priority="73" operator="greaterThan">
      <formula>H25</formula>
    </cfRule>
  </conditionalFormatting>
  <conditionalFormatting sqref="I39">
    <cfRule type="cellIs" dxfId="77" priority="69" operator="greaterThan">
      <formula>H39</formula>
    </cfRule>
  </conditionalFormatting>
  <conditionalFormatting sqref="I54:I57">
    <cfRule type="cellIs" dxfId="76" priority="65" operator="greaterThan">
      <formula>H54</formula>
    </cfRule>
  </conditionalFormatting>
  <conditionalFormatting sqref="I61:I70">
    <cfRule type="cellIs" dxfId="75" priority="61" operator="greaterThan">
      <formula>H61</formula>
    </cfRule>
  </conditionalFormatting>
  <conditionalFormatting sqref="I73:I74">
    <cfRule type="cellIs" dxfId="74" priority="57" operator="greaterThan">
      <formula>H73</formula>
    </cfRule>
  </conditionalFormatting>
  <conditionalFormatting sqref="I77">
    <cfRule type="cellIs" dxfId="73" priority="53" operator="greaterThan">
      <formula>H77</formula>
    </cfRule>
  </conditionalFormatting>
  <conditionalFormatting sqref="I81:I84">
    <cfRule type="cellIs" dxfId="72" priority="49" operator="greaterThan">
      <formula>H81</formula>
    </cfRule>
  </conditionalFormatting>
  <conditionalFormatting sqref="I87:I90">
    <cfRule type="cellIs" dxfId="71" priority="45" operator="greaterThan">
      <formula>H87</formula>
    </cfRule>
  </conditionalFormatting>
  <conditionalFormatting sqref="I92:I96">
    <cfRule type="cellIs" dxfId="70" priority="2" operator="greaterThan">
      <formula>H92</formula>
    </cfRule>
  </conditionalFormatting>
  <conditionalFormatting sqref="I101:I103">
    <cfRule type="cellIs" dxfId="69" priority="41" operator="greaterThan">
      <formula>H101</formula>
    </cfRule>
  </conditionalFormatting>
  <conditionalFormatting sqref="I106:I108">
    <cfRule type="cellIs" dxfId="68" priority="37" operator="greaterThan">
      <formula>H106</formula>
    </cfRule>
  </conditionalFormatting>
  <conditionalFormatting sqref="I111:I116">
    <cfRule type="cellIs" dxfId="67" priority="33" operator="greaterThan">
      <formula>H111</formula>
    </cfRule>
  </conditionalFormatting>
  <conditionalFormatting sqref="I119:I121">
    <cfRule type="cellIs" dxfId="66" priority="29" operator="greaterThan">
      <formula>H119</formula>
    </cfRule>
  </conditionalFormatting>
  <conditionalFormatting sqref="I124:I125">
    <cfRule type="cellIs" dxfId="65" priority="25" operator="greaterThan">
      <formula>H124</formula>
    </cfRule>
  </conditionalFormatting>
  <conditionalFormatting sqref="I128">
    <cfRule type="cellIs" dxfId="64" priority="21" operator="greaterThan">
      <formula>H128</formula>
    </cfRule>
  </conditionalFormatting>
  <conditionalFormatting sqref="I131:I133">
    <cfRule type="cellIs" dxfId="63" priority="17" operator="greaterThan">
      <formula>H131</formula>
    </cfRule>
  </conditionalFormatting>
  <conditionalFormatting sqref="I136">
    <cfRule type="cellIs" dxfId="62" priority="13" operator="greaterThan">
      <formula>H136</formula>
    </cfRule>
  </conditionalFormatting>
  <conditionalFormatting sqref="I139:I142">
    <cfRule type="cellIs" dxfId="61" priority="9" operator="greaterThan">
      <formula>H139</formula>
    </cfRule>
  </conditionalFormatting>
  <conditionalFormatting sqref="I146:I149">
    <cfRule type="cellIs" dxfId="60" priority="77" operator="greaterThan">
      <formula>H146</formula>
    </cfRule>
  </conditionalFormatting>
  <conditionalFormatting sqref="I151:I155">
    <cfRule type="cellIs" dxfId="59" priority="81" operator="greaterThan">
      <formula>H151</formula>
    </cfRule>
  </conditionalFormatting>
  <conditionalFormatting sqref="I157:I164">
    <cfRule type="cellIs" dxfId="58" priority="85" operator="greaterThan">
      <formula>H157</formula>
    </cfRule>
  </conditionalFormatting>
  <conditionalFormatting sqref="I167:I182">
    <cfRule type="cellIs" dxfId="57" priority="1" operator="greaterThan">
      <formula>H167</formula>
    </cfRule>
  </conditionalFormatting>
  <conditionalFormatting sqref="M22">
    <cfRule type="cellIs" dxfId="56" priority="95" operator="lessThan">
      <formula>0.05</formula>
    </cfRule>
    <cfRule type="cellIs" dxfId="55" priority="96" operator="between">
      <formula>1</formula>
      <formula>5</formula>
    </cfRule>
  </conditionalFormatting>
  <conditionalFormatting sqref="M25">
    <cfRule type="cellIs" dxfId="54" priority="71" operator="lessThan">
      <formula>0.05</formula>
    </cfRule>
    <cfRule type="cellIs" dxfId="53" priority="72" operator="between">
      <formula>1</formula>
      <formula>5</formula>
    </cfRule>
  </conditionalFormatting>
  <conditionalFormatting sqref="M39">
    <cfRule type="cellIs" dxfId="52" priority="67" operator="lessThan">
      <formula>0.05</formula>
    </cfRule>
    <cfRule type="cellIs" dxfId="51" priority="68" operator="between">
      <formula>1</formula>
      <formula>5</formula>
    </cfRule>
  </conditionalFormatting>
  <conditionalFormatting sqref="M54:M57">
    <cfRule type="cellIs" dxfId="50" priority="62" operator="lessThan">
      <formula>0.05</formula>
    </cfRule>
    <cfRule type="cellIs" dxfId="49" priority="63" operator="between">
      <formula>1</formula>
      <formula>5</formula>
    </cfRule>
  </conditionalFormatting>
  <conditionalFormatting sqref="M61:M70">
    <cfRule type="cellIs" dxfId="48" priority="58" operator="lessThan">
      <formula>0.05</formula>
    </cfRule>
    <cfRule type="cellIs" dxfId="47" priority="59" operator="between">
      <formula>1</formula>
      <formula>5</formula>
    </cfRule>
  </conditionalFormatting>
  <conditionalFormatting sqref="M73:M74">
    <cfRule type="cellIs" dxfId="46" priority="54" operator="lessThan">
      <formula>0.05</formula>
    </cfRule>
    <cfRule type="cellIs" dxfId="45" priority="55" operator="between">
      <formula>1</formula>
      <formula>5</formula>
    </cfRule>
  </conditionalFormatting>
  <conditionalFormatting sqref="M77">
    <cfRule type="cellIs" dxfId="44" priority="50" operator="lessThan">
      <formula>0.05</formula>
    </cfRule>
    <cfRule type="cellIs" dxfId="43" priority="51" operator="between">
      <formula>1</formula>
      <formula>5</formula>
    </cfRule>
  </conditionalFormatting>
  <conditionalFormatting sqref="M81:M84">
    <cfRule type="cellIs" dxfId="42" priority="46" operator="lessThan">
      <formula>0.05</formula>
    </cfRule>
    <cfRule type="cellIs" dxfId="41" priority="47" operator="between">
      <formula>1</formula>
      <formula>5</formula>
    </cfRule>
  </conditionalFormatting>
  <conditionalFormatting sqref="M87:M90">
    <cfRule type="cellIs" dxfId="40" priority="42" operator="lessThan">
      <formula>0.05</formula>
    </cfRule>
    <cfRule type="cellIs" dxfId="39" priority="43" operator="between">
      <formula>1</formula>
      <formula>5</formula>
    </cfRule>
  </conditionalFormatting>
  <conditionalFormatting sqref="M92:M96">
    <cfRule type="cellIs" dxfId="38" priority="4" operator="lessThan">
      <formula>0.05</formula>
    </cfRule>
    <cfRule type="cellIs" dxfId="37" priority="5" operator="between">
      <formula>1</formula>
      <formula>5</formula>
    </cfRule>
  </conditionalFormatting>
  <conditionalFormatting sqref="M101:M103">
    <cfRule type="cellIs" dxfId="36" priority="38" operator="lessThan">
      <formula>0.05</formula>
    </cfRule>
    <cfRule type="cellIs" dxfId="35" priority="39" operator="between">
      <formula>1</formula>
      <formula>5</formula>
    </cfRule>
  </conditionalFormatting>
  <conditionalFormatting sqref="M106:M108">
    <cfRule type="cellIs" dxfId="34" priority="34" operator="lessThan">
      <formula>0.05</formula>
    </cfRule>
    <cfRule type="cellIs" dxfId="33" priority="35" operator="between">
      <formula>1</formula>
      <formula>5</formula>
    </cfRule>
  </conditionalFormatting>
  <conditionalFormatting sqref="M111:M116">
    <cfRule type="cellIs" dxfId="32" priority="30" operator="lessThan">
      <formula>0.05</formula>
    </cfRule>
    <cfRule type="cellIs" dxfId="31" priority="31" operator="between">
      <formula>1</formula>
      <formula>5</formula>
    </cfRule>
  </conditionalFormatting>
  <conditionalFormatting sqref="M119:M121">
    <cfRule type="cellIs" dxfId="30" priority="26" operator="lessThan">
      <formula>0.05</formula>
    </cfRule>
    <cfRule type="cellIs" dxfId="29" priority="27" operator="between">
      <formula>1</formula>
      <formula>5</formula>
    </cfRule>
  </conditionalFormatting>
  <conditionalFormatting sqref="M124:M125">
    <cfRule type="cellIs" dxfId="28" priority="22" operator="lessThan">
      <formula>0.05</formula>
    </cfRule>
    <cfRule type="cellIs" dxfId="27" priority="23" operator="between">
      <formula>1</formula>
      <formula>5</formula>
    </cfRule>
  </conditionalFormatting>
  <conditionalFormatting sqref="M128">
    <cfRule type="cellIs" dxfId="26" priority="18" operator="lessThan">
      <formula>0.05</formula>
    </cfRule>
    <cfRule type="cellIs" dxfId="25" priority="19" operator="between">
      <formula>1</formula>
      <formula>5</formula>
    </cfRule>
  </conditionalFormatting>
  <conditionalFormatting sqref="M131:M133">
    <cfRule type="cellIs" dxfId="24" priority="14" operator="lessThan">
      <formula>0.05</formula>
    </cfRule>
    <cfRule type="cellIs" dxfId="23" priority="15" operator="between">
      <formula>1</formula>
      <formula>5</formula>
    </cfRule>
  </conditionalFormatting>
  <conditionalFormatting sqref="M136">
    <cfRule type="cellIs" dxfId="22" priority="10" operator="lessThan">
      <formula>0.05</formula>
    </cfRule>
    <cfRule type="cellIs" dxfId="21" priority="11" operator="between">
      <formula>1</formula>
      <formula>5</formula>
    </cfRule>
  </conditionalFormatting>
  <conditionalFormatting sqref="M139:M142">
    <cfRule type="cellIs" dxfId="20" priority="6" operator="lessThan">
      <formula>0.05</formula>
    </cfRule>
    <cfRule type="cellIs" dxfId="19" priority="7" operator="between">
      <formula>1</formula>
      <formula>5</formula>
    </cfRule>
  </conditionalFormatting>
  <conditionalFormatting sqref="M146:M149">
    <cfRule type="cellIs" dxfId="18" priority="75" operator="lessThan">
      <formula>0.05</formula>
    </cfRule>
    <cfRule type="cellIs" dxfId="17" priority="76" operator="between">
      <formula>1</formula>
      <formula>5</formula>
    </cfRule>
  </conditionalFormatting>
  <conditionalFormatting sqref="M151:M155">
    <cfRule type="cellIs" dxfId="16" priority="79" operator="lessThan">
      <formula>0.05</formula>
    </cfRule>
    <cfRule type="cellIs" dxfId="15" priority="80" operator="between">
      <formula>1</formula>
      <formula>5</formula>
    </cfRule>
  </conditionalFormatting>
  <conditionalFormatting sqref="M157:M164">
    <cfRule type="cellIs" dxfId="14" priority="83" operator="lessThan">
      <formula>0.05</formula>
    </cfRule>
    <cfRule type="cellIs" dxfId="13" priority="84" operator="between">
      <formula>1</formula>
      <formula>5</formula>
    </cfRule>
  </conditionalFormatting>
  <conditionalFormatting sqref="M167:M182">
    <cfRule type="cellIs" dxfId="12" priority="87" operator="lessThan">
      <formula>0.05</formula>
    </cfRule>
    <cfRule type="cellIs" dxfId="11" priority="88" operator="between">
      <formula>1</formula>
      <formula>5</formula>
    </cfRule>
  </conditionalFormatting>
  <hyperlinks>
    <hyperlink ref="A1" location="'Home Page'!A1" display="Home" xr:uid="{0860714B-418B-4D16-97E7-9DD5B6FBF1E0}"/>
    <hyperlink ref="C144:E144" location="'Microsoft '!A1" display="Windows Server Software - ROK Kit - Only to be sold with Dell Server's" xr:uid="{52B7B27C-5C58-46B9-B77C-2828B692098C}"/>
  </hyperlink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-0.499984740745262"/>
  </sheetPr>
  <dimension ref="A2:F44"/>
  <sheetViews>
    <sheetView showGridLines="0" topLeftCell="A18" zoomScale="85" zoomScaleNormal="85" workbookViewId="0">
      <selection activeCell="A45" sqref="A45:XFD60"/>
    </sheetView>
  </sheetViews>
  <sheetFormatPr defaultColWidth="8.68359375" defaultRowHeight="14.4"/>
  <cols>
    <col min="1" max="1" width="18.89453125" style="2" customWidth="1"/>
    <col min="2" max="2" width="94.41796875" style="8" customWidth="1"/>
    <col min="3" max="3" width="18.3125" style="8" customWidth="1"/>
    <col min="4" max="4" width="69.5234375" style="8" customWidth="1"/>
    <col min="5" max="5" width="16.41796875" style="13" customWidth="1"/>
    <col min="6" max="6" width="20.41796875" style="13" customWidth="1"/>
    <col min="7" max="7" width="12.68359375" style="8" customWidth="1"/>
    <col min="8" max="16384" width="8.68359375" style="8"/>
  </cols>
  <sheetData>
    <row r="2" spans="1:6" ht="58.5" customHeight="1"/>
    <row r="3" spans="1:6" ht="31.5" customHeight="1"/>
    <row r="4" spans="1:6">
      <c r="A4" s="250" t="s">
        <v>836</v>
      </c>
      <c r="B4" s="250"/>
      <c r="C4" s="250"/>
    </row>
    <row r="5" spans="1:6" ht="35.25" customHeight="1">
      <c r="A5" s="250"/>
      <c r="B5" s="250"/>
      <c r="C5" s="250"/>
    </row>
    <row r="7" spans="1:6" ht="25.5" customHeight="1">
      <c r="A7" s="25" t="s">
        <v>315</v>
      </c>
      <c r="B7" s="24" t="s">
        <v>316</v>
      </c>
      <c r="C7" s="24" t="s">
        <v>321</v>
      </c>
      <c r="E7" s="8"/>
      <c r="F7" s="8"/>
    </row>
    <row r="8" spans="1:6">
      <c r="A8" s="101"/>
      <c r="B8" s="102"/>
      <c r="D8" s="102"/>
      <c r="E8" s="100"/>
      <c r="F8" s="27"/>
    </row>
    <row r="9" spans="1:6" ht="13.2" customHeight="1">
      <c r="A9" s="16"/>
      <c r="B9" s="12"/>
      <c r="E9" s="8"/>
      <c r="F9" s="8"/>
    </row>
    <row r="10" spans="1:6" ht="15.75" customHeight="1">
      <c r="A10" s="222" t="s">
        <v>669</v>
      </c>
      <c r="B10" s="222"/>
      <c r="C10" s="222"/>
      <c r="E10" s="8"/>
      <c r="F10" s="8"/>
    </row>
    <row r="11" spans="1:6">
      <c r="A11" s="249"/>
      <c r="B11" s="249"/>
      <c r="E11" s="8"/>
      <c r="F11" s="8"/>
    </row>
    <row r="12" spans="1:6" ht="16.5" customHeight="1">
      <c r="A12" s="215" t="s">
        <v>837</v>
      </c>
      <c r="B12" s="216"/>
      <c r="C12" s="216"/>
      <c r="E12" s="8"/>
      <c r="F12" s="8"/>
    </row>
    <row r="13" spans="1:6" ht="15.75" customHeight="1">
      <c r="A13" s="20" t="s">
        <v>159</v>
      </c>
      <c r="B13" s="15" t="s">
        <v>838</v>
      </c>
      <c r="C13" s="47">
        <v>1232.0823529411764</v>
      </c>
      <c r="E13" s="8"/>
      <c r="F13" s="8"/>
    </row>
    <row r="14" spans="1:6" s="1" customFormat="1" ht="13.2" customHeight="1">
      <c r="A14" s="18"/>
      <c r="B14" s="18"/>
    </row>
    <row r="15" spans="1:6" ht="15" customHeight="1">
      <c r="A15" s="222" t="s">
        <v>689</v>
      </c>
      <c r="B15" s="222"/>
      <c r="C15" s="222"/>
      <c r="E15" s="8"/>
      <c r="F15" s="8"/>
    </row>
    <row r="16" spans="1:6">
      <c r="A16" s="248"/>
      <c r="B16" s="248"/>
      <c r="E16" s="8"/>
      <c r="F16" s="8"/>
    </row>
    <row r="17" spans="1:6">
      <c r="E17" s="8"/>
      <c r="F17" s="8"/>
    </row>
    <row r="18" spans="1:6" ht="15" customHeight="1">
      <c r="A18" s="17"/>
      <c r="B18" s="28"/>
      <c r="E18" s="8"/>
      <c r="F18" s="8"/>
    </row>
    <row r="19" spans="1:6" ht="15" customHeight="1">
      <c r="A19" s="221" t="s">
        <v>703</v>
      </c>
      <c r="B19" s="222"/>
      <c r="C19" s="222"/>
      <c r="E19" s="8"/>
      <c r="F19" s="8"/>
    </row>
    <row r="20" spans="1:6" ht="15.75" customHeight="1">
      <c r="A20" s="103"/>
      <c r="B20" s="103"/>
      <c r="E20" s="8"/>
      <c r="F20" s="8"/>
    </row>
    <row r="21" spans="1:6" ht="16.5" customHeight="1">
      <c r="A21" s="215" t="s">
        <v>789</v>
      </c>
      <c r="B21" s="216"/>
      <c r="C21" s="216"/>
      <c r="E21" s="8"/>
      <c r="F21" s="8"/>
    </row>
    <row r="22" spans="1:6">
      <c r="A22" s="20" t="s">
        <v>270</v>
      </c>
      <c r="B22" s="21" t="s">
        <v>839</v>
      </c>
      <c r="C22" s="47">
        <v>3634.1176470588234</v>
      </c>
      <c r="E22" s="8"/>
      <c r="F22" s="8"/>
    </row>
    <row r="23" spans="1:6">
      <c r="A23" s="20" t="s">
        <v>271</v>
      </c>
      <c r="B23" s="21" t="s">
        <v>840</v>
      </c>
      <c r="C23" s="47">
        <v>10580</v>
      </c>
      <c r="E23" s="8"/>
      <c r="F23" s="8"/>
    </row>
    <row r="24" spans="1:6">
      <c r="A24" s="247"/>
      <c r="B24" s="247"/>
      <c r="E24" s="8"/>
      <c r="F24" s="8"/>
    </row>
    <row r="25" spans="1:6">
      <c r="A25" s="250" t="s">
        <v>841</v>
      </c>
      <c r="B25" s="250"/>
      <c r="C25" s="250"/>
      <c r="E25" s="8"/>
      <c r="F25" s="8"/>
    </row>
    <row r="26" spans="1:6" ht="30.75" customHeight="1">
      <c r="A26" s="250"/>
      <c r="B26" s="250"/>
      <c r="C26" s="250"/>
      <c r="E26" s="8"/>
      <c r="F26" s="8"/>
    </row>
    <row r="27" spans="1:6">
      <c r="E27" s="8"/>
      <c r="F27" s="8"/>
    </row>
    <row r="28" spans="1:6">
      <c r="A28" s="101"/>
      <c r="B28" s="102"/>
      <c r="E28" s="8"/>
      <c r="F28" s="8"/>
    </row>
    <row r="29" spans="1:6" ht="15" customHeight="1">
      <c r="A29" s="222" t="s">
        <v>339</v>
      </c>
      <c r="B29" s="222"/>
      <c r="C29" s="222"/>
      <c r="E29" s="8"/>
      <c r="F29" s="8"/>
    </row>
    <row r="30" spans="1:6">
      <c r="E30" s="8"/>
      <c r="F30" s="8"/>
    </row>
    <row r="31" spans="1:6">
      <c r="A31" s="215" t="s">
        <v>842</v>
      </c>
      <c r="B31" s="216"/>
      <c r="C31" s="216"/>
      <c r="E31" s="8"/>
      <c r="F31" s="8"/>
    </row>
    <row r="32" spans="1:6" ht="15" customHeight="1">
      <c r="A32" s="20" t="s">
        <v>265</v>
      </c>
      <c r="B32" s="18" t="s">
        <v>843</v>
      </c>
      <c r="C32" s="47">
        <v>10381.176470588236</v>
      </c>
      <c r="E32" s="8"/>
      <c r="F32" s="8"/>
    </row>
    <row r="33" spans="1:6">
      <c r="E33" s="8"/>
      <c r="F33" s="8"/>
    </row>
    <row r="34" spans="1:6">
      <c r="A34" s="14"/>
      <c r="B34" s="15"/>
      <c r="E34" s="8"/>
      <c r="F34" s="8"/>
    </row>
    <row r="35" spans="1:6" ht="15" customHeight="1">
      <c r="A35" s="222" t="s">
        <v>844</v>
      </c>
      <c r="B35" s="222"/>
      <c r="C35" s="222"/>
    </row>
    <row r="37" spans="1:6">
      <c r="A37" s="215" t="s">
        <v>789</v>
      </c>
      <c r="B37" s="216"/>
      <c r="C37" s="216"/>
    </row>
    <row r="38" spans="1:6">
      <c r="A38" s="14" t="s">
        <v>272</v>
      </c>
      <c r="B38" s="18" t="s">
        <v>845</v>
      </c>
      <c r="C38" s="47">
        <v>8724.7058823529405</v>
      </c>
    </row>
    <row r="39" spans="1:6">
      <c r="A39" s="14" t="s">
        <v>160</v>
      </c>
      <c r="B39" s="18" t="s">
        <v>846</v>
      </c>
      <c r="C39" s="47">
        <v>10931.505882352942</v>
      </c>
    </row>
    <row r="40" spans="1:6">
      <c r="A40" s="14" t="s">
        <v>270</v>
      </c>
      <c r="B40" s="18" t="s">
        <v>839</v>
      </c>
      <c r="C40" s="47">
        <v>3634.1176470588234</v>
      </c>
    </row>
    <row r="41" spans="1:6">
      <c r="A41" s="14" t="s">
        <v>271</v>
      </c>
      <c r="B41" s="18" t="s">
        <v>847</v>
      </c>
      <c r="C41" s="47">
        <v>10580</v>
      </c>
    </row>
    <row r="42" spans="1:6">
      <c r="A42" s="14" t="s">
        <v>265</v>
      </c>
      <c r="B42" s="18" t="s">
        <v>843</v>
      </c>
      <c r="C42" s="47">
        <v>10381.176470588236</v>
      </c>
    </row>
    <row r="43" spans="1:6" ht="15" customHeight="1">
      <c r="A43" s="14" t="s">
        <v>274</v>
      </c>
      <c r="B43" s="18" t="s">
        <v>848</v>
      </c>
      <c r="C43" s="47">
        <v>4516.4705882352946</v>
      </c>
    </row>
    <row r="44" spans="1:6">
      <c r="A44" s="33"/>
      <c r="B44" s="32"/>
    </row>
  </sheetData>
  <mergeCells count="14">
    <mergeCell ref="A25:C26"/>
    <mergeCell ref="A29:C29"/>
    <mergeCell ref="A31:C31"/>
    <mergeCell ref="A37:C37"/>
    <mergeCell ref="A24:B24"/>
    <mergeCell ref="A16:B16"/>
    <mergeCell ref="A11:B11"/>
    <mergeCell ref="A35:C35"/>
    <mergeCell ref="A4:C5"/>
    <mergeCell ref="A10:C10"/>
    <mergeCell ref="A19:C19"/>
    <mergeCell ref="A21:C21"/>
    <mergeCell ref="A12:C12"/>
    <mergeCell ref="A15:C15"/>
  </mergeCell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-0.499984740745262"/>
  </sheetPr>
  <dimension ref="A2:C139"/>
  <sheetViews>
    <sheetView showGridLines="0" topLeftCell="A35" zoomScale="85" zoomScaleNormal="85" workbookViewId="0">
      <selection activeCell="A27" activeCellId="4" sqref="A21:XFD21 A23:XFD23 A24:XFD24 A26:XFD26 A27:XFD27"/>
    </sheetView>
  </sheetViews>
  <sheetFormatPr defaultColWidth="8.68359375" defaultRowHeight="16.5" customHeight="1"/>
  <cols>
    <col min="1" max="1" width="22.68359375" style="5" customWidth="1"/>
    <col min="2" max="2" width="116.5234375" style="5" customWidth="1"/>
    <col min="3" max="3" width="15.68359375" style="5" bestFit="1" customWidth="1"/>
    <col min="4" max="16384" width="8.68359375" style="5"/>
  </cols>
  <sheetData>
    <row r="2" spans="1:3" ht="54.75" customHeight="1"/>
    <row r="3" spans="1:3" ht="16.5" customHeight="1">
      <c r="A3" s="222"/>
      <c r="B3" s="222"/>
      <c r="C3" s="222"/>
    </row>
    <row r="4" spans="1:3" ht="16.5" customHeight="1">
      <c r="A4" s="222"/>
      <c r="B4" s="222"/>
      <c r="C4" s="222"/>
    </row>
    <row r="6" spans="1:3" s="8" customFormat="1" ht="25.5" customHeight="1">
      <c r="A6" s="25" t="s">
        <v>315</v>
      </c>
      <c r="B6" s="24" t="s">
        <v>316</v>
      </c>
      <c r="C6" s="24" t="s">
        <v>321</v>
      </c>
    </row>
    <row r="7" spans="1:3" ht="16.5" customHeight="1" thickBot="1">
      <c r="A7" s="39"/>
      <c r="B7" s="39"/>
    </row>
    <row r="8" spans="1:3" ht="16.5" customHeight="1" thickTop="1">
      <c r="A8" s="213" t="s">
        <v>793</v>
      </c>
      <c r="B8" s="214"/>
      <c r="C8" s="214"/>
    </row>
    <row r="9" spans="1:3" ht="16.5" customHeight="1">
      <c r="A9" s="31" t="s">
        <v>188</v>
      </c>
      <c r="B9" s="163" t="s">
        <v>794</v>
      </c>
      <c r="C9" s="47">
        <v>22505.423529411764</v>
      </c>
    </row>
    <row r="10" spans="1:3" ht="16.5" customHeight="1">
      <c r="A10" s="31" t="s">
        <v>189</v>
      </c>
      <c r="B10" s="158" t="s">
        <v>795</v>
      </c>
      <c r="C10" s="47">
        <v>37516.929411764708</v>
      </c>
    </row>
    <row r="11" spans="1:3" ht="16.5" customHeight="1">
      <c r="A11" s="31" t="s">
        <v>186</v>
      </c>
      <c r="B11" s="158" t="s">
        <v>187</v>
      </c>
      <c r="C11" s="47">
        <v>11276.164705882353</v>
      </c>
    </row>
    <row r="13" spans="1:3" ht="16.5" customHeight="1">
      <c r="A13" s="213" t="s">
        <v>796</v>
      </c>
      <c r="B13" s="214"/>
      <c r="C13" s="214"/>
    </row>
    <row r="14" spans="1:3" ht="16.5" customHeight="1">
      <c r="A14" s="31" t="s">
        <v>797</v>
      </c>
      <c r="B14" s="5" t="s">
        <v>79</v>
      </c>
      <c r="C14" s="47">
        <v>90865.882352941175</v>
      </c>
    </row>
    <row r="15" spans="1:3" ht="16.5" customHeight="1">
      <c r="A15" s="31" t="s">
        <v>798</v>
      </c>
      <c r="B15" s="5" t="s">
        <v>80</v>
      </c>
      <c r="C15" s="47">
        <v>84400</v>
      </c>
    </row>
    <row r="16" spans="1:3" ht="16.5" customHeight="1">
      <c r="A16" s="31" t="s">
        <v>799</v>
      </c>
      <c r="B16" s="5" t="s">
        <v>81</v>
      </c>
      <c r="C16" s="47">
        <v>93451.76470588235</v>
      </c>
    </row>
    <row r="17" spans="1:3" ht="16.5" customHeight="1">
      <c r="B17" s="6"/>
    </row>
    <row r="18" spans="1:3" ht="16.5" customHeight="1">
      <c r="A18" s="213" t="s">
        <v>800</v>
      </c>
      <c r="B18" s="214"/>
      <c r="C18" s="214"/>
    </row>
    <row r="19" spans="1:3" ht="16.5" customHeight="1">
      <c r="A19" s="31" t="s">
        <v>801</v>
      </c>
      <c r="B19" s="6" t="s">
        <v>82</v>
      </c>
      <c r="C19" s="47">
        <v>81229.411764705888</v>
      </c>
    </row>
    <row r="20" spans="1:3" ht="16.5" customHeight="1">
      <c r="A20" s="59" t="s">
        <v>802</v>
      </c>
      <c r="B20" s="104" t="s">
        <v>83</v>
      </c>
      <c r="C20" s="47">
        <v>82660</v>
      </c>
    </row>
    <row r="21" spans="1:3" ht="16.5" customHeight="1">
      <c r="A21" s="59" t="s">
        <v>803</v>
      </c>
      <c r="B21" s="104" t="s">
        <v>84</v>
      </c>
      <c r="C21" s="47">
        <v>71920</v>
      </c>
    </row>
    <row r="22" spans="1:3" ht="16.5" customHeight="1">
      <c r="A22" s="59" t="s">
        <v>174</v>
      </c>
      <c r="B22" s="104" t="s">
        <v>85</v>
      </c>
      <c r="C22" s="47">
        <v>36020.6</v>
      </c>
    </row>
    <row r="23" spans="1:3" ht="16.2" customHeight="1">
      <c r="A23" s="59"/>
      <c r="B23" s="104"/>
    </row>
    <row r="24" spans="1:3" ht="16.5" customHeight="1">
      <c r="A24" s="213" t="s">
        <v>804</v>
      </c>
      <c r="B24" s="214"/>
      <c r="C24" s="214"/>
    </row>
    <row r="25" spans="1:3" ht="16.5" customHeight="1">
      <c r="A25" s="31" t="s">
        <v>805</v>
      </c>
      <c r="B25" s="5" t="s">
        <v>806</v>
      </c>
      <c r="C25" s="47">
        <v>535.29411764705878</v>
      </c>
    </row>
    <row r="26" spans="1:3" ht="12.6" customHeight="1"/>
    <row r="27" spans="1:3" ht="16.5" customHeight="1">
      <c r="A27" s="213" t="s">
        <v>807</v>
      </c>
      <c r="B27" s="214"/>
      <c r="C27" s="214"/>
    </row>
    <row r="29" spans="1:3" s="40" customFormat="1" ht="14.4">
      <c r="A29" s="125" t="s">
        <v>192</v>
      </c>
      <c r="B29" s="83" t="s">
        <v>808</v>
      </c>
      <c r="C29" s="47">
        <v>1028.2352941176471</v>
      </c>
    </row>
    <row r="30" spans="1:3" s="40" customFormat="1" ht="14.4">
      <c r="A30" s="125" t="s">
        <v>193</v>
      </c>
      <c r="B30" s="83" t="s">
        <v>809</v>
      </c>
      <c r="C30" s="47">
        <v>591.76470588235293</v>
      </c>
    </row>
    <row r="31" spans="1:3" s="40" customFormat="1" ht="14.4">
      <c r="A31" s="125" t="s">
        <v>194</v>
      </c>
      <c r="B31" s="83" t="s">
        <v>810</v>
      </c>
      <c r="C31" s="47">
        <v>1800</v>
      </c>
    </row>
    <row r="32" spans="1:3" s="40" customFormat="1" ht="14.4">
      <c r="A32" s="125" t="s">
        <v>195</v>
      </c>
      <c r="B32" s="83" t="s">
        <v>811</v>
      </c>
      <c r="C32" s="47">
        <v>587.05882352941182</v>
      </c>
    </row>
    <row r="33" spans="1:3" s="40" customFormat="1" ht="14.4">
      <c r="A33" s="125" t="s">
        <v>203</v>
      </c>
      <c r="B33" s="83" t="s">
        <v>812</v>
      </c>
      <c r="C33" s="47">
        <v>716.47058823529414</v>
      </c>
    </row>
    <row r="34" spans="1:3" s="40" customFormat="1" ht="14.4">
      <c r="A34" s="125" t="s">
        <v>196</v>
      </c>
      <c r="B34" s="83" t="s">
        <v>813</v>
      </c>
      <c r="C34" s="47">
        <v>2400</v>
      </c>
    </row>
    <row r="35" spans="1:3" s="40" customFormat="1" ht="14.4">
      <c r="A35" s="125" t="s">
        <v>197</v>
      </c>
      <c r="B35" s="83" t="s">
        <v>814</v>
      </c>
      <c r="C35" s="47">
        <v>1375.2941176470588</v>
      </c>
    </row>
    <row r="36" spans="1:3" s="40" customFormat="1" ht="14.4">
      <c r="A36" s="125" t="s">
        <v>198</v>
      </c>
      <c r="B36" s="83" t="s">
        <v>815</v>
      </c>
      <c r="C36" s="47">
        <v>2760</v>
      </c>
    </row>
    <row r="37" spans="1:3" s="40" customFormat="1" ht="14.4">
      <c r="A37" s="125" t="s">
        <v>199</v>
      </c>
      <c r="B37" s="83" t="s">
        <v>816</v>
      </c>
      <c r="C37" s="47">
        <v>4054.1176470588234</v>
      </c>
    </row>
    <row r="38" spans="1:3" s="40" customFormat="1" ht="14.4">
      <c r="A38" s="125" t="s">
        <v>200</v>
      </c>
      <c r="B38" s="83" t="s">
        <v>817</v>
      </c>
      <c r="C38" s="47">
        <v>2181.1764705882351</v>
      </c>
    </row>
    <row r="39" spans="1:3" s="40" customFormat="1" ht="14.4">
      <c r="A39" s="125" t="s">
        <v>157</v>
      </c>
      <c r="B39" s="83" t="s">
        <v>818</v>
      </c>
      <c r="C39" s="47">
        <v>2911.4941176470588</v>
      </c>
    </row>
    <row r="40" spans="1:3" s="40" customFormat="1" ht="14.4">
      <c r="A40" s="125" t="s">
        <v>201</v>
      </c>
      <c r="B40" s="83" t="s">
        <v>819</v>
      </c>
      <c r="C40" s="47">
        <v>1858.8235294117649</v>
      </c>
    </row>
    <row r="41" spans="1:3" s="40" customFormat="1" ht="14.4">
      <c r="A41" s="125" t="s">
        <v>202</v>
      </c>
      <c r="B41" s="83" t="s">
        <v>820</v>
      </c>
      <c r="C41" s="47">
        <v>1594.1176470588236</v>
      </c>
    </row>
    <row r="42" spans="1:3" s="40" customFormat="1" ht="14.4">
      <c r="A42" s="125" t="s">
        <v>276</v>
      </c>
      <c r="B42" s="83" t="s">
        <v>821</v>
      </c>
      <c r="C42" s="47">
        <v>1792.9411764705883</v>
      </c>
    </row>
    <row r="43" spans="1:3" s="40" customFormat="1" ht="14.4">
      <c r="A43" s="125" t="s">
        <v>277</v>
      </c>
      <c r="B43" s="83" t="s">
        <v>822</v>
      </c>
      <c r="C43" s="47">
        <v>1458.8235294117646</v>
      </c>
    </row>
    <row r="44" spans="1:3" s="40" customFormat="1" ht="14.4">
      <c r="A44" s="125" t="s">
        <v>278</v>
      </c>
      <c r="B44" s="83" t="s">
        <v>823</v>
      </c>
      <c r="C44" s="47">
        <v>1502.3529411764707</v>
      </c>
    </row>
    <row r="45" spans="1:3" s="40" customFormat="1" ht="14.4">
      <c r="A45" s="125" t="s">
        <v>279</v>
      </c>
      <c r="B45" s="83" t="s">
        <v>824</v>
      </c>
      <c r="C45" s="47">
        <v>2334.1176470588234</v>
      </c>
    </row>
    <row r="46" spans="1:3" s="40" customFormat="1" ht="14.4">
      <c r="A46" s="125" t="s">
        <v>204</v>
      </c>
      <c r="B46" s="83" t="s">
        <v>825</v>
      </c>
      <c r="C46" s="47">
        <v>4704.7058823529414</v>
      </c>
    </row>
    <row r="47" spans="1:3" s="40" customFormat="1" ht="14.4">
      <c r="A47" s="125" t="s">
        <v>205</v>
      </c>
      <c r="B47" s="83" t="s">
        <v>826</v>
      </c>
      <c r="C47" s="47">
        <v>1920</v>
      </c>
    </row>
    <row r="48" spans="1:3" s="40" customFormat="1" ht="14.4">
      <c r="A48" s="125" t="s">
        <v>206</v>
      </c>
      <c r="B48" s="83" t="s">
        <v>827</v>
      </c>
      <c r="C48" s="47">
        <v>5612.9411764705883</v>
      </c>
    </row>
    <row r="49" spans="1:3" s="40" customFormat="1" ht="14.4">
      <c r="A49" s="125" t="s">
        <v>207</v>
      </c>
      <c r="B49" s="83" t="s">
        <v>828</v>
      </c>
      <c r="C49" s="47">
        <v>2474.1176470588234</v>
      </c>
    </row>
    <row r="50" spans="1:3" s="40" customFormat="1" ht="14.4">
      <c r="A50" s="125" t="s">
        <v>208</v>
      </c>
      <c r="B50" s="83" t="s">
        <v>829</v>
      </c>
      <c r="C50" s="47">
        <v>3777.6470588235297</v>
      </c>
    </row>
    <row r="51" spans="1:3" s="40" customFormat="1" ht="14.4">
      <c r="A51" s="125" t="s">
        <v>209</v>
      </c>
      <c r="B51" s="83" t="s">
        <v>830</v>
      </c>
      <c r="C51" s="47">
        <v>2336.4705882352941</v>
      </c>
    </row>
    <row r="52" spans="1:3" s="40" customFormat="1" ht="14.4">
      <c r="A52" s="125" t="s">
        <v>156</v>
      </c>
      <c r="B52" s="83" t="s">
        <v>831</v>
      </c>
      <c r="C52" s="47">
        <v>1097.6470588235295</v>
      </c>
    </row>
    <row r="53" spans="1:3" ht="16.5" customHeight="1">
      <c r="A53" s="213"/>
      <c r="B53" s="214"/>
      <c r="C53" s="214"/>
    </row>
    <row r="54" spans="1:3" ht="16.5" customHeight="1">
      <c r="A54" s="125"/>
      <c r="B54" s="83"/>
      <c r="C54" s="47"/>
    </row>
    <row r="55" spans="1:3" ht="16.5" customHeight="1">
      <c r="A55" s="125"/>
      <c r="B55" s="83"/>
      <c r="C55" s="47"/>
    </row>
    <row r="56" spans="1:3" ht="16.2" customHeight="1">
      <c r="A56" s="125"/>
      <c r="B56" s="83"/>
      <c r="C56" s="47"/>
    </row>
    <row r="57" spans="1:3" ht="16.5" customHeight="1">
      <c r="A57" s="125"/>
      <c r="B57" s="83"/>
      <c r="C57" s="47"/>
    </row>
    <row r="58" spans="1:3" ht="16.5" customHeight="1">
      <c r="A58" s="125"/>
      <c r="B58" s="83"/>
      <c r="C58" s="47"/>
    </row>
    <row r="59" spans="1:3" ht="16.5" customHeight="1">
      <c r="A59" s="125"/>
      <c r="B59" s="83"/>
      <c r="C59" s="47"/>
    </row>
    <row r="60" spans="1:3" ht="16.5" customHeight="1">
      <c r="A60" s="125"/>
      <c r="B60" s="83"/>
      <c r="C60" s="47"/>
    </row>
    <row r="61" spans="1:3" ht="16.5" customHeight="1">
      <c r="A61" s="125"/>
      <c r="B61" s="83"/>
      <c r="C61" s="47"/>
    </row>
    <row r="62" spans="1:3" ht="16.5" customHeight="1">
      <c r="A62" s="125"/>
      <c r="B62" s="83"/>
      <c r="C62" s="47"/>
    </row>
    <row r="63" spans="1:3" ht="16.5" customHeight="1">
      <c r="A63" s="125"/>
      <c r="B63" s="83"/>
      <c r="C63" s="47"/>
    </row>
    <row r="64" spans="1:3" ht="16.5" customHeight="1">
      <c r="A64" s="125"/>
      <c r="B64" s="83"/>
      <c r="C64" s="47"/>
    </row>
    <row r="65" spans="1:3" ht="16.5" customHeight="1">
      <c r="A65" s="125"/>
      <c r="B65" s="83"/>
      <c r="C65" s="47"/>
    </row>
    <row r="66" spans="1:3" ht="16.5" customHeight="1">
      <c r="A66" s="125"/>
      <c r="B66" s="83"/>
      <c r="C66" s="47"/>
    </row>
    <row r="67" spans="1:3" ht="16.5" customHeight="1">
      <c r="A67" s="125"/>
      <c r="B67" s="83"/>
      <c r="C67" s="47"/>
    </row>
    <row r="68" spans="1:3" ht="16.5" customHeight="1">
      <c r="A68" s="125"/>
      <c r="B68" s="83"/>
      <c r="C68" s="47"/>
    </row>
    <row r="69" spans="1:3" ht="16.5" customHeight="1">
      <c r="A69" s="125"/>
      <c r="B69" s="83"/>
      <c r="C69" s="47"/>
    </row>
    <row r="70" spans="1:3" ht="16.5" customHeight="1">
      <c r="A70" s="125"/>
      <c r="B70" s="83"/>
      <c r="C70" s="47"/>
    </row>
    <row r="71" spans="1:3" ht="16.5" customHeight="1">
      <c r="A71" s="125"/>
      <c r="B71" s="83"/>
      <c r="C71" s="47"/>
    </row>
    <row r="72" spans="1:3" ht="16.5" customHeight="1">
      <c r="A72" s="125"/>
      <c r="B72" s="83"/>
      <c r="C72" s="47"/>
    </row>
    <row r="74" spans="1:3" s="40" customFormat="1" ht="20.7" customHeight="1">
      <c r="A74" s="213"/>
      <c r="B74" s="214"/>
      <c r="C74" s="214"/>
    </row>
    <row r="75" spans="1:3" s="40" customFormat="1" ht="13.95" customHeight="1">
      <c r="A75" s="125"/>
      <c r="B75" s="83"/>
      <c r="C75" s="47"/>
    </row>
    <row r="76" spans="1:3" s="40" customFormat="1" ht="13.95" customHeight="1">
      <c r="A76" s="125"/>
      <c r="B76" s="83"/>
      <c r="C76" s="47"/>
    </row>
    <row r="77" spans="1:3" s="40" customFormat="1" ht="14.4">
      <c r="A77" s="125"/>
      <c r="B77" s="83"/>
      <c r="C77" s="47"/>
    </row>
    <row r="78" spans="1:3" s="40" customFormat="1" ht="14.4">
      <c r="A78" s="125"/>
      <c r="B78" s="83"/>
      <c r="C78" s="47"/>
    </row>
    <row r="79" spans="1:3" s="40" customFormat="1" ht="14.4">
      <c r="A79" s="125"/>
      <c r="B79" s="83"/>
      <c r="C79" s="47"/>
    </row>
    <row r="80" spans="1:3" s="40" customFormat="1" ht="14.4">
      <c r="A80" s="125"/>
      <c r="B80" s="83"/>
      <c r="C80" s="47"/>
    </row>
    <row r="81" spans="1:3" s="40" customFormat="1" ht="14.4">
      <c r="A81" s="125"/>
      <c r="B81" s="83"/>
      <c r="C81" s="47"/>
    </row>
    <row r="82" spans="1:3" s="40" customFormat="1" ht="14.4">
      <c r="A82" s="125"/>
      <c r="B82" s="83"/>
      <c r="C82" s="47"/>
    </row>
    <row r="83" spans="1:3" s="40" customFormat="1" ht="14.4">
      <c r="A83" s="125"/>
      <c r="B83" s="83"/>
      <c r="C83" s="47"/>
    </row>
    <row r="84" spans="1:3" s="40" customFormat="1" ht="14.4">
      <c r="A84" s="125"/>
      <c r="B84" s="83"/>
      <c r="C84" s="47"/>
    </row>
    <row r="85" spans="1:3" s="40" customFormat="1" ht="14.4">
      <c r="A85" s="125"/>
      <c r="B85" s="83"/>
      <c r="C85" s="47"/>
    </row>
    <row r="86" spans="1:3" s="40" customFormat="1" ht="14.4">
      <c r="A86" s="125"/>
      <c r="B86" s="83"/>
      <c r="C86" s="47"/>
    </row>
    <row r="87" spans="1:3" s="40" customFormat="1" ht="14.4">
      <c r="A87" s="125"/>
      <c r="B87" s="83"/>
      <c r="C87" s="47"/>
    </row>
    <row r="88" spans="1:3" s="40" customFormat="1" ht="14.4">
      <c r="A88" s="125"/>
      <c r="B88" s="83"/>
      <c r="C88" s="47"/>
    </row>
    <row r="89" spans="1:3" s="40" customFormat="1" ht="14.4">
      <c r="A89" s="125"/>
      <c r="B89" s="83"/>
      <c r="C89" s="47"/>
    </row>
    <row r="90" spans="1:3" s="40" customFormat="1" ht="14.4">
      <c r="A90" s="125"/>
      <c r="B90" s="83"/>
      <c r="C90" s="47"/>
    </row>
    <row r="91" spans="1:3" s="40" customFormat="1" ht="14.4">
      <c r="A91" s="125"/>
      <c r="B91" s="83"/>
      <c r="C91" s="47"/>
    </row>
    <row r="92" spans="1:3" s="40" customFormat="1" ht="14.4">
      <c r="A92" s="125"/>
      <c r="B92" s="83"/>
      <c r="C92" s="47"/>
    </row>
    <row r="93" spans="1:3" s="40" customFormat="1" ht="14.4">
      <c r="A93" s="125"/>
      <c r="B93" s="83"/>
      <c r="C93" s="47"/>
    </row>
    <row r="94" spans="1:3" ht="16.5" customHeight="1">
      <c r="A94" s="125"/>
      <c r="B94" s="83"/>
      <c r="C94" s="47"/>
    </row>
    <row r="95" spans="1:3" ht="16.5" customHeight="1">
      <c r="A95" s="125"/>
      <c r="B95" s="83"/>
      <c r="C95" s="47"/>
    </row>
    <row r="96" spans="1:3" ht="16.5" customHeight="1">
      <c r="A96" s="125"/>
      <c r="B96" s="83"/>
      <c r="C96" s="47"/>
    </row>
    <row r="97" spans="1:3" ht="16.5" customHeight="1">
      <c r="C97" s="47"/>
    </row>
    <row r="98" spans="1:3" ht="16.5" customHeight="1">
      <c r="A98" s="125"/>
      <c r="B98" s="83"/>
      <c r="C98" s="47"/>
    </row>
    <row r="99" spans="1:3" ht="16.5" customHeight="1">
      <c r="A99" s="125"/>
      <c r="B99" s="83"/>
      <c r="C99" s="47"/>
    </row>
    <row r="100" spans="1:3" ht="16.5" customHeight="1">
      <c r="A100" s="125"/>
      <c r="B100" s="83"/>
      <c r="C100" s="47"/>
    </row>
    <row r="101" spans="1:3" ht="16.5" customHeight="1">
      <c r="A101" s="125"/>
      <c r="B101" s="83"/>
      <c r="C101" s="47"/>
    </row>
    <row r="102" spans="1:3" ht="16.5" customHeight="1">
      <c r="A102" s="125"/>
      <c r="B102" s="83"/>
      <c r="C102" s="47"/>
    </row>
    <row r="103" spans="1:3" ht="16.5" customHeight="1">
      <c r="A103" s="125"/>
      <c r="B103" s="83"/>
      <c r="C103" s="47"/>
    </row>
    <row r="104" spans="1:3" ht="16.5" customHeight="1">
      <c r="C104" s="47"/>
    </row>
    <row r="105" spans="1:3" ht="16.5" customHeight="1">
      <c r="A105" s="125"/>
      <c r="B105" s="83"/>
      <c r="C105" s="47"/>
    </row>
    <row r="106" spans="1:3" ht="16.5" customHeight="1">
      <c r="A106" s="125"/>
      <c r="B106" s="83"/>
      <c r="C106" s="47"/>
    </row>
    <row r="107" spans="1:3" ht="16.5" customHeight="1">
      <c r="A107" s="125"/>
      <c r="B107" s="83"/>
      <c r="C107" s="47"/>
    </row>
    <row r="108" spans="1:3" ht="16.5" customHeight="1">
      <c r="A108" s="125"/>
      <c r="B108" s="83"/>
      <c r="C108" s="47"/>
    </row>
    <row r="109" spans="1:3" ht="16.5" customHeight="1">
      <c r="A109" s="125"/>
      <c r="B109" s="83"/>
      <c r="C109" s="47"/>
    </row>
    <row r="110" spans="1:3" ht="16.5" customHeight="1">
      <c r="A110" s="125"/>
      <c r="B110" s="83"/>
      <c r="C110" s="47"/>
    </row>
    <row r="111" spans="1:3" ht="16.5" customHeight="1">
      <c r="C111" s="47"/>
    </row>
    <row r="112" spans="1:3" ht="16.5" customHeight="1">
      <c r="A112" s="125"/>
      <c r="B112" s="83"/>
      <c r="C112" s="47"/>
    </row>
    <row r="113" spans="1:3" ht="16.5" customHeight="1">
      <c r="A113" s="125"/>
      <c r="B113" s="83"/>
      <c r="C113" s="47"/>
    </row>
    <row r="114" spans="1:3" ht="16.5" customHeight="1">
      <c r="A114" s="125"/>
      <c r="B114" s="83"/>
      <c r="C114" s="47"/>
    </row>
    <row r="115" spans="1:3" ht="16.5" customHeight="1">
      <c r="A115" s="125"/>
      <c r="B115" s="83"/>
      <c r="C115" s="47"/>
    </row>
    <row r="116" spans="1:3" ht="16.5" customHeight="1">
      <c r="A116" s="125"/>
      <c r="B116" s="83"/>
      <c r="C116" s="47"/>
    </row>
    <row r="117" spans="1:3" ht="16.5" customHeight="1">
      <c r="A117" s="125"/>
      <c r="B117" s="83"/>
      <c r="C117" s="47"/>
    </row>
    <row r="118" spans="1:3" ht="16.5" customHeight="1">
      <c r="C118" s="47"/>
    </row>
    <row r="119" spans="1:3" ht="16.5" customHeight="1">
      <c r="A119" s="125"/>
      <c r="B119" s="83"/>
      <c r="C119" s="47"/>
    </row>
    <row r="120" spans="1:3" ht="16.5" customHeight="1">
      <c r="A120" s="125"/>
      <c r="B120" s="83"/>
      <c r="C120" s="47"/>
    </row>
    <row r="121" spans="1:3" ht="16.5" customHeight="1">
      <c r="A121" s="125"/>
      <c r="B121" s="83"/>
      <c r="C121" s="47"/>
    </row>
    <row r="122" spans="1:3" ht="16.5" customHeight="1">
      <c r="A122" s="125"/>
      <c r="B122" s="83"/>
      <c r="C122" s="47"/>
    </row>
    <row r="123" spans="1:3" ht="16.5" customHeight="1">
      <c r="A123" s="125"/>
      <c r="B123" s="83"/>
      <c r="C123" s="47"/>
    </row>
    <row r="124" spans="1:3" ht="16.5" customHeight="1">
      <c r="A124" s="125"/>
      <c r="B124" s="83"/>
      <c r="C124" s="47"/>
    </row>
    <row r="125" spans="1:3" ht="16.5" customHeight="1">
      <c r="C125" s="47"/>
    </row>
    <row r="126" spans="1:3" ht="16.5" customHeight="1">
      <c r="A126" s="125"/>
      <c r="B126" s="83"/>
      <c r="C126" s="47"/>
    </row>
    <row r="127" spans="1:3" ht="16.5" customHeight="1">
      <c r="A127" s="125"/>
      <c r="B127" s="83"/>
      <c r="C127" s="47"/>
    </row>
    <row r="128" spans="1:3" ht="16.5" customHeight="1">
      <c r="A128" s="125"/>
      <c r="B128" s="83"/>
      <c r="C128" s="47"/>
    </row>
    <row r="129" spans="1:3" ht="16.5" customHeight="1">
      <c r="A129" s="125"/>
      <c r="B129" s="83"/>
      <c r="C129" s="47"/>
    </row>
    <row r="130" spans="1:3" ht="16.5" customHeight="1">
      <c r="A130" s="125"/>
      <c r="B130" s="83"/>
      <c r="C130" s="47"/>
    </row>
    <row r="131" spans="1:3" ht="16.5" customHeight="1">
      <c r="A131" s="125"/>
      <c r="B131" s="83"/>
      <c r="C131" s="47"/>
    </row>
    <row r="132" spans="1:3" ht="16.5" customHeight="1">
      <c r="A132" s="125"/>
      <c r="B132" s="83"/>
      <c r="C132" s="47"/>
    </row>
    <row r="133" spans="1:3" ht="16.5" customHeight="1">
      <c r="A133" s="125"/>
      <c r="B133" s="83"/>
      <c r="C133" s="47"/>
    </row>
    <row r="134" spans="1:3" ht="16.5" customHeight="1">
      <c r="A134" s="125"/>
      <c r="B134" s="83"/>
      <c r="C134" s="47"/>
    </row>
    <row r="135" spans="1:3" ht="16.5" customHeight="1">
      <c r="A135" s="125"/>
      <c r="B135" s="83"/>
      <c r="C135" s="47"/>
    </row>
    <row r="136" spans="1:3" ht="16.5" customHeight="1">
      <c r="A136" s="125"/>
      <c r="B136" s="83"/>
      <c r="C136" s="47"/>
    </row>
    <row r="137" spans="1:3" ht="16.5" customHeight="1">
      <c r="A137" s="125"/>
      <c r="B137" s="83"/>
      <c r="C137" s="47"/>
    </row>
    <row r="138" spans="1:3" ht="16.5" customHeight="1">
      <c r="A138" s="125"/>
      <c r="B138" s="83"/>
      <c r="C138" s="47"/>
    </row>
    <row r="139" spans="1:3" ht="16.5" customHeight="1">
      <c r="C139" s="47"/>
    </row>
  </sheetData>
  <mergeCells count="8">
    <mergeCell ref="A8:C8"/>
    <mergeCell ref="A13:C13"/>
    <mergeCell ref="A3:C4"/>
    <mergeCell ref="A74:C74"/>
    <mergeCell ref="A53:C53"/>
    <mergeCell ref="A18:C18"/>
    <mergeCell ref="A24:C24"/>
    <mergeCell ref="A27:C27"/>
  </mergeCell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 tint="-0.499984740745262"/>
  </sheetPr>
  <dimension ref="A5:C79"/>
  <sheetViews>
    <sheetView showGridLines="0" topLeftCell="A15" zoomScale="80" zoomScaleNormal="80" workbookViewId="0">
      <selection activeCell="A37" sqref="A37:XFD42"/>
    </sheetView>
  </sheetViews>
  <sheetFormatPr defaultColWidth="8.68359375" defaultRowHeight="14.4"/>
  <cols>
    <col min="1" max="1" width="13.68359375" style="8" customWidth="1"/>
    <col min="2" max="2" width="138.68359375" style="8" bestFit="1" customWidth="1"/>
    <col min="3" max="3" width="16.68359375" style="8" customWidth="1"/>
    <col min="4" max="16384" width="8.68359375" style="8"/>
  </cols>
  <sheetData>
    <row r="5" spans="1:3" ht="14.7" thickBot="1"/>
    <row r="6" spans="1:3" ht="15" customHeight="1">
      <c r="A6" s="228"/>
      <c r="B6" s="228"/>
      <c r="C6" s="228"/>
    </row>
    <row r="7" spans="1:3" ht="18.75" customHeight="1" thickBot="1">
      <c r="A7" s="229"/>
      <c r="B7" s="229"/>
      <c r="C7" s="229"/>
    </row>
    <row r="8" spans="1:3">
      <c r="A8" s="30"/>
      <c r="B8" s="30"/>
    </row>
    <row r="9" spans="1:3">
      <c r="A9" s="30"/>
      <c r="B9" s="30"/>
    </row>
    <row r="10" spans="1:3">
      <c r="A10" s="30"/>
      <c r="B10" s="30"/>
    </row>
    <row r="11" spans="1:3">
      <c r="A11" s="30"/>
      <c r="B11" s="30"/>
    </row>
    <row r="12" spans="1:3">
      <c r="A12" s="30"/>
      <c r="B12" s="30"/>
    </row>
    <row r="13" spans="1:3">
      <c r="A13" s="30"/>
      <c r="B13" s="30"/>
    </row>
    <row r="14" spans="1:3">
      <c r="A14" s="30"/>
      <c r="B14" s="30"/>
    </row>
    <row r="15" spans="1:3">
      <c r="A15" s="30"/>
      <c r="B15" s="30"/>
    </row>
    <row r="16" spans="1:3">
      <c r="A16" s="30"/>
      <c r="B16" s="30"/>
    </row>
    <row r="17" spans="1:3">
      <c r="A17" s="30"/>
      <c r="B17" s="30"/>
    </row>
    <row r="18" spans="1:3">
      <c r="A18" s="30"/>
      <c r="B18" s="30"/>
    </row>
    <row r="19" spans="1:3">
      <c r="A19" s="30"/>
      <c r="B19" s="30"/>
    </row>
    <row r="20" spans="1:3">
      <c r="A20" s="30"/>
      <c r="B20" s="30"/>
    </row>
    <row r="21" spans="1:3">
      <c r="A21" s="30"/>
      <c r="B21" s="30"/>
    </row>
    <row r="22" spans="1:3" ht="15" customHeight="1">
      <c r="A22" s="30"/>
      <c r="B22" s="30"/>
    </row>
    <row r="23" spans="1:3" ht="25.5" customHeight="1">
      <c r="A23" s="25" t="s">
        <v>315</v>
      </c>
      <c r="B23" s="24" t="s">
        <v>316</v>
      </c>
      <c r="C23" s="24" t="s">
        <v>321</v>
      </c>
    </row>
    <row r="24" spans="1:3" ht="15" customHeight="1" thickBot="1">
      <c r="A24" s="39"/>
      <c r="B24" s="164" t="s">
        <v>832</v>
      </c>
    </row>
    <row r="25" spans="1:3" ht="14.7" thickTop="1">
      <c r="A25" s="215" t="s">
        <v>833</v>
      </c>
      <c r="B25" s="216"/>
      <c r="C25" s="216"/>
    </row>
    <row r="26" spans="1:3">
      <c r="A26" s="89" t="s">
        <v>86</v>
      </c>
      <c r="B26" s="105" t="s">
        <v>87</v>
      </c>
      <c r="C26" s="47">
        <v>90012.941176470587</v>
      </c>
    </row>
    <row r="27" spans="1:3">
      <c r="A27" s="89" t="s">
        <v>88</v>
      </c>
      <c r="B27" s="105" t="s">
        <v>89</v>
      </c>
      <c r="C27" s="47">
        <v>101458.82352941176</v>
      </c>
    </row>
    <row r="28" spans="1:3">
      <c r="A28" s="89" t="s">
        <v>90</v>
      </c>
      <c r="B28" s="105" t="s">
        <v>91</v>
      </c>
      <c r="C28" s="47">
        <v>74323.529411764714</v>
      </c>
    </row>
    <row r="29" spans="1:3">
      <c r="A29" s="89" t="s">
        <v>92</v>
      </c>
      <c r="B29" s="105" t="s">
        <v>93</v>
      </c>
      <c r="C29" s="47">
        <v>63117.647058823532</v>
      </c>
    </row>
    <row r="30" spans="1:3">
      <c r="A30" s="89" t="s">
        <v>94</v>
      </c>
      <c r="B30" s="105" t="s">
        <v>95</v>
      </c>
      <c r="C30" s="47">
        <v>101218.82352941176</v>
      </c>
    </row>
    <row r="31" spans="1:3">
      <c r="A31" s="89" t="s">
        <v>96</v>
      </c>
      <c r="B31" s="105" t="s">
        <v>97</v>
      </c>
      <c r="C31" s="47">
        <v>90012.941176470587</v>
      </c>
    </row>
    <row r="33" spans="1:3">
      <c r="A33" s="215" t="s">
        <v>834</v>
      </c>
      <c r="B33" s="216"/>
      <c r="C33" s="216"/>
    </row>
    <row r="34" spans="1:3">
      <c r="A34" s="89" t="s">
        <v>98</v>
      </c>
      <c r="B34" s="105" t="s">
        <v>99</v>
      </c>
      <c r="C34" s="47">
        <v>98981.176470588238</v>
      </c>
    </row>
    <row r="35" spans="1:3">
      <c r="A35" s="89" t="s">
        <v>835</v>
      </c>
      <c r="B35" s="105" t="s">
        <v>100</v>
      </c>
      <c r="C35" s="47">
        <v>155690.58823529413</v>
      </c>
    </row>
    <row r="36" spans="1:3">
      <c r="A36" s="89" t="s">
        <v>101</v>
      </c>
      <c r="B36" s="105" t="s">
        <v>102</v>
      </c>
      <c r="C36" s="47">
        <v>105151.76470588235</v>
      </c>
    </row>
    <row r="37" spans="1:3">
      <c r="B37" s="50"/>
    </row>
    <row r="38" spans="1:3">
      <c r="B38" s="50"/>
    </row>
    <row r="39" spans="1:3">
      <c r="B39" s="50"/>
    </row>
    <row r="41" spans="1:3" ht="20.7" customHeight="1"/>
    <row r="46" spans="1:3" ht="20.7" customHeight="1"/>
    <row r="53" spans="1:2">
      <c r="A53" s="11"/>
    </row>
    <row r="54" spans="1:2">
      <c r="A54" s="11"/>
    </row>
    <row r="55" spans="1:2">
      <c r="A55" s="11"/>
      <c r="B55" s="21"/>
    </row>
    <row r="57" spans="1:2" ht="18" customHeight="1"/>
    <row r="69" spans="1:2" ht="18.600000000000001" customHeight="1"/>
    <row r="70" spans="1:2" ht="15" customHeight="1">
      <c r="A70" s="10"/>
      <c r="B70" s="10"/>
    </row>
    <row r="79" spans="1:2" ht="35.700000000000003" customHeight="1">
      <c r="A79" s="9"/>
    </row>
  </sheetData>
  <mergeCells count="3">
    <mergeCell ref="A33:C33"/>
    <mergeCell ref="A25:C25"/>
    <mergeCell ref="A6:C7"/>
  </mergeCell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-0.499984740745262"/>
  </sheetPr>
  <dimension ref="A1:N19"/>
  <sheetViews>
    <sheetView zoomScale="80" zoomScaleNormal="80" workbookViewId="0">
      <selection activeCell="E15" sqref="E15"/>
    </sheetView>
  </sheetViews>
  <sheetFormatPr defaultColWidth="8.68359375" defaultRowHeight="14.4"/>
  <cols>
    <col min="1" max="1" width="11.41796875" style="5" customWidth="1"/>
    <col min="2" max="2" width="21.68359375" style="5" customWidth="1"/>
    <col min="3" max="3" width="22.3125" style="5" bestFit="1" customWidth="1"/>
    <col min="4" max="4" width="100.3125" style="5" customWidth="1"/>
    <col min="5" max="5" width="12.3125" style="84" customWidth="1"/>
    <col min="6" max="6" width="7.5234375" style="5" customWidth="1"/>
    <col min="7" max="7" width="8.68359375" style="5" bestFit="1" customWidth="1"/>
    <col min="8" max="8" width="8.3125" style="5" bestFit="1" customWidth="1"/>
    <col min="9" max="9" width="13.3125" style="5" customWidth="1"/>
    <col min="10" max="10" width="13.41796875" style="5" bestFit="1" customWidth="1"/>
    <col min="11" max="12" width="15" style="5" customWidth="1"/>
    <col min="13" max="13" width="19" style="5" customWidth="1"/>
    <col min="14" max="14" width="12.68359375" style="5" customWidth="1"/>
    <col min="15" max="16384" width="8.68359375" style="5"/>
  </cols>
  <sheetData>
    <row r="1" spans="1:14" ht="16.5" customHeight="1">
      <c r="A1" s="4" t="s">
        <v>304</v>
      </c>
      <c r="B1" s="4"/>
    </row>
    <row r="2" spans="1:14" ht="55.5" customHeight="1" thickBot="1">
      <c r="A2" s="4"/>
      <c r="B2" s="4"/>
    </row>
    <row r="3" spans="1:14" ht="28.8">
      <c r="A3" s="4"/>
      <c r="B3" s="151" t="s">
        <v>849</v>
      </c>
      <c r="C3" s="152"/>
      <c r="D3" s="152"/>
      <c r="E3" s="73"/>
    </row>
    <row r="4" spans="1:14" ht="16.5" customHeight="1" thickBot="1">
      <c r="A4" s="4"/>
      <c r="B4" s="153"/>
      <c r="C4" s="154"/>
      <c r="D4" s="154"/>
      <c r="E4" s="74"/>
    </row>
    <row r="5" spans="1:14" ht="16.5" customHeight="1">
      <c r="A5" s="4"/>
      <c r="B5" s="4"/>
    </row>
    <row r="6" spans="1:14" s="8" customFormat="1" ht="25.5" customHeight="1">
      <c r="B6" s="129" t="s">
        <v>314</v>
      </c>
      <c r="C6" s="170" t="s">
        <v>315</v>
      </c>
      <c r="D6" s="171" t="s">
        <v>316</v>
      </c>
      <c r="E6" s="171" t="s">
        <v>0</v>
      </c>
      <c r="F6" s="171" t="s">
        <v>317</v>
      </c>
      <c r="G6" s="171" t="s">
        <v>389</v>
      </c>
      <c r="H6" s="171" t="s">
        <v>318</v>
      </c>
      <c r="I6" s="171" t="s">
        <v>319</v>
      </c>
      <c r="J6" s="171" t="s">
        <v>320</v>
      </c>
      <c r="K6" s="172" t="s">
        <v>103</v>
      </c>
      <c r="L6" s="172"/>
      <c r="M6" s="171" t="s">
        <v>321</v>
      </c>
      <c r="N6" s="130" t="s">
        <v>322</v>
      </c>
    </row>
    <row r="7" spans="1:14" ht="16.5" customHeight="1">
      <c r="A7" s="4"/>
      <c r="B7" s="4"/>
      <c r="C7" s="117"/>
      <c r="D7" s="146" t="s">
        <v>850</v>
      </c>
      <c r="E7" s="118"/>
    </row>
    <row r="8" spans="1:14" ht="16.5" customHeight="1" thickBot="1">
      <c r="A8" s="4"/>
      <c r="D8" s="6"/>
      <c r="F8" s="34"/>
    </row>
    <row r="9" spans="1:14" ht="16.5" customHeight="1" thickTop="1" thickBot="1">
      <c r="A9" s="4"/>
      <c r="B9" s="29"/>
      <c r="C9" s="156" t="s">
        <v>851</v>
      </c>
      <c r="D9" s="157"/>
      <c r="E9" s="49"/>
      <c r="F9" s="34"/>
    </row>
    <row r="10" spans="1:14" ht="16.5" customHeight="1" thickTop="1">
      <c r="A10" s="4"/>
      <c r="D10" s="6"/>
      <c r="F10" s="34"/>
    </row>
    <row r="11" spans="1:14" ht="43.2">
      <c r="A11" s="4"/>
      <c r="B11" s="5" t="s">
        <v>852</v>
      </c>
      <c r="C11" s="31" t="s">
        <v>852</v>
      </c>
      <c r="D11" s="35" t="s">
        <v>853</v>
      </c>
      <c r="E11" s="112" t="e">
        <f>VLOOKUP(B11,#REF!,4,FALSE)</f>
        <v>#REF!</v>
      </c>
      <c r="F11" s="112" t="e">
        <f>SUMIF(#REF!,C11,#REF!)</f>
        <v>#REF!</v>
      </c>
      <c r="G11" s="112" t="e">
        <f>SUMIF(#REF!,C11,#REF!)</f>
        <v>#REF!</v>
      </c>
      <c r="H11" s="112" t="e">
        <f>SUMIF(#REF!,C11,#REF!)</f>
        <v>#REF!</v>
      </c>
      <c r="I11" s="113" t="e">
        <f>VLOOKUP(B11,#REF!,10,FALSE)</f>
        <v>#REF!</v>
      </c>
      <c r="J11" s="114" t="e">
        <f t="shared" ref="J11" si="0">I11/0.98</f>
        <v>#REF!</v>
      </c>
      <c r="K11" s="116" t="e">
        <f>IFERROR(VLOOKUP(C11,#REF!,14,FALSE),J11)</f>
        <v>#REF!</v>
      </c>
      <c r="L11" s="116"/>
      <c r="M11" s="122" t="s">
        <v>702</v>
      </c>
      <c r="N11" s="115" t="e">
        <f>IF(K11&gt;J11,(M11-K11)/M11,(M11-J11)/M11)</f>
        <v>#REF!</v>
      </c>
    </row>
    <row r="12" spans="1:14" ht="16.5" customHeight="1" thickBot="1">
      <c r="A12" s="4"/>
      <c r="D12" s="6"/>
      <c r="F12" s="34"/>
    </row>
    <row r="13" spans="1:14" ht="16.5" customHeight="1" thickTop="1" thickBot="1">
      <c r="A13" s="4"/>
      <c r="B13" s="29"/>
      <c r="C13" s="156" t="s">
        <v>854</v>
      </c>
      <c r="D13" s="157"/>
      <c r="E13" s="49"/>
      <c r="F13" s="34"/>
    </row>
    <row r="14" spans="1:14" ht="16.5" customHeight="1" thickTop="1">
      <c r="A14" s="4"/>
      <c r="C14" s="36"/>
      <c r="D14" s="6"/>
      <c r="F14" s="34"/>
    </row>
    <row r="15" spans="1:14" ht="32.25" customHeight="1">
      <c r="A15" s="4"/>
      <c r="B15" s="37" t="s">
        <v>855</v>
      </c>
      <c r="C15" s="37" t="s">
        <v>856</v>
      </c>
      <c r="D15" s="38" t="s">
        <v>857</v>
      </c>
      <c r="E15" s="112" t="e">
        <f>VLOOKUP(B15,#REF!,4,FALSE)</f>
        <v>#REF!</v>
      </c>
      <c r="F15" s="112" t="e">
        <f>SUMIF(#REF!,C15,#REF!)</f>
        <v>#REF!</v>
      </c>
      <c r="G15" s="112" t="e">
        <f>SUMIF(#REF!,C15,#REF!)</f>
        <v>#REF!</v>
      </c>
      <c r="H15" s="112" t="e">
        <f>SUMIF(#REF!,C15,#REF!)</f>
        <v>#REF!</v>
      </c>
      <c r="I15" s="113">
        <v>367.4</v>
      </c>
      <c r="J15" s="114">
        <f t="shared" ref="J15:J16" si="1">I15/0.98</f>
        <v>374.89795918367344</v>
      </c>
      <c r="K15" s="116">
        <f>IFERROR(VLOOKUP(C15,#REF!,14,FALSE),J15)</f>
        <v>374.89795918367344</v>
      </c>
      <c r="L15" s="116"/>
      <c r="M15" s="47">
        <f>IFERROR(VLOOKUP(C15,#REF!,16,FALSE),(ROUNDUP(J15/0.88,0)))</f>
        <v>427</v>
      </c>
      <c r="N15" s="115">
        <f>IF(K15&gt;J15,(M15-K15)/M15,(M15-J15)/M15)</f>
        <v>0.12201883095158446</v>
      </c>
    </row>
    <row r="16" spans="1:14" ht="16.5" customHeight="1">
      <c r="A16" s="4"/>
      <c r="B16" s="37" t="s">
        <v>858</v>
      </c>
      <c r="C16" s="37" t="s">
        <v>859</v>
      </c>
      <c r="D16" s="38" t="s">
        <v>860</v>
      </c>
      <c r="E16" s="112" t="e">
        <f>VLOOKUP(B16,#REF!,4,FALSE)</f>
        <v>#REF!</v>
      </c>
      <c r="F16" s="112" t="e">
        <f>SUMIF(#REF!,C16,#REF!)</f>
        <v>#REF!</v>
      </c>
      <c r="G16" s="112" t="e">
        <f>SUMIF(#REF!,C16,#REF!)</f>
        <v>#REF!</v>
      </c>
      <c r="H16" s="112" t="e">
        <f>SUMIF(#REF!,C16,#REF!)</f>
        <v>#REF!</v>
      </c>
      <c r="I16" s="113">
        <v>577.94000000000005</v>
      </c>
      <c r="J16" s="114">
        <f t="shared" si="1"/>
        <v>589.73469387755108</v>
      </c>
      <c r="K16" s="116">
        <f>IFERROR(VLOOKUP(C16,#REF!,14,FALSE),J16)</f>
        <v>589.73469387755108</v>
      </c>
      <c r="L16" s="116"/>
      <c r="M16" s="47">
        <f>IFERROR(VLOOKUP(C16,#REF!,16,FALSE),(ROUNDUP(J16/0.88,0)))</f>
        <v>671</v>
      </c>
      <c r="N16" s="115">
        <f>IF(K16&gt;J16,(M16-K16)/M16,(M16-J16)/M16)</f>
        <v>0.12111073937771821</v>
      </c>
    </row>
    <row r="17" spans="1:1" ht="16.5" customHeight="1">
      <c r="A17" s="4"/>
    </row>
    <row r="18" spans="1:1" ht="16.5" customHeight="1">
      <c r="A18" s="4"/>
    </row>
    <row r="19" spans="1:1" ht="16.5" customHeight="1">
      <c r="A19" s="4"/>
    </row>
  </sheetData>
  <conditionalFormatting sqref="E6">
    <cfRule type="cellIs" dxfId="10" priority="21" operator="equal">
      <formula>"EOL"</formula>
    </cfRule>
  </conditionalFormatting>
  <conditionalFormatting sqref="E11">
    <cfRule type="cellIs" dxfId="9" priority="3" operator="equal">
      <formula>"EOL"</formula>
    </cfRule>
  </conditionalFormatting>
  <conditionalFormatting sqref="E15:E16">
    <cfRule type="cellIs" dxfId="8" priority="7" operator="equal">
      <formula>"EOL"</formula>
    </cfRule>
  </conditionalFormatting>
  <conditionalFormatting sqref="I11">
    <cfRule type="cellIs" dxfId="7" priority="4" operator="greaterThan">
      <formula>H11</formula>
    </cfRule>
  </conditionalFormatting>
  <conditionalFormatting sqref="I15:I16">
    <cfRule type="cellIs" dxfId="6" priority="8" operator="greaterThan">
      <formula>H15</formula>
    </cfRule>
  </conditionalFormatting>
  <conditionalFormatting sqref="N6">
    <cfRule type="cellIs" dxfId="5" priority="22" operator="lessThan">
      <formula>0.05</formula>
    </cfRule>
    <cfRule type="cellIs" dxfId="4" priority="23" operator="between">
      <formula>1</formula>
      <formula>5</formula>
    </cfRule>
  </conditionalFormatting>
  <conditionalFormatting sqref="N11">
    <cfRule type="cellIs" dxfId="3" priority="1" operator="lessThan">
      <formula>0.05</formula>
    </cfRule>
    <cfRule type="cellIs" dxfId="2" priority="2" operator="between">
      <formula>1</formula>
      <formula>5</formula>
    </cfRule>
  </conditionalFormatting>
  <conditionalFormatting sqref="N15:N16">
    <cfRule type="cellIs" dxfId="1" priority="5" operator="lessThan">
      <formula>0.05</formula>
    </cfRule>
    <cfRule type="cellIs" dxfId="0" priority="6" operator="between">
      <formula>1</formula>
      <formula>5</formula>
    </cfRule>
  </conditionalFormatting>
  <hyperlinks>
    <hyperlink ref="A1" location="'Home Page'!A1" display="Home" xr:uid="{00000000-0004-0000-1300-000000000000}"/>
  </hyperlink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B653-0793-4CC0-A172-03817D46FA46}">
  <sheetPr>
    <tabColor theme="4" tint="-0.499984740745262"/>
  </sheetPr>
  <dimension ref="A1:D107"/>
  <sheetViews>
    <sheetView showGridLines="0" zoomScaleNormal="100" workbookViewId="0">
      <selection activeCell="A107" sqref="A107:XFD143"/>
    </sheetView>
  </sheetViews>
  <sheetFormatPr defaultColWidth="8.68359375" defaultRowHeight="14.4"/>
  <cols>
    <col min="1" max="1" width="27.3125" style="2" customWidth="1"/>
    <col min="2" max="2" width="120.68359375" style="8" bestFit="1" customWidth="1"/>
    <col min="3" max="3" width="14.41796875" style="40" bestFit="1" customWidth="1"/>
    <col min="4" max="4" width="13.3125" style="40" bestFit="1" customWidth="1"/>
    <col min="5" max="16384" width="8.68359375" style="40"/>
  </cols>
  <sheetData>
    <row r="1" spans="1:3" ht="75.75" customHeight="1" thickBot="1"/>
    <row r="2" spans="1:3" ht="15" customHeight="1">
      <c r="A2" s="219"/>
      <c r="B2" s="219"/>
      <c r="C2" s="219"/>
    </row>
    <row r="3" spans="1:3" ht="15" customHeight="1" thickBot="1">
      <c r="A3" s="220"/>
      <c r="B3" s="220"/>
      <c r="C3" s="220"/>
    </row>
    <row r="4" spans="1:3" ht="15" customHeight="1">
      <c r="A4" s="53"/>
      <c r="B4" s="53"/>
    </row>
    <row r="5" spans="1:3" ht="15" customHeight="1">
      <c r="A5" s="53"/>
      <c r="B5" s="53"/>
    </row>
    <row r="6" spans="1:3" ht="15" customHeight="1">
      <c r="A6" s="53"/>
      <c r="B6" s="53"/>
    </row>
    <row r="7" spans="1:3" ht="15" customHeight="1">
      <c r="A7" s="53"/>
      <c r="B7" s="53"/>
    </row>
    <row r="8" spans="1:3" ht="15" customHeight="1">
      <c r="A8" s="53"/>
      <c r="B8" s="53"/>
    </row>
    <row r="9" spans="1:3" ht="15" customHeight="1">
      <c r="A9" s="53"/>
      <c r="B9" s="53"/>
    </row>
    <row r="10" spans="1:3" ht="15" customHeight="1">
      <c r="A10" s="53"/>
      <c r="B10" s="53"/>
    </row>
    <row r="11" spans="1:3" ht="15" customHeight="1">
      <c r="A11" s="53"/>
      <c r="B11" s="53"/>
    </row>
    <row r="12" spans="1:3" ht="15" customHeight="1">
      <c r="A12" s="53"/>
      <c r="B12" s="53"/>
    </row>
    <row r="13" spans="1:3" ht="15" customHeight="1">
      <c r="A13" s="53"/>
      <c r="B13" s="53"/>
    </row>
    <row r="14" spans="1:3" ht="15" customHeight="1">
      <c r="A14" s="53"/>
      <c r="B14" s="53"/>
    </row>
    <row r="15" spans="1:3" ht="15" customHeight="1">
      <c r="A15" s="53"/>
      <c r="B15" s="53"/>
    </row>
    <row r="16" spans="1:3" ht="15" customHeight="1">
      <c r="A16" s="53"/>
      <c r="B16" s="53"/>
    </row>
    <row r="17" spans="1:4" ht="15" customHeight="1">
      <c r="A17" s="53"/>
      <c r="B17" s="53"/>
    </row>
    <row r="18" spans="1:4" ht="15" customHeight="1">
      <c r="A18" s="53"/>
      <c r="B18" s="53"/>
    </row>
    <row r="19" spans="1:4" ht="16.2" customHeight="1">
      <c r="A19" s="53"/>
      <c r="B19" s="53"/>
    </row>
    <row r="20" spans="1:4" s="8" customFormat="1" ht="21" customHeight="1">
      <c r="A20" s="25" t="s">
        <v>315</v>
      </c>
      <c r="B20" s="24" t="s">
        <v>316</v>
      </c>
      <c r="C20" s="24" t="s">
        <v>321</v>
      </c>
    </row>
    <row r="21" spans="1:4" ht="23.7" customHeight="1">
      <c r="A21" s="221" t="s">
        <v>340</v>
      </c>
      <c r="B21" s="222"/>
      <c r="C21" s="222"/>
    </row>
    <row r="22" spans="1:4" ht="14.4" customHeight="1" thickBot="1">
      <c r="A22" s="58" t="s">
        <v>43</v>
      </c>
      <c r="B22" s="55" t="s">
        <v>341</v>
      </c>
      <c r="C22" s="47">
        <v>30065.152941176471</v>
      </c>
      <c r="D22" s="190">
        <f>C22/0.85</f>
        <v>35370.768166089969</v>
      </c>
    </row>
    <row r="23" spans="1:4" ht="15" customHeight="1" thickTop="1" thickBot="1">
      <c r="A23" s="54" t="s">
        <v>342</v>
      </c>
      <c r="B23" s="55" t="s">
        <v>343</v>
      </c>
      <c r="D23" s="190">
        <f t="shared" ref="D23:D86" si="0">C23/0.85</f>
        <v>0</v>
      </c>
    </row>
    <row r="24" spans="1:4" ht="16.95" customHeight="1" thickTop="1">
      <c r="A24" s="184" t="s">
        <v>873</v>
      </c>
      <c r="B24" s="55" t="s">
        <v>344</v>
      </c>
      <c r="D24" s="190">
        <f t="shared" si="0"/>
        <v>0</v>
      </c>
    </row>
    <row r="25" spans="1:4" ht="12.6" customHeight="1">
      <c r="A25" s="57"/>
      <c r="B25" s="55" t="s">
        <v>345</v>
      </c>
      <c r="D25" s="190">
        <f t="shared" si="0"/>
        <v>0</v>
      </c>
    </row>
    <row r="26" spans="1:4" ht="15.6" customHeight="1">
      <c r="A26" s="57"/>
      <c r="B26" s="55" t="s">
        <v>346</v>
      </c>
      <c r="D26" s="190">
        <f t="shared" si="0"/>
        <v>0</v>
      </c>
    </row>
    <row r="27" spans="1:4" ht="12.6" customHeight="1">
      <c r="A27" s="57"/>
      <c r="B27" s="55" t="s">
        <v>36</v>
      </c>
      <c r="D27" s="190">
        <f t="shared" si="0"/>
        <v>0</v>
      </c>
    </row>
    <row r="28" spans="1:4" ht="12" customHeight="1">
      <c r="A28" s="57"/>
      <c r="B28" s="55" t="s">
        <v>347</v>
      </c>
      <c r="D28" s="190">
        <f t="shared" si="0"/>
        <v>0</v>
      </c>
    </row>
    <row r="29" spans="1:4" ht="12" customHeight="1">
      <c r="A29" s="57"/>
      <c r="B29" s="55" t="s">
        <v>348</v>
      </c>
      <c r="D29" s="190">
        <f t="shared" si="0"/>
        <v>0</v>
      </c>
    </row>
    <row r="30" spans="1:4" ht="12" customHeight="1">
      <c r="A30" s="57"/>
      <c r="B30" s="132" t="s">
        <v>349</v>
      </c>
      <c r="D30" s="190">
        <f t="shared" si="0"/>
        <v>0</v>
      </c>
    </row>
    <row r="31" spans="1:4" ht="12" customHeight="1">
      <c r="A31" s="57"/>
      <c r="B31" s="132" t="s">
        <v>350</v>
      </c>
      <c r="D31" s="190">
        <f t="shared" si="0"/>
        <v>0</v>
      </c>
    </row>
    <row r="32" spans="1:4" ht="12" customHeight="1">
      <c r="A32" s="57"/>
      <c r="B32" s="55" t="s">
        <v>351</v>
      </c>
      <c r="D32" s="190">
        <f t="shared" si="0"/>
        <v>0</v>
      </c>
    </row>
    <row r="33" spans="1:4" ht="12" customHeight="1">
      <c r="A33" s="57"/>
      <c r="B33" s="55" t="s">
        <v>352</v>
      </c>
      <c r="D33" s="190">
        <f t="shared" si="0"/>
        <v>0</v>
      </c>
    </row>
    <row r="34" spans="1:4" ht="12" customHeight="1">
      <c r="A34" s="57"/>
      <c r="B34" s="55" t="s">
        <v>353</v>
      </c>
      <c r="D34" s="190">
        <f t="shared" si="0"/>
        <v>0</v>
      </c>
    </row>
    <row r="35" spans="1:4" ht="12" customHeight="1">
      <c r="A35" s="57"/>
      <c r="B35" s="55" t="s">
        <v>354</v>
      </c>
      <c r="D35" s="190">
        <f t="shared" si="0"/>
        <v>0</v>
      </c>
    </row>
    <row r="36" spans="1:4" ht="12" customHeight="1">
      <c r="A36" s="57"/>
      <c r="B36" s="55" t="s">
        <v>355</v>
      </c>
      <c r="D36" s="190">
        <f t="shared" si="0"/>
        <v>0</v>
      </c>
    </row>
    <row r="37" spans="1:4" ht="12" customHeight="1">
      <c r="A37" s="57"/>
      <c r="B37" s="55" t="s">
        <v>40</v>
      </c>
      <c r="D37" s="190">
        <f t="shared" si="0"/>
        <v>0</v>
      </c>
    </row>
    <row r="38" spans="1:4" ht="12" customHeight="1">
      <c r="A38" s="57"/>
      <c r="B38" s="55" t="s">
        <v>356</v>
      </c>
      <c r="D38" s="190">
        <f t="shared" si="0"/>
        <v>0</v>
      </c>
    </row>
    <row r="39" spans="1:4" ht="12" customHeight="1">
      <c r="A39" s="57"/>
      <c r="B39" s="55" t="s">
        <v>357</v>
      </c>
      <c r="D39" s="190">
        <f t="shared" si="0"/>
        <v>0</v>
      </c>
    </row>
    <row r="40" spans="1:4" ht="12" customHeight="1">
      <c r="A40" s="57"/>
      <c r="B40" s="55" t="s">
        <v>358</v>
      </c>
      <c r="D40" s="190">
        <f t="shared" si="0"/>
        <v>0</v>
      </c>
    </row>
    <row r="41" spans="1:4" ht="12" customHeight="1">
      <c r="A41" s="57"/>
      <c r="B41" s="55" t="s">
        <v>359</v>
      </c>
      <c r="D41" s="190">
        <f t="shared" si="0"/>
        <v>0</v>
      </c>
    </row>
    <row r="42" spans="1:4" ht="12" customHeight="1">
      <c r="A42" s="57"/>
      <c r="B42" s="55" t="s">
        <v>360</v>
      </c>
      <c r="D42" s="190">
        <f t="shared" si="0"/>
        <v>0</v>
      </c>
    </row>
    <row r="43" spans="1:4" ht="15" customHeight="1">
      <c r="A43" s="57"/>
      <c r="B43" s="56" t="s">
        <v>361</v>
      </c>
      <c r="D43" s="190">
        <f t="shared" si="0"/>
        <v>0</v>
      </c>
    </row>
    <row r="44" spans="1:4" ht="15" customHeight="1">
      <c r="A44" s="178" t="s">
        <v>861</v>
      </c>
      <c r="B44" s="56"/>
      <c r="D44" s="190">
        <f t="shared" si="0"/>
        <v>0</v>
      </c>
    </row>
    <row r="45" spans="1:4" ht="14.4" customHeight="1">
      <c r="A45" s="57"/>
      <c r="B45" s="56"/>
      <c r="D45" s="190">
        <f t="shared" si="0"/>
        <v>0</v>
      </c>
    </row>
    <row r="46" spans="1:4" ht="15" customHeight="1" thickBot="1">
      <c r="A46" s="58" t="s">
        <v>362</v>
      </c>
      <c r="B46" s="55" t="s">
        <v>341</v>
      </c>
      <c r="C46" s="47">
        <v>28847.576470588236</v>
      </c>
      <c r="D46" s="190">
        <f t="shared" si="0"/>
        <v>33938.325259515572</v>
      </c>
    </row>
    <row r="47" spans="1:4" ht="15" customHeight="1" thickTop="1" thickBot="1">
      <c r="A47" s="54"/>
      <c r="B47" s="55" t="s">
        <v>363</v>
      </c>
      <c r="D47" s="190">
        <f t="shared" si="0"/>
        <v>0</v>
      </c>
    </row>
    <row r="48" spans="1:4" ht="12" customHeight="1" thickTop="1">
      <c r="A48" s="165"/>
      <c r="B48" s="55" t="s">
        <v>344</v>
      </c>
      <c r="D48" s="190">
        <f t="shared" si="0"/>
        <v>0</v>
      </c>
    </row>
    <row r="49" spans="1:4" ht="12" customHeight="1">
      <c r="A49" s="57"/>
      <c r="B49" s="55" t="s">
        <v>345</v>
      </c>
      <c r="D49" s="190">
        <f t="shared" si="0"/>
        <v>0</v>
      </c>
    </row>
    <row r="50" spans="1:4" ht="12" customHeight="1">
      <c r="A50" s="57"/>
      <c r="B50" s="55" t="s">
        <v>346</v>
      </c>
      <c r="D50" s="190">
        <f t="shared" si="0"/>
        <v>0</v>
      </c>
    </row>
    <row r="51" spans="1:4" ht="12" customHeight="1">
      <c r="A51" s="57"/>
      <c r="B51" s="55" t="s">
        <v>36</v>
      </c>
      <c r="D51" s="190">
        <f t="shared" si="0"/>
        <v>0</v>
      </c>
    </row>
    <row r="52" spans="1:4" ht="12" customHeight="1">
      <c r="A52" s="57"/>
      <c r="B52" s="55" t="s">
        <v>347</v>
      </c>
      <c r="D52" s="190">
        <f t="shared" si="0"/>
        <v>0</v>
      </c>
    </row>
    <row r="53" spans="1:4" ht="12" customHeight="1">
      <c r="A53" s="57"/>
      <c r="B53" s="55" t="s">
        <v>348</v>
      </c>
      <c r="D53" s="190">
        <f t="shared" si="0"/>
        <v>0</v>
      </c>
    </row>
    <row r="54" spans="1:4" ht="12" customHeight="1">
      <c r="A54" s="57"/>
      <c r="B54" s="132" t="s">
        <v>364</v>
      </c>
      <c r="D54" s="190">
        <f t="shared" si="0"/>
        <v>0</v>
      </c>
    </row>
    <row r="55" spans="1:4" ht="12" customHeight="1">
      <c r="A55" s="57"/>
      <c r="B55" s="132" t="s">
        <v>365</v>
      </c>
      <c r="D55" s="190">
        <f t="shared" si="0"/>
        <v>0</v>
      </c>
    </row>
    <row r="56" spans="1:4" ht="12" customHeight="1">
      <c r="A56" s="57"/>
      <c r="B56" s="55" t="s">
        <v>351</v>
      </c>
      <c r="D56" s="190">
        <f t="shared" si="0"/>
        <v>0</v>
      </c>
    </row>
    <row r="57" spans="1:4" ht="12" customHeight="1">
      <c r="A57" s="57"/>
      <c r="B57" s="55" t="s">
        <v>352</v>
      </c>
      <c r="D57" s="190">
        <f t="shared" si="0"/>
        <v>0</v>
      </c>
    </row>
    <row r="58" spans="1:4" ht="12" customHeight="1">
      <c r="A58" s="57"/>
      <c r="B58" s="55" t="s">
        <v>353</v>
      </c>
      <c r="D58" s="190">
        <f t="shared" si="0"/>
        <v>0</v>
      </c>
    </row>
    <row r="59" spans="1:4" ht="12" customHeight="1">
      <c r="A59" s="57"/>
      <c r="B59" s="55" t="s">
        <v>354</v>
      </c>
      <c r="D59" s="190">
        <f t="shared" si="0"/>
        <v>0</v>
      </c>
    </row>
    <row r="60" spans="1:4" ht="12" customHeight="1">
      <c r="A60" s="57"/>
      <c r="B60" s="55" t="s">
        <v>355</v>
      </c>
      <c r="D60" s="190">
        <f t="shared" si="0"/>
        <v>0</v>
      </c>
    </row>
    <row r="61" spans="1:4" ht="12" customHeight="1">
      <c r="A61" s="57"/>
      <c r="B61" s="55" t="s">
        <v>366</v>
      </c>
      <c r="D61" s="190">
        <f t="shared" si="0"/>
        <v>0</v>
      </c>
    </row>
    <row r="62" spans="1:4" ht="12" customHeight="1">
      <c r="A62" s="57"/>
      <c r="B62" s="55" t="s">
        <v>356</v>
      </c>
      <c r="D62" s="190">
        <f t="shared" si="0"/>
        <v>0</v>
      </c>
    </row>
    <row r="63" spans="1:4" ht="12" customHeight="1">
      <c r="A63" s="57"/>
      <c r="B63" s="55" t="s">
        <v>357</v>
      </c>
      <c r="D63" s="190">
        <f t="shared" si="0"/>
        <v>0</v>
      </c>
    </row>
    <row r="64" spans="1:4" ht="12" customHeight="1">
      <c r="A64" s="57"/>
      <c r="B64" s="55" t="s">
        <v>358</v>
      </c>
      <c r="D64" s="190">
        <f t="shared" si="0"/>
        <v>0</v>
      </c>
    </row>
    <row r="65" spans="1:4" ht="12" customHeight="1">
      <c r="A65" s="57"/>
      <c r="B65" s="55" t="s">
        <v>359</v>
      </c>
      <c r="D65" s="190">
        <f t="shared" si="0"/>
        <v>0</v>
      </c>
    </row>
    <row r="66" spans="1:4" ht="12" customHeight="1">
      <c r="A66" s="57"/>
      <c r="B66" s="55" t="s">
        <v>360</v>
      </c>
      <c r="D66" s="190">
        <f t="shared" si="0"/>
        <v>0</v>
      </c>
    </row>
    <row r="67" spans="1:4" ht="12" customHeight="1">
      <c r="A67" s="57"/>
      <c r="B67" s="56" t="s">
        <v>361</v>
      </c>
      <c r="D67" s="190">
        <f t="shared" si="0"/>
        <v>0</v>
      </c>
    </row>
    <row r="68" spans="1:4" ht="20.7" customHeight="1">
      <c r="A68" s="213" t="s">
        <v>367</v>
      </c>
      <c r="B68" s="214"/>
      <c r="C68" s="214"/>
      <c r="D68" s="190">
        <f t="shared" si="0"/>
        <v>0</v>
      </c>
    </row>
    <row r="69" spans="1:4">
      <c r="A69" s="124" t="s">
        <v>171</v>
      </c>
      <c r="B69" s="18" t="s">
        <v>261</v>
      </c>
      <c r="C69" s="47">
        <v>2876.6705882352944</v>
      </c>
      <c r="D69" s="190">
        <f t="shared" si="0"/>
        <v>3384.3183391003463</v>
      </c>
    </row>
    <row r="70" spans="1:4">
      <c r="A70" s="124" t="s">
        <v>263</v>
      </c>
      <c r="B70" s="18" t="s">
        <v>264</v>
      </c>
      <c r="C70" s="47">
        <v>3224.7176470588238</v>
      </c>
      <c r="D70" s="190">
        <f t="shared" si="0"/>
        <v>3793.7854671280279</v>
      </c>
    </row>
    <row r="71" spans="1:4">
      <c r="A71" s="213" t="s">
        <v>869</v>
      </c>
      <c r="B71" s="214"/>
      <c r="C71" s="214"/>
      <c r="D71" s="190">
        <f t="shared" si="0"/>
        <v>0</v>
      </c>
    </row>
    <row r="72" spans="1:4" ht="20.7" customHeight="1" thickBot="1">
      <c r="A72" s="213" t="s">
        <v>373</v>
      </c>
      <c r="B72" s="214"/>
      <c r="C72" s="214"/>
      <c r="D72" s="190">
        <f t="shared" si="0"/>
        <v>0</v>
      </c>
    </row>
    <row r="73" spans="1:4" ht="14.7" thickBot="1">
      <c r="A73" s="16"/>
      <c r="B73" s="109" t="s">
        <v>576</v>
      </c>
      <c r="D73" s="190">
        <f t="shared" si="0"/>
        <v>0</v>
      </c>
    </row>
    <row r="74" spans="1:4">
      <c r="A74" s="16" t="s">
        <v>146</v>
      </c>
      <c r="B74" s="18" t="s">
        <v>210</v>
      </c>
      <c r="C74" s="47">
        <v>1771.2470588235294</v>
      </c>
      <c r="D74" s="190">
        <f t="shared" si="0"/>
        <v>2083.8200692041523</v>
      </c>
    </row>
    <row r="75" spans="1:4">
      <c r="A75" s="16" t="s">
        <v>141</v>
      </c>
      <c r="B75" s="18" t="s">
        <v>374</v>
      </c>
      <c r="C75" s="47">
        <v>6106.0588235294117</v>
      </c>
      <c r="D75" s="190">
        <f t="shared" si="0"/>
        <v>7183.5986159169552</v>
      </c>
    </row>
    <row r="76" spans="1:4" ht="14.7" thickBot="1">
      <c r="A76" s="213" t="s">
        <v>869</v>
      </c>
      <c r="B76" s="214"/>
      <c r="C76" s="214"/>
      <c r="D76" s="190">
        <f t="shared" si="0"/>
        <v>0</v>
      </c>
    </row>
    <row r="77" spans="1:4" ht="13.5" customHeight="1" thickTop="1" thickBot="1">
      <c r="B77" s="145" t="s">
        <v>368</v>
      </c>
      <c r="D77" s="190">
        <f t="shared" si="0"/>
        <v>0</v>
      </c>
    </row>
    <row r="78" spans="1:4" s="45" customFormat="1" ht="13.2" customHeight="1" thickBot="1">
      <c r="A78" s="16"/>
      <c r="B78" s="109" t="s">
        <v>412</v>
      </c>
      <c r="D78" s="190">
        <f t="shared" si="0"/>
        <v>0</v>
      </c>
    </row>
    <row r="79" spans="1:4" s="41" customFormat="1" ht="14.1" customHeight="1">
      <c r="A79" s="62" t="s">
        <v>115</v>
      </c>
      <c r="B79" s="64" t="s">
        <v>239</v>
      </c>
      <c r="C79" s="47">
        <v>6070.7529411764708</v>
      </c>
      <c r="D79" s="190">
        <f t="shared" si="0"/>
        <v>7142.0622837370247</v>
      </c>
    </row>
    <row r="80" spans="1:4" s="41" customFormat="1" ht="14.1" customHeight="1">
      <c r="A80" s="62" t="s">
        <v>113</v>
      </c>
      <c r="B80" s="64" t="s">
        <v>413</v>
      </c>
      <c r="C80" s="47">
        <v>4657.3411764705879</v>
      </c>
      <c r="D80" s="190">
        <f t="shared" si="0"/>
        <v>5479.2249134948097</v>
      </c>
    </row>
    <row r="81" spans="1:4" s="45" customFormat="1" ht="13.2" customHeight="1" thickBot="1">
      <c r="A81" s="65" t="s">
        <v>114</v>
      </c>
      <c r="B81" s="64" t="s">
        <v>414</v>
      </c>
      <c r="C81" s="47">
        <v>9286.1411764705881</v>
      </c>
      <c r="D81" s="190">
        <f t="shared" si="0"/>
        <v>10924.871972318339</v>
      </c>
    </row>
    <row r="82" spans="1:4" s="45" customFormat="1" ht="13.2" customHeight="1" thickBot="1">
      <c r="A82" s="16"/>
      <c r="B82" s="109" t="s">
        <v>410</v>
      </c>
      <c r="C82" s="45">
        <v>0</v>
      </c>
      <c r="D82" s="190">
        <f t="shared" si="0"/>
        <v>0</v>
      </c>
    </row>
    <row r="83" spans="1:4" s="45" customFormat="1" ht="13.2" customHeight="1">
      <c r="A83" s="16" t="s">
        <v>138</v>
      </c>
      <c r="B83" s="18" t="s">
        <v>229</v>
      </c>
      <c r="C83" s="47">
        <v>2959.7529411764708</v>
      </c>
      <c r="D83" s="190">
        <f t="shared" si="0"/>
        <v>3482.0622837370247</v>
      </c>
    </row>
    <row r="84" spans="1:4" s="45" customFormat="1" ht="13.2" customHeight="1">
      <c r="A84" s="16" t="s">
        <v>217</v>
      </c>
      <c r="B84" s="18" t="s">
        <v>218</v>
      </c>
      <c r="C84" s="47">
        <v>4801.1764705882351</v>
      </c>
      <c r="D84" s="190">
        <f t="shared" si="0"/>
        <v>5648.4429065743943</v>
      </c>
    </row>
    <row r="85" spans="1:4" s="45" customFormat="1" ht="13.2" customHeight="1">
      <c r="A85" s="33" t="s">
        <v>220</v>
      </c>
      <c r="B85" s="18" t="s">
        <v>221</v>
      </c>
      <c r="C85" s="47">
        <v>7071.7647058823532</v>
      </c>
      <c r="D85" s="190">
        <f t="shared" si="0"/>
        <v>8319.7231833910046</v>
      </c>
    </row>
    <row r="86" spans="1:4" s="45" customFormat="1" ht="13.2" customHeight="1">
      <c r="A86" s="16" t="s">
        <v>128</v>
      </c>
      <c r="B86" s="18" t="s">
        <v>222</v>
      </c>
      <c r="C86" s="47">
        <v>4702</v>
      </c>
      <c r="D86" s="190">
        <f t="shared" si="0"/>
        <v>5531.7647058823532</v>
      </c>
    </row>
    <row r="87" spans="1:4" s="45" customFormat="1" ht="13.2" customHeight="1" thickBot="1">
      <c r="A87" s="16" t="s">
        <v>136</v>
      </c>
      <c r="B87" s="18" t="s">
        <v>411</v>
      </c>
      <c r="C87" s="47">
        <v>7787.7294117647061</v>
      </c>
      <c r="D87" s="190">
        <f t="shared" ref="D87:D106" si="1">C87/0.85</f>
        <v>9162.0346020761244</v>
      </c>
    </row>
    <row r="88" spans="1:4" ht="13.5" customHeight="1" thickBot="1">
      <c r="A88" s="61"/>
      <c r="B88" s="126" t="s">
        <v>369</v>
      </c>
      <c r="C88" s="40">
        <v>0</v>
      </c>
      <c r="D88" s="190">
        <f t="shared" si="1"/>
        <v>0</v>
      </c>
    </row>
    <row r="89" spans="1:4" ht="13.5" customHeight="1">
      <c r="A89" s="20" t="s">
        <v>131</v>
      </c>
      <c r="B89" s="21" t="s">
        <v>233</v>
      </c>
      <c r="C89" s="47">
        <v>2364.2588235294115</v>
      </c>
      <c r="D89" s="190">
        <f t="shared" si="1"/>
        <v>2781.4809688581313</v>
      </c>
    </row>
    <row r="90" spans="1:4" ht="12.6" customHeight="1">
      <c r="A90" s="20" t="s">
        <v>134</v>
      </c>
      <c r="B90" s="21" t="s">
        <v>370</v>
      </c>
      <c r="C90" s="47">
        <v>3751.7647058823532</v>
      </c>
      <c r="D90" s="190">
        <f t="shared" si="1"/>
        <v>4413.8408304498271</v>
      </c>
    </row>
    <row r="91" spans="1:4" ht="13.2" customHeight="1">
      <c r="A91" s="20" t="s">
        <v>230</v>
      </c>
      <c r="B91" s="21" t="s">
        <v>231</v>
      </c>
      <c r="C91" s="47">
        <v>6449.4117647058829</v>
      </c>
      <c r="D91" s="190">
        <f t="shared" si="1"/>
        <v>7587.5432525951564</v>
      </c>
    </row>
    <row r="92" spans="1:4" ht="13.2" customHeight="1" thickBot="1">
      <c r="A92" s="20"/>
      <c r="B92" s="21"/>
      <c r="D92" s="190">
        <f t="shared" si="1"/>
        <v>0</v>
      </c>
    </row>
    <row r="93" spans="1:4" ht="12.75" customHeight="1" thickBot="1">
      <c r="A93" s="20"/>
      <c r="B93" s="126" t="s">
        <v>371</v>
      </c>
      <c r="D93" s="190">
        <f t="shared" si="1"/>
        <v>0</v>
      </c>
    </row>
    <row r="94" spans="1:4" ht="13.2" customHeight="1">
      <c r="A94" s="20" t="s">
        <v>225</v>
      </c>
      <c r="B94" s="21" t="s">
        <v>372</v>
      </c>
      <c r="C94" s="47">
        <v>4015.294117647059</v>
      </c>
      <c r="D94" s="190">
        <f t="shared" si="1"/>
        <v>4723.8754325259515</v>
      </c>
    </row>
    <row r="95" spans="1:4" ht="13.2" customHeight="1">
      <c r="A95" s="20"/>
      <c r="B95" s="21"/>
      <c r="D95" s="190">
        <f t="shared" si="1"/>
        <v>0</v>
      </c>
    </row>
    <row r="96" spans="1:4" ht="12" customHeight="1">
      <c r="A96" s="20"/>
      <c r="B96" s="64"/>
      <c r="D96" s="190">
        <f t="shared" si="1"/>
        <v>0</v>
      </c>
    </row>
    <row r="97" spans="1:4" ht="20.7" customHeight="1">
      <c r="A97" s="213" t="s">
        <v>376</v>
      </c>
      <c r="B97" s="214"/>
      <c r="C97" s="214"/>
      <c r="D97" s="190">
        <f t="shared" si="1"/>
        <v>0</v>
      </c>
    </row>
    <row r="98" spans="1:4" ht="13.2" customHeight="1">
      <c r="A98" s="20" t="s">
        <v>149</v>
      </c>
      <c r="B98" s="63" t="s">
        <v>377</v>
      </c>
      <c r="C98" s="47">
        <v>21111.764705882353</v>
      </c>
      <c r="D98" s="190">
        <f t="shared" si="1"/>
        <v>24837.370242214532</v>
      </c>
    </row>
    <row r="99" spans="1:4" ht="20.7" customHeight="1">
      <c r="A99" s="213" t="s">
        <v>379</v>
      </c>
      <c r="B99" s="214"/>
      <c r="C99" s="214"/>
      <c r="D99" s="190">
        <f t="shared" si="1"/>
        <v>0</v>
      </c>
    </row>
    <row r="100" spans="1:4" ht="13.2" customHeight="1">
      <c r="A100" s="14" t="s">
        <v>104</v>
      </c>
      <c r="B100" s="15" t="s">
        <v>191</v>
      </c>
      <c r="C100" s="47">
        <v>453.90588235294121</v>
      </c>
      <c r="D100" s="190">
        <f t="shared" si="1"/>
        <v>534.00692041522495</v>
      </c>
    </row>
    <row r="101" spans="1:4" ht="13.2" customHeight="1">
      <c r="A101" s="14"/>
      <c r="B101" s="15"/>
      <c r="D101" s="190">
        <f t="shared" si="1"/>
        <v>0</v>
      </c>
    </row>
    <row r="102" spans="1:4" ht="20.7" customHeight="1">
      <c r="A102" s="213" t="s">
        <v>380</v>
      </c>
      <c r="B102" s="214"/>
      <c r="C102" s="214"/>
      <c r="D102" s="190">
        <f t="shared" si="1"/>
        <v>0</v>
      </c>
    </row>
    <row r="103" spans="1:4">
      <c r="A103" s="62" t="s">
        <v>243</v>
      </c>
      <c r="B103" s="64" t="s">
        <v>244</v>
      </c>
      <c r="C103" s="47">
        <v>4165.8823529411766</v>
      </c>
      <c r="D103" s="190">
        <f t="shared" si="1"/>
        <v>4901.0380622837374</v>
      </c>
    </row>
    <row r="104" spans="1:4">
      <c r="A104" s="62" t="s">
        <v>245</v>
      </c>
      <c r="B104" s="64" t="s">
        <v>246</v>
      </c>
      <c r="C104" s="47">
        <v>2030.5882352941178</v>
      </c>
      <c r="D104" s="190">
        <f t="shared" si="1"/>
        <v>2388.9273356401386</v>
      </c>
    </row>
    <row r="105" spans="1:4" s="131" customFormat="1" ht="18.3">
      <c r="A105" s="217" t="s">
        <v>867</v>
      </c>
      <c r="B105" s="218"/>
      <c r="C105" s="218"/>
      <c r="D105" s="190">
        <f t="shared" si="1"/>
        <v>0</v>
      </c>
    </row>
    <row r="106" spans="1:4" s="8" customFormat="1" ht="15" customHeight="1">
      <c r="A106" s="20" t="s">
        <v>265</v>
      </c>
      <c r="B106" s="18" t="s">
        <v>843</v>
      </c>
      <c r="C106" s="47">
        <v>10381.176470588236</v>
      </c>
      <c r="D106" s="190">
        <f t="shared" si="1"/>
        <v>12213.148788927338</v>
      </c>
    </row>
    <row r="107" spans="1:4">
      <c r="A107" s="8"/>
    </row>
  </sheetData>
  <mergeCells count="10">
    <mergeCell ref="A2:C3"/>
    <mergeCell ref="A97:C97"/>
    <mergeCell ref="A21:C21"/>
    <mergeCell ref="A68:C68"/>
    <mergeCell ref="A72:C72"/>
    <mergeCell ref="A76:C76"/>
    <mergeCell ref="A71:C71"/>
    <mergeCell ref="A99:C99"/>
    <mergeCell ref="A102:C102"/>
    <mergeCell ref="A105:C105"/>
  </mergeCells>
  <hyperlinks>
    <hyperlink ref="A105:C105" location="'Network Adapters '!A1" display="Network Interface Cards - Please Refer to Network Adapters  Tab" xr:uid="{D286E846-FCAD-44F5-984B-8C745693B26B}"/>
  </hyperlink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FF46-6B43-42BE-8D32-DFFEE8126AC1}">
  <sheetPr>
    <tabColor theme="4" tint="-0.499984740745262"/>
  </sheetPr>
  <dimension ref="A1:C106"/>
  <sheetViews>
    <sheetView showGridLines="0" zoomScale="89" zoomScaleNormal="89" workbookViewId="0">
      <selection activeCell="A106" sqref="A106:XFD141"/>
    </sheetView>
  </sheetViews>
  <sheetFormatPr defaultColWidth="8.68359375" defaultRowHeight="15.3"/>
  <cols>
    <col min="1" max="1" width="27" style="2" customWidth="1"/>
    <col min="2" max="2" width="99.5234375" style="8" bestFit="1" customWidth="1"/>
    <col min="3" max="3" width="13.41796875" style="41" bestFit="1" customWidth="1"/>
    <col min="4" max="16384" width="8.68359375" style="41"/>
  </cols>
  <sheetData>
    <row r="1" spans="1:3" ht="72.75" customHeight="1" thickBot="1"/>
    <row r="2" spans="1:3" ht="15" customHeight="1" thickBot="1">
      <c r="A2" s="223"/>
      <c r="B2" s="223"/>
      <c r="C2" s="223"/>
    </row>
    <row r="3" spans="1:3" ht="15.75" customHeight="1">
      <c r="A3" s="223"/>
      <c r="B3" s="223"/>
      <c r="C3" s="223"/>
    </row>
    <row r="4" spans="1:3" ht="14.1" customHeight="1">
      <c r="A4" s="67"/>
      <c r="B4" s="67"/>
    </row>
    <row r="5" spans="1:3" ht="14.1" customHeight="1">
      <c r="A5" s="67"/>
      <c r="B5" s="67"/>
    </row>
    <row r="6" spans="1:3" ht="14.1" customHeight="1">
      <c r="A6" s="67"/>
      <c r="B6" s="67"/>
    </row>
    <row r="7" spans="1:3" ht="14.1" customHeight="1">
      <c r="A7" s="67"/>
      <c r="B7" s="67"/>
    </row>
    <row r="8" spans="1:3" ht="14.1" customHeight="1">
      <c r="A8" s="67"/>
      <c r="B8" s="67"/>
    </row>
    <row r="9" spans="1:3" ht="14.1" customHeight="1">
      <c r="A9" s="67"/>
      <c r="B9" s="67"/>
    </row>
    <row r="10" spans="1:3" ht="14.1" customHeight="1">
      <c r="A10" s="67"/>
      <c r="B10" s="67"/>
    </row>
    <row r="11" spans="1:3" ht="14.1" customHeight="1">
      <c r="A11" s="67"/>
      <c r="B11" s="67"/>
    </row>
    <row r="12" spans="1:3" ht="14.1" customHeight="1">
      <c r="A12" s="67"/>
      <c r="B12" s="67"/>
    </row>
    <row r="13" spans="1:3" s="8" customFormat="1" ht="14.4">
      <c r="A13" s="25" t="s">
        <v>315</v>
      </c>
      <c r="B13" s="24" t="s">
        <v>316</v>
      </c>
      <c r="C13" s="24" t="s">
        <v>321</v>
      </c>
    </row>
    <row r="15" spans="1:3" ht="20.7" customHeight="1">
      <c r="A15" s="224" t="s">
        <v>340</v>
      </c>
      <c r="B15" s="224"/>
      <c r="C15" s="224"/>
    </row>
    <row r="16" spans="1:3" ht="21" customHeight="1" thickBot="1">
      <c r="A16" s="14" t="s">
        <v>49</v>
      </c>
      <c r="B16" s="14" t="s">
        <v>390</v>
      </c>
      <c r="C16" s="47">
        <v>44968.964705882354</v>
      </c>
    </row>
    <row r="17" spans="1:2" ht="24" customHeight="1" thickTop="1" thickBot="1">
      <c r="A17" s="54" t="s">
        <v>422</v>
      </c>
      <c r="B17" s="12" t="s">
        <v>391</v>
      </c>
    </row>
    <row r="18" spans="1:2" ht="18.600000000000001" customHeight="1" thickTop="1">
      <c r="A18" s="14"/>
      <c r="B18" s="77" t="s">
        <v>392</v>
      </c>
    </row>
    <row r="19" spans="1:2" ht="14.1" customHeight="1">
      <c r="A19" s="14"/>
      <c r="B19" s="12" t="s">
        <v>393</v>
      </c>
    </row>
    <row r="20" spans="1:2" ht="14.1" customHeight="1">
      <c r="A20" s="14"/>
      <c r="B20" s="12" t="s">
        <v>346</v>
      </c>
    </row>
    <row r="21" spans="1:2" ht="14.1" customHeight="1">
      <c r="A21" s="14"/>
      <c r="B21" s="12" t="s">
        <v>45</v>
      </c>
    </row>
    <row r="22" spans="1:2" ht="14.1" customHeight="1">
      <c r="A22" s="14"/>
      <c r="B22" s="12" t="s">
        <v>347</v>
      </c>
    </row>
    <row r="23" spans="1:2" ht="14.1" customHeight="1">
      <c r="A23" s="14"/>
      <c r="B23" s="12" t="s">
        <v>348</v>
      </c>
    </row>
    <row r="24" spans="1:2" ht="14.1" customHeight="1">
      <c r="A24" s="14"/>
      <c r="B24" s="77" t="s">
        <v>349</v>
      </c>
    </row>
    <row r="25" spans="1:2" ht="14.1" customHeight="1">
      <c r="A25" s="14"/>
      <c r="B25" s="77" t="s">
        <v>394</v>
      </c>
    </row>
    <row r="26" spans="1:2" ht="14.1" customHeight="1">
      <c r="A26" s="14"/>
      <c r="B26" s="12" t="s">
        <v>395</v>
      </c>
    </row>
    <row r="27" spans="1:2" ht="14.1" customHeight="1">
      <c r="A27" s="14"/>
      <c r="B27" s="12" t="s">
        <v>396</v>
      </c>
    </row>
    <row r="28" spans="1:2" ht="14.1" customHeight="1">
      <c r="A28" s="14"/>
      <c r="B28" s="12" t="s">
        <v>397</v>
      </c>
    </row>
    <row r="29" spans="1:2" ht="14.1" customHeight="1">
      <c r="A29" s="14"/>
      <c r="B29" s="12" t="s">
        <v>354</v>
      </c>
    </row>
    <row r="30" spans="1:2" ht="14.1" customHeight="1">
      <c r="A30" s="14"/>
      <c r="B30" s="12" t="s">
        <v>46</v>
      </c>
    </row>
    <row r="31" spans="1:2" ht="14.1" customHeight="1">
      <c r="A31" s="14"/>
      <c r="B31" s="12" t="s">
        <v>366</v>
      </c>
    </row>
    <row r="32" spans="1:2" ht="14.1" customHeight="1">
      <c r="A32" s="14"/>
      <c r="B32" s="12" t="s">
        <v>356</v>
      </c>
    </row>
    <row r="33" spans="1:3" ht="14.1" customHeight="1">
      <c r="A33" s="14"/>
      <c r="B33" s="12" t="s">
        <v>398</v>
      </c>
    </row>
    <row r="34" spans="1:3" ht="14.1" customHeight="1">
      <c r="A34" s="14"/>
      <c r="B34" s="68" t="s">
        <v>44</v>
      </c>
    </row>
    <row r="35" spans="1:3" ht="14.1" customHeight="1">
      <c r="A35" s="14"/>
      <c r="B35" s="12" t="s">
        <v>39</v>
      </c>
    </row>
    <row r="36" spans="1:3" ht="14.1" customHeight="1">
      <c r="A36" s="14"/>
      <c r="B36" s="12" t="s">
        <v>399</v>
      </c>
    </row>
    <row r="37" spans="1:3" ht="14.1" customHeight="1">
      <c r="A37" s="14"/>
      <c r="B37" s="12" t="s">
        <v>360</v>
      </c>
    </row>
    <row r="38" spans="1:3" ht="14.4" customHeight="1">
      <c r="A38" s="14"/>
      <c r="B38" s="16" t="s">
        <v>361</v>
      </c>
    </row>
    <row r="39" spans="1:3" ht="14.4" customHeight="1">
      <c r="A39" s="178" t="s">
        <v>861</v>
      </c>
      <c r="B39" s="16"/>
    </row>
    <row r="40" spans="1:3" ht="14.1" customHeight="1">
      <c r="A40" s="14"/>
      <c r="B40" s="16"/>
      <c r="C40" s="47"/>
    </row>
    <row r="41" spans="1:3" ht="14.1" customHeight="1" thickBot="1">
      <c r="A41" s="14" t="s">
        <v>175</v>
      </c>
      <c r="B41" s="14" t="s">
        <v>390</v>
      </c>
      <c r="C41" s="47">
        <v>33773.811764705883</v>
      </c>
    </row>
    <row r="42" spans="1:3" ht="16.2" customHeight="1" thickTop="1" thickBot="1">
      <c r="A42" s="54" t="s">
        <v>400</v>
      </c>
      <c r="B42" s="12" t="s">
        <v>391</v>
      </c>
    </row>
    <row r="43" spans="1:3" ht="18.600000000000001" customHeight="1" thickTop="1">
      <c r="A43" s="76" t="s">
        <v>873</v>
      </c>
      <c r="B43" s="77" t="s">
        <v>392</v>
      </c>
    </row>
    <row r="44" spans="1:3" ht="17.399999999999999" customHeight="1">
      <c r="A44" s="14"/>
      <c r="B44" s="12" t="s">
        <v>393</v>
      </c>
    </row>
    <row r="45" spans="1:3" ht="14.4" customHeight="1">
      <c r="A45" s="14"/>
      <c r="B45" s="12" t="s">
        <v>346</v>
      </c>
    </row>
    <row r="46" spans="1:3" ht="14.1" customHeight="1">
      <c r="A46" s="14"/>
      <c r="B46" s="12" t="s">
        <v>45</v>
      </c>
    </row>
    <row r="47" spans="1:3" ht="14.1" customHeight="1">
      <c r="A47" s="14"/>
      <c r="B47" s="12" t="s">
        <v>347</v>
      </c>
    </row>
    <row r="48" spans="1:3" ht="14.1" customHeight="1">
      <c r="A48" s="14"/>
      <c r="B48" s="12" t="s">
        <v>348</v>
      </c>
    </row>
    <row r="49" spans="1:3" ht="14.1" customHeight="1">
      <c r="A49" s="14"/>
      <c r="B49" s="77" t="s">
        <v>401</v>
      </c>
    </row>
    <row r="50" spans="1:3" ht="14.1" customHeight="1">
      <c r="A50" s="14"/>
      <c r="B50" s="77" t="s">
        <v>76</v>
      </c>
    </row>
    <row r="51" spans="1:3" ht="14.1" customHeight="1">
      <c r="A51" s="14"/>
      <c r="B51" s="12" t="s">
        <v>395</v>
      </c>
    </row>
    <row r="52" spans="1:3" ht="14.1" customHeight="1">
      <c r="A52" s="14"/>
      <c r="B52" s="12" t="s">
        <v>402</v>
      </c>
    </row>
    <row r="53" spans="1:3" ht="14.1" customHeight="1">
      <c r="A53" s="14"/>
      <c r="B53" s="12" t="s">
        <v>397</v>
      </c>
    </row>
    <row r="54" spans="1:3" ht="14.1" customHeight="1">
      <c r="A54" s="14"/>
      <c r="B54" s="12" t="s">
        <v>354</v>
      </c>
    </row>
    <row r="55" spans="1:3" ht="14.1" customHeight="1">
      <c r="A55" s="14"/>
      <c r="B55" s="12" t="s">
        <v>46</v>
      </c>
    </row>
    <row r="56" spans="1:3" ht="14.1" customHeight="1">
      <c r="A56" s="14"/>
      <c r="B56" s="12" t="s">
        <v>366</v>
      </c>
    </row>
    <row r="57" spans="1:3" ht="14.4" customHeight="1">
      <c r="A57" s="14"/>
      <c r="B57" s="12" t="s">
        <v>356</v>
      </c>
    </row>
    <row r="58" spans="1:3" ht="14.1" customHeight="1">
      <c r="A58" s="14"/>
      <c r="B58" s="12" t="s">
        <v>398</v>
      </c>
    </row>
    <row r="59" spans="1:3" ht="14.1" customHeight="1">
      <c r="A59" s="14"/>
      <c r="B59" s="68" t="s">
        <v>44</v>
      </c>
    </row>
    <row r="60" spans="1:3" ht="14.1" customHeight="1">
      <c r="A60" s="14"/>
      <c r="B60" s="12" t="s">
        <v>39</v>
      </c>
    </row>
    <row r="61" spans="1:3" ht="14.1" customHeight="1">
      <c r="A61" s="14"/>
      <c r="B61" s="12" t="s">
        <v>399</v>
      </c>
    </row>
    <row r="62" spans="1:3" ht="14.1" customHeight="1">
      <c r="A62" s="14"/>
      <c r="B62" s="12" t="s">
        <v>360</v>
      </c>
    </row>
    <row r="63" spans="1:3" ht="14.1" customHeight="1">
      <c r="A63" s="14"/>
      <c r="B63" s="16" t="s">
        <v>361</v>
      </c>
    </row>
    <row r="64" spans="1:3" s="40" customFormat="1" ht="20.7" customHeight="1">
      <c r="A64" s="213" t="s">
        <v>403</v>
      </c>
      <c r="B64" s="213"/>
      <c r="C64" s="213"/>
    </row>
    <row r="65" spans="1:3" ht="14.1" customHeight="1">
      <c r="A65" s="14" t="s">
        <v>161</v>
      </c>
      <c r="B65" s="12" t="s">
        <v>295</v>
      </c>
      <c r="C65" s="47">
        <v>1411.5882352941176</v>
      </c>
    </row>
    <row r="66" spans="1:3" ht="14.1" customHeight="1">
      <c r="A66" s="14"/>
      <c r="B66" s="69"/>
    </row>
    <row r="67" spans="1:3" s="40" customFormat="1" ht="20.7" customHeight="1">
      <c r="A67" s="213" t="s">
        <v>367</v>
      </c>
      <c r="B67" s="213"/>
      <c r="C67" s="213"/>
    </row>
    <row r="68" spans="1:3" s="40" customFormat="1" ht="14.4">
      <c r="A68" s="124" t="s">
        <v>170</v>
      </c>
      <c r="B68" s="18" t="s">
        <v>262</v>
      </c>
      <c r="C68" s="47">
        <v>2506.4823529411769</v>
      </c>
    </row>
    <row r="69" spans="1:3" s="40" customFormat="1" ht="14.4">
      <c r="A69" s="124" t="s">
        <v>171</v>
      </c>
      <c r="B69" s="18" t="s">
        <v>261</v>
      </c>
      <c r="C69" s="47">
        <v>2876.6705882352944</v>
      </c>
    </row>
    <row r="70" spans="1:3" s="40" customFormat="1" ht="14.4">
      <c r="A70" s="124" t="s">
        <v>263</v>
      </c>
      <c r="B70" s="18" t="s">
        <v>264</v>
      </c>
      <c r="C70" s="47">
        <v>3224.7176470588238</v>
      </c>
    </row>
    <row r="71" spans="1:3" s="40" customFormat="1" ht="20.7" customHeight="1" thickBot="1">
      <c r="A71" s="213" t="s">
        <v>373</v>
      </c>
      <c r="B71" s="214"/>
      <c r="C71" s="214"/>
    </row>
    <row r="72" spans="1:3" s="40" customFormat="1" ht="14.7" thickBot="1">
      <c r="A72" s="16"/>
      <c r="B72" s="109" t="s">
        <v>576</v>
      </c>
    </row>
    <row r="73" spans="1:3" s="40" customFormat="1" ht="14.4">
      <c r="A73" s="16" t="s">
        <v>146</v>
      </c>
      <c r="B73" s="18" t="s">
        <v>210</v>
      </c>
      <c r="C73" s="47">
        <v>1771.2470588235294</v>
      </c>
    </row>
    <row r="74" spans="1:3" s="40" customFormat="1" ht="14.4">
      <c r="A74" s="16" t="s">
        <v>141</v>
      </c>
      <c r="B74" s="18" t="s">
        <v>374</v>
      </c>
      <c r="C74" s="47">
        <v>6106.0588235294117</v>
      </c>
    </row>
    <row r="75" spans="1:3" s="40" customFormat="1" ht="14.7" thickBot="1">
      <c r="A75" s="213" t="s">
        <v>868</v>
      </c>
      <c r="B75" s="214"/>
      <c r="C75" s="214"/>
    </row>
    <row r="76" spans="1:3" s="40" customFormat="1" ht="15" thickTop="1" thickBot="1">
      <c r="A76" s="2"/>
      <c r="B76" s="155" t="s">
        <v>368</v>
      </c>
    </row>
    <row r="77" spans="1:3" s="45" customFormat="1" ht="13.2" customHeight="1" thickBot="1">
      <c r="A77" s="16"/>
      <c r="B77" s="109" t="s">
        <v>412</v>
      </c>
    </row>
    <row r="78" spans="1:3" ht="14.1" customHeight="1">
      <c r="A78" s="62" t="s">
        <v>115</v>
      </c>
      <c r="B78" s="64" t="s">
        <v>239</v>
      </c>
      <c r="C78" s="47">
        <v>6070.7529411764708</v>
      </c>
    </row>
    <row r="79" spans="1:3" ht="14.1" customHeight="1">
      <c r="A79" s="62" t="s">
        <v>113</v>
      </c>
      <c r="B79" s="64" t="s">
        <v>413</v>
      </c>
      <c r="C79" s="47">
        <v>4657.3411764705879</v>
      </c>
    </row>
    <row r="80" spans="1:3" s="45" customFormat="1" ht="13.2" customHeight="1">
      <c r="A80" s="65" t="s">
        <v>114</v>
      </c>
      <c r="B80" s="64" t="s">
        <v>414</v>
      </c>
      <c r="C80" s="47">
        <v>9286.1411764705881</v>
      </c>
    </row>
    <row r="81" spans="1:3" s="45" customFormat="1" ht="13.2" customHeight="1">
      <c r="A81" s="16" t="s">
        <v>118</v>
      </c>
      <c r="B81" s="18" t="s">
        <v>415</v>
      </c>
      <c r="C81" s="47">
        <v>7107.2235294117654</v>
      </c>
    </row>
    <row r="82" spans="1:3" s="45" customFormat="1" ht="13.2" customHeight="1">
      <c r="A82" s="16" t="s">
        <v>237</v>
      </c>
      <c r="B82" s="18" t="s">
        <v>416</v>
      </c>
      <c r="C82" s="47">
        <v>10249.411764705883</v>
      </c>
    </row>
    <row r="83" spans="1:3" s="45" customFormat="1" ht="13.2" customHeight="1" thickBot="1">
      <c r="A83" s="16" t="s">
        <v>119</v>
      </c>
      <c r="B83" s="18" t="s">
        <v>417</v>
      </c>
      <c r="C83" s="47">
        <v>13912.941176470589</v>
      </c>
    </row>
    <row r="84" spans="1:3" s="45" customFormat="1" ht="13.2" customHeight="1" thickBot="1">
      <c r="A84" s="16"/>
      <c r="B84" s="109" t="s">
        <v>410</v>
      </c>
    </row>
    <row r="85" spans="1:3" s="45" customFormat="1" ht="13.2" customHeight="1">
      <c r="A85" s="16" t="s">
        <v>138</v>
      </c>
      <c r="B85" s="18" t="s">
        <v>229</v>
      </c>
      <c r="C85" s="47">
        <v>3456.4705882352941</v>
      </c>
    </row>
    <row r="86" spans="1:3" s="45" customFormat="1" ht="13.2" customHeight="1">
      <c r="A86" s="16" t="s">
        <v>217</v>
      </c>
      <c r="B86" s="18" t="s">
        <v>218</v>
      </c>
      <c r="C86" s="47">
        <v>4801.1764705882351</v>
      </c>
    </row>
    <row r="87" spans="1:3" s="45" customFormat="1" ht="13.2" customHeight="1">
      <c r="A87" s="33" t="s">
        <v>220</v>
      </c>
      <c r="B87" s="18" t="s">
        <v>221</v>
      </c>
      <c r="C87" s="47">
        <v>7071.7647058823532</v>
      </c>
    </row>
    <row r="88" spans="1:3" s="45" customFormat="1" ht="13.2" customHeight="1">
      <c r="A88" s="16" t="s">
        <v>128</v>
      </c>
      <c r="B88" s="18" t="s">
        <v>222</v>
      </c>
      <c r="C88" s="47">
        <v>4702</v>
      </c>
    </row>
    <row r="89" spans="1:3" s="45" customFormat="1" ht="13.2" customHeight="1" thickBot="1">
      <c r="A89" s="16" t="s">
        <v>136</v>
      </c>
      <c r="B89" s="18" t="s">
        <v>411</v>
      </c>
      <c r="C89" s="47">
        <v>7787.7294117647061</v>
      </c>
    </row>
    <row r="90" spans="1:3" s="45" customFormat="1" ht="13.2" customHeight="1" thickBot="1">
      <c r="A90" s="16"/>
      <c r="B90" s="109" t="s">
        <v>407</v>
      </c>
    </row>
    <row r="91" spans="1:3" s="45" customFormat="1" ht="13.2" customHeight="1">
      <c r="A91" s="16" t="s">
        <v>223</v>
      </c>
      <c r="B91" s="18" t="s">
        <v>224</v>
      </c>
      <c r="C91" s="47">
        <v>4148.2352941176468</v>
      </c>
    </row>
    <row r="92" spans="1:3" s="45" customFormat="1" ht="13.2" customHeight="1">
      <c r="A92" s="16" t="s">
        <v>139</v>
      </c>
      <c r="B92" s="18" t="s">
        <v>408</v>
      </c>
      <c r="C92" s="47">
        <v>6007.1176470588243</v>
      </c>
    </row>
    <row r="93" spans="1:3" s="45" customFormat="1" ht="13.2" customHeight="1">
      <c r="A93" s="16" t="s">
        <v>144</v>
      </c>
      <c r="B93" t="s">
        <v>409</v>
      </c>
      <c r="C93" s="47">
        <v>9552.9411764705892</v>
      </c>
    </row>
    <row r="94" spans="1:3" s="45" customFormat="1" ht="13.2" customHeight="1" thickBot="1">
      <c r="A94" s="16" t="s">
        <v>214</v>
      </c>
      <c r="B94" t="s">
        <v>215</v>
      </c>
      <c r="C94" s="47">
        <v>10428.235294117647</v>
      </c>
    </row>
    <row r="95" spans="1:3" s="40" customFormat="1" ht="15" thickTop="1" thickBot="1">
      <c r="A95" s="2"/>
      <c r="B95" s="155"/>
    </row>
    <row r="96" spans="1:3" s="40" customFormat="1" ht="13.5" customHeight="1" thickBot="1">
      <c r="A96" s="78"/>
      <c r="B96" s="109"/>
    </row>
    <row r="97" spans="1:3" s="45" customFormat="1" ht="13.2" customHeight="1">
      <c r="A97" s="16" t="s">
        <v>129</v>
      </c>
      <c r="B97" s="12" t="s">
        <v>406</v>
      </c>
      <c r="C97" s="47">
        <v>3886.0235294117647</v>
      </c>
    </row>
    <row r="98" spans="1:3" s="45" customFormat="1" ht="13.2" customHeight="1">
      <c r="A98" s="16" t="s">
        <v>145</v>
      </c>
      <c r="B98" s="18" t="s">
        <v>234</v>
      </c>
      <c r="C98" s="47">
        <v>10932.941176470589</v>
      </c>
    </row>
    <row r="99" spans="1:3" s="40" customFormat="1" ht="20.7" customHeight="1">
      <c r="A99" s="213" t="s">
        <v>376</v>
      </c>
      <c r="B99" s="214"/>
      <c r="C99" s="214"/>
    </row>
    <row r="100" spans="1:3" s="40" customFormat="1" ht="13.2" customHeight="1">
      <c r="A100" s="20" t="s">
        <v>149</v>
      </c>
      <c r="B100" s="63" t="s">
        <v>377</v>
      </c>
      <c r="C100" s="47">
        <v>23398.976470588237</v>
      </c>
    </row>
    <row r="101" spans="1:3" s="40" customFormat="1" ht="20.7" customHeight="1">
      <c r="A101" s="213" t="s">
        <v>420</v>
      </c>
      <c r="B101" s="214"/>
      <c r="C101" s="214"/>
    </row>
    <row r="102" spans="1:3" s="40" customFormat="1" ht="14.4">
      <c r="A102" s="62" t="s">
        <v>243</v>
      </c>
      <c r="B102" s="12" t="s">
        <v>244</v>
      </c>
      <c r="C102" s="47">
        <v>4165.8823529411766</v>
      </c>
    </row>
    <row r="103" spans="1:3" s="40" customFormat="1" ht="14.4">
      <c r="A103" s="62" t="s">
        <v>245</v>
      </c>
      <c r="B103" s="12" t="s">
        <v>246</v>
      </c>
      <c r="C103" s="47">
        <v>2030.5882352941178</v>
      </c>
    </row>
    <row r="104" spans="1:3" s="40" customFormat="1" ht="20.7" customHeight="1">
      <c r="A104" s="213" t="s">
        <v>280</v>
      </c>
      <c r="B104" s="214"/>
      <c r="C104" s="214"/>
    </row>
    <row r="105" spans="1:3" s="40" customFormat="1" ht="15" customHeight="1">
      <c r="A105" s="79" t="s">
        <v>283</v>
      </c>
      <c r="B105" s="18" t="s">
        <v>421</v>
      </c>
      <c r="C105" s="47">
        <v>4408.2352941176468</v>
      </c>
    </row>
    <row r="106" spans="1:3">
      <c r="A106" s="8"/>
    </row>
  </sheetData>
  <mergeCells count="9">
    <mergeCell ref="A2:C3"/>
    <mergeCell ref="A99:C99"/>
    <mergeCell ref="A15:C15"/>
    <mergeCell ref="A64:C64"/>
    <mergeCell ref="A67:C67"/>
    <mergeCell ref="A101:C101"/>
    <mergeCell ref="A104:C104"/>
    <mergeCell ref="A75:C75"/>
    <mergeCell ref="A71:C71"/>
  </mergeCell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E0F0-21B9-4950-9764-79950B3BB494}">
  <sheetPr>
    <tabColor theme="4" tint="-0.499984740745262"/>
  </sheetPr>
  <dimension ref="A1:MJ148"/>
  <sheetViews>
    <sheetView showGridLines="0" topLeftCell="A127" zoomScale="80" zoomScaleNormal="80" workbookViewId="0">
      <selection activeCell="A146" sqref="A146:XFD188"/>
    </sheetView>
  </sheetViews>
  <sheetFormatPr defaultColWidth="8.68359375" defaultRowHeight="14.4"/>
  <cols>
    <col min="1" max="1" width="40.68359375" style="2" customWidth="1"/>
    <col min="2" max="2" width="89.68359375" style="8" bestFit="1" customWidth="1"/>
    <col min="3" max="3" width="14.68359375" style="40" customWidth="1"/>
    <col min="4" max="16384" width="8.68359375" style="40"/>
  </cols>
  <sheetData>
    <row r="1" spans="1:3" ht="69" customHeight="1" thickBot="1"/>
    <row r="2" spans="1:3" ht="15" customHeight="1">
      <c r="A2" s="219"/>
      <c r="B2" s="219"/>
      <c r="C2" s="219"/>
    </row>
    <row r="3" spans="1:3" ht="15.75" customHeight="1" thickBot="1">
      <c r="A3" s="220"/>
      <c r="B3" s="220"/>
      <c r="C3" s="220"/>
    </row>
    <row r="4" spans="1:3">
      <c r="A4" s="8"/>
    </row>
    <row r="5" spans="1:3">
      <c r="A5" s="8"/>
    </row>
    <row r="6" spans="1:3">
      <c r="A6" s="8"/>
    </row>
    <row r="7" spans="1:3">
      <c r="A7" s="8"/>
    </row>
    <row r="8" spans="1:3">
      <c r="A8" s="8"/>
    </row>
    <row r="9" spans="1:3">
      <c r="A9" s="8"/>
    </row>
    <row r="10" spans="1:3">
      <c r="A10" s="8"/>
    </row>
    <row r="11" spans="1:3">
      <c r="A11" s="8"/>
    </row>
    <row r="12" spans="1:3">
      <c r="A12" s="8"/>
    </row>
    <row r="13" spans="1:3">
      <c r="A13" s="8"/>
    </row>
    <row r="14" spans="1:3">
      <c r="A14" s="8"/>
    </row>
    <row r="15" spans="1:3">
      <c r="A15" s="8"/>
    </row>
    <row r="16" spans="1:3">
      <c r="A16" s="8"/>
    </row>
    <row r="17" spans="1:3">
      <c r="A17" s="8"/>
    </row>
    <row r="18" spans="1:3">
      <c r="A18" s="8"/>
    </row>
    <row r="19" spans="1:3">
      <c r="A19" s="8"/>
    </row>
    <row r="20" spans="1:3">
      <c r="A20" s="8"/>
    </row>
    <row r="21" spans="1:3" s="8" customFormat="1">
      <c r="A21" s="25" t="s">
        <v>315</v>
      </c>
      <c r="B21" s="24" t="s">
        <v>316</v>
      </c>
      <c r="C21" s="24" t="s">
        <v>321</v>
      </c>
    </row>
    <row r="23" spans="1:3" ht="26.25" customHeight="1">
      <c r="A23" s="222" t="s">
        <v>435</v>
      </c>
      <c r="B23" s="222"/>
      <c r="C23" s="222"/>
    </row>
    <row r="24" spans="1:3" ht="14.7" thickBot="1">
      <c r="A24" s="65" t="s">
        <v>179</v>
      </c>
      <c r="B24" s="52" t="s">
        <v>871</v>
      </c>
      <c r="C24" s="47">
        <v>88014.458823529407</v>
      </c>
    </row>
    <row r="25" spans="1:3" ht="15" thickTop="1" thickBot="1">
      <c r="A25" s="54" t="s">
        <v>400</v>
      </c>
      <c r="B25" s="52" t="s">
        <v>437</v>
      </c>
    </row>
    <row r="26" spans="1:3" ht="14.7" thickTop="1">
      <c r="A26" s="159" t="s">
        <v>870</v>
      </c>
      <c r="B26" s="159" t="s">
        <v>438</v>
      </c>
    </row>
    <row r="27" spans="1:3">
      <c r="A27" s="159" t="s">
        <v>873</v>
      </c>
      <c r="B27" s="159" t="s">
        <v>439</v>
      </c>
    </row>
    <row r="28" spans="1:3">
      <c r="A28" s="65"/>
      <c r="B28" s="159" t="s">
        <v>440</v>
      </c>
    </row>
    <row r="29" spans="1:3">
      <c r="A29" s="65"/>
      <c r="B29" s="52" t="s">
        <v>50</v>
      </c>
    </row>
    <row r="30" spans="1:3">
      <c r="A30" s="65"/>
      <c r="B30" s="52" t="s">
        <v>441</v>
      </c>
    </row>
    <row r="31" spans="1:3">
      <c r="A31" s="65"/>
      <c r="B31" s="52" t="s">
        <v>64</v>
      </c>
    </row>
    <row r="32" spans="1:3">
      <c r="A32" s="65"/>
      <c r="B32" s="52" t="s">
        <v>354</v>
      </c>
    </row>
    <row r="33" spans="1:3">
      <c r="A33" s="65"/>
      <c r="B33" s="52" t="s">
        <v>442</v>
      </c>
    </row>
    <row r="34" spans="1:3">
      <c r="A34" s="65"/>
      <c r="B34" s="52" t="s">
        <v>57</v>
      </c>
    </row>
    <row r="35" spans="1:3">
      <c r="A35" s="65"/>
      <c r="B35" s="52" t="s">
        <v>46</v>
      </c>
    </row>
    <row r="36" spans="1:3">
      <c r="A36" s="65"/>
      <c r="B36" s="52" t="s">
        <v>443</v>
      </c>
    </row>
    <row r="37" spans="1:3">
      <c r="A37" s="65"/>
      <c r="B37" s="52" t="s">
        <v>297</v>
      </c>
    </row>
    <row r="38" spans="1:3">
      <c r="A38" s="65"/>
      <c r="B38" s="52" t="s">
        <v>356</v>
      </c>
    </row>
    <row r="39" spans="1:3">
      <c r="A39" s="65"/>
      <c r="B39" s="52" t="s">
        <v>444</v>
      </c>
    </row>
    <row r="40" spans="1:3">
      <c r="A40" s="65"/>
      <c r="B40" s="52" t="s">
        <v>445</v>
      </c>
    </row>
    <row r="41" spans="1:3">
      <c r="A41" s="65"/>
      <c r="B41" s="52" t="s">
        <v>446</v>
      </c>
    </row>
    <row r="42" spans="1:3">
      <c r="A42" s="65"/>
      <c r="B42" s="52" t="s">
        <v>447</v>
      </c>
    </row>
    <row r="43" spans="1:3">
      <c r="A43" s="178" t="s">
        <v>861</v>
      </c>
      <c r="B43" s="52"/>
    </row>
    <row r="44" spans="1:3">
      <c r="A44" s="65"/>
      <c r="B44" s="52"/>
    </row>
    <row r="45" spans="1:3" ht="14.7" thickBot="1">
      <c r="A45" s="65" t="s">
        <v>448</v>
      </c>
      <c r="B45" s="52" t="s">
        <v>437</v>
      </c>
      <c r="C45" s="47">
        <v>68109.376470588235</v>
      </c>
    </row>
    <row r="46" spans="1:3" ht="15" thickTop="1" thickBot="1">
      <c r="A46" s="54"/>
      <c r="B46" s="159" t="s">
        <v>449</v>
      </c>
    </row>
    <row r="47" spans="1:3" ht="14.7" thickTop="1">
      <c r="A47" s="65"/>
      <c r="B47" s="159" t="s">
        <v>364</v>
      </c>
    </row>
    <row r="48" spans="1:3">
      <c r="A48" s="65"/>
      <c r="B48" s="159" t="s">
        <v>365</v>
      </c>
    </row>
    <row r="49" spans="1:2">
      <c r="A49" s="65"/>
      <c r="B49" s="52" t="s">
        <v>50</v>
      </c>
    </row>
    <row r="50" spans="1:2">
      <c r="A50" s="65"/>
      <c r="B50" s="52" t="s">
        <v>441</v>
      </c>
    </row>
    <row r="51" spans="1:2">
      <c r="A51" s="65"/>
      <c r="B51" s="52" t="s">
        <v>64</v>
      </c>
    </row>
    <row r="52" spans="1:2">
      <c r="A52" s="65"/>
      <c r="B52" s="52" t="s">
        <v>354</v>
      </c>
    </row>
    <row r="53" spans="1:2">
      <c r="A53" s="65"/>
      <c r="B53" s="52" t="s">
        <v>442</v>
      </c>
    </row>
    <row r="54" spans="1:2">
      <c r="A54" s="65"/>
      <c r="B54" s="52" t="s">
        <v>57</v>
      </c>
    </row>
    <row r="55" spans="1:2">
      <c r="A55" s="65"/>
      <c r="B55" s="52" t="s">
        <v>46</v>
      </c>
    </row>
    <row r="56" spans="1:2">
      <c r="A56" s="65"/>
      <c r="B56" s="52" t="s">
        <v>443</v>
      </c>
    </row>
    <row r="57" spans="1:2">
      <c r="A57" s="65"/>
      <c r="B57" s="52" t="s">
        <v>297</v>
      </c>
    </row>
    <row r="58" spans="1:2">
      <c r="A58" s="65"/>
      <c r="B58" s="52" t="s">
        <v>356</v>
      </c>
    </row>
    <row r="59" spans="1:2">
      <c r="A59" s="65"/>
      <c r="B59" s="52" t="s">
        <v>444</v>
      </c>
    </row>
    <row r="60" spans="1:2">
      <c r="A60" s="65"/>
      <c r="B60" s="52" t="s">
        <v>445</v>
      </c>
    </row>
    <row r="61" spans="1:2">
      <c r="A61" s="65"/>
      <c r="B61" s="52" t="s">
        <v>446</v>
      </c>
    </row>
    <row r="62" spans="1:2">
      <c r="A62" s="65"/>
      <c r="B62" s="52" t="s">
        <v>447</v>
      </c>
    </row>
    <row r="63" spans="1:2">
      <c r="A63" s="65"/>
      <c r="B63" s="52"/>
    </row>
    <row r="64" spans="1:2">
      <c r="A64" s="65"/>
      <c r="B64" s="52"/>
    </row>
    <row r="65" spans="1:3" ht="14.7" thickBot="1">
      <c r="A65" s="65" t="s">
        <v>173</v>
      </c>
      <c r="B65" s="175" t="s">
        <v>450</v>
      </c>
      <c r="C65" s="47">
        <v>57672.105882352946</v>
      </c>
    </row>
    <row r="66" spans="1:3" ht="15" thickTop="1" thickBot="1">
      <c r="A66" s="54" t="s">
        <v>342</v>
      </c>
      <c r="B66" s="176" t="s">
        <v>451</v>
      </c>
    </row>
    <row r="67" spans="1:3" ht="14.7" thickTop="1">
      <c r="A67" s="65"/>
      <c r="B67" s="176" t="s">
        <v>452</v>
      </c>
    </row>
    <row r="68" spans="1:3">
      <c r="A68" s="65"/>
      <c r="B68" s="177" t="s">
        <v>453</v>
      </c>
    </row>
    <row r="69" spans="1:3">
      <c r="A69" s="65"/>
      <c r="B69" s="177" t="s">
        <v>454</v>
      </c>
    </row>
    <row r="70" spans="1:3">
      <c r="A70" s="65"/>
      <c r="B70" s="177" t="s">
        <v>455</v>
      </c>
    </row>
    <row r="71" spans="1:3">
      <c r="A71" s="65"/>
      <c r="B71" s="176" t="s">
        <v>456</v>
      </c>
    </row>
    <row r="72" spans="1:3">
      <c r="A72" s="65"/>
      <c r="B72" s="176" t="s">
        <v>457</v>
      </c>
    </row>
    <row r="73" spans="1:3">
      <c r="A73" s="65"/>
      <c r="B73" s="176" t="s">
        <v>458</v>
      </c>
    </row>
    <row r="74" spans="1:3">
      <c r="A74" s="65"/>
      <c r="B74" s="176" t="s">
        <v>459</v>
      </c>
    </row>
    <row r="75" spans="1:3">
      <c r="A75" s="65"/>
      <c r="B75" s="176" t="s">
        <v>460</v>
      </c>
    </row>
    <row r="76" spans="1:3">
      <c r="A76" s="65"/>
      <c r="B76" s="176" t="s">
        <v>461</v>
      </c>
    </row>
    <row r="77" spans="1:3">
      <c r="A77" s="65"/>
      <c r="B77" s="176" t="s">
        <v>462</v>
      </c>
    </row>
    <row r="78" spans="1:3">
      <c r="A78" s="65"/>
      <c r="B78" s="176" t="s">
        <v>463</v>
      </c>
    </row>
    <row r="79" spans="1:3">
      <c r="A79" s="65"/>
      <c r="B79" s="176" t="s">
        <v>464</v>
      </c>
    </row>
    <row r="80" spans="1:3">
      <c r="A80" s="65"/>
      <c r="B80" s="176" t="s">
        <v>465</v>
      </c>
    </row>
    <row r="81" spans="1:2">
      <c r="A81" s="65"/>
      <c r="B81" s="176" t="s">
        <v>466</v>
      </c>
    </row>
    <row r="82" spans="1:2">
      <c r="A82" s="65"/>
      <c r="B82" s="176" t="s">
        <v>467</v>
      </c>
    </row>
    <row r="83" spans="1:2">
      <c r="A83" s="65"/>
      <c r="B83" s="176" t="s">
        <v>468</v>
      </c>
    </row>
    <row r="84" spans="1:2">
      <c r="A84" s="65"/>
      <c r="B84" s="176" t="s">
        <v>469</v>
      </c>
    </row>
    <row r="85" spans="1:2">
      <c r="A85" s="65"/>
      <c r="B85" s="176" t="s">
        <v>470</v>
      </c>
    </row>
    <row r="86" spans="1:2">
      <c r="A86" s="65"/>
      <c r="B86" s="176" t="s">
        <v>471</v>
      </c>
    </row>
    <row r="87" spans="1:2">
      <c r="A87" s="65"/>
      <c r="B87" s="176" t="s">
        <v>472</v>
      </c>
    </row>
    <row r="88" spans="1:2">
      <c r="A88" s="65"/>
      <c r="B88" s="176" t="s">
        <v>473</v>
      </c>
    </row>
    <row r="89" spans="1:2">
      <c r="A89" s="65"/>
      <c r="B89" s="176" t="s">
        <v>474</v>
      </c>
    </row>
    <row r="90" spans="1:2">
      <c r="A90" s="65"/>
      <c r="B90" s="176" t="s">
        <v>475</v>
      </c>
    </row>
    <row r="91" spans="1:2">
      <c r="A91" s="65"/>
      <c r="B91" s="176" t="s">
        <v>476</v>
      </c>
    </row>
    <row r="92" spans="1:2">
      <c r="A92" s="65"/>
      <c r="B92" s="176" t="s">
        <v>477</v>
      </c>
    </row>
    <row r="93" spans="1:2">
      <c r="A93" s="65"/>
      <c r="B93" s="176" t="s">
        <v>478</v>
      </c>
    </row>
    <row r="94" spans="1:2">
      <c r="A94" s="65"/>
      <c r="B94" s="176" t="s">
        <v>479</v>
      </c>
    </row>
    <row r="95" spans="1:2">
      <c r="A95" s="65"/>
      <c r="B95" s="176" t="s">
        <v>480</v>
      </c>
    </row>
    <row r="96" spans="1:2">
      <c r="A96" s="65"/>
      <c r="B96" s="176" t="s">
        <v>481</v>
      </c>
    </row>
    <row r="97" spans="1:348">
      <c r="A97" s="65"/>
      <c r="B97" s="177" t="s">
        <v>482</v>
      </c>
    </row>
    <row r="98" spans="1:348">
      <c r="A98" s="65"/>
      <c r="B98" s="176" t="s">
        <v>483</v>
      </c>
    </row>
    <row r="99" spans="1:348">
      <c r="A99" s="65"/>
      <c r="B99" s="176" t="s">
        <v>484</v>
      </c>
    </row>
    <row r="100" spans="1:348">
      <c r="A100" s="65"/>
      <c r="B100" s="176" t="s">
        <v>485</v>
      </c>
    </row>
    <row r="101" spans="1:348" ht="20.399999999999999" customHeight="1">
      <c r="A101" s="213" t="s">
        <v>486</v>
      </c>
      <c r="B101" s="214"/>
      <c r="C101" s="214"/>
    </row>
    <row r="102" spans="1:348" ht="13.2" customHeight="1">
      <c r="A102" s="52" t="s">
        <v>107</v>
      </c>
      <c r="B102" s="52" t="s">
        <v>293</v>
      </c>
      <c r="C102" s="47">
        <v>14885.623529411765</v>
      </c>
    </row>
    <row r="103" spans="1:348" ht="13.2" customHeight="1">
      <c r="A103" s="7" t="s">
        <v>108</v>
      </c>
      <c r="B103" s="64" t="s">
        <v>487</v>
      </c>
      <c r="C103" s="47">
        <v>20652.305882352939</v>
      </c>
    </row>
    <row r="104" spans="1:348" ht="13.2" customHeight="1">
      <c r="A104" s="7" t="s">
        <v>109</v>
      </c>
      <c r="B104" s="64" t="s">
        <v>294</v>
      </c>
      <c r="C104" s="47">
        <v>12204.870588235293</v>
      </c>
    </row>
    <row r="105" spans="1:348" ht="13.2" customHeight="1">
      <c r="A105" s="76"/>
      <c r="B105" s="18"/>
    </row>
    <row r="106" spans="1:348" ht="20.7" customHeight="1">
      <c r="A106" s="213" t="s">
        <v>488</v>
      </c>
      <c r="B106" s="214"/>
      <c r="C106" s="214"/>
    </row>
    <row r="107" spans="1:348" s="110" customFormat="1" ht="13.2" customHeight="1">
      <c r="A107" s="127" t="s">
        <v>150</v>
      </c>
      <c r="B107" s="123" t="s">
        <v>489</v>
      </c>
      <c r="C107" s="47">
        <v>392.94117647058823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  <c r="IN107" s="40"/>
      <c r="IO107" s="40"/>
      <c r="IP107" s="40"/>
      <c r="IQ107" s="40"/>
      <c r="IR107" s="40"/>
      <c r="IS107" s="40"/>
      <c r="IT107" s="40"/>
      <c r="IU107" s="40"/>
      <c r="IV107" s="40"/>
      <c r="IW107" s="40"/>
      <c r="IX107" s="40"/>
      <c r="IY107" s="40"/>
      <c r="IZ107" s="40"/>
      <c r="JA107" s="40"/>
      <c r="JB107" s="40"/>
      <c r="JC107" s="40"/>
      <c r="JD107" s="40"/>
      <c r="JE107" s="40"/>
      <c r="JF107" s="40"/>
      <c r="JG107" s="40"/>
      <c r="JH107" s="40"/>
      <c r="JI107" s="40"/>
      <c r="JJ107" s="40"/>
      <c r="JK107" s="40"/>
      <c r="JL107" s="40"/>
      <c r="JM107" s="40"/>
      <c r="JN107" s="40"/>
      <c r="JO107" s="40"/>
      <c r="JP107" s="40"/>
      <c r="JQ107" s="40"/>
      <c r="JR107" s="40"/>
      <c r="JS107" s="40"/>
      <c r="JT107" s="40"/>
      <c r="JU107" s="40"/>
      <c r="JV107" s="40"/>
      <c r="JW107" s="40"/>
      <c r="JX107" s="40"/>
      <c r="JY107" s="40"/>
      <c r="JZ107" s="40"/>
      <c r="KA107" s="40"/>
      <c r="KB107" s="40"/>
      <c r="KC107" s="40"/>
      <c r="KD107" s="40"/>
      <c r="KE107" s="40"/>
      <c r="KF107" s="40"/>
      <c r="KG107" s="40"/>
      <c r="KH107" s="40"/>
      <c r="KI107" s="40"/>
      <c r="KJ107" s="40"/>
      <c r="KK107" s="40"/>
      <c r="KL107" s="40"/>
      <c r="KM107" s="40"/>
      <c r="KN107" s="40"/>
      <c r="KO107" s="40"/>
      <c r="KP107" s="40"/>
      <c r="KQ107" s="40"/>
      <c r="KR107" s="40"/>
      <c r="KS107" s="40"/>
      <c r="KT107" s="40"/>
      <c r="KU107" s="40"/>
      <c r="KV107" s="40"/>
      <c r="KW107" s="40"/>
      <c r="KX107" s="40"/>
      <c r="KY107" s="40"/>
      <c r="KZ107" s="40"/>
      <c r="LA107" s="40"/>
      <c r="LB107" s="40"/>
      <c r="LC107" s="40"/>
      <c r="LD107" s="40"/>
      <c r="LE107" s="40"/>
      <c r="LF107" s="40"/>
      <c r="LG107" s="40"/>
      <c r="LH107" s="40"/>
      <c r="LI107" s="40"/>
      <c r="LJ107" s="40"/>
      <c r="LK107" s="40"/>
      <c r="LL107" s="40"/>
      <c r="LM107" s="40"/>
      <c r="LN107" s="40"/>
      <c r="LO107" s="40"/>
      <c r="LP107" s="40"/>
      <c r="LQ107" s="40"/>
      <c r="LR107" s="40"/>
      <c r="LS107" s="40"/>
      <c r="LT107" s="40"/>
      <c r="LU107" s="40"/>
      <c r="LV107" s="40"/>
      <c r="LW107" s="40"/>
      <c r="LX107" s="40"/>
      <c r="LY107" s="40"/>
      <c r="LZ107" s="40"/>
      <c r="MA107" s="40"/>
      <c r="MB107" s="40"/>
      <c r="MC107" s="40"/>
      <c r="MD107" s="40"/>
      <c r="ME107" s="40"/>
      <c r="MF107" s="40"/>
      <c r="MG107" s="40"/>
      <c r="MH107" s="40"/>
      <c r="MI107" s="40"/>
      <c r="MJ107" s="40"/>
    </row>
    <row r="108" spans="1:348" s="110" customFormat="1" ht="13.2" customHeight="1">
      <c r="A108" s="127" t="s">
        <v>120</v>
      </c>
      <c r="B108" s="123" t="s">
        <v>490</v>
      </c>
      <c r="C108" s="47">
        <v>419.67058823529413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  <c r="IN108" s="40"/>
      <c r="IO108" s="40"/>
      <c r="IP108" s="40"/>
      <c r="IQ108" s="40"/>
      <c r="IR108" s="40"/>
      <c r="IS108" s="40"/>
      <c r="IT108" s="40"/>
      <c r="IU108" s="40"/>
      <c r="IV108" s="40"/>
      <c r="IW108" s="40"/>
      <c r="IX108" s="40"/>
      <c r="IY108" s="40"/>
      <c r="IZ108" s="40"/>
      <c r="JA108" s="40"/>
      <c r="JB108" s="40"/>
      <c r="JC108" s="40"/>
      <c r="JD108" s="40"/>
      <c r="JE108" s="40"/>
      <c r="JF108" s="40"/>
      <c r="JG108" s="40"/>
      <c r="JH108" s="40"/>
      <c r="JI108" s="40"/>
      <c r="JJ108" s="40"/>
      <c r="JK108" s="40"/>
      <c r="JL108" s="40"/>
      <c r="JM108" s="40"/>
      <c r="JN108" s="40"/>
      <c r="JO108" s="40"/>
      <c r="JP108" s="40"/>
      <c r="JQ108" s="40"/>
      <c r="JR108" s="40"/>
      <c r="JS108" s="40"/>
      <c r="JT108" s="40"/>
      <c r="JU108" s="40"/>
      <c r="JV108" s="40"/>
      <c r="JW108" s="40"/>
      <c r="JX108" s="40"/>
      <c r="JY108" s="40"/>
      <c r="JZ108" s="40"/>
      <c r="KA108" s="40"/>
      <c r="KB108" s="40"/>
      <c r="KC108" s="40"/>
      <c r="KD108" s="40"/>
      <c r="KE108" s="40"/>
      <c r="KF108" s="40"/>
      <c r="KG108" s="40"/>
      <c r="KH108" s="40"/>
      <c r="KI108" s="40"/>
      <c r="KJ108" s="40"/>
      <c r="KK108" s="40"/>
      <c r="KL108" s="40"/>
      <c r="KM108" s="40"/>
      <c r="KN108" s="40"/>
      <c r="KO108" s="40"/>
      <c r="KP108" s="40"/>
      <c r="KQ108" s="40"/>
      <c r="KR108" s="40"/>
      <c r="KS108" s="40"/>
      <c r="KT108" s="40"/>
      <c r="KU108" s="40"/>
      <c r="KV108" s="40"/>
      <c r="KW108" s="40"/>
      <c r="KX108" s="40"/>
      <c r="KY108" s="40"/>
      <c r="KZ108" s="40"/>
      <c r="LA108" s="40"/>
      <c r="LB108" s="40"/>
      <c r="LC108" s="40"/>
      <c r="LD108" s="40"/>
      <c r="LE108" s="40"/>
      <c r="LF108" s="40"/>
      <c r="LG108" s="40"/>
      <c r="LH108" s="40"/>
      <c r="LI108" s="40"/>
      <c r="LJ108" s="40"/>
      <c r="LK108" s="40"/>
      <c r="LL108" s="40"/>
      <c r="LM108" s="40"/>
      <c r="LN108" s="40"/>
      <c r="LO108" s="40"/>
      <c r="LP108" s="40"/>
      <c r="LQ108" s="40"/>
      <c r="LR108" s="40"/>
      <c r="LS108" s="40"/>
      <c r="LT108" s="40"/>
      <c r="LU108" s="40"/>
      <c r="LV108" s="40"/>
      <c r="LW108" s="40"/>
      <c r="LX108" s="40"/>
      <c r="LY108" s="40"/>
      <c r="LZ108" s="40"/>
      <c r="MA108" s="40"/>
      <c r="MB108" s="40"/>
      <c r="MC108" s="40"/>
      <c r="MD108" s="40"/>
      <c r="ME108" s="40"/>
      <c r="MF108" s="40"/>
      <c r="MG108" s="40"/>
      <c r="MH108" s="40"/>
      <c r="MI108" s="40"/>
      <c r="MJ108" s="40"/>
    </row>
    <row r="109" spans="1:348" ht="14.7" thickBot="1">
      <c r="A109" s="213" t="s">
        <v>491</v>
      </c>
      <c r="B109" s="214"/>
      <c r="C109" s="214"/>
    </row>
    <row r="110" spans="1:348" ht="14.7" thickBot="1">
      <c r="A110" s="65"/>
      <c r="B110" s="109" t="s">
        <v>492</v>
      </c>
      <c r="C110" s="47"/>
    </row>
    <row r="111" spans="1:348">
      <c r="A111" s="65" t="s">
        <v>164</v>
      </c>
      <c r="B111" s="52" t="s">
        <v>165</v>
      </c>
      <c r="C111" s="47">
        <v>4049.8470588235296</v>
      </c>
    </row>
    <row r="112" spans="1:348">
      <c r="A112" s="65" t="s">
        <v>167</v>
      </c>
      <c r="B112" s="52" t="s">
        <v>255</v>
      </c>
      <c r="C112" s="47">
        <v>2828.6352941176474</v>
      </c>
    </row>
    <row r="113" spans="1:3">
      <c r="A113" s="65" t="s">
        <v>168</v>
      </c>
      <c r="B113" s="52" t="s">
        <v>258</v>
      </c>
      <c r="C113" s="47">
        <v>6169.4117647058829</v>
      </c>
    </row>
    <row r="114" spans="1:3">
      <c r="A114" s="65" t="s">
        <v>169</v>
      </c>
      <c r="B114" s="52" t="s">
        <v>259</v>
      </c>
      <c r="C114" s="47">
        <v>10684.082352941175</v>
      </c>
    </row>
    <row r="115" spans="1:3" ht="14.7" thickBot="1">
      <c r="A115" s="213" t="s">
        <v>866</v>
      </c>
      <c r="B115" s="214"/>
      <c r="C115" s="214"/>
    </row>
    <row r="116" spans="1:3" ht="15" thickTop="1" thickBot="1">
      <c r="B116" s="155" t="s">
        <v>368</v>
      </c>
    </row>
    <row r="117" spans="1:3" s="45" customFormat="1" ht="13.2" customHeight="1" thickBot="1">
      <c r="A117" s="16"/>
      <c r="B117" s="109" t="s">
        <v>412</v>
      </c>
    </row>
    <row r="118" spans="1:3" s="41" customFormat="1" ht="13.2" customHeight="1">
      <c r="A118" s="65" t="s">
        <v>115</v>
      </c>
      <c r="B118" s="64" t="s">
        <v>239</v>
      </c>
      <c r="C118" s="47">
        <v>6070.7529411764708</v>
      </c>
    </row>
    <row r="119" spans="1:3" s="41" customFormat="1" ht="14.1" customHeight="1">
      <c r="A119" s="65" t="s">
        <v>113</v>
      </c>
      <c r="B119" s="64" t="s">
        <v>413</v>
      </c>
      <c r="C119" s="47">
        <v>4657.3411764705879</v>
      </c>
    </row>
    <row r="120" spans="1:3" s="45" customFormat="1" ht="13.2" customHeight="1">
      <c r="A120" s="65" t="s">
        <v>114</v>
      </c>
      <c r="B120" s="64" t="s">
        <v>414</v>
      </c>
      <c r="C120" s="47">
        <v>9286.1411764705881</v>
      </c>
    </row>
    <row r="121" spans="1:3" s="45" customFormat="1" ht="13.2" customHeight="1">
      <c r="A121" s="16" t="s">
        <v>118</v>
      </c>
      <c r="B121" s="18" t="s">
        <v>415</v>
      </c>
      <c r="C121" s="47">
        <v>7107.2235294117654</v>
      </c>
    </row>
    <row r="122" spans="1:3" s="45" customFormat="1" ht="12" customHeight="1">
      <c r="A122" s="16" t="s">
        <v>237</v>
      </c>
      <c r="B122" s="18" t="s">
        <v>416</v>
      </c>
      <c r="C122" s="47">
        <v>10249.411764705883</v>
      </c>
    </row>
    <row r="123" spans="1:3" s="45" customFormat="1" ht="12.6" customHeight="1" thickBot="1">
      <c r="A123" s="16" t="s">
        <v>119</v>
      </c>
      <c r="B123" s="18" t="s">
        <v>417</v>
      </c>
      <c r="C123" s="47">
        <v>13911.976470588235</v>
      </c>
    </row>
    <row r="124" spans="1:3" s="45" customFormat="1" ht="13.2" customHeight="1" thickBot="1">
      <c r="A124" s="16"/>
      <c r="B124" s="109" t="s">
        <v>410</v>
      </c>
    </row>
    <row r="125" spans="1:3" s="45" customFormat="1" ht="13.2" customHeight="1">
      <c r="A125" s="16" t="s">
        <v>138</v>
      </c>
      <c r="B125" s="18" t="s">
        <v>229</v>
      </c>
      <c r="C125" s="47">
        <v>3456.4705882352941</v>
      </c>
    </row>
    <row r="126" spans="1:3" s="45" customFormat="1" ht="13.2" customHeight="1">
      <c r="A126" s="33" t="s">
        <v>220</v>
      </c>
      <c r="B126" s="18" t="s">
        <v>221</v>
      </c>
      <c r="C126" s="47">
        <v>7071.7647058823532</v>
      </c>
    </row>
    <row r="127" spans="1:3" s="45" customFormat="1" ht="13.2" customHeight="1">
      <c r="A127" s="16" t="s">
        <v>128</v>
      </c>
      <c r="B127" s="18" t="s">
        <v>222</v>
      </c>
      <c r="C127" s="47">
        <v>4702</v>
      </c>
    </row>
    <row r="128" spans="1:3" s="45" customFormat="1" ht="13.2" customHeight="1">
      <c r="A128" s="16" t="s">
        <v>136</v>
      </c>
      <c r="B128" s="18" t="s">
        <v>411</v>
      </c>
      <c r="C128" s="47">
        <v>7787.7294117647061</v>
      </c>
    </row>
    <row r="129" spans="1:6" s="45" customFormat="1" ht="13.2" customHeight="1" thickBot="1">
      <c r="A129" s="16"/>
      <c r="B129" s="12"/>
    </row>
    <row r="130" spans="1:6" s="45" customFormat="1" ht="13.2" customHeight="1" thickBot="1">
      <c r="A130" s="16"/>
      <c r="B130" s="109" t="s">
        <v>407</v>
      </c>
    </row>
    <row r="131" spans="1:6" s="45" customFormat="1" ht="13.2" customHeight="1">
      <c r="A131" s="16" t="s">
        <v>223</v>
      </c>
      <c r="B131" s="18" t="s">
        <v>224</v>
      </c>
      <c r="C131" s="47">
        <v>4148.2352941176468</v>
      </c>
    </row>
    <row r="132" spans="1:6" s="45" customFormat="1" ht="13.2" customHeight="1">
      <c r="A132" s="16" t="s">
        <v>214</v>
      </c>
      <c r="B132" t="s">
        <v>215</v>
      </c>
      <c r="C132" s="47">
        <v>10428.235294117647</v>
      </c>
    </row>
    <row r="133" spans="1:6" s="45" customFormat="1" ht="13.2" customHeight="1" thickBot="1">
      <c r="A133" s="16"/>
      <c r="B133" s="78"/>
    </row>
    <row r="134" spans="1:6" ht="13.2" customHeight="1" thickBot="1">
      <c r="A134" s="78"/>
      <c r="B134" s="109" t="s">
        <v>405</v>
      </c>
    </row>
    <row r="135" spans="1:6" s="45" customFormat="1" ht="13.2" customHeight="1">
      <c r="A135" s="16" t="s">
        <v>129</v>
      </c>
      <c r="B135" s="18" t="s">
        <v>406</v>
      </c>
      <c r="C135" s="47">
        <v>4069.4117647058824</v>
      </c>
    </row>
    <row r="136" spans="1:6" s="45" customFormat="1" ht="13.2" customHeight="1">
      <c r="A136" s="16" t="s">
        <v>145</v>
      </c>
      <c r="B136" s="18" t="s">
        <v>234</v>
      </c>
      <c r="C136" s="47">
        <v>10932.941176470589</v>
      </c>
    </row>
    <row r="137" spans="1:6" ht="20.7" customHeight="1">
      <c r="A137" s="213" t="s">
        <v>280</v>
      </c>
      <c r="B137" s="214"/>
      <c r="C137" s="214"/>
    </row>
    <row r="138" spans="1:6">
      <c r="A138" s="79" t="s">
        <v>283</v>
      </c>
      <c r="B138" s="18" t="s">
        <v>421</v>
      </c>
      <c r="C138" s="47">
        <v>3708.2352941176473</v>
      </c>
    </row>
    <row r="139" spans="1:6">
      <c r="A139" s="65"/>
      <c r="B139" s="52"/>
    </row>
    <row r="140" spans="1:6" ht="20.7" customHeight="1">
      <c r="A140" s="213" t="s">
        <v>376</v>
      </c>
      <c r="B140" s="214"/>
      <c r="C140" s="214"/>
    </row>
    <row r="141" spans="1:6">
      <c r="A141" s="16" t="s">
        <v>148</v>
      </c>
      <c r="B141" s="18" t="s">
        <v>418</v>
      </c>
      <c r="C141" s="47">
        <v>11605.882352941177</v>
      </c>
    </row>
    <row r="142" spans="1:6">
      <c r="A142" s="16" t="s">
        <v>213</v>
      </c>
      <c r="B142" s="18" t="s">
        <v>419</v>
      </c>
      <c r="C142" s="47">
        <v>24814.117647058825</v>
      </c>
    </row>
    <row r="143" spans="1:6" s="131" customFormat="1" ht="18.3">
      <c r="A143" s="225" t="s">
        <v>867</v>
      </c>
      <c r="B143" s="226"/>
      <c r="C143" s="226"/>
    </row>
    <row r="144" spans="1:6" s="8" customFormat="1">
      <c r="A144" s="14" t="s">
        <v>272</v>
      </c>
      <c r="B144" s="18" t="s">
        <v>845</v>
      </c>
      <c r="C144" s="47">
        <v>8724.7058823529405</v>
      </c>
      <c r="E144" s="13"/>
      <c r="F144" s="13"/>
    </row>
    <row r="145" spans="1:6" s="8" customFormat="1">
      <c r="A145" s="14" t="s">
        <v>160</v>
      </c>
      <c r="B145" s="18" t="s">
        <v>846</v>
      </c>
      <c r="C145" s="47">
        <v>10931.505882352942</v>
      </c>
      <c r="E145" s="13"/>
      <c r="F145" s="13"/>
    </row>
    <row r="146" spans="1:6">
      <c r="A146" s="8"/>
    </row>
    <row r="147" spans="1:6">
      <c r="A147" s="8"/>
    </row>
    <row r="148" spans="1:6">
      <c r="A148" s="8"/>
    </row>
  </sheetData>
  <mergeCells count="9">
    <mergeCell ref="A2:C3"/>
    <mergeCell ref="A140:C140"/>
    <mergeCell ref="A137:C137"/>
    <mergeCell ref="A143:C143"/>
    <mergeCell ref="A23:C23"/>
    <mergeCell ref="A109:C109"/>
    <mergeCell ref="A101:C101"/>
    <mergeCell ref="A106:C106"/>
    <mergeCell ref="A115:C115"/>
  </mergeCells>
  <hyperlinks>
    <hyperlink ref="A143:C143" location="'Network Adapters '!A1" display="Network Interface Cards - Please Refer to Network Adapters  Tab" xr:uid="{285D9422-DB97-49CA-961A-B9CBA6433939}"/>
  </hyperlink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CF8D-4205-466C-9969-0C1C7374D0BB}">
  <sheetPr>
    <tabColor theme="4" tint="-0.499984740745262"/>
  </sheetPr>
  <dimension ref="A1:MK163"/>
  <sheetViews>
    <sheetView showGridLines="0" zoomScale="90" zoomScaleNormal="90" workbookViewId="0">
      <selection activeCell="A204" sqref="A161:XFD204"/>
    </sheetView>
  </sheetViews>
  <sheetFormatPr defaultColWidth="8.68359375" defaultRowHeight="14.4"/>
  <cols>
    <col min="1" max="1" width="40.68359375" style="2" customWidth="1"/>
    <col min="2" max="2" width="99.89453125" style="8" customWidth="1"/>
    <col min="3" max="3" width="14.68359375" style="40" customWidth="1"/>
    <col min="4" max="4" width="12.68359375" style="40" customWidth="1"/>
    <col min="5" max="16384" width="8.68359375" style="40"/>
  </cols>
  <sheetData>
    <row r="1" spans="1:3" ht="69" customHeight="1" thickBot="1"/>
    <row r="2" spans="1:3" ht="15" customHeight="1">
      <c r="A2" s="219"/>
      <c r="B2" s="219"/>
      <c r="C2" s="219"/>
    </row>
    <row r="3" spans="1:3" ht="15.75" customHeight="1" thickBot="1">
      <c r="A3" s="220"/>
      <c r="B3" s="220"/>
      <c r="C3" s="220"/>
    </row>
    <row r="4" spans="1:3">
      <c r="A4" s="8"/>
    </row>
    <row r="5" spans="1:3">
      <c r="A5" s="8"/>
    </row>
    <row r="6" spans="1:3">
      <c r="A6" s="8"/>
    </row>
    <row r="7" spans="1:3">
      <c r="A7" s="8"/>
    </row>
    <row r="8" spans="1:3">
      <c r="A8" s="8"/>
    </row>
    <row r="9" spans="1:3">
      <c r="A9" s="8"/>
    </row>
    <row r="10" spans="1:3">
      <c r="A10" s="8"/>
    </row>
    <row r="11" spans="1:3">
      <c r="A11" s="8"/>
    </row>
    <row r="12" spans="1:3">
      <c r="A12" s="8"/>
    </row>
    <row r="13" spans="1:3">
      <c r="A13" s="8"/>
    </row>
    <row r="14" spans="1:3">
      <c r="A14" s="8"/>
    </row>
    <row r="15" spans="1:3">
      <c r="A15" s="8"/>
    </row>
    <row r="16" spans="1:3">
      <c r="A16" s="8"/>
    </row>
    <row r="17" spans="1:4">
      <c r="A17" s="8"/>
    </row>
    <row r="18" spans="1:4">
      <c r="A18" s="8"/>
    </row>
    <row r="19" spans="1:4">
      <c r="A19" s="8"/>
    </row>
    <row r="20" spans="1:4" s="8" customFormat="1">
      <c r="A20" s="25" t="s">
        <v>315</v>
      </c>
      <c r="B20" s="24" t="s">
        <v>316</v>
      </c>
      <c r="C20" s="24" t="s">
        <v>321</v>
      </c>
    </row>
    <row r="21" spans="1:4" ht="26.25" customHeight="1">
      <c r="A21" s="222" t="s">
        <v>435</v>
      </c>
      <c r="B21" s="222"/>
      <c r="C21" s="222"/>
    </row>
    <row r="22" spans="1:4" ht="13.2" customHeight="1">
      <c r="A22" s="16"/>
      <c r="B22" s="75"/>
    </row>
    <row r="23" spans="1:4" ht="13.2" customHeight="1" thickBot="1">
      <c r="A23" s="148" t="s">
        <v>176</v>
      </c>
      <c r="B23" s="143" t="s">
        <v>436</v>
      </c>
      <c r="C23" s="47">
        <v>55862.105882352946</v>
      </c>
      <c r="D23" s="190">
        <f>C23/0.85</f>
        <v>65720.124567474049</v>
      </c>
    </row>
    <row r="24" spans="1:4" ht="13.2" customHeight="1" thickTop="1" thickBot="1">
      <c r="A24" s="160" t="s">
        <v>514</v>
      </c>
      <c r="B24" s="143" t="s">
        <v>515</v>
      </c>
      <c r="D24" s="190">
        <f t="shared" ref="D24:D87" si="0">C24/0.85</f>
        <v>0</v>
      </c>
    </row>
    <row r="25" spans="1:4" ht="13.2" customHeight="1" thickTop="1">
      <c r="A25" s="76" t="s">
        <v>873</v>
      </c>
      <c r="B25" s="149" t="s">
        <v>438</v>
      </c>
      <c r="D25" s="190">
        <f t="shared" si="0"/>
        <v>0</v>
      </c>
    </row>
    <row r="26" spans="1:4" ht="13.2" customHeight="1">
      <c r="A26" s="76"/>
      <c r="B26" s="149" t="s">
        <v>516</v>
      </c>
      <c r="D26" s="190">
        <f t="shared" si="0"/>
        <v>0</v>
      </c>
    </row>
    <row r="27" spans="1:4" ht="13.2" customHeight="1">
      <c r="A27" s="76"/>
      <c r="B27" s="149" t="s">
        <v>517</v>
      </c>
      <c r="D27" s="190">
        <f t="shared" si="0"/>
        <v>0</v>
      </c>
    </row>
    <row r="28" spans="1:4" ht="13.2" customHeight="1">
      <c r="A28" s="76"/>
      <c r="B28" s="143" t="s">
        <v>441</v>
      </c>
      <c r="D28" s="190">
        <f t="shared" si="0"/>
        <v>0</v>
      </c>
    </row>
    <row r="29" spans="1:4" ht="13.2" customHeight="1">
      <c r="A29" s="76"/>
      <c r="B29" s="143" t="s">
        <v>64</v>
      </c>
      <c r="D29" s="190">
        <f t="shared" si="0"/>
        <v>0</v>
      </c>
    </row>
    <row r="30" spans="1:4" ht="13.2" customHeight="1">
      <c r="A30" s="76"/>
      <c r="B30" s="143" t="s">
        <v>354</v>
      </c>
      <c r="D30" s="190">
        <f t="shared" si="0"/>
        <v>0</v>
      </c>
    </row>
    <row r="31" spans="1:4" ht="13.2" customHeight="1">
      <c r="A31" s="76"/>
      <c r="B31" s="143" t="s">
        <v>442</v>
      </c>
      <c r="D31" s="190">
        <f t="shared" si="0"/>
        <v>0</v>
      </c>
    </row>
    <row r="32" spans="1:4" ht="13.2" customHeight="1">
      <c r="A32" s="76"/>
      <c r="B32" s="143" t="s">
        <v>518</v>
      </c>
      <c r="D32" s="190">
        <f t="shared" si="0"/>
        <v>0</v>
      </c>
    </row>
    <row r="33" spans="1:4" ht="13.2" customHeight="1">
      <c r="A33" s="76"/>
      <c r="B33" s="143" t="s">
        <v>519</v>
      </c>
      <c r="D33" s="190">
        <f t="shared" si="0"/>
        <v>0</v>
      </c>
    </row>
    <row r="34" spans="1:4" ht="13.2" customHeight="1">
      <c r="A34" s="76"/>
      <c r="B34" s="143" t="s">
        <v>520</v>
      </c>
      <c r="D34" s="190">
        <f t="shared" si="0"/>
        <v>0</v>
      </c>
    </row>
    <row r="35" spans="1:4" ht="13.2" customHeight="1">
      <c r="A35" s="76"/>
      <c r="B35" s="143" t="s">
        <v>443</v>
      </c>
      <c r="D35" s="190">
        <f t="shared" si="0"/>
        <v>0</v>
      </c>
    </row>
    <row r="36" spans="1:4" ht="13.2" customHeight="1">
      <c r="A36" s="76"/>
      <c r="B36" s="143" t="s">
        <v>521</v>
      </c>
      <c r="D36" s="190">
        <f t="shared" si="0"/>
        <v>0</v>
      </c>
    </row>
    <row r="37" spans="1:4" ht="13.2" customHeight="1">
      <c r="A37" s="76"/>
      <c r="B37" s="143" t="s">
        <v>356</v>
      </c>
      <c r="D37" s="190">
        <f t="shared" si="0"/>
        <v>0</v>
      </c>
    </row>
    <row r="38" spans="1:4" ht="13.2" customHeight="1">
      <c r="A38" s="76"/>
      <c r="B38" s="143" t="s">
        <v>444</v>
      </c>
      <c r="D38" s="190">
        <f t="shared" si="0"/>
        <v>0</v>
      </c>
    </row>
    <row r="39" spans="1:4" ht="13.2" customHeight="1">
      <c r="A39" s="76"/>
      <c r="B39" s="143" t="s">
        <v>445</v>
      </c>
      <c r="D39" s="190">
        <f t="shared" si="0"/>
        <v>0</v>
      </c>
    </row>
    <row r="40" spans="1:4" ht="13.2" customHeight="1">
      <c r="A40" s="76"/>
      <c r="B40" s="143" t="s">
        <v>446</v>
      </c>
      <c r="D40" s="190">
        <f t="shared" si="0"/>
        <v>0</v>
      </c>
    </row>
    <row r="41" spans="1:4" ht="13.2" customHeight="1">
      <c r="A41" s="76"/>
      <c r="B41" s="143" t="s">
        <v>447</v>
      </c>
      <c r="D41" s="190">
        <f t="shared" si="0"/>
        <v>0</v>
      </c>
    </row>
    <row r="42" spans="1:4" ht="13.2" customHeight="1">
      <c r="A42" s="178" t="s">
        <v>861</v>
      </c>
      <c r="B42" s="143"/>
      <c r="D42" s="190">
        <f t="shared" si="0"/>
        <v>0</v>
      </c>
    </row>
    <row r="43" spans="1:4" ht="13.2" customHeight="1">
      <c r="A43" s="76"/>
      <c r="B43" s="143"/>
      <c r="D43" s="190">
        <f t="shared" si="0"/>
        <v>0</v>
      </c>
    </row>
    <row r="44" spans="1:4" ht="16.95" customHeight="1" thickBot="1">
      <c r="A44" s="148" t="s">
        <v>177</v>
      </c>
      <c r="B44" s="143" t="s">
        <v>436</v>
      </c>
      <c r="C44" s="47">
        <v>36197.411764705881</v>
      </c>
      <c r="D44" s="190">
        <f t="shared" si="0"/>
        <v>42585.190311418686</v>
      </c>
    </row>
    <row r="45" spans="1:4" ht="19.2" customHeight="1" thickTop="1" thickBot="1">
      <c r="A45" s="160" t="s">
        <v>514</v>
      </c>
      <c r="B45" s="143" t="s">
        <v>515</v>
      </c>
      <c r="D45" s="190">
        <f t="shared" si="0"/>
        <v>0</v>
      </c>
    </row>
    <row r="46" spans="1:4" ht="13.2" customHeight="1" thickTop="1">
      <c r="A46" s="76" t="s">
        <v>873</v>
      </c>
      <c r="B46" s="149" t="s">
        <v>449</v>
      </c>
      <c r="D46" s="190">
        <f t="shared" si="0"/>
        <v>0</v>
      </c>
    </row>
    <row r="47" spans="1:4" ht="13.2" customHeight="1">
      <c r="A47" s="76"/>
      <c r="B47" s="149" t="s">
        <v>364</v>
      </c>
      <c r="D47" s="190">
        <f t="shared" si="0"/>
        <v>0</v>
      </c>
    </row>
    <row r="48" spans="1:4" ht="13.2" customHeight="1">
      <c r="A48" s="76"/>
      <c r="B48" s="149" t="s">
        <v>365</v>
      </c>
      <c r="D48" s="190">
        <f t="shared" si="0"/>
        <v>0</v>
      </c>
    </row>
    <row r="49" spans="1:4" ht="13.2" customHeight="1">
      <c r="A49" s="76"/>
      <c r="B49" s="143" t="s">
        <v>441</v>
      </c>
      <c r="D49" s="190">
        <f t="shared" si="0"/>
        <v>0</v>
      </c>
    </row>
    <row r="50" spans="1:4" ht="13.2" customHeight="1">
      <c r="A50" s="76"/>
      <c r="B50" s="143" t="s">
        <v>64</v>
      </c>
      <c r="D50" s="190">
        <f t="shared" si="0"/>
        <v>0</v>
      </c>
    </row>
    <row r="51" spans="1:4" ht="13.2" customHeight="1">
      <c r="A51" s="76"/>
      <c r="B51" s="143" t="s">
        <v>354</v>
      </c>
      <c r="D51" s="190">
        <f t="shared" si="0"/>
        <v>0</v>
      </c>
    </row>
    <row r="52" spans="1:4" ht="13.2" customHeight="1">
      <c r="A52" s="76"/>
      <c r="B52" s="143" t="s">
        <v>442</v>
      </c>
      <c r="D52" s="190">
        <f t="shared" si="0"/>
        <v>0</v>
      </c>
    </row>
    <row r="53" spans="1:4" ht="13.2" customHeight="1">
      <c r="A53" s="76"/>
      <c r="B53" s="143" t="s">
        <v>518</v>
      </c>
      <c r="D53" s="190">
        <f t="shared" si="0"/>
        <v>0</v>
      </c>
    </row>
    <row r="54" spans="1:4" ht="13.2" customHeight="1">
      <c r="A54" s="76"/>
      <c r="B54" s="143" t="s">
        <v>519</v>
      </c>
      <c r="D54" s="190">
        <f t="shared" si="0"/>
        <v>0</v>
      </c>
    </row>
    <row r="55" spans="1:4" ht="13.2" customHeight="1">
      <c r="A55" s="76"/>
      <c r="B55" s="143" t="s">
        <v>520</v>
      </c>
      <c r="D55" s="190">
        <f t="shared" si="0"/>
        <v>0</v>
      </c>
    </row>
    <row r="56" spans="1:4" ht="13.2" customHeight="1">
      <c r="A56" s="76"/>
      <c r="B56" s="143" t="s">
        <v>443</v>
      </c>
      <c r="D56" s="190">
        <f t="shared" si="0"/>
        <v>0</v>
      </c>
    </row>
    <row r="57" spans="1:4" ht="13.2" customHeight="1">
      <c r="A57" s="76"/>
      <c r="B57" s="143" t="s">
        <v>521</v>
      </c>
      <c r="D57" s="190">
        <f t="shared" si="0"/>
        <v>0</v>
      </c>
    </row>
    <row r="58" spans="1:4" ht="13.2" customHeight="1">
      <c r="A58" s="76"/>
      <c r="B58" s="143" t="s">
        <v>356</v>
      </c>
      <c r="D58" s="190">
        <f t="shared" si="0"/>
        <v>0</v>
      </c>
    </row>
    <row r="59" spans="1:4" ht="13.2" customHeight="1">
      <c r="A59" s="76"/>
      <c r="B59" s="143" t="s">
        <v>444</v>
      </c>
      <c r="D59" s="190">
        <f t="shared" si="0"/>
        <v>0</v>
      </c>
    </row>
    <row r="60" spans="1:4" ht="13.2" customHeight="1">
      <c r="A60" s="76"/>
      <c r="B60" s="143" t="s">
        <v>445</v>
      </c>
      <c r="D60" s="190">
        <f t="shared" si="0"/>
        <v>0</v>
      </c>
    </row>
    <row r="61" spans="1:4" ht="13.2" customHeight="1">
      <c r="A61" s="16"/>
      <c r="B61" s="143" t="s">
        <v>446</v>
      </c>
      <c r="D61" s="190">
        <f t="shared" si="0"/>
        <v>0</v>
      </c>
    </row>
    <row r="62" spans="1:4" ht="13.2" customHeight="1">
      <c r="A62" s="76"/>
      <c r="B62" s="33" t="s">
        <v>447</v>
      </c>
      <c r="D62" s="190">
        <f t="shared" si="0"/>
        <v>0</v>
      </c>
    </row>
    <row r="63" spans="1:4" ht="13.2" customHeight="1">
      <c r="A63" s="76"/>
      <c r="B63" s="33"/>
      <c r="D63" s="190">
        <f t="shared" si="0"/>
        <v>0</v>
      </c>
    </row>
    <row r="64" spans="1:4" ht="13.2" customHeight="1">
      <c r="A64" s="76"/>
      <c r="B64" s="33"/>
      <c r="D64" s="190">
        <f t="shared" si="0"/>
        <v>0</v>
      </c>
    </row>
    <row r="65" spans="1:4" ht="13.2" customHeight="1">
      <c r="A65" s="76"/>
      <c r="B65" s="33"/>
      <c r="D65" s="190">
        <f t="shared" si="0"/>
        <v>0</v>
      </c>
    </row>
    <row r="66" spans="1:4" ht="13.2" customHeight="1" thickBot="1">
      <c r="A66" s="148" t="s">
        <v>178</v>
      </c>
      <c r="B66" s="143" t="s">
        <v>436</v>
      </c>
      <c r="C66" s="47">
        <v>99662.2</v>
      </c>
      <c r="D66" s="190">
        <f t="shared" si="0"/>
        <v>117249.64705882352</v>
      </c>
    </row>
    <row r="67" spans="1:4" ht="13.2" customHeight="1" thickTop="1" thickBot="1">
      <c r="A67" s="160" t="s">
        <v>514</v>
      </c>
      <c r="B67" s="143" t="s">
        <v>515</v>
      </c>
      <c r="D67" s="190">
        <f t="shared" si="0"/>
        <v>0</v>
      </c>
    </row>
    <row r="68" spans="1:4" ht="13.2" customHeight="1" thickTop="1">
      <c r="A68" s="76" t="s">
        <v>522</v>
      </c>
      <c r="B68" s="149" t="s">
        <v>523</v>
      </c>
      <c r="D68" s="190">
        <f t="shared" si="0"/>
        <v>0</v>
      </c>
    </row>
    <row r="69" spans="1:4" ht="13.2" customHeight="1">
      <c r="A69" s="76"/>
      <c r="B69" s="149" t="s">
        <v>524</v>
      </c>
      <c r="D69" s="190">
        <f t="shared" si="0"/>
        <v>0</v>
      </c>
    </row>
    <row r="70" spans="1:4" ht="13.2" customHeight="1">
      <c r="A70" s="76"/>
      <c r="B70" s="149" t="s">
        <v>525</v>
      </c>
      <c r="D70" s="190">
        <f t="shared" si="0"/>
        <v>0</v>
      </c>
    </row>
    <row r="71" spans="1:4" ht="13.2" customHeight="1">
      <c r="A71" s="76"/>
      <c r="B71" s="149" t="s">
        <v>526</v>
      </c>
      <c r="D71" s="190">
        <f t="shared" si="0"/>
        <v>0</v>
      </c>
    </row>
    <row r="72" spans="1:4" ht="13.2" customHeight="1">
      <c r="A72" s="76"/>
      <c r="B72" s="149" t="s">
        <v>527</v>
      </c>
      <c r="D72" s="190">
        <f t="shared" si="0"/>
        <v>0</v>
      </c>
    </row>
    <row r="73" spans="1:4" ht="13.2" customHeight="1">
      <c r="A73" s="76"/>
      <c r="B73" s="143" t="s">
        <v>441</v>
      </c>
      <c r="D73" s="190">
        <f t="shared" si="0"/>
        <v>0</v>
      </c>
    </row>
    <row r="74" spans="1:4" ht="13.2" customHeight="1">
      <c r="A74" s="76"/>
      <c r="B74" s="143" t="s">
        <v>64</v>
      </c>
      <c r="D74" s="190">
        <f t="shared" si="0"/>
        <v>0</v>
      </c>
    </row>
    <row r="75" spans="1:4" ht="13.2" customHeight="1">
      <c r="A75" s="76"/>
      <c r="B75" s="143" t="s">
        <v>354</v>
      </c>
      <c r="D75" s="190">
        <f t="shared" si="0"/>
        <v>0</v>
      </c>
    </row>
    <row r="76" spans="1:4" ht="13.2" customHeight="1">
      <c r="A76" s="76"/>
      <c r="B76" s="143" t="s">
        <v>442</v>
      </c>
      <c r="D76" s="190">
        <f t="shared" si="0"/>
        <v>0</v>
      </c>
    </row>
    <row r="77" spans="1:4" ht="13.2" customHeight="1">
      <c r="A77" s="76"/>
      <c r="B77" s="143" t="s">
        <v>518</v>
      </c>
      <c r="D77" s="190">
        <f t="shared" si="0"/>
        <v>0</v>
      </c>
    </row>
    <row r="78" spans="1:4" ht="13.2" customHeight="1">
      <c r="A78" s="76"/>
      <c r="B78" s="143" t="s">
        <v>519</v>
      </c>
      <c r="D78" s="190">
        <f t="shared" si="0"/>
        <v>0</v>
      </c>
    </row>
    <row r="79" spans="1:4" ht="13.2" customHeight="1">
      <c r="A79" s="76"/>
      <c r="B79" s="143" t="s">
        <v>520</v>
      </c>
      <c r="D79" s="190">
        <f t="shared" si="0"/>
        <v>0</v>
      </c>
    </row>
    <row r="80" spans="1:4" ht="13.2" customHeight="1">
      <c r="A80" s="76"/>
      <c r="B80" s="143" t="s">
        <v>443</v>
      </c>
      <c r="D80" s="190">
        <f t="shared" si="0"/>
        <v>0</v>
      </c>
    </row>
    <row r="81" spans="1:4" ht="13.2" customHeight="1">
      <c r="A81" s="76"/>
      <c r="B81" s="143" t="s">
        <v>521</v>
      </c>
      <c r="D81" s="190">
        <f t="shared" si="0"/>
        <v>0</v>
      </c>
    </row>
    <row r="82" spans="1:4" ht="13.2" customHeight="1">
      <c r="A82" s="76"/>
      <c r="B82" s="143" t="s">
        <v>356</v>
      </c>
      <c r="D82" s="190">
        <f t="shared" si="0"/>
        <v>0</v>
      </c>
    </row>
    <row r="83" spans="1:4" ht="13.2" customHeight="1">
      <c r="A83" s="76"/>
      <c r="B83" s="143" t="s">
        <v>444</v>
      </c>
      <c r="D83" s="190">
        <f t="shared" si="0"/>
        <v>0</v>
      </c>
    </row>
    <row r="84" spans="1:4" ht="13.2" customHeight="1">
      <c r="A84" s="76"/>
      <c r="B84" s="143" t="s">
        <v>445</v>
      </c>
      <c r="D84" s="190">
        <f t="shared" si="0"/>
        <v>0</v>
      </c>
    </row>
    <row r="85" spans="1:4" ht="13.2" customHeight="1">
      <c r="A85" s="76"/>
      <c r="B85" s="143" t="s">
        <v>446</v>
      </c>
      <c r="D85" s="190">
        <f t="shared" si="0"/>
        <v>0</v>
      </c>
    </row>
    <row r="86" spans="1:4" ht="13.2" customHeight="1">
      <c r="A86" s="76"/>
      <c r="B86" s="143" t="s">
        <v>447</v>
      </c>
      <c r="D86" s="190">
        <f t="shared" si="0"/>
        <v>0</v>
      </c>
    </row>
    <row r="87" spans="1:4" ht="13.2" customHeight="1">
      <c r="A87" s="76"/>
      <c r="B87" s="143"/>
      <c r="D87" s="190">
        <f t="shared" si="0"/>
        <v>0</v>
      </c>
    </row>
    <row r="88" spans="1:4" ht="14.7" thickBot="1">
      <c r="A88" s="65" t="s">
        <v>172</v>
      </c>
      <c r="B88" s="52"/>
      <c r="C88" s="47">
        <v>174629.41176470587</v>
      </c>
      <c r="D88" s="190">
        <f t="shared" ref="D88:D151" si="1">C88/0.85</f>
        <v>205446.36678200692</v>
      </c>
    </row>
    <row r="89" spans="1:4" ht="15" thickTop="1" thickBot="1">
      <c r="A89" s="54" t="s">
        <v>342</v>
      </c>
      <c r="B89" s="52" t="s">
        <v>528</v>
      </c>
      <c r="D89" s="190">
        <f t="shared" si="1"/>
        <v>0</v>
      </c>
    </row>
    <row r="90" spans="1:4" ht="14.7" thickTop="1">
      <c r="A90" s="65"/>
      <c r="B90" s="159" t="s">
        <v>529</v>
      </c>
      <c r="D90" s="190">
        <f t="shared" si="1"/>
        <v>0</v>
      </c>
    </row>
    <row r="91" spans="1:4">
      <c r="A91" s="65"/>
      <c r="B91" s="159" t="s">
        <v>530</v>
      </c>
      <c r="D91" s="190">
        <f t="shared" si="1"/>
        <v>0</v>
      </c>
    </row>
    <row r="92" spans="1:4">
      <c r="A92" s="65"/>
      <c r="B92" s="77" t="s">
        <v>531</v>
      </c>
      <c r="D92" s="190">
        <f t="shared" si="1"/>
        <v>0</v>
      </c>
    </row>
    <row r="93" spans="1:4">
      <c r="A93" s="65"/>
      <c r="B93" s="159" t="s">
        <v>532</v>
      </c>
      <c r="D93" s="190">
        <f t="shared" si="1"/>
        <v>0</v>
      </c>
    </row>
    <row r="94" spans="1:4">
      <c r="A94" s="65"/>
      <c r="B94" s="159" t="s">
        <v>533</v>
      </c>
      <c r="D94" s="190">
        <f t="shared" si="1"/>
        <v>0</v>
      </c>
    </row>
    <row r="95" spans="1:4">
      <c r="A95" s="65"/>
      <c r="B95" s="159" t="s">
        <v>534</v>
      </c>
      <c r="D95" s="190">
        <f t="shared" si="1"/>
        <v>0</v>
      </c>
    </row>
    <row r="96" spans="1:4">
      <c r="A96" s="65"/>
      <c r="B96" s="52" t="s">
        <v>535</v>
      </c>
      <c r="D96" s="190">
        <f t="shared" si="1"/>
        <v>0</v>
      </c>
    </row>
    <row r="97" spans="1:4">
      <c r="A97" s="65"/>
      <c r="B97" s="52" t="s">
        <v>536</v>
      </c>
      <c r="D97" s="190">
        <f t="shared" si="1"/>
        <v>0</v>
      </c>
    </row>
    <row r="98" spans="1:4">
      <c r="A98" s="65"/>
      <c r="B98" s="52" t="s">
        <v>537</v>
      </c>
      <c r="D98" s="190">
        <f t="shared" si="1"/>
        <v>0</v>
      </c>
    </row>
    <row r="99" spans="1:4">
      <c r="A99" s="65"/>
      <c r="B99" s="52" t="s">
        <v>538</v>
      </c>
      <c r="D99" s="190">
        <f t="shared" si="1"/>
        <v>0</v>
      </c>
    </row>
    <row r="100" spans="1:4">
      <c r="A100" s="65"/>
      <c r="B100" s="52" t="s">
        <v>539</v>
      </c>
      <c r="D100" s="190">
        <f t="shared" si="1"/>
        <v>0</v>
      </c>
    </row>
    <row r="101" spans="1:4">
      <c r="A101" s="65"/>
      <c r="B101" s="52" t="s">
        <v>540</v>
      </c>
      <c r="D101" s="190">
        <f t="shared" si="1"/>
        <v>0</v>
      </c>
    </row>
    <row r="102" spans="1:4">
      <c r="A102" s="65"/>
      <c r="B102" s="52" t="s">
        <v>541</v>
      </c>
      <c r="D102" s="190">
        <f t="shared" si="1"/>
        <v>0</v>
      </c>
    </row>
    <row r="103" spans="1:4">
      <c r="A103" s="65"/>
      <c r="B103" s="52" t="s">
        <v>542</v>
      </c>
      <c r="D103" s="190">
        <f t="shared" si="1"/>
        <v>0</v>
      </c>
    </row>
    <row r="104" spans="1:4">
      <c r="A104" s="65"/>
      <c r="B104" s="52" t="s">
        <v>543</v>
      </c>
      <c r="D104" s="190">
        <f t="shared" si="1"/>
        <v>0</v>
      </c>
    </row>
    <row r="105" spans="1:4">
      <c r="A105" s="65"/>
      <c r="B105" s="52" t="s">
        <v>544</v>
      </c>
      <c r="D105" s="190">
        <f t="shared" si="1"/>
        <v>0</v>
      </c>
    </row>
    <row r="106" spans="1:4">
      <c r="A106" s="65"/>
      <c r="B106" s="52" t="s">
        <v>545</v>
      </c>
      <c r="D106" s="190">
        <f t="shared" si="1"/>
        <v>0</v>
      </c>
    </row>
    <row r="107" spans="1:4">
      <c r="A107" s="65"/>
      <c r="B107" s="52" t="s">
        <v>546</v>
      </c>
      <c r="D107" s="190">
        <f t="shared" si="1"/>
        <v>0</v>
      </c>
    </row>
    <row r="108" spans="1:4">
      <c r="A108" s="65"/>
      <c r="B108" s="52" t="s">
        <v>547</v>
      </c>
      <c r="D108" s="190">
        <f t="shared" si="1"/>
        <v>0</v>
      </c>
    </row>
    <row r="109" spans="1:4">
      <c r="A109" s="65"/>
      <c r="B109" s="52" t="s">
        <v>548</v>
      </c>
      <c r="D109" s="190">
        <f t="shared" si="1"/>
        <v>0</v>
      </c>
    </row>
    <row r="110" spans="1:4">
      <c r="A110" s="65"/>
      <c r="B110" s="52" t="s">
        <v>549</v>
      </c>
      <c r="D110" s="190">
        <f t="shared" si="1"/>
        <v>0</v>
      </c>
    </row>
    <row r="111" spans="1:4">
      <c r="A111" s="65"/>
      <c r="B111" s="52" t="s">
        <v>550</v>
      </c>
      <c r="D111" s="190">
        <f t="shared" si="1"/>
        <v>0</v>
      </c>
    </row>
    <row r="112" spans="1:4">
      <c r="A112" s="65"/>
      <c r="B112" s="52" t="s">
        <v>551</v>
      </c>
      <c r="D112" s="190">
        <f t="shared" si="1"/>
        <v>0</v>
      </c>
    </row>
    <row r="113" spans="1:349">
      <c r="A113" s="65"/>
      <c r="B113" s="52" t="s">
        <v>552</v>
      </c>
      <c r="D113" s="190">
        <f t="shared" si="1"/>
        <v>0</v>
      </c>
    </row>
    <row r="114" spans="1:349">
      <c r="A114" s="65"/>
      <c r="B114" s="52" t="s">
        <v>553</v>
      </c>
      <c r="D114" s="190">
        <f t="shared" si="1"/>
        <v>0</v>
      </c>
    </row>
    <row r="115" spans="1:349">
      <c r="A115" s="65"/>
      <c r="B115" s="52" t="s">
        <v>554</v>
      </c>
      <c r="D115" s="190">
        <f t="shared" si="1"/>
        <v>0</v>
      </c>
    </row>
    <row r="116" spans="1:349">
      <c r="A116" s="65"/>
      <c r="B116" s="52" t="s">
        <v>555</v>
      </c>
      <c r="D116" s="190">
        <f t="shared" si="1"/>
        <v>0</v>
      </c>
    </row>
    <row r="117" spans="1:349">
      <c r="A117" s="65"/>
      <c r="B117" s="52" t="s">
        <v>556</v>
      </c>
      <c r="D117" s="190">
        <f t="shared" si="1"/>
        <v>0</v>
      </c>
    </row>
    <row r="118" spans="1:349" ht="20.7" customHeight="1">
      <c r="A118" s="213" t="s">
        <v>486</v>
      </c>
      <c r="B118" s="214"/>
      <c r="C118" s="214"/>
      <c r="D118" s="190">
        <f t="shared" si="1"/>
        <v>0</v>
      </c>
    </row>
    <row r="119" spans="1:349" ht="13.2" customHeight="1">
      <c r="A119" s="52" t="s">
        <v>107</v>
      </c>
      <c r="B119" s="52" t="s">
        <v>293</v>
      </c>
      <c r="C119" s="47">
        <v>14885.623529411765</v>
      </c>
      <c r="D119" s="190">
        <f t="shared" si="1"/>
        <v>17512.498269896194</v>
      </c>
    </row>
    <row r="120" spans="1:349" ht="13.2" customHeight="1">
      <c r="A120" s="7" t="s">
        <v>108</v>
      </c>
      <c r="B120" s="64" t="s">
        <v>487</v>
      </c>
      <c r="C120" s="47">
        <v>20652.305882352939</v>
      </c>
      <c r="D120" s="190">
        <f t="shared" si="1"/>
        <v>24296.830449826986</v>
      </c>
    </row>
    <row r="121" spans="1:349" ht="13.2" customHeight="1">
      <c r="A121" s="7" t="s">
        <v>109</v>
      </c>
      <c r="B121" s="64" t="s">
        <v>294</v>
      </c>
      <c r="C121" s="47">
        <v>12204.870588235293</v>
      </c>
      <c r="D121" s="190">
        <f t="shared" si="1"/>
        <v>14358.671280276816</v>
      </c>
    </row>
    <row r="122" spans="1:349" ht="20.7" customHeight="1">
      <c r="A122" s="213" t="s">
        <v>488</v>
      </c>
      <c r="B122" s="214"/>
      <c r="C122" s="214"/>
      <c r="D122" s="190">
        <f t="shared" si="1"/>
        <v>0</v>
      </c>
    </row>
    <row r="123" spans="1:349" s="110" customFormat="1" ht="13.2" customHeight="1">
      <c r="A123" s="127" t="s">
        <v>150</v>
      </c>
      <c r="B123" s="123" t="s">
        <v>489</v>
      </c>
      <c r="C123" s="47">
        <v>392.94117647058823</v>
      </c>
      <c r="D123" s="190">
        <f t="shared" si="1"/>
        <v>462.28373702422147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  <c r="IN123" s="40"/>
      <c r="IO123" s="40"/>
      <c r="IP123" s="40"/>
      <c r="IQ123" s="40"/>
      <c r="IR123" s="40"/>
      <c r="IS123" s="40"/>
      <c r="IT123" s="40"/>
      <c r="IU123" s="40"/>
      <c r="IV123" s="40"/>
      <c r="IW123" s="40"/>
      <c r="IX123" s="40"/>
      <c r="IY123" s="40"/>
      <c r="IZ123" s="40"/>
      <c r="JA123" s="40"/>
      <c r="JB123" s="40"/>
      <c r="JC123" s="40"/>
      <c r="JD123" s="40"/>
      <c r="JE123" s="40"/>
      <c r="JF123" s="40"/>
      <c r="JG123" s="40"/>
      <c r="JH123" s="40"/>
      <c r="JI123" s="40"/>
      <c r="JJ123" s="40"/>
      <c r="JK123" s="40"/>
      <c r="JL123" s="40"/>
      <c r="JM123" s="40"/>
      <c r="JN123" s="40"/>
      <c r="JO123" s="40"/>
      <c r="JP123" s="40"/>
      <c r="JQ123" s="40"/>
      <c r="JR123" s="40"/>
      <c r="JS123" s="40"/>
      <c r="JT123" s="40"/>
      <c r="JU123" s="40"/>
      <c r="JV123" s="40"/>
      <c r="JW123" s="40"/>
      <c r="JX123" s="40"/>
      <c r="JY123" s="40"/>
      <c r="JZ123" s="40"/>
      <c r="KA123" s="40"/>
      <c r="KB123" s="40"/>
      <c r="KC123" s="40"/>
      <c r="KD123" s="40"/>
      <c r="KE123" s="40"/>
      <c r="KF123" s="40"/>
      <c r="KG123" s="40"/>
      <c r="KH123" s="40"/>
      <c r="KI123" s="40"/>
      <c r="KJ123" s="40"/>
      <c r="KK123" s="40"/>
      <c r="KL123" s="40"/>
      <c r="KM123" s="40"/>
      <c r="KN123" s="40"/>
      <c r="KO123" s="40"/>
      <c r="KP123" s="40"/>
      <c r="KQ123" s="40"/>
      <c r="KR123" s="40"/>
      <c r="KS123" s="40"/>
      <c r="KT123" s="40"/>
      <c r="KU123" s="40"/>
      <c r="KV123" s="40"/>
      <c r="KW123" s="40"/>
      <c r="KX123" s="40"/>
      <c r="KY123" s="40"/>
      <c r="KZ123" s="40"/>
      <c r="LA123" s="40"/>
      <c r="LB123" s="40"/>
      <c r="LC123" s="40"/>
      <c r="LD123" s="40"/>
      <c r="LE123" s="40"/>
      <c r="LF123" s="40"/>
      <c r="LG123" s="40"/>
      <c r="LH123" s="40"/>
      <c r="LI123" s="40"/>
      <c r="LJ123" s="40"/>
      <c r="LK123" s="40"/>
      <c r="LL123" s="40"/>
      <c r="LM123" s="40"/>
      <c r="LN123" s="40"/>
      <c r="LO123" s="40"/>
      <c r="LP123" s="40"/>
      <c r="LQ123" s="40"/>
      <c r="LR123" s="40"/>
      <c r="LS123" s="40"/>
      <c r="LT123" s="40"/>
      <c r="LU123" s="40"/>
      <c r="LV123" s="40"/>
      <c r="LW123" s="40"/>
      <c r="LX123" s="40"/>
      <c r="LY123" s="40"/>
      <c r="LZ123" s="40"/>
      <c r="MA123" s="40"/>
      <c r="MB123" s="40"/>
      <c r="MC123" s="40"/>
      <c r="MD123" s="40"/>
      <c r="ME123" s="40"/>
      <c r="MF123" s="40"/>
      <c r="MG123" s="40"/>
      <c r="MH123" s="40"/>
      <c r="MI123" s="40"/>
      <c r="MJ123" s="40"/>
      <c r="MK123" s="40"/>
    </row>
    <row r="124" spans="1:349" s="110" customFormat="1" ht="13.2" customHeight="1">
      <c r="A124" s="127" t="s">
        <v>120</v>
      </c>
      <c r="B124" s="123" t="s">
        <v>490</v>
      </c>
      <c r="C124" s="47">
        <v>419.67058823529413</v>
      </c>
      <c r="D124" s="190">
        <f t="shared" si="1"/>
        <v>493.73010380622839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  <c r="IN124" s="40"/>
      <c r="IO124" s="40"/>
      <c r="IP124" s="40"/>
      <c r="IQ124" s="40"/>
      <c r="IR124" s="40"/>
      <c r="IS124" s="40"/>
      <c r="IT124" s="40"/>
      <c r="IU124" s="40"/>
      <c r="IV124" s="40"/>
      <c r="IW124" s="40"/>
      <c r="IX124" s="40"/>
      <c r="IY124" s="40"/>
      <c r="IZ124" s="40"/>
      <c r="JA124" s="40"/>
      <c r="JB124" s="40"/>
      <c r="JC124" s="40"/>
      <c r="JD124" s="40"/>
      <c r="JE124" s="40"/>
      <c r="JF124" s="40"/>
      <c r="JG124" s="40"/>
      <c r="JH124" s="40"/>
      <c r="JI124" s="40"/>
      <c r="JJ124" s="40"/>
      <c r="JK124" s="40"/>
      <c r="JL124" s="40"/>
      <c r="JM124" s="40"/>
      <c r="JN124" s="40"/>
      <c r="JO124" s="40"/>
      <c r="JP124" s="40"/>
      <c r="JQ124" s="40"/>
      <c r="JR124" s="40"/>
      <c r="JS124" s="40"/>
      <c r="JT124" s="40"/>
      <c r="JU124" s="40"/>
      <c r="JV124" s="40"/>
      <c r="JW124" s="40"/>
      <c r="JX124" s="40"/>
      <c r="JY124" s="40"/>
      <c r="JZ124" s="40"/>
      <c r="KA124" s="40"/>
      <c r="KB124" s="40"/>
      <c r="KC124" s="40"/>
      <c r="KD124" s="40"/>
      <c r="KE124" s="40"/>
      <c r="KF124" s="40"/>
      <c r="KG124" s="40"/>
      <c r="KH124" s="40"/>
      <c r="KI124" s="40"/>
      <c r="KJ124" s="40"/>
      <c r="KK124" s="40"/>
      <c r="KL124" s="40"/>
      <c r="KM124" s="40"/>
      <c r="KN124" s="40"/>
      <c r="KO124" s="40"/>
      <c r="KP124" s="40"/>
      <c r="KQ124" s="40"/>
      <c r="KR124" s="40"/>
      <c r="KS124" s="40"/>
      <c r="KT124" s="40"/>
      <c r="KU124" s="40"/>
      <c r="KV124" s="40"/>
      <c r="KW124" s="40"/>
      <c r="KX124" s="40"/>
      <c r="KY124" s="40"/>
      <c r="KZ124" s="40"/>
      <c r="LA124" s="40"/>
      <c r="LB124" s="40"/>
      <c r="LC124" s="40"/>
      <c r="LD124" s="40"/>
      <c r="LE124" s="40"/>
      <c r="LF124" s="40"/>
      <c r="LG124" s="40"/>
      <c r="LH124" s="40"/>
      <c r="LI124" s="40"/>
      <c r="LJ124" s="40"/>
      <c r="LK124" s="40"/>
      <c r="LL124" s="40"/>
      <c r="LM124" s="40"/>
      <c r="LN124" s="40"/>
      <c r="LO124" s="40"/>
      <c r="LP124" s="40"/>
      <c r="LQ124" s="40"/>
      <c r="LR124" s="40"/>
      <c r="LS124" s="40"/>
      <c r="LT124" s="40"/>
      <c r="LU124" s="40"/>
      <c r="LV124" s="40"/>
      <c r="LW124" s="40"/>
      <c r="LX124" s="40"/>
      <c r="LY124" s="40"/>
      <c r="LZ124" s="40"/>
      <c r="MA124" s="40"/>
      <c r="MB124" s="40"/>
      <c r="MC124" s="40"/>
      <c r="MD124" s="40"/>
      <c r="ME124" s="40"/>
      <c r="MF124" s="40"/>
      <c r="MG124" s="40"/>
      <c r="MH124" s="40"/>
      <c r="MI124" s="40"/>
      <c r="MJ124" s="40"/>
      <c r="MK124" s="40"/>
    </row>
    <row r="125" spans="1:349" ht="20.7" customHeight="1" thickBot="1">
      <c r="A125" s="213" t="s">
        <v>557</v>
      </c>
      <c r="B125" s="214"/>
      <c r="C125" s="214"/>
      <c r="D125" s="190">
        <f t="shared" si="1"/>
        <v>0</v>
      </c>
    </row>
    <row r="126" spans="1:349" ht="14.7" thickBot="1">
      <c r="A126" s="65"/>
      <c r="B126" s="109" t="s">
        <v>492</v>
      </c>
      <c r="C126" s="47"/>
      <c r="D126" s="190">
        <f t="shared" si="1"/>
        <v>0</v>
      </c>
    </row>
    <row r="127" spans="1:349">
      <c r="A127" s="65" t="s">
        <v>164</v>
      </c>
      <c r="B127" s="52" t="s">
        <v>165</v>
      </c>
      <c r="C127" s="47">
        <v>4049.8470588235296</v>
      </c>
      <c r="D127" s="190">
        <f t="shared" si="1"/>
        <v>4764.5259515570933</v>
      </c>
    </row>
    <row r="128" spans="1:349">
      <c r="A128" s="65" t="s">
        <v>167</v>
      </c>
      <c r="B128" s="52" t="s">
        <v>255</v>
      </c>
      <c r="C128" s="47">
        <v>2828.6352941176474</v>
      </c>
      <c r="D128" s="190">
        <f t="shared" si="1"/>
        <v>3327.8062283737031</v>
      </c>
    </row>
    <row r="129" spans="1:4">
      <c r="A129" s="65" t="s">
        <v>168</v>
      </c>
      <c r="B129" s="52" t="s">
        <v>258</v>
      </c>
      <c r="C129" s="47">
        <v>6169.4117647058829</v>
      </c>
      <c r="D129" s="190">
        <f t="shared" si="1"/>
        <v>7258.1314878892745</v>
      </c>
    </row>
    <row r="130" spans="1:4">
      <c r="A130" s="65" t="s">
        <v>169</v>
      </c>
      <c r="B130" s="52" t="s">
        <v>259</v>
      </c>
      <c r="C130" s="47">
        <v>10684.082352941175</v>
      </c>
      <c r="D130" s="190">
        <f t="shared" si="1"/>
        <v>12569.50865051903</v>
      </c>
    </row>
    <row r="131" spans="1:4" ht="20.7" customHeight="1">
      <c r="A131" s="213" t="s">
        <v>558</v>
      </c>
      <c r="B131" s="214"/>
      <c r="C131" s="214"/>
      <c r="D131" s="190">
        <f t="shared" si="1"/>
        <v>0</v>
      </c>
    </row>
    <row r="132" spans="1:4" ht="14.7" thickBot="1">
      <c r="A132" s="133" t="s">
        <v>559</v>
      </c>
      <c r="B132" s="117"/>
      <c r="D132" s="190">
        <f t="shared" si="1"/>
        <v>0</v>
      </c>
    </row>
    <row r="133" spans="1:4" s="45" customFormat="1" ht="13.2" customHeight="1" thickBot="1">
      <c r="A133" s="16"/>
      <c r="B133" s="126" t="s">
        <v>431</v>
      </c>
      <c r="D133" s="190">
        <f t="shared" si="1"/>
        <v>0</v>
      </c>
    </row>
    <row r="134" spans="1:4" s="45" customFormat="1" ht="13.2" customHeight="1">
      <c r="A134" s="65" t="s">
        <v>112</v>
      </c>
      <c r="B134" s="52"/>
      <c r="C134" s="47">
        <v>4337.5882352941171</v>
      </c>
      <c r="D134" s="190">
        <f t="shared" si="1"/>
        <v>5103.0449826989616</v>
      </c>
    </row>
    <row r="135" spans="1:4" s="45" customFormat="1" ht="12.6" customHeight="1">
      <c r="A135" s="65" t="s">
        <v>116</v>
      </c>
      <c r="B135" s="52" t="s">
        <v>432</v>
      </c>
      <c r="C135" s="47">
        <v>5945.2470588235292</v>
      </c>
      <c r="D135" s="190">
        <f t="shared" si="1"/>
        <v>6994.4083044982699</v>
      </c>
    </row>
    <row r="136" spans="1:4" s="45" customFormat="1" ht="13.2" customHeight="1">
      <c r="A136" s="65" t="s">
        <v>117</v>
      </c>
      <c r="B136" s="52" t="s">
        <v>433</v>
      </c>
      <c r="C136" s="47">
        <v>7247.4235294117652</v>
      </c>
      <c r="D136" s="190">
        <f t="shared" si="1"/>
        <v>8526.3806228373705</v>
      </c>
    </row>
    <row r="137" spans="1:4" s="45" customFormat="1" ht="13.2" customHeight="1">
      <c r="A137" s="65" t="s">
        <v>238</v>
      </c>
      <c r="B137" s="52" t="s">
        <v>434</v>
      </c>
      <c r="C137" s="47">
        <v>11092.941176470589</v>
      </c>
      <c r="D137" s="190">
        <f t="shared" si="1"/>
        <v>13050.51903114187</v>
      </c>
    </row>
    <row r="138" spans="1:4" s="45" customFormat="1" ht="13.2" customHeight="1" thickBot="1">
      <c r="A138" s="16"/>
      <c r="B138" s="12"/>
      <c r="D138" s="190">
        <f t="shared" si="1"/>
        <v>0</v>
      </c>
    </row>
    <row r="139" spans="1:4" s="45" customFormat="1" ht="13.2" customHeight="1" thickBot="1">
      <c r="A139" s="16"/>
      <c r="B139" s="126" t="s">
        <v>425</v>
      </c>
      <c r="D139" s="190">
        <f t="shared" si="1"/>
        <v>0</v>
      </c>
    </row>
    <row r="140" spans="1:4" s="45" customFormat="1" ht="13.2" customHeight="1">
      <c r="A140" s="16" t="s">
        <v>123</v>
      </c>
      <c r="B140" s="18" t="s">
        <v>426</v>
      </c>
      <c r="C140" s="47">
        <v>3469.4117647058824</v>
      </c>
      <c r="D140" s="190">
        <f t="shared" si="1"/>
        <v>4081.6608996539794</v>
      </c>
    </row>
    <row r="141" spans="1:4" s="45" customFormat="1" ht="13.2" customHeight="1">
      <c r="A141" s="33" t="s">
        <v>130</v>
      </c>
      <c r="B141" t="s">
        <v>427</v>
      </c>
      <c r="C141" s="47">
        <v>3029.9764705882353</v>
      </c>
      <c r="D141" s="190">
        <f t="shared" si="1"/>
        <v>3564.6782006920416</v>
      </c>
    </row>
    <row r="142" spans="1:4" s="45" customFormat="1" ht="13.2" customHeight="1">
      <c r="A142" s="16" t="s">
        <v>125</v>
      </c>
      <c r="B142" s="18" t="s">
        <v>428</v>
      </c>
      <c r="C142" s="47">
        <v>4985.8823529411766</v>
      </c>
      <c r="D142" s="190">
        <f t="shared" si="1"/>
        <v>5865.7439446366789</v>
      </c>
    </row>
    <row r="143" spans="1:4" s="45" customFormat="1" ht="13.2" customHeight="1">
      <c r="A143" s="16" t="s">
        <v>219</v>
      </c>
      <c r="B143" s="18" t="s">
        <v>429</v>
      </c>
      <c r="C143" s="47">
        <v>6222.3529411764712</v>
      </c>
      <c r="D143" s="190">
        <f t="shared" si="1"/>
        <v>7320.4152249134959</v>
      </c>
    </row>
    <row r="144" spans="1:4" s="45" customFormat="1" ht="13.2" customHeight="1">
      <c r="A144" s="16" t="s">
        <v>127</v>
      </c>
      <c r="B144" s="18" t="s">
        <v>430</v>
      </c>
      <c r="C144" s="47">
        <v>4162.3529411764703</v>
      </c>
      <c r="D144" s="190">
        <f t="shared" si="1"/>
        <v>4896.8858131487887</v>
      </c>
    </row>
    <row r="145" spans="1:7" s="45" customFormat="1" ht="13.2" customHeight="1" thickBot="1">
      <c r="A145" s="16"/>
      <c r="B145" s="18"/>
      <c r="D145" s="190">
        <f t="shared" si="1"/>
        <v>0</v>
      </c>
    </row>
    <row r="146" spans="1:7" ht="13.5" customHeight="1" thickBot="1">
      <c r="A146" s="78"/>
      <c r="B146" s="126" t="s">
        <v>423</v>
      </c>
      <c r="D146" s="190">
        <f t="shared" si="1"/>
        <v>0</v>
      </c>
    </row>
    <row r="147" spans="1:7" s="45" customFormat="1" ht="13.2" customHeight="1">
      <c r="A147" s="16" t="s">
        <v>126</v>
      </c>
      <c r="B147" s="12" t="s">
        <v>424</v>
      </c>
      <c r="C147" s="47">
        <v>4728.2352941176468</v>
      </c>
      <c r="D147" s="190">
        <f t="shared" si="1"/>
        <v>5562.6297577854666</v>
      </c>
    </row>
    <row r="148" spans="1:7" ht="20.7" customHeight="1">
      <c r="A148" s="213" t="s">
        <v>280</v>
      </c>
      <c r="B148" s="214"/>
      <c r="C148" s="214"/>
      <c r="D148" s="190">
        <f t="shared" si="1"/>
        <v>0</v>
      </c>
    </row>
    <row r="149" spans="1:7">
      <c r="A149" s="79" t="s">
        <v>155</v>
      </c>
      <c r="B149" s="18" t="s">
        <v>493</v>
      </c>
      <c r="C149" s="47">
        <v>4093.1411764705886</v>
      </c>
      <c r="D149" s="190">
        <f t="shared" si="1"/>
        <v>4815.4602076124575</v>
      </c>
    </row>
    <row r="150" spans="1:7" ht="20.7" customHeight="1">
      <c r="A150" s="213" t="s">
        <v>376</v>
      </c>
      <c r="B150" s="214"/>
      <c r="C150" s="214"/>
      <c r="D150" s="190">
        <f t="shared" si="1"/>
        <v>0</v>
      </c>
    </row>
    <row r="151" spans="1:7" ht="12" customHeight="1">
      <c r="A151" s="16" t="s">
        <v>148</v>
      </c>
      <c r="B151" s="18" t="s">
        <v>418</v>
      </c>
      <c r="C151" s="47">
        <v>11605.882352941177</v>
      </c>
      <c r="D151" s="190">
        <f t="shared" si="1"/>
        <v>13653.979238754326</v>
      </c>
    </row>
    <row r="152" spans="1:7" s="45" customFormat="1">
      <c r="A152" s="16" t="s">
        <v>213</v>
      </c>
      <c r="B152" s="18" t="s">
        <v>419</v>
      </c>
      <c r="C152" s="47">
        <v>24814.117647058825</v>
      </c>
      <c r="D152" s="190">
        <f t="shared" ref="D152:D160" si="2">C152/0.85</f>
        <v>29193.079584775089</v>
      </c>
    </row>
    <row r="153" spans="1:7" ht="20.7" customHeight="1">
      <c r="A153" s="213" t="s">
        <v>494</v>
      </c>
      <c r="B153" s="214"/>
      <c r="C153" s="214"/>
      <c r="D153" s="190">
        <f t="shared" si="2"/>
        <v>0</v>
      </c>
    </row>
    <row r="154" spans="1:7">
      <c r="A154" s="16" t="s">
        <v>296</v>
      </c>
      <c r="B154" s="18" t="s">
        <v>560</v>
      </c>
      <c r="C154" s="47">
        <v>789.41176470588232</v>
      </c>
      <c r="D154" s="190">
        <f t="shared" si="2"/>
        <v>928.71972318339101</v>
      </c>
    </row>
    <row r="155" spans="1:7">
      <c r="A155" s="16" t="s">
        <v>161</v>
      </c>
      <c r="B155" s="18" t="s">
        <v>495</v>
      </c>
      <c r="C155" s="47">
        <v>1411.5882352941176</v>
      </c>
      <c r="D155" s="190">
        <f t="shared" si="2"/>
        <v>1660.6920415224913</v>
      </c>
    </row>
    <row r="156" spans="1:7" ht="12" customHeight="1">
      <c r="A156" s="16" t="s">
        <v>298</v>
      </c>
      <c r="B156" s="18" t="s">
        <v>496</v>
      </c>
      <c r="C156" s="47">
        <v>1463.5294117647059</v>
      </c>
      <c r="D156" s="190">
        <f t="shared" si="2"/>
        <v>1721.7993079584776</v>
      </c>
    </row>
    <row r="157" spans="1:7" ht="15.75" customHeight="1">
      <c r="A157" s="20"/>
      <c r="D157" s="190">
        <f t="shared" si="2"/>
        <v>0</v>
      </c>
    </row>
    <row r="158" spans="1:7" s="131" customFormat="1" ht="18.3">
      <c r="A158" s="225" t="s">
        <v>867</v>
      </c>
      <c r="B158" s="226"/>
      <c r="C158" s="226"/>
      <c r="D158" s="190">
        <f t="shared" si="2"/>
        <v>0</v>
      </c>
    </row>
    <row r="159" spans="1:7" s="8" customFormat="1">
      <c r="A159" s="14" t="s">
        <v>272</v>
      </c>
      <c r="B159" s="18" t="s">
        <v>845</v>
      </c>
      <c r="C159" s="47">
        <v>8724.7058823529405</v>
      </c>
      <c r="D159" s="190">
        <f t="shared" si="2"/>
        <v>10264.359861591694</v>
      </c>
      <c r="F159" s="13"/>
      <c r="G159" s="13"/>
    </row>
    <row r="160" spans="1:7" s="8" customFormat="1">
      <c r="A160" s="14" t="s">
        <v>160</v>
      </c>
      <c r="B160" s="18" t="s">
        <v>846</v>
      </c>
      <c r="C160" s="47">
        <v>10931.505882352942</v>
      </c>
      <c r="D160" s="190">
        <f t="shared" si="2"/>
        <v>12860.595155709343</v>
      </c>
      <c r="F160" s="13"/>
      <c r="G160" s="13"/>
    </row>
    <row r="161" spans="1:1">
      <c r="A161" s="8"/>
    </row>
    <row r="162" spans="1:1">
      <c r="A162" s="8"/>
    </row>
    <row r="163" spans="1:1">
      <c r="A163" s="8"/>
    </row>
  </sheetData>
  <mergeCells count="10">
    <mergeCell ref="A2:C3"/>
    <mergeCell ref="A150:C150"/>
    <mergeCell ref="A131:C131"/>
    <mergeCell ref="A125:C125"/>
    <mergeCell ref="A21:C21"/>
    <mergeCell ref="A118:C118"/>
    <mergeCell ref="A122:C122"/>
    <mergeCell ref="A148:C148"/>
    <mergeCell ref="A153:C153"/>
    <mergeCell ref="A158:C158"/>
  </mergeCells>
  <hyperlinks>
    <hyperlink ref="A158:C158" location="'Network Adapters '!A1" display="Network Interface Cards - Please Refer to Network Adapters  Tab" xr:uid="{FCB5F11D-DF95-41E7-94C2-A5CC299CD2A0}"/>
  </hyperlink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A651-FB80-4B26-B9B3-5FDCBF9E4720}">
  <sheetPr>
    <tabColor theme="4" tint="-0.499984740745262"/>
  </sheetPr>
  <dimension ref="A1:F121"/>
  <sheetViews>
    <sheetView showGridLines="0" topLeftCell="A5" zoomScale="80" zoomScaleNormal="80" workbookViewId="0">
      <selection activeCell="A122" activeCellId="1" sqref="A162:XFD162 A122:XFD161"/>
    </sheetView>
  </sheetViews>
  <sheetFormatPr defaultColWidth="8.68359375" defaultRowHeight="14.4"/>
  <cols>
    <col min="1" max="1" width="33.89453125" style="2" customWidth="1"/>
    <col min="2" max="2" width="99.68359375" style="8" bestFit="1" customWidth="1"/>
    <col min="3" max="3" width="22.3125" style="40" customWidth="1"/>
    <col min="4" max="4" width="13.41796875" style="40" bestFit="1" customWidth="1"/>
    <col min="5" max="16384" width="8.68359375" style="40"/>
  </cols>
  <sheetData>
    <row r="1" spans="1:3" ht="72.75" customHeight="1" thickBot="1"/>
    <row r="2" spans="1:3" ht="15" customHeight="1">
      <c r="A2" s="219"/>
      <c r="B2" s="219"/>
      <c r="C2" s="219"/>
    </row>
    <row r="3" spans="1:3" ht="15.75" customHeight="1" thickBot="1">
      <c r="A3" s="220"/>
      <c r="B3" s="220"/>
      <c r="C3" s="220"/>
    </row>
    <row r="4" spans="1:3">
      <c r="A4" s="8"/>
    </row>
    <row r="5" spans="1:3">
      <c r="A5" s="8"/>
    </row>
    <row r="6" spans="1:3">
      <c r="A6" s="8"/>
    </row>
    <row r="7" spans="1:3">
      <c r="A7" s="8"/>
    </row>
    <row r="8" spans="1:3">
      <c r="A8" s="8"/>
    </row>
    <row r="9" spans="1:3">
      <c r="A9" s="8"/>
    </row>
    <row r="10" spans="1:3">
      <c r="A10" s="8"/>
    </row>
    <row r="11" spans="1:3">
      <c r="A11" s="8"/>
    </row>
    <row r="12" spans="1:3">
      <c r="A12" s="8"/>
    </row>
    <row r="13" spans="1:3">
      <c r="A13" s="8"/>
    </row>
    <row r="14" spans="1:3">
      <c r="A14" s="8"/>
    </row>
    <row r="15" spans="1:3">
      <c r="A15" s="8"/>
    </row>
    <row r="16" spans="1:3">
      <c r="A16" s="8"/>
    </row>
    <row r="17" spans="1:3">
      <c r="A17" s="8"/>
    </row>
    <row r="18" spans="1:3">
      <c r="A18" s="8"/>
    </row>
    <row r="19" spans="1:3">
      <c r="A19" s="8"/>
    </row>
    <row r="20" spans="1:3">
      <c r="A20" s="8"/>
    </row>
    <row r="21" spans="1:3" ht="4.95" customHeight="1">
      <c r="A21" s="8"/>
    </row>
    <row r="22" spans="1:3" s="8" customFormat="1" ht="39" customHeight="1">
      <c r="A22" s="25" t="s">
        <v>315</v>
      </c>
      <c r="B22" s="24" t="s">
        <v>316</v>
      </c>
      <c r="C22" s="24" t="s">
        <v>321</v>
      </c>
    </row>
    <row r="23" spans="1:3" ht="12.6" customHeight="1">
      <c r="A23" s="222"/>
      <c r="B23" s="222"/>
      <c r="C23" s="222"/>
    </row>
    <row r="24" spans="1:3" ht="16.2" customHeight="1" thickBot="1">
      <c r="A24" s="51" t="s">
        <v>77</v>
      </c>
      <c r="B24" s="33" t="s">
        <v>561</v>
      </c>
      <c r="C24" s="47">
        <v>67470.858823529416</v>
      </c>
    </row>
    <row r="25" spans="1:3" ht="13.2" customHeight="1" thickTop="1" thickBot="1">
      <c r="A25" s="54" t="s">
        <v>342</v>
      </c>
      <c r="B25" s="80" t="s">
        <v>562</v>
      </c>
    </row>
    <row r="26" spans="1:3" ht="13.2" customHeight="1" thickTop="1">
      <c r="A26" s="77"/>
      <c r="B26" s="76" t="s">
        <v>293</v>
      </c>
    </row>
    <row r="27" spans="1:3" ht="13.2" customHeight="1">
      <c r="A27" s="16"/>
      <c r="B27" s="76" t="s">
        <v>516</v>
      </c>
    </row>
    <row r="28" spans="1:3" ht="13.2" customHeight="1">
      <c r="A28" s="16"/>
      <c r="B28" s="169" t="s">
        <v>563</v>
      </c>
    </row>
    <row r="29" spans="1:3" ht="13.2" customHeight="1">
      <c r="A29" s="16"/>
      <c r="B29" s="80" t="s">
        <v>58</v>
      </c>
    </row>
    <row r="30" spans="1:3" ht="13.2" customHeight="1">
      <c r="A30" s="16"/>
      <c r="B30" s="80" t="s">
        <v>59</v>
      </c>
    </row>
    <row r="31" spans="1:3" ht="13.2" customHeight="1">
      <c r="A31" s="16"/>
      <c r="B31" s="80" t="s">
        <v>441</v>
      </c>
    </row>
    <row r="32" spans="1:3" ht="13.2" customHeight="1">
      <c r="A32" s="16"/>
      <c r="B32" s="80" t="s">
        <v>64</v>
      </c>
    </row>
    <row r="33" spans="1:3" ht="13.2" customHeight="1">
      <c r="A33" s="16"/>
      <c r="B33" s="80" t="s">
        <v>564</v>
      </c>
    </row>
    <row r="34" spans="1:3" ht="13.2" customHeight="1">
      <c r="A34" s="16"/>
      <c r="B34" s="80" t="s">
        <v>565</v>
      </c>
    </row>
    <row r="35" spans="1:3" ht="13.2" customHeight="1">
      <c r="A35" s="16"/>
      <c r="B35" s="80" t="s">
        <v>566</v>
      </c>
    </row>
    <row r="36" spans="1:3" ht="13.2" customHeight="1">
      <c r="A36" s="16"/>
      <c r="B36" s="80" t="s">
        <v>356</v>
      </c>
    </row>
    <row r="37" spans="1:3" ht="13.2" customHeight="1">
      <c r="A37" s="16"/>
      <c r="B37" s="80" t="s">
        <v>57</v>
      </c>
    </row>
    <row r="38" spans="1:3" ht="13.2" customHeight="1">
      <c r="A38" s="16"/>
      <c r="B38" s="80" t="s">
        <v>567</v>
      </c>
    </row>
    <row r="39" spans="1:3" ht="13.2" customHeight="1">
      <c r="A39" s="16"/>
      <c r="B39" s="80" t="s">
        <v>297</v>
      </c>
    </row>
    <row r="40" spans="1:3" ht="13.2" customHeight="1">
      <c r="A40" s="16"/>
      <c r="B40" s="80" t="s">
        <v>445</v>
      </c>
    </row>
    <row r="41" spans="1:3" ht="13.2" customHeight="1">
      <c r="A41" s="16"/>
      <c r="B41" s="80" t="s">
        <v>568</v>
      </c>
    </row>
    <row r="42" spans="1:3" ht="13.2" customHeight="1">
      <c r="A42" s="16"/>
      <c r="B42" s="80" t="s">
        <v>569</v>
      </c>
    </row>
    <row r="43" spans="1:3" ht="13.2" customHeight="1">
      <c r="A43" s="178" t="s">
        <v>861</v>
      </c>
      <c r="B43" s="80"/>
    </row>
    <row r="44" spans="1:3" ht="13.2" customHeight="1">
      <c r="A44" s="16"/>
      <c r="B44" s="80"/>
    </row>
    <row r="45" spans="1:3" ht="13.2" customHeight="1">
      <c r="A45" s="16"/>
      <c r="B45" s="80"/>
    </row>
    <row r="46" spans="1:3" ht="18" customHeight="1" thickBot="1">
      <c r="A46" s="16" t="s">
        <v>180</v>
      </c>
      <c r="B46" s="14" t="s">
        <v>570</v>
      </c>
      <c r="C46" s="47">
        <v>40076.152941176479</v>
      </c>
    </row>
    <row r="47" spans="1:3" ht="13.2" customHeight="1" thickTop="1" thickBot="1">
      <c r="A47" s="54" t="s">
        <v>400</v>
      </c>
      <c r="B47" s="80" t="s">
        <v>562</v>
      </c>
    </row>
    <row r="48" spans="1:3" ht="13.2" customHeight="1" thickTop="1">
      <c r="A48" s="77"/>
      <c r="B48" s="76" t="s">
        <v>449</v>
      </c>
    </row>
    <row r="49" spans="1:2" ht="13.2" customHeight="1">
      <c r="A49" s="16"/>
      <c r="B49" s="76" t="s">
        <v>364</v>
      </c>
    </row>
    <row r="50" spans="1:2" ht="13.2" customHeight="1">
      <c r="A50" s="16"/>
      <c r="B50" s="76" t="s">
        <v>365</v>
      </c>
    </row>
    <row r="51" spans="1:2" ht="13.2" customHeight="1">
      <c r="A51" s="16"/>
      <c r="B51" s="80" t="s">
        <v>58</v>
      </c>
    </row>
    <row r="52" spans="1:2" ht="13.2" customHeight="1">
      <c r="A52" s="16"/>
      <c r="B52" s="80" t="s">
        <v>59</v>
      </c>
    </row>
    <row r="53" spans="1:2" ht="13.2" customHeight="1">
      <c r="A53" s="16"/>
      <c r="B53" s="80" t="s">
        <v>441</v>
      </c>
    </row>
    <row r="54" spans="1:2" ht="13.2" customHeight="1">
      <c r="A54" s="16"/>
      <c r="B54" s="80" t="s">
        <v>64</v>
      </c>
    </row>
    <row r="55" spans="1:2" ht="13.2" customHeight="1">
      <c r="A55" s="16"/>
      <c r="B55" s="80" t="s">
        <v>564</v>
      </c>
    </row>
    <row r="56" spans="1:2" ht="13.2" customHeight="1">
      <c r="A56" s="16"/>
      <c r="B56" s="80" t="s">
        <v>565</v>
      </c>
    </row>
    <row r="57" spans="1:2" ht="13.2" customHeight="1">
      <c r="A57" s="16"/>
      <c r="B57" s="80" t="s">
        <v>566</v>
      </c>
    </row>
    <row r="58" spans="1:2" ht="13.2" customHeight="1">
      <c r="A58" s="16"/>
      <c r="B58" s="80" t="s">
        <v>356</v>
      </c>
    </row>
    <row r="59" spans="1:2" ht="13.2" customHeight="1">
      <c r="A59" s="16"/>
      <c r="B59" s="80" t="s">
        <v>57</v>
      </c>
    </row>
    <row r="60" spans="1:2" ht="13.2" customHeight="1">
      <c r="A60" s="16"/>
      <c r="B60" s="80" t="s">
        <v>567</v>
      </c>
    </row>
    <row r="61" spans="1:2" ht="13.2" customHeight="1">
      <c r="A61" s="16"/>
      <c r="B61" s="80" t="s">
        <v>297</v>
      </c>
    </row>
    <row r="62" spans="1:2" ht="13.2" customHeight="1">
      <c r="A62" s="16"/>
      <c r="B62" s="80" t="s">
        <v>445</v>
      </c>
    </row>
    <row r="63" spans="1:2" ht="13.2" customHeight="1">
      <c r="A63" s="16"/>
      <c r="B63" s="80" t="s">
        <v>568</v>
      </c>
    </row>
    <row r="64" spans="1:2" ht="13.2" customHeight="1">
      <c r="A64" s="16"/>
      <c r="B64" s="80" t="s">
        <v>569</v>
      </c>
    </row>
    <row r="65" spans="1:3" ht="13.2" customHeight="1">
      <c r="A65" s="16"/>
      <c r="B65" s="80"/>
    </row>
    <row r="66" spans="1:3" ht="13.2" hidden="1" customHeight="1">
      <c r="A66" s="16"/>
      <c r="B66" s="80"/>
    </row>
    <row r="67" spans="1:3" ht="13.2" hidden="1" customHeight="1">
      <c r="A67" s="16"/>
      <c r="B67" s="80"/>
    </row>
    <row r="68" spans="1:3" ht="13.2" hidden="1" customHeight="1">
      <c r="A68" s="16"/>
      <c r="B68" s="14"/>
    </row>
    <row r="69" spans="1:3" ht="13.2" hidden="1" customHeight="1">
      <c r="A69" s="16"/>
      <c r="B69" s="80"/>
    </row>
    <row r="70" spans="1:3" ht="20.7" customHeight="1">
      <c r="A70" s="213" t="s">
        <v>571</v>
      </c>
      <c r="B70" s="214"/>
      <c r="C70" s="214"/>
    </row>
    <row r="71" spans="1:3" ht="13.2" customHeight="1">
      <c r="A71" s="16" t="s">
        <v>107</v>
      </c>
      <c r="B71" s="80" t="s">
        <v>293</v>
      </c>
      <c r="C71" s="47">
        <v>14885.623529411765</v>
      </c>
    </row>
    <row r="72" spans="1:3" ht="13.2" customHeight="1">
      <c r="A72" s="16" t="s">
        <v>109</v>
      </c>
      <c r="B72" s="80" t="s">
        <v>294</v>
      </c>
      <c r="C72" s="47">
        <v>20652.305882352939</v>
      </c>
    </row>
    <row r="73" spans="1:3" ht="13.2" customHeight="1">
      <c r="A73" s="16" t="s">
        <v>108</v>
      </c>
      <c r="B73" s="80" t="s">
        <v>487</v>
      </c>
      <c r="C73" s="47">
        <v>12204.870588235293</v>
      </c>
    </row>
    <row r="74" spans="1:3" ht="20.7" customHeight="1">
      <c r="A74" s="213" t="s">
        <v>572</v>
      </c>
      <c r="B74" s="214"/>
      <c r="C74" s="214"/>
    </row>
    <row r="75" spans="1:3">
      <c r="A75" s="124" t="s">
        <v>151</v>
      </c>
      <c r="B75" s="60" t="s">
        <v>241</v>
      </c>
      <c r="C75" s="47">
        <v>450.58823529411768</v>
      </c>
    </row>
    <row r="76" spans="1:3">
      <c r="A76" s="124" t="s">
        <v>152</v>
      </c>
      <c r="B76" s="60" t="s">
        <v>573</v>
      </c>
      <c r="C76" s="47">
        <v>681.17647058823536</v>
      </c>
    </row>
    <row r="77" spans="1:3" ht="20.7" customHeight="1">
      <c r="A77" s="213" t="s">
        <v>574</v>
      </c>
      <c r="B77" s="214"/>
      <c r="C77" s="214"/>
    </row>
    <row r="78" spans="1:3">
      <c r="A78" s="124" t="s">
        <v>299</v>
      </c>
      <c r="B78" s="60" t="s">
        <v>575</v>
      </c>
      <c r="C78" s="47">
        <v>1258.8235294117646</v>
      </c>
    </row>
    <row r="79" spans="1:3" ht="14.7" thickBot="1">
      <c r="A79" s="215" t="s">
        <v>557</v>
      </c>
      <c r="B79" s="216"/>
      <c r="C79" s="216"/>
    </row>
    <row r="80" spans="1:3" ht="14.7" thickBot="1">
      <c r="A80" s="65"/>
      <c r="B80" s="109" t="s">
        <v>492</v>
      </c>
      <c r="C80" s="47"/>
    </row>
    <row r="81" spans="1:3">
      <c r="A81" s="65" t="s">
        <v>164</v>
      </c>
      <c r="B81" s="52" t="s">
        <v>165</v>
      </c>
      <c r="C81" s="47">
        <v>4049.8470588235296</v>
      </c>
    </row>
    <row r="82" spans="1:3">
      <c r="A82" s="65" t="s">
        <v>167</v>
      </c>
      <c r="B82" s="52" t="s">
        <v>255</v>
      </c>
      <c r="C82" s="47">
        <v>2828.6352941176474</v>
      </c>
    </row>
    <row r="83" spans="1:3">
      <c r="A83" s="65" t="s">
        <v>168</v>
      </c>
      <c r="B83" s="52" t="s">
        <v>258</v>
      </c>
      <c r="C83" s="47">
        <v>6169.4117647058829</v>
      </c>
    </row>
    <row r="84" spans="1:3">
      <c r="A84" s="65" t="s">
        <v>169</v>
      </c>
      <c r="B84" s="52" t="s">
        <v>259</v>
      </c>
      <c r="C84" s="47">
        <v>10684.082352941175</v>
      </c>
    </row>
    <row r="85" spans="1:3" ht="20.7" customHeight="1">
      <c r="A85" s="213" t="s">
        <v>629</v>
      </c>
      <c r="B85" s="214"/>
      <c r="C85" s="214"/>
    </row>
    <row r="86" spans="1:3" ht="20.7" customHeight="1" thickBot="1">
      <c r="A86" s="213" t="s">
        <v>630</v>
      </c>
      <c r="B86" s="214"/>
      <c r="C86" s="214"/>
    </row>
    <row r="87" spans="1:3" ht="13.2" customHeight="1" thickBot="1">
      <c r="A87" s="78"/>
      <c r="B87" s="126"/>
    </row>
    <row r="88" spans="1:3" ht="13.2" customHeight="1">
      <c r="A88" s="125" t="s">
        <v>147</v>
      </c>
      <c r="B88" s="12" t="s">
        <v>211</v>
      </c>
      <c r="C88" s="47">
        <v>2888.035294117647</v>
      </c>
    </row>
    <row r="89" spans="1:3" ht="13.2" customHeight="1">
      <c r="A89" s="125" t="s">
        <v>141</v>
      </c>
      <c r="B89" s="18" t="s">
        <v>374</v>
      </c>
      <c r="C89" s="47">
        <v>6106.0588235294117</v>
      </c>
    </row>
    <row r="90" spans="1:3" ht="13.2" customHeight="1">
      <c r="A90" s="125" t="s">
        <v>140</v>
      </c>
      <c r="B90" s="18" t="s">
        <v>375</v>
      </c>
      <c r="C90" s="47">
        <v>7344.7529411764708</v>
      </c>
    </row>
    <row r="91" spans="1:3" ht="13.2" customHeight="1">
      <c r="A91" s="125" t="s">
        <v>158</v>
      </c>
      <c r="B91" s="18" t="s">
        <v>577</v>
      </c>
      <c r="C91" s="47">
        <v>1249.4823529411765</v>
      </c>
    </row>
    <row r="92" spans="1:3" ht="13.2" customHeight="1">
      <c r="A92" s="16"/>
      <c r="B92" s="12"/>
    </row>
    <row r="93" spans="1:3" ht="14.7" thickBot="1">
      <c r="A93" s="213" t="s">
        <v>866</v>
      </c>
      <c r="B93" s="214"/>
      <c r="C93" s="214"/>
    </row>
    <row r="94" spans="1:3" ht="15" thickTop="1" thickBot="1">
      <c r="B94" s="155" t="s">
        <v>368</v>
      </c>
    </row>
    <row r="95" spans="1:3" s="45" customFormat="1" ht="13.2" customHeight="1" thickBot="1">
      <c r="A95" s="16"/>
      <c r="B95" s="109" t="s">
        <v>412</v>
      </c>
    </row>
    <row r="96" spans="1:3" s="41" customFormat="1" ht="13.2" customHeight="1">
      <c r="A96" s="65" t="s">
        <v>115</v>
      </c>
      <c r="B96" s="64" t="s">
        <v>239</v>
      </c>
      <c r="C96" s="47">
        <v>6070.7529411764708</v>
      </c>
    </row>
    <row r="97" spans="1:3" s="41" customFormat="1" ht="14.1" customHeight="1">
      <c r="A97" s="65" t="s">
        <v>113</v>
      </c>
      <c r="B97" s="64" t="s">
        <v>413</v>
      </c>
      <c r="C97" s="47">
        <v>4657.3411764705879</v>
      </c>
    </row>
    <row r="98" spans="1:3" s="45" customFormat="1" ht="13.2" customHeight="1">
      <c r="A98" s="65" t="s">
        <v>114</v>
      </c>
      <c r="B98" s="64" t="s">
        <v>414</v>
      </c>
      <c r="C98" s="47">
        <v>9286.1411764705881</v>
      </c>
    </row>
    <row r="99" spans="1:3" s="45" customFormat="1" ht="13.2" customHeight="1">
      <c r="A99" s="16" t="s">
        <v>118</v>
      </c>
      <c r="B99" s="18" t="s">
        <v>415</v>
      </c>
      <c r="C99" s="47">
        <v>7107.2235294117654</v>
      </c>
    </row>
    <row r="100" spans="1:3" s="45" customFormat="1" ht="12" customHeight="1">
      <c r="A100" s="16" t="s">
        <v>237</v>
      </c>
      <c r="B100" s="18" t="s">
        <v>416</v>
      </c>
      <c r="C100" s="47">
        <v>10249.411764705883</v>
      </c>
    </row>
    <row r="101" spans="1:3" s="45" customFormat="1" ht="12.6" customHeight="1" thickBot="1">
      <c r="A101" s="16" t="s">
        <v>119</v>
      </c>
      <c r="B101" s="18" t="s">
        <v>417</v>
      </c>
      <c r="C101" s="47">
        <v>13911.976470588235</v>
      </c>
    </row>
    <row r="102" spans="1:3" s="45" customFormat="1" ht="13.2" customHeight="1" thickBot="1">
      <c r="A102" s="16"/>
      <c r="B102" s="109" t="s">
        <v>410</v>
      </c>
    </row>
    <row r="103" spans="1:3" s="45" customFormat="1" ht="13.2" customHeight="1">
      <c r="A103" s="16" t="s">
        <v>138</v>
      </c>
      <c r="B103" s="18" t="s">
        <v>229</v>
      </c>
      <c r="C103" s="47">
        <v>3456.4705882352941</v>
      </c>
    </row>
    <row r="104" spans="1:3" s="45" customFormat="1" ht="13.2" customHeight="1">
      <c r="A104" s="33" t="s">
        <v>220</v>
      </c>
      <c r="B104" s="18" t="s">
        <v>221</v>
      </c>
      <c r="C104" s="47">
        <v>7071.7647058823532</v>
      </c>
    </row>
    <row r="105" spans="1:3" s="45" customFormat="1" ht="13.2" customHeight="1">
      <c r="A105" s="16" t="s">
        <v>128</v>
      </c>
      <c r="B105" s="18" t="s">
        <v>222</v>
      </c>
      <c r="C105" s="47">
        <v>4702</v>
      </c>
    </row>
    <row r="106" spans="1:3" s="45" customFormat="1" ht="13.2" customHeight="1">
      <c r="A106" s="16" t="s">
        <v>136</v>
      </c>
      <c r="B106" s="18" t="s">
        <v>411</v>
      </c>
      <c r="C106" s="47">
        <v>7787.7294117647061</v>
      </c>
    </row>
    <row r="107" spans="1:3" s="45" customFormat="1" ht="13.2" customHeight="1" thickBot="1">
      <c r="A107" s="16"/>
      <c r="B107" s="12"/>
    </row>
    <row r="108" spans="1:3" s="45" customFormat="1" ht="13.2" customHeight="1" thickBot="1">
      <c r="A108" s="16"/>
      <c r="B108" s="109" t="s">
        <v>407</v>
      </c>
    </row>
    <row r="109" spans="1:3" s="45" customFormat="1" ht="13.2" customHeight="1">
      <c r="A109" s="16" t="s">
        <v>223</v>
      </c>
      <c r="B109" s="18" t="s">
        <v>224</v>
      </c>
      <c r="C109" s="47">
        <v>4148.2352941176468</v>
      </c>
    </row>
    <row r="110" spans="1:3" s="45" customFormat="1" ht="13.2" customHeight="1">
      <c r="A110" s="16" t="s">
        <v>214</v>
      </c>
      <c r="B110" t="s">
        <v>215</v>
      </c>
      <c r="C110" s="47">
        <v>10428.235294117647</v>
      </c>
    </row>
    <row r="111" spans="1:3" s="45" customFormat="1" ht="13.2" customHeight="1" thickBot="1">
      <c r="A111" s="16"/>
      <c r="B111" s="78"/>
    </row>
    <row r="112" spans="1:3" ht="13.2" customHeight="1" thickBot="1">
      <c r="A112" s="78"/>
      <c r="B112" s="109" t="s">
        <v>405</v>
      </c>
    </row>
    <row r="113" spans="1:6" s="45" customFormat="1" ht="13.2" customHeight="1">
      <c r="A113" s="16" t="s">
        <v>129</v>
      </c>
      <c r="B113" s="18" t="s">
        <v>406</v>
      </c>
      <c r="C113" s="47">
        <v>4069.4117647058824</v>
      </c>
    </row>
    <row r="114" spans="1:6" s="45" customFormat="1" ht="13.2" customHeight="1">
      <c r="A114" s="16" t="s">
        <v>145</v>
      </c>
      <c r="B114" s="18" t="s">
        <v>234</v>
      </c>
      <c r="C114" s="47">
        <v>10932.941176470589</v>
      </c>
    </row>
    <row r="115" spans="1:6" s="45" customFormat="1" ht="13.2" customHeight="1">
      <c r="A115" s="16"/>
      <c r="B115" s="12"/>
    </row>
    <row r="116" spans="1:6" ht="20.7" customHeight="1">
      <c r="A116" s="213" t="s">
        <v>376</v>
      </c>
      <c r="B116" s="214"/>
      <c r="C116" s="214"/>
    </row>
    <row r="117" spans="1:6">
      <c r="A117" s="16" t="s">
        <v>148</v>
      </c>
      <c r="B117" s="18" t="s">
        <v>418</v>
      </c>
      <c r="C117" s="47">
        <v>11605.882352941177</v>
      </c>
    </row>
    <row r="118" spans="1:6">
      <c r="A118" s="16" t="s">
        <v>213</v>
      </c>
      <c r="B118" s="18" t="s">
        <v>419</v>
      </c>
      <c r="C118" s="47">
        <v>24814.117647058825</v>
      </c>
    </row>
    <row r="119" spans="1:6" s="131" customFormat="1" ht="18.3">
      <c r="A119" s="225" t="s">
        <v>867</v>
      </c>
      <c r="B119" s="226"/>
      <c r="C119" s="226"/>
    </row>
    <row r="120" spans="1:6" s="8" customFormat="1">
      <c r="A120" s="14" t="s">
        <v>272</v>
      </c>
      <c r="B120" s="18" t="s">
        <v>845</v>
      </c>
      <c r="C120" s="47">
        <v>8724.7058823529405</v>
      </c>
      <c r="E120" s="13"/>
      <c r="F120" s="13"/>
    </row>
    <row r="121" spans="1:6" s="8" customFormat="1">
      <c r="A121" s="14" t="s">
        <v>160</v>
      </c>
      <c r="B121" s="18" t="s">
        <v>846</v>
      </c>
      <c r="C121" s="47">
        <v>10931.505882352942</v>
      </c>
      <c r="E121" s="13"/>
      <c r="F121" s="13"/>
    </row>
  </sheetData>
  <mergeCells count="11">
    <mergeCell ref="A23:C23"/>
    <mergeCell ref="A119:C119"/>
    <mergeCell ref="A2:C3"/>
    <mergeCell ref="A116:C116"/>
    <mergeCell ref="A70:C70"/>
    <mergeCell ref="A74:C74"/>
    <mergeCell ref="A77:C77"/>
    <mergeCell ref="A79:C79"/>
    <mergeCell ref="A93:C93"/>
    <mergeCell ref="A85:C85"/>
    <mergeCell ref="A86:C86"/>
  </mergeCells>
  <hyperlinks>
    <hyperlink ref="A119:C119" location="'Network Adapters '!A1" display="Network Interface Cards - Please Refer to Network Adapters  Tab" xr:uid="{52005B9B-6681-4F4C-BAF6-903F0D06692D}"/>
  </hyperlink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5C14-5C26-4C91-ADA4-186E5A496DD5}">
  <sheetPr>
    <tabColor theme="4" tint="-0.499984740745262"/>
  </sheetPr>
  <dimension ref="A1:F104"/>
  <sheetViews>
    <sheetView showGridLines="0" topLeftCell="A12" zoomScale="80" zoomScaleNormal="80" workbookViewId="0">
      <selection activeCell="A81" activeCellId="1" sqref="A80:XFD80 A81:XFD81"/>
    </sheetView>
  </sheetViews>
  <sheetFormatPr defaultColWidth="8.68359375" defaultRowHeight="14.4"/>
  <cols>
    <col min="1" max="1" width="31.68359375" style="2" customWidth="1"/>
    <col min="2" max="2" width="99.5234375" style="8" bestFit="1" customWidth="1"/>
    <col min="3" max="3" width="15.3125" style="8" customWidth="1"/>
    <col min="4" max="16384" width="8.68359375" style="8"/>
  </cols>
  <sheetData>
    <row r="1" spans="1:3" ht="48.75" customHeight="1" thickBot="1"/>
    <row r="2" spans="1:3">
      <c r="A2" s="219"/>
      <c r="B2" s="219"/>
      <c r="C2" s="219"/>
    </row>
    <row r="3" spans="1:3" ht="14.7" thickBot="1">
      <c r="A3" s="220"/>
      <c r="B3" s="220"/>
      <c r="C3" s="220"/>
    </row>
    <row r="4" spans="1:3">
      <c r="A4" s="81"/>
      <c r="B4" s="81"/>
    </row>
    <row r="5" spans="1:3">
      <c r="A5" s="81"/>
      <c r="B5" s="81"/>
    </row>
    <row r="6" spans="1:3">
      <c r="A6" s="81"/>
      <c r="B6" s="81"/>
    </row>
    <row r="7" spans="1:3">
      <c r="A7" s="81"/>
      <c r="B7" s="81"/>
    </row>
    <row r="8" spans="1:3">
      <c r="A8" s="81"/>
      <c r="B8" s="81"/>
    </row>
    <row r="9" spans="1:3">
      <c r="A9" s="81"/>
      <c r="B9" s="81"/>
    </row>
    <row r="10" spans="1:3">
      <c r="A10" s="81"/>
      <c r="B10" s="81"/>
    </row>
    <row r="11" spans="1:3">
      <c r="A11" s="81"/>
      <c r="B11" s="81"/>
    </row>
    <row r="12" spans="1:3">
      <c r="A12" s="81"/>
      <c r="B12" s="81"/>
    </row>
    <row r="13" spans="1:3">
      <c r="A13" s="81"/>
      <c r="B13" s="81"/>
    </row>
    <row r="14" spans="1:3">
      <c r="A14" s="81"/>
      <c r="B14" s="81"/>
    </row>
    <row r="15" spans="1:3">
      <c r="A15" s="81"/>
      <c r="B15" s="81"/>
    </row>
    <row r="16" spans="1:3">
      <c r="A16" s="81"/>
      <c r="B16" s="81"/>
    </row>
    <row r="17" spans="1:3">
      <c r="A17" s="81"/>
      <c r="B17" s="81"/>
    </row>
    <row r="18" spans="1:3">
      <c r="A18" s="81"/>
      <c r="B18" s="81"/>
    </row>
    <row r="19" spans="1:3">
      <c r="A19" s="81"/>
      <c r="B19" s="81"/>
    </row>
    <row r="20" spans="1:3">
      <c r="A20" s="81"/>
      <c r="B20" s="81"/>
    </row>
    <row r="21" spans="1:3">
      <c r="A21" s="25" t="s">
        <v>315</v>
      </c>
      <c r="B21" s="24" t="s">
        <v>316</v>
      </c>
      <c r="C21" s="24" t="s">
        <v>321</v>
      </c>
    </row>
    <row r="22" spans="1:3" ht="12.75" customHeight="1">
      <c r="A22" s="224" t="s">
        <v>578</v>
      </c>
      <c r="B22" s="227"/>
      <c r="C22" s="227"/>
    </row>
    <row r="23" spans="1:3" ht="13.2" customHeight="1" thickBot="1">
      <c r="A23" s="16" t="s">
        <v>579</v>
      </c>
      <c r="B23" s="134" t="s">
        <v>580</v>
      </c>
      <c r="C23" s="47">
        <v>85603.529411764714</v>
      </c>
    </row>
    <row r="24" spans="1:3" ht="13.2" customHeight="1" thickTop="1" thickBot="1">
      <c r="A24" s="128" t="s">
        <v>872</v>
      </c>
      <c r="B24" s="135" t="s">
        <v>558</v>
      </c>
    </row>
    <row r="25" spans="1:3" ht="13.2" customHeight="1" thickTop="1">
      <c r="A25" s="76"/>
      <c r="B25" s="142" t="s">
        <v>55</v>
      </c>
    </row>
    <row r="26" spans="1:3" ht="13.2" customHeight="1">
      <c r="A26" s="76"/>
      <c r="B26" s="142" t="s">
        <v>581</v>
      </c>
    </row>
    <row r="27" spans="1:3" ht="13.2" customHeight="1">
      <c r="A27" s="76"/>
      <c r="B27" s="142" t="s">
        <v>47</v>
      </c>
    </row>
    <row r="28" spans="1:3" ht="13.2" customHeight="1">
      <c r="A28" s="76"/>
      <c r="B28" s="135" t="s">
        <v>61</v>
      </c>
    </row>
    <row r="29" spans="1:3" ht="13.2" customHeight="1">
      <c r="A29" s="76"/>
      <c r="B29" s="135" t="s">
        <v>52</v>
      </c>
    </row>
    <row r="30" spans="1:3" ht="13.2" customHeight="1">
      <c r="A30" s="76"/>
      <c r="B30" s="135" t="s">
        <v>582</v>
      </c>
    </row>
    <row r="31" spans="1:3" ht="13.2" customHeight="1">
      <c r="A31" s="76"/>
      <c r="B31" s="135" t="s">
        <v>583</v>
      </c>
    </row>
    <row r="32" spans="1:3" ht="13.2" customHeight="1">
      <c r="A32" s="76"/>
      <c r="B32" s="135" t="s">
        <v>584</v>
      </c>
    </row>
    <row r="33" spans="1:3" ht="13.2" customHeight="1">
      <c r="A33" s="76"/>
      <c r="B33" s="135" t="s">
        <v>37</v>
      </c>
    </row>
    <row r="34" spans="1:3" ht="13.2" customHeight="1">
      <c r="A34" s="76"/>
      <c r="B34" s="135" t="s">
        <v>38</v>
      </c>
    </row>
    <row r="35" spans="1:3" ht="13.2" customHeight="1">
      <c r="A35" s="76"/>
      <c r="B35" s="135" t="s">
        <v>62</v>
      </c>
    </row>
    <row r="36" spans="1:3" ht="13.2" customHeight="1">
      <c r="A36" s="76"/>
      <c r="B36" s="135" t="s">
        <v>40</v>
      </c>
    </row>
    <row r="37" spans="1:3" ht="13.2" customHeight="1">
      <c r="A37" s="76"/>
      <c r="B37" s="135" t="s">
        <v>51</v>
      </c>
    </row>
    <row r="38" spans="1:3" ht="13.2" customHeight="1">
      <c r="A38" s="76"/>
      <c r="B38" s="135" t="s">
        <v>444</v>
      </c>
    </row>
    <row r="39" spans="1:3" ht="13.2" customHeight="1">
      <c r="A39" s="76"/>
      <c r="B39" s="135" t="s">
        <v>356</v>
      </c>
    </row>
    <row r="40" spans="1:3" ht="13.2" customHeight="1">
      <c r="A40" s="76"/>
      <c r="B40" s="135" t="s">
        <v>585</v>
      </c>
    </row>
    <row r="41" spans="1:3" ht="13.2" customHeight="1">
      <c r="A41" s="76"/>
      <c r="B41" s="135" t="s">
        <v>586</v>
      </c>
    </row>
    <row r="42" spans="1:3" ht="13.2" customHeight="1">
      <c r="A42" s="76"/>
      <c r="B42" s="135" t="s">
        <v>447</v>
      </c>
    </row>
    <row r="43" spans="1:3" ht="13.2" customHeight="1">
      <c r="A43" s="76"/>
      <c r="B43" s="14"/>
    </row>
    <row r="44" spans="1:3" ht="13.5" customHeight="1" thickBot="1">
      <c r="A44" s="16" t="s">
        <v>587</v>
      </c>
      <c r="B44" t="s">
        <v>588</v>
      </c>
      <c r="C44" s="47">
        <v>58063.670588235298</v>
      </c>
    </row>
    <row r="45" spans="1:3" ht="12.75" customHeight="1" thickTop="1" thickBot="1">
      <c r="A45" s="54" t="s">
        <v>422</v>
      </c>
      <c r="B45" s="135" t="s">
        <v>589</v>
      </c>
    </row>
    <row r="46" spans="1:3" ht="12.75" customHeight="1" thickTop="1">
      <c r="A46" s="16"/>
      <c r="B46" s="135" t="s">
        <v>558</v>
      </c>
    </row>
    <row r="47" spans="1:3" ht="12.75" customHeight="1">
      <c r="A47" s="16"/>
      <c r="B47" s="142" t="s">
        <v>590</v>
      </c>
    </row>
    <row r="48" spans="1:3" ht="12.75" customHeight="1">
      <c r="A48" s="16"/>
      <c r="B48" s="142" t="s">
        <v>401</v>
      </c>
    </row>
    <row r="49" spans="1:2" ht="12.75" customHeight="1">
      <c r="A49" s="16"/>
      <c r="B49" s="142" t="s">
        <v>76</v>
      </c>
    </row>
    <row r="50" spans="1:2" ht="12.6" customHeight="1">
      <c r="A50" s="16"/>
      <c r="B50" s="135" t="s">
        <v>61</v>
      </c>
    </row>
    <row r="51" spans="1:2" ht="12.75" customHeight="1">
      <c r="A51" s="16"/>
      <c r="B51" s="135" t="s">
        <v>52</v>
      </c>
    </row>
    <row r="52" spans="1:2" ht="12.75" customHeight="1">
      <c r="A52" s="16"/>
      <c r="B52" s="135" t="s">
        <v>582</v>
      </c>
    </row>
    <row r="53" spans="1:2" ht="12.75" customHeight="1">
      <c r="A53" s="16"/>
      <c r="B53" s="135" t="s">
        <v>583</v>
      </c>
    </row>
    <row r="54" spans="1:2" ht="13.2" customHeight="1">
      <c r="A54" s="16"/>
      <c r="B54" s="135" t="s">
        <v>584</v>
      </c>
    </row>
    <row r="55" spans="1:2" ht="13.2" customHeight="1">
      <c r="A55" s="16"/>
      <c r="B55" s="135" t="s">
        <v>37</v>
      </c>
    </row>
    <row r="56" spans="1:2" ht="13.2" customHeight="1">
      <c r="A56" s="16"/>
      <c r="B56" s="135" t="s">
        <v>38</v>
      </c>
    </row>
    <row r="57" spans="1:2" ht="13.2" customHeight="1">
      <c r="A57" s="16"/>
      <c r="B57" s="135" t="s">
        <v>62</v>
      </c>
    </row>
    <row r="58" spans="1:2" ht="13.2" customHeight="1">
      <c r="A58" s="16"/>
      <c r="B58" s="135" t="s">
        <v>40</v>
      </c>
    </row>
    <row r="59" spans="1:2" ht="13.2" customHeight="1">
      <c r="A59" s="16"/>
      <c r="B59" s="135" t="s">
        <v>51</v>
      </c>
    </row>
    <row r="60" spans="1:2" ht="13.2" customHeight="1">
      <c r="A60" s="16"/>
      <c r="B60" s="135" t="s">
        <v>444</v>
      </c>
    </row>
    <row r="61" spans="1:2" ht="13.2" customHeight="1">
      <c r="A61" s="16"/>
      <c r="B61" s="135" t="s">
        <v>356</v>
      </c>
    </row>
    <row r="62" spans="1:2" ht="13.2" customHeight="1">
      <c r="A62" s="16"/>
      <c r="B62" s="135" t="s">
        <v>585</v>
      </c>
    </row>
    <row r="63" spans="1:2" ht="13.2" customHeight="1">
      <c r="A63" s="16"/>
      <c r="B63" s="135" t="s">
        <v>586</v>
      </c>
    </row>
    <row r="64" spans="1:2" ht="13.2" customHeight="1">
      <c r="A64" s="16"/>
      <c r="B64" s="135" t="s">
        <v>447</v>
      </c>
    </row>
    <row r="65" spans="1:3" ht="13.2" customHeight="1">
      <c r="A65" s="16"/>
      <c r="B65" s="18"/>
    </row>
    <row r="66" spans="1:3" s="40" customFormat="1" ht="20.7" customHeight="1">
      <c r="A66" s="213" t="s">
        <v>571</v>
      </c>
      <c r="B66" s="214" t="s">
        <v>571</v>
      </c>
      <c r="C66" s="214"/>
    </row>
    <row r="67" spans="1:3" ht="13.2" customHeight="1">
      <c r="A67" s="16" t="s">
        <v>107</v>
      </c>
      <c r="B67" s="80" t="s">
        <v>293</v>
      </c>
      <c r="C67" s="47">
        <v>14885.623529411765</v>
      </c>
    </row>
    <row r="68" spans="1:3" ht="13.2" customHeight="1">
      <c r="A68" s="16" t="s">
        <v>108</v>
      </c>
      <c r="B68" s="80" t="s">
        <v>487</v>
      </c>
      <c r="C68" s="47">
        <v>20652.305882352939</v>
      </c>
    </row>
    <row r="69" spans="1:3">
      <c r="A69" s="16" t="s">
        <v>109</v>
      </c>
      <c r="B69" s="80" t="s">
        <v>294</v>
      </c>
      <c r="C69" s="47">
        <v>12204.870588235293</v>
      </c>
    </row>
    <row r="70" spans="1:3" ht="13.2" customHeight="1">
      <c r="A70" s="76"/>
      <c r="B70" s="106"/>
    </row>
    <row r="71" spans="1:3" s="40" customFormat="1" ht="20.7" customHeight="1">
      <c r="A71" s="213" t="s">
        <v>488</v>
      </c>
      <c r="B71" s="214" t="s">
        <v>591</v>
      </c>
      <c r="C71" s="214"/>
    </row>
    <row r="72" spans="1:3" ht="15.75" customHeight="1">
      <c r="A72" s="124" t="s">
        <v>150</v>
      </c>
      <c r="B72" s="60" t="s">
        <v>592</v>
      </c>
      <c r="C72" s="47">
        <v>450.58823529411768</v>
      </c>
    </row>
    <row r="73" spans="1:3" s="40" customFormat="1">
      <c r="A73" s="124"/>
      <c r="B73" s="18"/>
      <c r="C73" s="47"/>
    </row>
    <row r="74" spans="1:3" s="40" customFormat="1" ht="20.7" customHeight="1" thickBot="1">
      <c r="A74" s="213" t="s">
        <v>593</v>
      </c>
      <c r="B74" s="214" t="s">
        <v>593</v>
      </c>
      <c r="C74" s="214"/>
    </row>
    <row r="75" spans="1:3" ht="14.7" thickBot="1">
      <c r="A75" s="14"/>
      <c r="B75" s="126" t="s">
        <v>594</v>
      </c>
    </row>
    <row r="76" spans="1:3" s="40" customFormat="1">
      <c r="A76" s="65" t="s">
        <v>164</v>
      </c>
      <c r="B76" s="52" t="s">
        <v>165</v>
      </c>
      <c r="C76" s="47">
        <v>4871.7647058823532</v>
      </c>
    </row>
    <row r="77" spans="1:3" s="40" customFormat="1">
      <c r="A77" s="65" t="s">
        <v>167</v>
      </c>
      <c r="B77" s="52" t="s">
        <v>255</v>
      </c>
      <c r="C77" s="47">
        <v>2828.6352941176474</v>
      </c>
    </row>
    <row r="78" spans="1:3" s="40" customFormat="1">
      <c r="A78" s="65" t="s">
        <v>168</v>
      </c>
      <c r="B78" s="52" t="s">
        <v>258</v>
      </c>
      <c r="C78" s="47">
        <v>6169.4117647058829</v>
      </c>
    </row>
    <row r="79" spans="1:3" s="40" customFormat="1">
      <c r="A79" s="65" t="s">
        <v>169</v>
      </c>
      <c r="B79" s="52" t="s">
        <v>259</v>
      </c>
      <c r="C79" s="47">
        <v>10684.082352941175</v>
      </c>
    </row>
    <row r="80" spans="1:3" s="40" customFormat="1" ht="20.7" customHeight="1">
      <c r="A80" s="213" t="s">
        <v>595</v>
      </c>
      <c r="B80" s="214"/>
      <c r="C80" s="214"/>
    </row>
    <row r="81" spans="1:3" s="40" customFormat="1" ht="14.7" thickBot="1">
      <c r="B81" s="144" t="s">
        <v>368</v>
      </c>
    </row>
    <row r="82" spans="1:3" s="45" customFormat="1" ht="13.2" customHeight="1" thickBot="1">
      <c r="A82" s="16"/>
      <c r="B82" s="126" t="s">
        <v>431</v>
      </c>
    </row>
    <row r="83" spans="1:3" s="45" customFormat="1" ht="13.2" customHeight="1">
      <c r="A83" s="65" t="s">
        <v>110</v>
      </c>
      <c r="B83" s="52" t="s">
        <v>597</v>
      </c>
      <c r="C83" s="47">
        <v>5221.2000000000007</v>
      </c>
    </row>
    <row r="84" spans="1:3" s="45" customFormat="1" ht="13.2" customHeight="1">
      <c r="A84" s="65" t="s">
        <v>117</v>
      </c>
      <c r="B84" s="52" t="s">
        <v>433</v>
      </c>
      <c r="C84" s="47">
        <v>7247.4235294117652</v>
      </c>
    </row>
    <row r="85" spans="1:3" s="45" customFormat="1" ht="13.2" customHeight="1">
      <c r="A85" s="65" t="s">
        <v>78</v>
      </c>
      <c r="B85" s="52" t="s">
        <v>598</v>
      </c>
      <c r="C85" s="47">
        <v>11500</v>
      </c>
    </row>
    <row r="86" spans="1:3" s="45" customFormat="1" ht="13.2" customHeight="1" thickBot="1">
      <c r="A86" s="65" t="s">
        <v>238</v>
      </c>
      <c r="B86" s="52" t="s">
        <v>599</v>
      </c>
      <c r="C86" s="47">
        <v>11092.941176470589</v>
      </c>
    </row>
    <row r="87" spans="1:3" s="45" customFormat="1" ht="13.2" customHeight="1" thickBot="1">
      <c r="A87" s="16"/>
      <c r="B87" s="126" t="s">
        <v>425</v>
      </c>
    </row>
    <row r="88" spans="1:3" s="45" customFormat="1" ht="13.2" customHeight="1">
      <c r="A88" s="16" t="s">
        <v>123</v>
      </c>
      <c r="B88" s="18" t="s">
        <v>426</v>
      </c>
      <c r="C88" s="47">
        <v>3469.4117647058824</v>
      </c>
    </row>
    <row r="89" spans="1:3" s="45" customFormat="1" ht="13.2" customHeight="1">
      <c r="A89" s="33" t="s">
        <v>130</v>
      </c>
      <c r="B89" t="s">
        <v>596</v>
      </c>
      <c r="C89" s="47">
        <v>3029.9764705882353</v>
      </c>
    </row>
    <row r="90" spans="1:3" s="45" customFormat="1" ht="13.2" customHeight="1">
      <c r="A90" s="16" t="s">
        <v>125</v>
      </c>
      <c r="B90" s="18" t="s">
        <v>428</v>
      </c>
      <c r="C90" s="47">
        <v>4698.8705882352942</v>
      </c>
    </row>
    <row r="91" spans="1:3" s="45" customFormat="1" ht="13.2" customHeight="1">
      <c r="A91" s="16" t="s">
        <v>219</v>
      </c>
      <c r="B91" s="18" t="s">
        <v>429</v>
      </c>
      <c r="C91" s="47">
        <v>6222.3529411764712</v>
      </c>
    </row>
    <row r="92" spans="1:3" s="45" customFormat="1" ht="13.2" customHeight="1" thickBot="1">
      <c r="A92" s="16" t="s">
        <v>127</v>
      </c>
      <c r="B92" s="18" t="s">
        <v>430</v>
      </c>
      <c r="C92" s="47">
        <v>4162.3529411764703</v>
      </c>
    </row>
    <row r="93" spans="1:3" s="40" customFormat="1" ht="13.2" customHeight="1" thickBot="1">
      <c r="A93" s="78"/>
      <c r="B93" s="126" t="s">
        <v>423</v>
      </c>
    </row>
    <row r="94" spans="1:3" s="45" customFormat="1" ht="13.2" customHeight="1">
      <c r="A94" s="16" t="s">
        <v>126</v>
      </c>
      <c r="B94" s="12" t="s">
        <v>424</v>
      </c>
      <c r="C94" s="47">
        <v>4604.6117647058827</v>
      </c>
    </row>
    <row r="95" spans="1:3" s="40" customFormat="1" ht="20.7" customHeight="1">
      <c r="A95" s="213" t="s">
        <v>376</v>
      </c>
      <c r="B95" s="214"/>
      <c r="C95" s="214"/>
    </row>
    <row r="96" spans="1:3" s="40" customFormat="1">
      <c r="A96" s="16" t="s">
        <v>148</v>
      </c>
      <c r="B96" s="18" t="s">
        <v>418</v>
      </c>
      <c r="C96" s="47">
        <v>11605.882352941177</v>
      </c>
    </row>
    <row r="97" spans="1:6" s="40" customFormat="1">
      <c r="A97" s="16" t="s">
        <v>213</v>
      </c>
      <c r="B97" s="18" t="s">
        <v>419</v>
      </c>
      <c r="C97" s="47">
        <v>24814.117647058825</v>
      </c>
    </row>
    <row r="98" spans="1:6" s="40" customFormat="1" ht="13.2" customHeight="1">
      <c r="A98" s="20"/>
      <c r="B98" s="21"/>
    </row>
    <row r="99" spans="1:6" s="131" customFormat="1" ht="18.3">
      <c r="A99" s="225" t="s">
        <v>867</v>
      </c>
      <c r="B99" s="226"/>
      <c r="C99" s="226"/>
    </row>
    <row r="100" spans="1:6" ht="15" customHeight="1">
      <c r="A100" s="20" t="s">
        <v>272</v>
      </c>
      <c r="B100" s="18" t="s">
        <v>273</v>
      </c>
      <c r="C100" s="47">
        <v>8724.7058823529405</v>
      </c>
    </row>
    <row r="101" spans="1:6">
      <c r="A101" s="14" t="s">
        <v>160</v>
      </c>
      <c r="B101" s="18" t="s">
        <v>846</v>
      </c>
      <c r="C101" s="47">
        <v>10931.505882352942</v>
      </c>
      <c r="E101" s="13"/>
      <c r="F101" s="13"/>
    </row>
    <row r="102" spans="1:6" s="40" customFormat="1" ht="20.7" customHeight="1">
      <c r="A102" s="213" t="s">
        <v>600</v>
      </c>
      <c r="B102" s="214" t="s">
        <v>600</v>
      </c>
      <c r="C102" s="214"/>
    </row>
    <row r="103" spans="1:6">
      <c r="A103" s="65" t="s">
        <v>302</v>
      </c>
      <c r="B103" s="64" t="s">
        <v>601</v>
      </c>
      <c r="C103" s="47">
        <v>5535.2941176470586</v>
      </c>
    </row>
    <row r="104" spans="1:6">
      <c r="A104" s="65" t="s">
        <v>303</v>
      </c>
      <c r="B104" s="64" t="s">
        <v>602</v>
      </c>
      <c r="C104" s="47">
        <v>2462.3529411764707</v>
      </c>
    </row>
  </sheetData>
  <mergeCells count="9">
    <mergeCell ref="A2:C3"/>
    <mergeCell ref="A95:C95"/>
    <mergeCell ref="A66:C66"/>
    <mergeCell ref="A22:C22"/>
    <mergeCell ref="A71:C71"/>
    <mergeCell ref="A74:C74"/>
    <mergeCell ref="A99:C99"/>
    <mergeCell ref="A102:C102"/>
    <mergeCell ref="A80:C80"/>
  </mergeCells>
  <hyperlinks>
    <hyperlink ref="A99:C99" location="'Network Adapters '!A1" display="Network Interface Cards - Please Refer to Network Adapters  Tab" xr:uid="{EC73F55E-B461-4B2C-A5D5-4D18E03EFCAB}"/>
  </hyperlink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2355-1E4D-4F2D-9218-0EC35AA32306}">
  <sheetPr>
    <tabColor theme="4" tint="-0.499984740745262"/>
  </sheetPr>
  <dimension ref="A1:F114"/>
  <sheetViews>
    <sheetView showGridLines="0" topLeftCell="A52" zoomScale="80" zoomScaleNormal="80" workbookViewId="0">
      <selection activeCell="A157" sqref="A115:XFD157"/>
    </sheetView>
  </sheetViews>
  <sheetFormatPr defaultColWidth="8.68359375" defaultRowHeight="14.4"/>
  <cols>
    <col min="1" max="1" width="31.68359375" style="2" customWidth="1"/>
    <col min="2" max="2" width="104.68359375" style="8" bestFit="1" customWidth="1"/>
    <col min="3" max="3" width="15.3125" style="8" bestFit="1" customWidth="1"/>
    <col min="4" max="16384" width="8.68359375" style="8"/>
  </cols>
  <sheetData>
    <row r="1" spans="1:3" ht="48.75" customHeight="1" thickBot="1"/>
    <row r="2" spans="1:3">
      <c r="A2" s="219"/>
      <c r="B2" s="219"/>
      <c r="C2" s="219"/>
    </row>
    <row r="3" spans="1:3" ht="14.7" thickBot="1">
      <c r="A3" s="220"/>
      <c r="B3" s="220"/>
      <c r="C3" s="220"/>
    </row>
    <row r="4" spans="1:3">
      <c r="A4" s="81"/>
      <c r="B4" s="81"/>
    </row>
    <row r="5" spans="1:3">
      <c r="A5" s="81"/>
      <c r="B5" s="81"/>
    </row>
    <row r="6" spans="1:3">
      <c r="A6" s="81"/>
      <c r="B6" s="81"/>
    </row>
    <row r="7" spans="1:3">
      <c r="A7" s="81"/>
      <c r="B7" s="81"/>
    </row>
    <row r="8" spans="1:3">
      <c r="A8" s="81"/>
      <c r="B8" s="81"/>
    </row>
    <row r="9" spans="1:3">
      <c r="A9" s="81"/>
      <c r="B9" s="81"/>
    </row>
    <row r="10" spans="1:3">
      <c r="A10" s="81"/>
      <c r="B10" s="81"/>
    </row>
    <row r="11" spans="1:3">
      <c r="A11" s="81"/>
      <c r="B11" s="81"/>
    </row>
    <row r="12" spans="1:3">
      <c r="A12" s="81"/>
      <c r="B12" s="81"/>
    </row>
    <row r="13" spans="1:3">
      <c r="A13" s="81"/>
      <c r="B13" s="81"/>
    </row>
    <row r="14" spans="1:3">
      <c r="A14" s="81"/>
      <c r="B14" s="81"/>
    </row>
    <row r="15" spans="1:3" ht="12.75" customHeight="1">
      <c r="A15" s="81"/>
      <c r="B15" s="81"/>
    </row>
    <row r="16" spans="1:3" ht="12.75" customHeight="1">
      <c r="A16" s="81"/>
      <c r="B16" s="81"/>
    </row>
    <row r="17" spans="1:3" ht="12.75" customHeight="1">
      <c r="A17" s="81"/>
      <c r="B17" s="81"/>
    </row>
    <row r="18" spans="1:3" ht="12.75" customHeight="1">
      <c r="A18" s="81"/>
      <c r="B18" s="81"/>
    </row>
    <row r="19" spans="1:3" ht="12.75" customHeight="1">
      <c r="A19" s="81"/>
      <c r="B19" s="81"/>
    </row>
    <row r="20" spans="1:3" ht="12.75" customHeight="1">
      <c r="A20" s="81"/>
      <c r="B20" s="81"/>
    </row>
    <row r="21" spans="1:3" ht="12.75" customHeight="1">
      <c r="A21" s="81"/>
      <c r="B21" s="81"/>
    </row>
    <row r="22" spans="1:3" ht="12.75" customHeight="1">
      <c r="A22" s="81"/>
      <c r="B22" s="81"/>
    </row>
    <row r="23" spans="1:3" ht="12.75" customHeight="1">
      <c r="A23" s="81"/>
      <c r="B23" s="81"/>
    </row>
    <row r="24" spans="1:3" ht="16.95" customHeight="1">
      <c r="A24" s="25" t="s">
        <v>315</v>
      </c>
      <c r="B24" s="24" t="s">
        <v>316</v>
      </c>
      <c r="C24" s="24" t="s">
        <v>321</v>
      </c>
    </row>
    <row r="25" spans="1:3" ht="19.2" customHeight="1">
      <c r="A25" s="224" t="s">
        <v>578</v>
      </c>
      <c r="B25" s="227"/>
      <c r="C25" s="227"/>
    </row>
    <row r="26" spans="1:3" ht="13.2" customHeight="1">
      <c r="A26" s="76"/>
      <c r="B26" s="14"/>
    </row>
    <row r="27" spans="1:3" ht="15" customHeight="1" thickBot="1">
      <c r="A27" s="20" t="s">
        <v>181</v>
      </c>
      <c r="B27" t="s">
        <v>588</v>
      </c>
      <c r="C27" s="47">
        <v>47260.023529411759</v>
      </c>
    </row>
    <row r="28" spans="1:3" ht="12.75" customHeight="1" thickTop="1" thickBot="1">
      <c r="A28" s="54" t="s">
        <v>400</v>
      </c>
      <c r="B28" s="33" t="s">
        <v>603</v>
      </c>
    </row>
    <row r="29" spans="1:3" ht="12.75" customHeight="1" thickTop="1">
      <c r="A29" s="16"/>
      <c r="B29" s="77" t="s">
        <v>449</v>
      </c>
    </row>
    <row r="30" spans="1:3" ht="12.75" customHeight="1">
      <c r="A30" s="16"/>
      <c r="B30" s="77" t="s">
        <v>364</v>
      </c>
    </row>
    <row r="31" spans="1:3" ht="12.75" customHeight="1">
      <c r="A31" s="16"/>
      <c r="B31" s="77" t="s">
        <v>365</v>
      </c>
    </row>
    <row r="32" spans="1:3" ht="12.75" customHeight="1">
      <c r="A32" s="16"/>
      <c r="B32" s="18" t="s">
        <v>63</v>
      </c>
    </row>
    <row r="33" spans="1:2" ht="12.75" customHeight="1">
      <c r="A33" s="16"/>
      <c r="B33" s="18" t="s">
        <v>441</v>
      </c>
    </row>
    <row r="34" spans="1:2" ht="12.75" customHeight="1">
      <c r="A34" s="16"/>
      <c r="B34" s="12" t="s">
        <v>64</v>
      </c>
    </row>
    <row r="35" spans="1:2" ht="12.75" customHeight="1">
      <c r="A35" s="16"/>
      <c r="B35" s="18" t="s">
        <v>442</v>
      </c>
    </row>
    <row r="36" spans="1:2" ht="13.2" customHeight="1">
      <c r="A36" s="16"/>
      <c r="B36" s="18" t="s">
        <v>604</v>
      </c>
    </row>
    <row r="37" spans="1:2" ht="13.2" customHeight="1">
      <c r="A37" s="16"/>
      <c r="B37" s="18" t="s">
        <v>605</v>
      </c>
    </row>
    <row r="38" spans="1:2" ht="13.2" customHeight="1">
      <c r="A38" s="16"/>
      <c r="B38" s="18" t="s">
        <v>356</v>
      </c>
    </row>
    <row r="39" spans="1:2" ht="13.2" customHeight="1">
      <c r="A39" s="16"/>
      <c r="B39" s="18" t="s">
        <v>606</v>
      </c>
    </row>
    <row r="40" spans="1:2" ht="13.2" customHeight="1">
      <c r="A40" s="16"/>
      <c r="B40" s="18" t="s">
        <v>607</v>
      </c>
    </row>
    <row r="41" spans="1:2" ht="13.2" customHeight="1">
      <c r="A41" s="16"/>
      <c r="B41" s="18" t="s">
        <v>443</v>
      </c>
    </row>
    <row r="42" spans="1:2" ht="13.2" customHeight="1">
      <c r="A42" s="16"/>
      <c r="B42" s="143" t="s">
        <v>519</v>
      </c>
    </row>
    <row r="43" spans="1:2" ht="13.2" customHeight="1">
      <c r="A43" s="16"/>
      <c r="B43" s="18" t="s">
        <v>444</v>
      </c>
    </row>
    <row r="44" spans="1:2" ht="13.2" customHeight="1">
      <c r="A44" s="16"/>
      <c r="B44" s="18" t="s">
        <v>356</v>
      </c>
    </row>
    <row r="45" spans="1:2" ht="13.2" customHeight="1">
      <c r="A45" s="16"/>
      <c r="B45" t="s">
        <v>521</v>
      </c>
    </row>
    <row r="46" spans="1:2" ht="13.2" customHeight="1">
      <c r="A46" s="16"/>
      <c r="B46" t="s">
        <v>586</v>
      </c>
    </row>
    <row r="47" spans="1:2" ht="13.2" customHeight="1">
      <c r="A47" s="16"/>
      <c r="B47" t="s">
        <v>447</v>
      </c>
    </row>
    <row r="48" spans="1:2" ht="13.2" customHeight="1">
      <c r="A48" s="178" t="s">
        <v>861</v>
      </c>
      <c r="B48"/>
    </row>
    <row r="49" spans="1:3" ht="13.2" customHeight="1">
      <c r="A49" s="16"/>
      <c r="B49"/>
    </row>
    <row r="50" spans="1:3" ht="19.2" customHeight="1" thickBot="1">
      <c r="A50" s="20" t="s">
        <v>182</v>
      </c>
      <c r="B50" s="33" t="s">
        <v>589</v>
      </c>
      <c r="C50" s="47">
        <v>62795.635294117652</v>
      </c>
    </row>
    <row r="51" spans="1:3" ht="16.95" customHeight="1" thickTop="1" thickBot="1">
      <c r="A51" s="54" t="s">
        <v>400</v>
      </c>
      <c r="B51" s="18" t="s">
        <v>608</v>
      </c>
    </row>
    <row r="52" spans="1:3" ht="13.2" customHeight="1" thickTop="1">
      <c r="A52" s="76"/>
      <c r="B52" s="12" t="s">
        <v>609</v>
      </c>
    </row>
    <row r="53" spans="1:3" ht="13.2" customHeight="1">
      <c r="A53" s="76"/>
      <c r="B53" s="173" t="s">
        <v>56</v>
      </c>
    </row>
    <row r="54" spans="1:3" ht="13.2" customHeight="1">
      <c r="A54" s="76"/>
      <c r="B54" s="173" t="s">
        <v>60</v>
      </c>
    </row>
    <row r="55" spans="1:3" ht="13.2" customHeight="1">
      <c r="A55" s="76"/>
      <c r="B55" s="174" t="s">
        <v>66</v>
      </c>
    </row>
    <row r="56" spans="1:3" ht="13.2" customHeight="1">
      <c r="A56" s="76"/>
      <c r="B56" s="18" t="s">
        <v>441</v>
      </c>
    </row>
    <row r="57" spans="1:3" ht="13.2" customHeight="1">
      <c r="A57" s="76"/>
      <c r="B57" s="174" t="s">
        <v>67</v>
      </c>
    </row>
    <row r="58" spans="1:3" ht="13.2" customHeight="1">
      <c r="A58" s="76"/>
      <c r="B58" s="18" t="s">
        <v>442</v>
      </c>
    </row>
    <row r="59" spans="1:3" ht="13.2" customHeight="1">
      <c r="A59" s="76"/>
      <c r="B59" s="18" t="s">
        <v>604</v>
      </c>
    </row>
    <row r="60" spans="1:3" ht="13.2" customHeight="1">
      <c r="A60" s="76"/>
      <c r="B60" s="18" t="s">
        <v>605</v>
      </c>
    </row>
    <row r="61" spans="1:3" ht="13.2" customHeight="1">
      <c r="A61" s="76"/>
      <c r="B61" s="18" t="s">
        <v>356</v>
      </c>
    </row>
    <row r="62" spans="1:3" ht="13.2" customHeight="1">
      <c r="A62" s="76"/>
      <c r="B62" s="18" t="s">
        <v>606</v>
      </c>
    </row>
    <row r="63" spans="1:3" ht="13.2" customHeight="1">
      <c r="A63" s="76"/>
      <c r="B63" s="18" t="s">
        <v>54</v>
      </c>
    </row>
    <row r="64" spans="1:3" ht="13.2" customHeight="1">
      <c r="A64" s="76"/>
      <c r="B64" s="174" t="s">
        <v>57</v>
      </c>
    </row>
    <row r="65" spans="1:3" ht="13.2" customHeight="1">
      <c r="A65" s="76"/>
      <c r="B65" s="18" t="s">
        <v>40</v>
      </c>
    </row>
    <row r="66" spans="1:3" ht="13.2" customHeight="1">
      <c r="A66" s="76"/>
      <c r="B66" s="143" t="s">
        <v>519</v>
      </c>
    </row>
    <row r="67" spans="1:3" ht="13.2" customHeight="1">
      <c r="A67" s="76"/>
      <c r="B67" s="18" t="s">
        <v>444</v>
      </c>
    </row>
    <row r="68" spans="1:3" ht="13.2" customHeight="1">
      <c r="A68" s="76"/>
      <c r="B68" s="18" t="s">
        <v>356</v>
      </c>
    </row>
    <row r="69" spans="1:3" ht="13.2" customHeight="1">
      <c r="A69" s="76"/>
      <c r="B69" s="12" t="s">
        <v>610</v>
      </c>
    </row>
    <row r="70" spans="1:3" ht="13.2" customHeight="1">
      <c r="A70" s="76"/>
      <c r="B70" s="18" t="s">
        <v>586</v>
      </c>
    </row>
    <row r="71" spans="1:3" ht="13.2" customHeight="1">
      <c r="A71" s="16"/>
      <c r="B71" s="80" t="s">
        <v>447</v>
      </c>
    </row>
    <row r="72" spans="1:3" ht="13.2" customHeight="1">
      <c r="A72" s="16"/>
      <c r="B72"/>
    </row>
    <row r="73" spans="1:3" s="40" customFormat="1" ht="20.7" customHeight="1">
      <c r="A73" s="213" t="s">
        <v>571</v>
      </c>
      <c r="B73" s="214" t="s">
        <v>571</v>
      </c>
      <c r="C73" s="214"/>
    </row>
    <row r="74" spans="1:3" ht="13.2" customHeight="1">
      <c r="A74" s="16" t="s">
        <v>109</v>
      </c>
      <c r="B74" s="80" t="s">
        <v>611</v>
      </c>
      <c r="C74" s="47">
        <v>14885.623529411765</v>
      </c>
    </row>
    <row r="75" spans="1:3" ht="13.2" customHeight="1">
      <c r="A75" s="16" t="s">
        <v>107</v>
      </c>
      <c r="B75" s="80" t="s">
        <v>612</v>
      </c>
      <c r="C75" s="47">
        <v>20652.305882352939</v>
      </c>
    </row>
    <row r="76" spans="1:3">
      <c r="A76" s="16" t="s">
        <v>108</v>
      </c>
      <c r="B76" s="80" t="s">
        <v>487</v>
      </c>
      <c r="C76" s="47">
        <v>12204.870588235293</v>
      </c>
    </row>
    <row r="77" spans="1:3" ht="13.2" customHeight="1">
      <c r="A77" s="76"/>
      <c r="B77" s="106"/>
    </row>
    <row r="78" spans="1:3" s="40" customFormat="1" ht="20.7" customHeight="1">
      <c r="A78" s="213" t="s">
        <v>488</v>
      </c>
      <c r="B78" s="214" t="s">
        <v>591</v>
      </c>
      <c r="C78" s="214"/>
    </row>
    <row r="79" spans="1:3" ht="15.75" customHeight="1">
      <c r="A79" s="124" t="s">
        <v>150</v>
      </c>
      <c r="B79" s="60" t="s">
        <v>592</v>
      </c>
      <c r="C79" s="47">
        <v>450.58823529411768</v>
      </c>
    </row>
    <row r="80" spans="1:3" s="181" customFormat="1" ht="20.7" customHeight="1">
      <c r="A80" s="182"/>
      <c r="B80" s="182" t="s">
        <v>593</v>
      </c>
      <c r="C80" s="182"/>
    </row>
    <row r="81" spans="1:3" s="40" customFormat="1">
      <c r="A81" s="65" t="s">
        <v>164</v>
      </c>
      <c r="B81" s="52" t="s">
        <v>165</v>
      </c>
      <c r="C81" s="47">
        <v>4049.8470588235296</v>
      </c>
    </row>
    <row r="82" spans="1:3" s="40" customFormat="1">
      <c r="A82" s="65" t="s">
        <v>167</v>
      </c>
      <c r="B82" s="52" t="s">
        <v>255</v>
      </c>
      <c r="C82" s="47">
        <v>2828.6352941176474</v>
      </c>
    </row>
    <row r="83" spans="1:3" s="40" customFormat="1">
      <c r="A83" s="65" t="s">
        <v>168</v>
      </c>
      <c r="B83" s="52" t="s">
        <v>258</v>
      </c>
      <c r="C83" s="47">
        <v>6169.4117647058829</v>
      </c>
    </row>
    <row r="84" spans="1:3" s="40" customFormat="1">
      <c r="A84" s="65" t="s">
        <v>169</v>
      </c>
      <c r="B84" s="52" t="s">
        <v>259</v>
      </c>
      <c r="C84" s="47">
        <v>10684.082352941175</v>
      </c>
    </row>
    <row r="85" spans="1:3" s="40" customFormat="1">
      <c r="A85" s="65"/>
      <c r="B85" s="52"/>
      <c r="C85" s="65"/>
    </row>
    <row r="86" spans="1:3" s="40" customFormat="1" ht="20.399999999999999" customHeight="1">
      <c r="A86" s="213" t="s">
        <v>615</v>
      </c>
      <c r="B86" s="214" t="s">
        <v>615</v>
      </c>
      <c r="C86" s="214"/>
    </row>
    <row r="87" spans="1:3">
      <c r="A87" s="14" t="s">
        <v>161</v>
      </c>
      <c r="B87" s="108" t="s">
        <v>495</v>
      </c>
      <c r="C87" s="47">
        <v>1411.5882352941176</v>
      </c>
    </row>
    <row r="88" spans="1:3">
      <c r="A88" s="14" t="s">
        <v>298</v>
      </c>
      <c r="B88" s="108" t="s">
        <v>496</v>
      </c>
      <c r="C88" s="47">
        <v>1463.5294117647059</v>
      </c>
    </row>
    <row r="89" spans="1:3">
      <c r="A89" s="14" t="s">
        <v>296</v>
      </c>
      <c r="B89" s="108" t="s">
        <v>560</v>
      </c>
      <c r="C89" s="47">
        <v>789.41176470588232</v>
      </c>
    </row>
    <row r="90" spans="1:3" s="40" customFormat="1" ht="20.7" customHeight="1">
      <c r="A90" s="213" t="s">
        <v>595</v>
      </c>
      <c r="B90" s="214"/>
      <c r="C90" s="214"/>
    </row>
    <row r="91" spans="1:3" s="40" customFormat="1" ht="14.7" thickBot="1">
      <c r="B91" s="144" t="s">
        <v>368</v>
      </c>
    </row>
    <row r="92" spans="1:3" s="45" customFormat="1" ht="13.2" customHeight="1" thickBot="1">
      <c r="A92" s="16"/>
      <c r="B92" s="126" t="s">
        <v>431</v>
      </c>
    </row>
    <row r="93" spans="1:3" s="45" customFormat="1" ht="13.2" customHeight="1">
      <c r="A93" s="65" t="s">
        <v>112</v>
      </c>
      <c r="B93" s="52" t="s">
        <v>614</v>
      </c>
      <c r="C93" s="47">
        <v>4337.5882352941171</v>
      </c>
    </row>
    <row r="94" spans="1:3" s="45" customFormat="1" ht="13.2" customHeight="1">
      <c r="A94" s="65" t="s">
        <v>116</v>
      </c>
      <c r="B94" s="52" t="s">
        <v>432</v>
      </c>
      <c r="C94" s="47">
        <v>5945.2470588235292</v>
      </c>
    </row>
    <row r="95" spans="1:3" s="45" customFormat="1" ht="13.2" customHeight="1">
      <c r="A95" s="65" t="s">
        <v>110</v>
      </c>
      <c r="B95" s="52" t="s">
        <v>597</v>
      </c>
      <c r="C95" s="47">
        <v>5221.2000000000007</v>
      </c>
    </row>
    <row r="96" spans="1:3" s="45" customFormat="1" ht="13.2" customHeight="1" thickBot="1">
      <c r="A96" s="65"/>
      <c r="B96" s="52"/>
      <c r="C96" s="47"/>
    </row>
    <row r="97" spans="1:3" s="45" customFormat="1" ht="13.2" customHeight="1" thickBot="1">
      <c r="A97" s="16"/>
      <c r="B97" s="126" t="s">
        <v>425</v>
      </c>
    </row>
    <row r="98" spans="1:3" s="45" customFormat="1" ht="13.2" customHeight="1">
      <c r="A98" s="16" t="s">
        <v>123</v>
      </c>
      <c r="B98" s="18" t="s">
        <v>426</v>
      </c>
      <c r="C98" s="47">
        <v>3469.4117647058824</v>
      </c>
    </row>
    <row r="99" spans="1:3" s="45" customFormat="1" ht="13.2" customHeight="1">
      <c r="A99" s="33" t="s">
        <v>130</v>
      </c>
      <c r="B99" t="s">
        <v>613</v>
      </c>
      <c r="C99" s="47">
        <v>3029.9764705882353</v>
      </c>
    </row>
    <row r="100" spans="1:3" s="45" customFormat="1" ht="13.2" customHeight="1">
      <c r="A100" s="16" t="s">
        <v>125</v>
      </c>
      <c r="B100" s="18" t="s">
        <v>428</v>
      </c>
      <c r="C100" s="47">
        <v>4985.8823529411766</v>
      </c>
    </row>
    <row r="101" spans="1:3" s="45" customFormat="1" ht="13.2" customHeight="1">
      <c r="A101" s="16" t="s">
        <v>219</v>
      </c>
      <c r="B101" s="18" t="s">
        <v>429</v>
      </c>
      <c r="C101" s="47">
        <v>6222.3529411764712</v>
      </c>
    </row>
    <row r="102" spans="1:3" s="45" customFormat="1" ht="13.2" customHeight="1">
      <c r="A102" s="16" t="s">
        <v>127</v>
      </c>
      <c r="B102" s="18" t="s">
        <v>430</v>
      </c>
      <c r="C102" s="47">
        <v>3987.552941176471</v>
      </c>
    </row>
    <row r="103" spans="1:3" s="45" customFormat="1" ht="13.2" customHeight="1">
      <c r="A103" s="65" t="s">
        <v>78</v>
      </c>
      <c r="B103" s="52" t="s">
        <v>598</v>
      </c>
      <c r="C103" s="47">
        <v>11500</v>
      </c>
    </row>
    <row r="104" spans="1:3" s="40" customFormat="1" ht="14.7" thickBot="1">
      <c r="B104" s="144"/>
    </row>
    <row r="105" spans="1:3" s="40" customFormat="1" ht="13.5" customHeight="1" thickBot="1">
      <c r="A105" s="78"/>
      <c r="B105" s="126" t="s">
        <v>423</v>
      </c>
    </row>
    <row r="106" spans="1:3" s="45" customFormat="1" ht="13.2" customHeight="1">
      <c r="A106" s="16" t="s">
        <v>126</v>
      </c>
      <c r="B106" s="12" t="s">
        <v>424</v>
      </c>
      <c r="C106" s="47">
        <v>4604.6117647058827</v>
      </c>
    </row>
    <row r="107" spans="1:3" s="40" customFormat="1" ht="15.6" customHeight="1">
      <c r="A107" s="213" t="s">
        <v>280</v>
      </c>
      <c r="B107" s="214"/>
      <c r="C107" s="214"/>
    </row>
    <row r="108" spans="1:3" s="40" customFormat="1" ht="16.2" customHeight="1">
      <c r="A108" s="79" t="s">
        <v>155</v>
      </c>
      <c r="B108" s="18" t="s">
        <v>493</v>
      </c>
      <c r="C108" s="47">
        <v>4093.1411764705886</v>
      </c>
    </row>
    <row r="109" spans="1:3" ht="16.2" customHeight="1"/>
    <row r="110" spans="1:3" s="40" customFormat="1" ht="20.7" customHeight="1">
      <c r="A110" s="213" t="s">
        <v>376</v>
      </c>
      <c r="B110" s="214"/>
      <c r="C110" s="214"/>
    </row>
    <row r="111" spans="1:3" s="40" customFormat="1">
      <c r="A111" s="16" t="s">
        <v>213</v>
      </c>
      <c r="B111" s="18" t="s">
        <v>419</v>
      </c>
      <c r="C111" s="47">
        <v>24814.117647058825</v>
      </c>
    </row>
    <row r="112" spans="1:3" s="40" customFormat="1" ht="20.7" customHeight="1">
      <c r="A112" s="213" t="s">
        <v>862</v>
      </c>
      <c r="B112" s="214"/>
      <c r="C112" s="214"/>
    </row>
    <row r="113" spans="1:6" ht="15" customHeight="1">
      <c r="A113" s="20" t="s">
        <v>272</v>
      </c>
      <c r="B113" s="18" t="s">
        <v>273</v>
      </c>
      <c r="C113" s="47">
        <v>8724.7058823529405</v>
      </c>
    </row>
    <row r="114" spans="1:6">
      <c r="A114" s="14" t="s">
        <v>160</v>
      </c>
      <c r="B114" s="18" t="s">
        <v>846</v>
      </c>
      <c r="C114" s="47">
        <v>10931.505882352942</v>
      </c>
      <c r="E114" s="13"/>
      <c r="F114" s="13"/>
    </row>
  </sheetData>
  <mergeCells count="9">
    <mergeCell ref="A107:C107"/>
    <mergeCell ref="A90:C90"/>
    <mergeCell ref="A2:C3"/>
    <mergeCell ref="A110:C110"/>
    <mergeCell ref="A78:C78"/>
    <mergeCell ref="A73:C73"/>
    <mergeCell ref="A25:C25"/>
    <mergeCell ref="A86:C86"/>
    <mergeCell ref="A112:C112"/>
  </mergeCell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BB47-BC69-41B1-AEC8-6E6DA90E82C4}">
  <sheetPr>
    <tabColor theme="4" tint="-0.499984740745262"/>
  </sheetPr>
  <dimension ref="A5:C121"/>
  <sheetViews>
    <sheetView showGridLines="0" topLeftCell="A55" zoomScale="85" zoomScaleNormal="85" workbookViewId="0">
      <selection activeCell="A119" sqref="A119:XFD162"/>
    </sheetView>
  </sheetViews>
  <sheetFormatPr defaultColWidth="8.68359375" defaultRowHeight="14.4"/>
  <cols>
    <col min="1" max="1" width="26.68359375" style="2" customWidth="1"/>
    <col min="2" max="2" width="103.68359375" style="8" bestFit="1" customWidth="1"/>
    <col min="3" max="3" width="14.5234375" style="40" bestFit="1" customWidth="1"/>
    <col min="4" max="16384" width="8.68359375" style="40"/>
  </cols>
  <sheetData>
    <row r="5" spans="1:2" ht="14.7" thickBot="1"/>
    <row r="6" spans="1:2" ht="15" customHeight="1">
      <c r="A6" s="228"/>
      <c r="B6" s="228"/>
    </row>
    <row r="7" spans="1:2" ht="15.75" customHeight="1" thickBot="1">
      <c r="A7" s="229"/>
      <c r="B7" s="229"/>
    </row>
    <row r="8" spans="1:2">
      <c r="A8" s="81"/>
      <c r="B8" s="81"/>
    </row>
    <row r="9" spans="1:2">
      <c r="A9" s="81"/>
      <c r="B9" s="81"/>
    </row>
    <row r="10" spans="1:2">
      <c r="A10" s="81"/>
      <c r="B10" s="81"/>
    </row>
    <row r="11" spans="1:2">
      <c r="A11" s="81"/>
      <c r="B11" s="81"/>
    </row>
    <row r="12" spans="1:2">
      <c r="A12" s="81"/>
      <c r="B12" s="81"/>
    </row>
    <row r="13" spans="1:2">
      <c r="A13" s="81"/>
      <c r="B13" s="81"/>
    </row>
    <row r="14" spans="1:2">
      <c r="A14" s="81"/>
      <c r="B14" s="81"/>
    </row>
    <row r="15" spans="1:2">
      <c r="A15" s="81"/>
      <c r="B15" s="81"/>
    </row>
    <row r="16" spans="1:2">
      <c r="A16" s="81"/>
      <c r="B16" s="81"/>
    </row>
    <row r="17" spans="1:3">
      <c r="A17" s="81"/>
      <c r="B17" s="81"/>
    </row>
    <row r="18" spans="1:3">
      <c r="A18" s="81"/>
      <c r="B18" s="81"/>
    </row>
    <row r="19" spans="1:3">
      <c r="A19" s="81"/>
      <c r="B19" s="81"/>
    </row>
    <row r="20" spans="1:3">
      <c r="A20" s="81"/>
      <c r="B20" s="81"/>
    </row>
    <row r="21" spans="1:3">
      <c r="A21" s="81"/>
      <c r="B21" s="81"/>
    </row>
    <row r="22" spans="1:3">
      <c r="A22" s="81"/>
      <c r="B22" s="81"/>
    </row>
    <row r="23" spans="1:3">
      <c r="A23" s="81"/>
      <c r="B23" s="81"/>
    </row>
    <row r="24" spans="1:3">
      <c r="A24" s="81"/>
      <c r="B24" s="81"/>
    </row>
    <row r="25" spans="1:3">
      <c r="A25" s="81"/>
      <c r="B25" s="81"/>
    </row>
    <row r="26" spans="1:3" s="8" customFormat="1">
      <c r="A26" s="25" t="s">
        <v>315</v>
      </c>
      <c r="B26" s="24" t="s">
        <v>316</v>
      </c>
      <c r="C26" s="24"/>
    </row>
    <row r="28" spans="1:3" ht="17.399999999999999" customHeight="1">
      <c r="A28" s="221" t="s">
        <v>616</v>
      </c>
      <c r="B28" s="222"/>
    </row>
    <row r="29" spans="1:3" ht="19.2" customHeight="1" thickBot="1">
      <c r="A29" s="20" t="s">
        <v>183</v>
      </c>
      <c r="B29" s="33" t="s">
        <v>617</v>
      </c>
      <c r="C29" s="47">
        <v>87906.364705882355</v>
      </c>
    </row>
    <row r="30" spans="1:3" ht="16.95" customHeight="1" thickTop="1" thickBot="1">
      <c r="A30" s="128" t="s">
        <v>618</v>
      </c>
      <c r="B30" s="18" t="s">
        <v>68</v>
      </c>
    </row>
    <row r="31" spans="1:3" ht="13.2" customHeight="1" thickTop="1">
      <c r="A31" s="76"/>
      <c r="B31" s="77" t="s">
        <v>65</v>
      </c>
    </row>
    <row r="32" spans="1:3" ht="13.2" customHeight="1">
      <c r="A32" s="76"/>
      <c r="B32" s="77" t="s">
        <v>70</v>
      </c>
    </row>
    <row r="33" spans="1:2" ht="13.2" customHeight="1">
      <c r="A33" s="76"/>
      <c r="B33" s="77" t="s">
        <v>71</v>
      </c>
    </row>
    <row r="34" spans="1:2" ht="13.2" customHeight="1">
      <c r="A34" s="76"/>
      <c r="B34" s="18" t="s">
        <v>297</v>
      </c>
    </row>
    <row r="35" spans="1:2" ht="13.2" customHeight="1">
      <c r="A35" s="76"/>
      <c r="B35" s="18" t="s">
        <v>72</v>
      </c>
    </row>
    <row r="36" spans="1:2" ht="13.2" customHeight="1">
      <c r="A36" s="76"/>
      <c r="B36" s="18" t="s">
        <v>58</v>
      </c>
    </row>
    <row r="37" spans="1:2" ht="13.2" customHeight="1">
      <c r="A37" s="76"/>
      <c r="B37" s="18" t="s">
        <v>619</v>
      </c>
    </row>
    <row r="38" spans="1:2" ht="13.2" customHeight="1">
      <c r="A38" s="76"/>
      <c r="B38" s="18" t="s">
        <v>620</v>
      </c>
    </row>
    <row r="39" spans="1:2" ht="13.2" customHeight="1">
      <c r="A39" s="76"/>
      <c r="B39" s="18" t="s">
        <v>51</v>
      </c>
    </row>
    <row r="40" spans="1:2" ht="13.2" customHeight="1">
      <c r="A40" s="76"/>
      <c r="B40" s="18" t="s">
        <v>48</v>
      </c>
    </row>
    <row r="41" spans="1:2" ht="13.2" customHeight="1">
      <c r="A41" s="76"/>
      <c r="B41" s="18" t="s">
        <v>69</v>
      </c>
    </row>
    <row r="42" spans="1:2" ht="13.2" customHeight="1">
      <c r="A42" s="76"/>
      <c r="B42" s="18" t="s">
        <v>52</v>
      </c>
    </row>
    <row r="43" spans="1:2" ht="13.2" customHeight="1">
      <c r="A43" s="76"/>
      <c r="B43" s="18" t="s">
        <v>53</v>
      </c>
    </row>
    <row r="44" spans="1:2" ht="13.2" customHeight="1">
      <c r="A44" s="76"/>
      <c r="B44" s="18" t="s">
        <v>40</v>
      </c>
    </row>
    <row r="45" spans="1:2" ht="13.2" customHeight="1">
      <c r="A45" s="76"/>
      <c r="B45" s="18" t="s">
        <v>447</v>
      </c>
    </row>
    <row r="46" spans="1:2" ht="13.2" customHeight="1">
      <c r="A46" s="76"/>
      <c r="B46" s="18"/>
    </row>
    <row r="47" spans="1:2" ht="13.2" customHeight="1">
      <c r="A47" s="180" t="s">
        <v>861</v>
      </c>
      <c r="B47" s="18"/>
    </row>
    <row r="48" spans="1:2" ht="13.2" customHeight="1">
      <c r="A48" s="76"/>
      <c r="B48" s="14"/>
    </row>
    <row r="49" spans="1:3" ht="13.2" customHeight="1" thickBot="1">
      <c r="A49" s="20" t="s">
        <v>184</v>
      </c>
      <c r="B49" s="33" t="s">
        <v>621</v>
      </c>
      <c r="C49" s="47">
        <v>41306.211764705884</v>
      </c>
    </row>
    <row r="50" spans="1:3" ht="13.2" customHeight="1" thickTop="1" thickBot="1">
      <c r="A50" s="128" t="s">
        <v>622</v>
      </c>
      <c r="B50" s="18" t="s">
        <v>68</v>
      </c>
    </row>
    <row r="51" spans="1:3" ht="13.2" customHeight="1" thickTop="1">
      <c r="A51" s="16"/>
      <c r="B51" s="77" t="s">
        <v>590</v>
      </c>
    </row>
    <row r="52" spans="1:3" ht="15" customHeight="1">
      <c r="A52" s="16"/>
      <c r="B52" s="77" t="s">
        <v>623</v>
      </c>
    </row>
    <row r="53" spans="1:3" ht="12.75" customHeight="1">
      <c r="A53" s="16"/>
      <c r="B53" s="77" t="s">
        <v>76</v>
      </c>
    </row>
    <row r="54" spans="1:3" ht="12.75" customHeight="1">
      <c r="A54" s="16"/>
      <c r="B54" s="18" t="s">
        <v>297</v>
      </c>
    </row>
    <row r="55" spans="1:3" ht="13.2" customHeight="1">
      <c r="A55" s="16"/>
      <c r="B55" s="18" t="s">
        <v>72</v>
      </c>
    </row>
    <row r="56" spans="1:3" ht="13.2" customHeight="1">
      <c r="A56" s="16"/>
      <c r="B56" s="18" t="s">
        <v>58</v>
      </c>
    </row>
    <row r="57" spans="1:3" ht="13.2" customHeight="1">
      <c r="A57" s="16"/>
      <c r="B57" s="18" t="s">
        <v>619</v>
      </c>
    </row>
    <row r="58" spans="1:3" ht="13.2" customHeight="1">
      <c r="A58" s="16"/>
      <c r="B58" s="18" t="s">
        <v>620</v>
      </c>
    </row>
    <row r="59" spans="1:3" ht="13.2" customHeight="1">
      <c r="A59" s="16"/>
      <c r="B59" s="18" t="s">
        <v>51</v>
      </c>
    </row>
    <row r="60" spans="1:3" ht="13.2" customHeight="1">
      <c r="A60" s="16"/>
      <c r="B60" s="18" t="s">
        <v>48</v>
      </c>
    </row>
    <row r="61" spans="1:3" ht="13.2" customHeight="1">
      <c r="A61" s="16"/>
      <c r="B61" s="18" t="s">
        <v>69</v>
      </c>
    </row>
    <row r="62" spans="1:3" ht="13.2" customHeight="1">
      <c r="A62" s="16"/>
      <c r="B62" s="18" t="s">
        <v>52</v>
      </c>
    </row>
    <row r="63" spans="1:3" ht="13.2" customHeight="1">
      <c r="A63" s="16"/>
      <c r="B63" s="18" t="s">
        <v>53</v>
      </c>
    </row>
    <row r="64" spans="1:3" ht="13.2" customHeight="1">
      <c r="A64" s="16"/>
      <c r="B64" s="18" t="s">
        <v>40</v>
      </c>
    </row>
    <row r="65" spans="1:3" ht="13.2" customHeight="1">
      <c r="A65" s="16"/>
      <c r="B65" s="18" t="s">
        <v>447</v>
      </c>
    </row>
    <row r="66" spans="1:3" ht="13.2" customHeight="1">
      <c r="A66" s="16"/>
      <c r="B66" s="18"/>
    </row>
    <row r="67" spans="1:3" ht="20.7" customHeight="1">
      <c r="A67" s="213" t="s">
        <v>571</v>
      </c>
      <c r="B67" s="214"/>
      <c r="C67" s="190">
        <v>0</v>
      </c>
    </row>
    <row r="68" spans="1:3" ht="13.2" customHeight="1">
      <c r="A68" s="20" t="s">
        <v>107</v>
      </c>
      <c r="B68" t="s">
        <v>624</v>
      </c>
      <c r="C68" s="47">
        <v>14885.623529411765</v>
      </c>
    </row>
    <row r="69" spans="1:3" ht="13.2" customHeight="1">
      <c r="A69" s="20" t="s">
        <v>108</v>
      </c>
      <c r="B69" s="80" t="s">
        <v>625</v>
      </c>
      <c r="C69" s="47">
        <v>20652.305882352939</v>
      </c>
    </row>
    <row r="70" spans="1:3" ht="13.2" customHeight="1">
      <c r="A70" s="124"/>
      <c r="B70" s="82"/>
    </row>
    <row r="71" spans="1:3" ht="20.7" customHeight="1">
      <c r="A71" s="213" t="s">
        <v>626</v>
      </c>
      <c r="B71" s="214"/>
      <c r="C71" s="190"/>
    </row>
    <row r="72" spans="1:3" ht="13.2" customHeight="1">
      <c r="A72" s="124" t="s">
        <v>151</v>
      </c>
      <c r="B72" s="82" t="s">
        <v>564</v>
      </c>
      <c r="C72" s="47">
        <v>405.57647058823534</v>
      </c>
    </row>
    <row r="73" spans="1:3" ht="13.2" customHeight="1">
      <c r="A73" s="124" t="s">
        <v>152</v>
      </c>
      <c r="B73" s="82" t="s">
        <v>573</v>
      </c>
      <c r="C73" s="47">
        <v>640.7294117647059</v>
      </c>
    </row>
    <row r="74" spans="1:3" ht="13.2" customHeight="1">
      <c r="A74" s="14"/>
      <c r="B74" s="15"/>
      <c r="C74" s="47"/>
    </row>
    <row r="75" spans="1:3" ht="20.7" customHeight="1">
      <c r="A75" s="213" t="s">
        <v>627</v>
      </c>
      <c r="B75" s="214"/>
      <c r="C75" s="190"/>
    </row>
    <row r="76" spans="1:3" ht="13.2" customHeight="1">
      <c r="A76" s="14" t="s">
        <v>105</v>
      </c>
      <c r="B76" s="15" t="s">
        <v>301</v>
      </c>
      <c r="C76" s="47">
        <v>4581.5764705882357</v>
      </c>
    </row>
    <row r="77" spans="1:3" ht="20.7" customHeight="1">
      <c r="A77" s="213" t="s">
        <v>865</v>
      </c>
      <c r="B77" s="214"/>
      <c r="C77" s="190"/>
    </row>
    <row r="78" spans="1:3" ht="13.2" customHeight="1">
      <c r="A78" s="14" t="s">
        <v>299</v>
      </c>
      <c r="B78" s="15" t="s">
        <v>300</v>
      </c>
      <c r="C78" s="47">
        <v>1356.4705882352941</v>
      </c>
    </row>
    <row r="79" spans="1:3" ht="13.2" customHeight="1">
      <c r="A79" s="14"/>
      <c r="B79" s="15"/>
      <c r="C79" s="14"/>
    </row>
    <row r="80" spans="1:3" ht="20.7" customHeight="1">
      <c r="A80" s="213" t="s">
        <v>628</v>
      </c>
      <c r="B80" s="214"/>
      <c r="C80" s="190"/>
    </row>
    <row r="81" spans="1:3">
      <c r="A81" s="65" t="s">
        <v>164</v>
      </c>
      <c r="B81" s="52" t="s">
        <v>165</v>
      </c>
      <c r="C81" s="47">
        <v>4049.8470588235296</v>
      </c>
    </row>
    <row r="82" spans="1:3">
      <c r="A82" s="65" t="s">
        <v>167</v>
      </c>
      <c r="B82" s="52" t="s">
        <v>255</v>
      </c>
      <c r="C82" s="47">
        <v>2828.6352941176474</v>
      </c>
    </row>
    <row r="83" spans="1:3">
      <c r="A83" s="65" t="s">
        <v>168</v>
      </c>
      <c r="B83" s="52" t="s">
        <v>258</v>
      </c>
      <c r="C83" s="47">
        <v>5943.7647058823532</v>
      </c>
    </row>
    <row r="84" spans="1:3">
      <c r="A84" s="65" t="s">
        <v>169</v>
      </c>
      <c r="B84" s="52" t="s">
        <v>259</v>
      </c>
      <c r="C84" s="47">
        <v>10684.082352941175</v>
      </c>
    </row>
    <row r="85" spans="1:3">
      <c r="A85" s="124"/>
      <c r="B85" s="82"/>
    </row>
    <row r="86" spans="1:3" ht="20.7" customHeight="1">
      <c r="A86" s="213" t="s">
        <v>629</v>
      </c>
      <c r="B86" s="214"/>
      <c r="C86" s="190"/>
    </row>
    <row r="87" spans="1:3" ht="20.7" customHeight="1" thickBot="1">
      <c r="A87" s="213" t="s">
        <v>630</v>
      </c>
      <c r="B87" s="214"/>
      <c r="C87" s="190"/>
    </row>
    <row r="88" spans="1:3" ht="13.2" customHeight="1" thickBot="1">
      <c r="A88" s="78"/>
      <c r="B88" s="126"/>
    </row>
    <row r="89" spans="1:3" ht="13.2" customHeight="1">
      <c r="A89" s="125" t="s">
        <v>147</v>
      </c>
      <c r="B89" s="12" t="s">
        <v>211</v>
      </c>
      <c r="C89" s="47">
        <v>2888.035294117647</v>
      </c>
    </row>
    <row r="90" spans="1:3" ht="13.2" customHeight="1">
      <c r="A90" s="125" t="s">
        <v>141</v>
      </c>
      <c r="B90" s="18" t="s">
        <v>374</v>
      </c>
      <c r="C90" s="47">
        <v>6106.0588235294117</v>
      </c>
    </row>
    <row r="91" spans="1:3" ht="13.2" customHeight="1">
      <c r="A91" s="125" t="s">
        <v>140</v>
      </c>
      <c r="B91" s="18" t="s">
        <v>375</v>
      </c>
      <c r="C91" s="47">
        <v>7344.7529411764708</v>
      </c>
    </row>
    <row r="92" spans="1:3" ht="13.2" customHeight="1">
      <c r="A92" s="125" t="s">
        <v>158</v>
      </c>
      <c r="B92" s="18" t="s">
        <v>577</v>
      </c>
      <c r="C92" s="47">
        <v>1249.4823529411765</v>
      </c>
    </row>
    <row r="93" spans="1:3" ht="13.2" customHeight="1">
      <c r="A93" s="16"/>
      <c r="B93" s="12"/>
    </row>
    <row r="94" spans="1:3" ht="20.7" customHeight="1" thickBot="1">
      <c r="A94" s="213" t="s">
        <v>404</v>
      </c>
      <c r="B94" s="214"/>
      <c r="C94" s="190"/>
    </row>
    <row r="95" spans="1:3" ht="15" thickTop="1" thickBot="1">
      <c r="B95" s="155" t="s">
        <v>368</v>
      </c>
    </row>
    <row r="96" spans="1:3" s="45" customFormat="1" ht="13.2" customHeight="1" thickBot="1">
      <c r="A96" s="16"/>
      <c r="B96" s="109" t="s">
        <v>412</v>
      </c>
    </row>
    <row r="97" spans="1:3" s="41" customFormat="1" ht="14.1" customHeight="1">
      <c r="A97" s="65" t="s">
        <v>115</v>
      </c>
      <c r="B97" s="64" t="s">
        <v>239</v>
      </c>
      <c r="C97" s="47">
        <v>6070.7529411764708</v>
      </c>
    </row>
    <row r="98" spans="1:3" s="41" customFormat="1" ht="14.1" customHeight="1">
      <c r="A98" s="65" t="s">
        <v>113</v>
      </c>
      <c r="B98" s="64" t="s">
        <v>413</v>
      </c>
      <c r="C98" s="47">
        <v>4657.3411764705879</v>
      </c>
    </row>
    <row r="99" spans="1:3" s="45" customFormat="1" ht="13.2" customHeight="1">
      <c r="A99" s="65" t="s">
        <v>114</v>
      </c>
      <c r="B99" s="64" t="s">
        <v>414</v>
      </c>
      <c r="C99" s="47">
        <v>9286.1411764705881</v>
      </c>
    </row>
    <row r="100" spans="1:3" s="45" customFormat="1" ht="13.2" customHeight="1">
      <c r="A100" s="16" t="s">
        <v>118</v>
      </c>
      <c r="B100" s="18" t="s">
        <v>415</v>
      </c>
      <c r="C100" s="47">
        <v>7107.2235294117654</v>
      </c>
    </row>
    <row r="101" spans="1:3" s="45" customFormat="1" ht="13.2" customHeight="1">
      <c r="A101" s="16" t="s">
        <v>237</v>
      </c>
      <c r="B101" s="18" t="s">
        <v>416</v>
      </c>
      <c r="C101" s="47">
        <v>10249.411764705883</v>
      </c>
    </row>
    <row r="102" spans="1:3" s="45" customFormat="1" ht="13.2" customHeight="1">
      <c r="A102" s="16" t="s">
        <v>119</v>
      </c>
      <c r="B102" s="18" t="s">
        <v>417</v>
      </c>
      <c r="C102" s="47">
        <v>13911.976470588235</v>
      </c>
    </row>
    <row r="103" spans="1:3" ht="14.7" thickBot="1">
      <c r="B103" s="144"/>
    </row>
    <row r="104" spans="1:3" ht="13.5" customHeight="1" thickBot="1">
      <c r="A104" s="78"/>
      <c r="B104" s="109" t="s">
        <v>405</v>
      </c>
    </row>
    <row r="105" spans="1:3" s="45" customFormat="1" ht="13.2" customHeight="1">
      <c r="A105" s="16" t="s">
        <v>129</v>
      </c>
      <c r="B105" s="12" t="s">
        <v>406</v>
      </c>
      <c r="C105" s="47">
        <v>3886.0235294117647</v>
      </c>
    </row>
    <row r="106" spans="1:3" s="45" customFormat="1" ht="13.2" customHeight="1">
      <c r="A106" s="16" t="s">
        <v>145</v>
      </c>
      <c r="B106" s="18" t="s">
        <v>234</v>
      </c>
      <c r="C106" s="47">
        <v>10932.941176470589</v>
      </c>
    </row>
    <row r="107" spans="1:3" s="45" customFormat="1" ht="13.2" customHeight="1" thickBot="1">
      <c r="A107" s="16"/>
      <c r="B107" s="12"/>
    </row>
    <row r="108" spans="1:3" s="45" customFormat="1" ht="13.2" customHeight="1" thickBot="1">
      <c r="A108" s="16"/>
      <c r="B108" s="109" t="s">
        <v>407</v>
      </c>
    </row>
    <row r="109" spans="1:3" s="45" customFormat="1" ht="13.2" customHeight="1">
      <c r="A109" s="16" t="s">
        <v>144</v>
      </c>
      <c r="B109" t="s">
        <v>631</v>
      </c>
      <c r="C109" s="47">
        <v>9552.9411764705892</v>
      </c>
    </row>
    <row r="110" spans="1:3" s="45" customFormat="1" ht="13.2" customHeight="1" thickBot="1">
      <c r="A110" s="16" t="s">
        <v>214</v>
      </c>
      <c r="B110" t="s">
        <v>632</v>
      </c>
      <c r="C110" s="47">
        <v>10428.235294117647</v>
      </c>
    </row>
    <row r="111" spans="1:3" s="45" customFormat="1" ht="13.2" customHeight="1" thickBot="1">
      <c r="A111" s="16"/>
      <c r="B111" s="109" t="s">
        <v>410</v>
      </c>
    </row>
    <row r="112" spans="1:3" s="45" customFormat="1" ht="13.2" customHeight="1">
      <c r="A112" s="16" t="s">
        <v>138</v>
      </c>
      <c r="B112" s="18" t="s">
        <v>229</v>
      </c>
      <c r="C112" s="47">
        <v>3262.5647058823529</v>
      </c>
    </row>
    <row r="113" spans="1:3" s="45" customFormat="1" ht="13.2" customHeight="1">
      <c r="A113" s="33" t="s">
        <v>220</v>
      </c>
      <c r="B113" s="18" t="s">
        <v>221</v>
      </c>
      <c r="C113" s="47">
        <v>7071.7647058823532</v>
      </c>
    </row>
    <row r="114" spans="1:3" s="45" customFormat="1" ht="13.2" customHeight="1">
      <c r="A114" s="16" t="s">
        <v>128</v>
      </c>
      <c r="B114" s="18" t="s">
        <v>222</v>
      </c>
      <c r="C114" s="47">
        <v>4775.2941176470586</v>
      </c>
    </row>
    <row r="115" spans="1:3" s="45" customFormat="1" ht="13.2" customHeight="1">
      <c r="A115" s="16" t="s">
        <v>136</v>
      </c>
      <c r="B115" s="18" t="s">
        <v>411</v>
      </c>
      <c r="C115" s="47">
        <v>7996.4705882352946</v>
      </c>
    </row>
    <row r="116" spans="1:3" s="45" customFormat="1" ht="13.2" customHeight="1">
      <c r="A116" s="16"/>
      <c r="B116" s="12"/>
    </row>
    <row r="117" spans="1:3" ht="20.7" customHeight="1">
      <c r="A117" s="213" t="s">
        <v>376</v>
      </c>
      <c r="B117" s="214"/>
      <c r="C117" s="190"/>
    </row>
    <row r="118" spans="1:3" ht="13.2" customHeight="1">
      <c r="A118" s="20" t="s">
        <v>149</v>
      </c>
      <c r="B118" s="63" t="s">
        <v>377</v>
      </c>
      <c r="C118" s="47">
        <v>21111.764705882353</v>
      </c>
    </row>
    <row r="119" spans="1:3">
      <c r="A119" s="8"/>
      <c r="B119" s="2"/>
    </row>
    <row r="120" spans="1:3">
      <c r="A120" s="8"/>
      <c r="B120" s="2"/>
    </row>
    <row r="121" spans="1:3">
      <c r="A121" s="8"/>
      <c r="B121" s="2"/>
    </row>
  </sheetData>
  <mergeCells count="11">
    <mergeCell ref="A75:B75"/>
    <mergeCell ref="A6:B7"/>
    <mergeCell ref="A117:B117"/>
    <mergeCell ref="A94:B94"/>
    <mergeCell ref="A71:B71"/>
    <mergeCell ref="A67:B67"/>
    <mergeCell ref="A28:B28"/>
    <mergeCell ref="A86:B86"/>
    <mergeCell ref="A87:B87"/>
    <mergeCell ref="A80:B80"/>
    <mergeCell ref="A77:B77"/>
  </mergeCells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o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I 7 O Z q s A A A D 2 A A A A E g A A A E N v b m Z p Z y 9 Q Y W N r Y W d l L n h t b I S P s Q 6 C M B i E d x P f g X S n L X W S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q 4 j K r i g H N j s Q W b w m 4 t x 7 5 T + m L D p a t + 1 W m o M 9 z m w W Q J 7 X 5 B P A A A A / / 8 D A F B L A w Q U A A I A C A A A A C E A P P 0 N b N s D A A D x I A A A E w A A A E Z v c m 1 1 b G F z L 1 N l Y 3 R p b 2 4 x L m 3 s m l t v 2 j A U x 9 8 r 9 T t Y 7 C E w L i t r q 1 a q m B Y S t 2 T L b b F b 1 j G E D H h r t J S w J N W 0 f f r Z C a w p 2 F y 0 a m I R P C S W 7 f P 3 s X 1 + t p M Q 0 1 H i h x O A s n v z 4 v D g 8 C C + I x E d g w 8 P N P r Z B C 0 Q 0 O T w A L A f C h + i E W U 5 6 H v Q 0 E l C h i S m 5 d I 0 u R v f k / h 7 0 D w 9 / k z v x 6 R U A 6 W P x 7 q K W a K X y r R K L 8 q s e u X p N f g y S 3 Y N 3 J E U S b J 7 7 z r t v q R M R S u 1 y p J 8 B E 2 o Y b D S g 9 4 n h J 1 + o 2 d g y 4 O X g 6 M + I D F Q U B K O v o 3 C M V V q a + x U h O d G a l d z p f U 1 F U H Q 7 U A b z C 2 7 X o d b t o D S V A D m J Q a y r 0 2 z j K 6 t 8 l P 5 S g 0 c V Q C 0 9 b S d D 4 6 q L L V y 6 T n W 6 o 6 y + S M J k 3 Q N 2 2 Y 3 3 o D 2 / s Y x U + e z 9 p Z M m c M e 3 G j 8 8 r 1 Z q l q v q 8 z 3 e V X T S Y f M s E H 5 L U v L Z v W p k e s 5 u q Y + G m o k o V / D 6 K f M + s p z r l 3 Q v t 1 u 8 j e b 7 d p G Y 7 F U q a P e G P b V S o c E U w / e g K O l 2 p X a x l h p L t 5 F r J 6 T n 9 d H h Q K I d W d P 0 D M S 9 J c A t S / t o g N 0 X i y A z v c A 7 d Q W p L c L T 9 B x s Q g 6 3 h O 0 U w T Z 0 C w 6 Q W f F I u h s T 9 B O E e T C o g N 0 U i y A T v Y A 7 d Y W p F p F J + i 0 W A S d 7 g n 6 B w Q t q b x 6 y X / A I j 5 / C x / Q U Q L S n F c C S P 4 Y 1 e s y V m a U 6 A b C h q 3 h l a T 1 D G u r V 9 m 5 2 G O 9 v N E W C d q k K R 2 i 5 t x O p / E o 8 q f 8 w 4 N S W 2 m I k a E 5 + u A k s 5 u H k C J f j h Y y Z o S m H w 0 a P Q Z i P y U z p R L f 1 i 1 / H J H J W K o 3 N + c v R w X m G p l S g M M f k 7 U C / N F W I K A / R E O y 3 p o d S g T G b h g l A A b + L z K k y d 1 a E f 5 s I F C x a R B P o w c / W S v A X 3 A J B N p B S O + / h J O E + u t 7 w n c H k R P k 3 h / 6 R G p e F s 9 j V T w / V f G o V 4 X D W R W P T 1 X c 6 6 q 4 I 1 l P c J i Q g H V H W e p F f r E X R / v C Y s + A s d h y A r 1 s s T c e 9 9 Q F Q x N e Y v D O Y S v s i v 3 C m e 1 i c 4 Q f y W + B h b V g q Z l 6 P d e E i n G m t r C A t L K i R u / P K i I 7 A + T E + F x K x L J p 3 k a M R 4 B E L A u O b c R 4 3 E j E s p D a R o x F G + B i I r U 0 E r c R 4 0 E q 8 S y L 3 2 3 E e G h L x L K o 3 8 o z B o T M s 5 S V t W K S 7 C c B 2 D a Y 0 n g Y c j 0 S 0 N i j U 5 0 m x A / i D B T k 6 T k v P n n Q 5 T 5 o j m m q G A K T J P 6 k O b i i E x q R Y K A Z A x V x B 7 l V o 8 c q 2 9 d W j o H F b 9 X 5 s 9 V G e x Y / 9 y i u C W 2 s 1 P j d c W c J B L 2 b W Q o 7 W c K G s z L P e T 8 r 6 n o s 0 b 1 V 0 y s v 1 X N 2 0 F N k I 8 Z O Y f / J s p m e l B a 8 d z w d e r l z 4 E Y n G B V p u Z q l f u X w w J / k / 7 t w 8 R s A A P / / A w B Q S w E C L Q A U A A Y A C A A A A C E A K t 2 q Q N I A A A A 3 A Q A A E w A A A A A A A A A A A A A A A A A A A A A A W 0 N v b n R l b n R f V H l w Z X N d L n h t b F B L A Q I t A B Q A A g A I A A A A I Q B M j s 5 m q w A A A P Y A A A A S A A A A A A A A A A A A A A A A A A s D A A B D b 2 5 m a W c v U G F j a 2 F n Z S 5 4 b W x Q S w E C L Q A U A A I A C A A A A C E A P P 0 N b N s D A A D x I A A A E w A A A A A A A A A A A A A A A A D m A w A A R m 9 y b X V s Y X M v U 2 V j d G l v b j E u b V B L B Q Y A A A A A A w A D A M I A A A D y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g 0 A A A A A A A D E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F U M D k 6 M j U 6 M j Y u O T I 3 M T Q x M V o i L z 4 8 R W 5 0 c n k g V H l w Z T 0 i R m l s b E N v b H V t b l R 5 c G V z I i B W Y W x 1 Z T 0 i c 0 J n U U d C Z 1 F F Q k F R R U J B U U U i L z 4 8 R W 5 0 c n k g V H l w Z T 0 i R m l s b E N v b H V t b k 5 h b W V z I i B W Y W x 1 Z T 0 i c 1 s m c X V v d D t T d G 9 j a 2 N v Z G U m c X V v d D s s J n F 1 b 3 Q 7 Q V d D U C Z x d W 9 0 O y w m c X V v d D t E Z X N j c m l w d G l v b i Z x d W 9 0 O y w m c X V v d D t D Y X R l Z 2 9 y e S Z x d W 9 0 O y w m c X V v d D t R V F k t T W l k c m F u Z C Z x d W 9 0 O y w m c X V v d D t R V F k t Q 2 F w Z S B U b 3 d u J n F 1 b 3 Q 7 L C Z x d W 9 0 O 1 F U W S 1 E d X J i Y W 4 m c X V v d D s s J n F 1 b 3 Q 7 U V R Z L V B v c n Q g R W x p e m F i Z X R o J n F 1 b 3 Q 7 L C Z x d W 9 0 O 1 F U W S 1 O Z W x z c H J 1 a X Q m c X V v d D s s J n F 1 b 3 Q 7 U V R Z L U J s b 2 V t Z m 9 u d G V p b i Z x d W 9 0 O y w m c X V v d D t R V F k t T m F t a W J p Y S Z x d W 9 0 O y w m c X V v d D t U b 3 R h b F F U W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3 R v Y 2 t j b 2 R l L D B 9 J n F 1 b 3 Q 7 L C Z x d W 9 0 O 1 N l Y 3 R p b 2 4 x L 1 F 1 Z X J 5 M S 9 B d X R v U m V t b 3 Z l Z E N v b H V t b n M x L n t B V 0 N Q L D F 9 J n F 1 b 3 Q 7 L C Z x d W 9 0 O 1 N l Y 3 R p b 2 4 x L 1 F 1 Z X J 5 M S 9 B d X R v U m V t b 3 Z l Z E N v b H V t b n M x L n t E Z X N j c m l w d G l v b i w y f S Z x d W 9 0 O y w m c X V v d D t T Z W N 0 a W 9 u M S 9 R d W V y e T E v Q X V 0 b 1 J l b W 9 2 Z W R D b 2 x 1 b W 5 z M S 5 7 Q 2 F 0 Z W d v c n k s M 3 0 m c X V v d D s s J n F 1 b 3 Q 7 U 2 V j d G l v b j E v U X V l c n k x L 0 F 1 d G 9 S Z W 1 v d m V k Q 2 9 s d W 1 u c z E u e 1 F U W S 1 N a W R y Y W 5 k L D R 9 J n F 1 b 3 Q 7 L C Z x d W 9 0 O 1 N l Y 3 R p b 2 4 x L 1 F 1 Z X J 5 M S 9 B d X R v U m V t b 3 Z l Z E N v b H V t b n M x L n t R V F k t Q 2 F w Z S B U b 3 d u L D V 9 J n F 1 b 3 Q 7 L C Z x d W 9 0 O 1 N l Y 3 R p b 2 4 x L 1 F 1 Z X J 5 M S 9 B d X R v U m V t b 3 Z l Z E N v b H V t b n M x L n t R V F k t R H V y Y m F u L D Z 9 J n F 1 b 3 Q 7 L C Z x d W 9 0 O 1 N l Y 3 R p b 2 4 x L 1 F 1 Z X J 5 M S 9 B d X R v U m V t b 3 Z l Z E N v b H V t b n M x L n t R V F k t U G 9 y d C B F b G l 6 Y W J l d G g s N 3 0 m c X V v d D s s J n F 1 b 3 Q 7 U 2 V j d G l v b j E v U X V l c n k x L 0 F 1 d G 9 S Z W 1 v d m V k Q 2 9 s d W 1 u c z E u e 1 F U W S 1 O Z W x z c H J 1 a X Q s O H 0 m c X V v d D s s J n F 1 b 3 Q 7 U 2 V j d G l v b j E v U X V l c n k x L 0 F 1 d G 9 S Z W 1 v d m V k Q 2 9 s d W 1 u c z E u e 1 F U W S 1 C b G 9 l b W Z v b n R l a W 4 s O X 0 m c X V v d D s s J n F 1 b 3 Q 7 U 2 V j d G l v b j E v U X V l c n k x L 0 F 1 d G 9 S Z W 1 v d m V k Q 2 9 s d W 1 u c z E u e 1 F U W S 1 O Y W 1 p Y m l h L D E w f S Z x d W 9 0 O y w m c X V v d D t T Z W N 0 a W 9 u M S 9 R d W V y e T E v Q X V 0 b 1 J l b W 9 2 Z W R D b 2 x 1 b W 5 z M S 5 7 V G 9 0 Y W x R V F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U 3 R v Y 2 t j b 2 R l L D B 9 J n F 1 b 3 Q 7 L C Z x d W 9 0 O 1 N l Y 3 R p b 2 4 x L 1 F 1 Z X J 5 M S 9 B d X R v U m V t b 3 Z l Z E N v b H V t b n M x L n t B V 0 N Q L D F 9 J n F 1 b 3 Q 7 L C Z x d W 9 0 O 1 N l Y 3 R p b 2 4 x L 1 F 1 Z X J 5 M S 9 B d X R v U m V t b 3 Z l Z E N v b H V t b n M x L n t E Z X N j c m l w d G l v b i w y f S Z x d W 9 0 O y w m c X V v d D t T Z W N 0 a W 9 u M S 9 R d W V y e T E v Q X V 0 b 1 J l b W 9 2 Z W R D b 2 x 1 b W 5 z M S 5 7 Q 2 F 0 Z W d v c n k s M 3 0 m c X V v d D s s J n F 1 b 3 Q 7 U 2 V j d G l v b j E v U X V l c n k x L 0 F 1 d G 9 S Z W 1 v d m V k Q 2 9 s d W 1 u c z E u e 1 F U W S 1 N a W R y Y W 5 k L D R 9 J n F 1 b 3 Q 7 L C Z x d W 9 0 O 1 N l Y 3 R p b 2 4 x L 1 F 1 Z X J 5 M S 9 B d X R v U m V t b 3 Z l Z E N v b H V t b n M x L n t R V F k t Q 2 F w Z S B U b 3 d u L D V 9 J n F 1 b 3 Q 7 L C Z x d W 9 0 O 1 N l Y 3 R p b 2 4 x L 1 F 1 Z X J 5 M S 9 B d X R v U m V t b 3 Z l Z E N v b H V t b n M x L n t R V F k t R H V y Y m F u L D Z 9 J n F 1 b 3 Q 7 L C Z x d W 9 0 O 1 N l Y 3 R p b 2 4 x L 1 F 1 Z X J 5 M S 9 B d X R v U m V t b 3 Z l Z E N v b H V t b n M x L n t R V F k t U G 9 y d C B F b G l 6 Y W J l d G g s N 3 0 m c X V v d D s s J n F 1 b 3 Q 7 U 2 V j d G l v b j E v U X V l c n k x L 0 F 1 d G 9 S Z W 1 v d m V k Q 2 9 s d W 1 u c z E u e 1 F U W S 1 O Z W x z c H J 1 a X Q s O H 0 m c X V v d D s s J n F 1 b 3 Q 7 U 2 V j d G l v b j E v U X V l c n k x L 0 F 1 d G 9 S Z W 1 v d m V k Q 2 9 s d W 1 u c z E u e 1 F U W S 1 C b G 9 l b W Z v b n R l a W 4 s O X 0 m c X V v d D s s J n F 1 b 3 Q 7 U 2 V j d G l v b j E v U X V l c n k x L 0 F 1 d G 9 S Z W 1 v d m V k Q 2 9 s d W 1 u c z E u e 1 F U W S 1 O Y W 1 p Y m l h L D E w f S Z x d W 9 0 O y w m c X V v d D t T Z W N 0 a W 9 u M S 9 R d W V y e T E v Q X V 0 b 1 J l b W 9 2 Z W R D b 2 x 1 b W 5 z M S 5 7 V G 9 0 Y W x R V F k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d 5 i x r V z g N R q S r j R B e M c f O A A A A A A I A A A A A A A N m A A D A A A A A E A A A A P r Q C m D x u Y x 6 q S B m x I E t D 0 8 A A A A A B I A A A K A A A A A Q A A A A w 7 T W 8 + P l D k S q o R r u D i l v b F A A A A D L 6 J 9 U p R b Y c L 2 U N 7 P u D a S 7 T F 1 x k 5 6 6 7 p t w Q w + Z + u O y 5 y 0 b N K 5 c j u / e z + N Q n p P P D L F p h 5 R B q a c T Q Q A M X h H t D C u H S Q Z w J I b L R D V E t y o T / + 9 s X B Q A A A C A / B A M L / m l v e U T / S 5 D J B F 5 t 9 z Y 4 A = = < / D a t a M a s h u p > 
</file>

<file path=customXml/item2.xml><?xml version="1.0" encoding="utf-8"?>
<SyracuseOfficeCustomData>{"createMode":"plain_doc","forceRefresh":"0"}</SyracuseOfficeCustomDat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17aec21-ebca-47de-9ccd-e758eb29a8df" xsi:nil="true"/>
    <lcf76f155ced4ddcb4097134ff3c332f xmlns="1cd0bd0b-6016-4e56-88e4-c108f1ed132d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362AC6C94BF14BA66A3F5C5EE1C284" ma:contentTypeVersion="16" ma:contentTypeDescription="Create a new document." ma:contentTypeScope="" ma:versionID="ae766c911b12ebe00c15483f1366a149">
  <xsd:schema xmlns:xsd="http://www.w3.org/2001/XMLSchema" xmlns:xs="http://www.w3.org/2001/XMLSchema" xmlns:p="http://schemas.microsoft.com/office/2006/metadata/properties" xmlns:ns2="1cd0bd0b-6016-4e56-88e4-c108f1ed132d" xmlns:ns3="217aec21-ebca-47de-9ccd-e758eb29a8df" targetNamespace="http://schemas.microsoft.com/office/2006/metadata/properties" ma:root="true" ma:fieldsID="1eaf6faaec84a75e04003a11d5f6a013" ns2:_="" ns3:_="">
    <xsd:import namespace="1cd0bd0b-6016-4e56-88e4-c108f1ed132d"/>
    <xsd:import namespace="217aec21-ebca-47de-9ccd-e758eb29a8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0bd0b-6016-4e56-88e4-c108f1ed1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79faba-27b2-4363-9c33-4960f0c918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aec21-ebca-47de-9ccd-e758eb29a8d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381d356-0133-4981-9d03-77a4b556dfb9}" ma:internalName="TaxCatchAll" ma:showField="CatchAllData" ma:web="217aec21-ebca-47de-9ccd-e758eb29a8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A96619-E35C-4CCB-B614-1B09F5FA70B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51ECB01-6739-45F0-9F63-1DA944F70877}">
  <ds:schemaRefs/>
</ds:datastoreItem>
</file>

<file path=customXml/itemProps3.xml><?xml version="1.0" encoding="utf-8"?>
<ds:datastoreItem xmlns:ds="http://schemas.openxmlformats.org/officeDocument/2006/customXml" ds:itemID="{77682193-97AC-4F84-B7E5-AAFD5A191DC5}">
  <ds:schemaRefs>
    <ds:schemaRef ds:uri="http://purl.org/dc/dcmitype/"/>
    <ds:schemaRef ds:uri="http://purl.org/dc/elements/1.1/"/>
    <ds:schemaRef ds:uri="79705c51-e834-4c65-b9b7-be0aa9e68bb4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924c6079-4df8-42f5-9744-59ac65687f59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A726328-4ED7-4CA8-9441-1A5A57AD1B96}"/>
</file>

<file path=customXml/itemProps5.xml><?xml version="1.0" encoding="utf-8"?>
<ds:datastoreItem xmlns:ds="http://schemas.openxmlformats.org/officeDocument/2006/customXml" ds:itemID="{249BE139-B509-48BB-80A6-E3D3A33B10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RACK SERVERS</vt:lpstr>
      <vt:lpstr>R250</vt:lpstr>
      <vt:lpstr>R350 3.5</vt:lpstr>
      <vt:lpstr>R450 - 3.5"</vt:lpstr>
      <vt:lpstr>R450 - 2.5"</vt:lpstr>
      <vt:lpstr>R550</vt:lpstr>
      <vt:lpstr>R650</vt:lpstr>
      <vt:lpstr>R650XS</vt:lpstr>
      <vt:lpstr>R750XS -3.5"</vt:lpstr>
      <vt:lpstr>LAST STOCK </vt:lpstr>
      <vt:lpstr>TOWER SERVERS</vt:lpstr>
      <vt:lpstr>T40</vt:lpstr>
      <vt:lpstr>T150</vt:lpstr>
      <vt:lpstr>T350</vt:lpstr>
      <vt:lpstr>T550</vt:lpstr>
      <vt:lpstr>Network Adapters </vt:lpstr>
      <vt:lpstr>Networking N-Series</vt:lpstr>
      <vt:lpstr>Networking S-Series</vt:lpstr>
      <vt:lpstr>THIN CLIENTS</vt:lpstr>
      <vt:lpstr>'T550'!T440_4110_16GB1TB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de Lange</dc:creator>
  <cp:keywords/>
  <dc:description/>
  <cp:lastModifiedBy>Nyameko Lisa</cp:lastModifiedBy>
  <cp:revision/>
  <dcterms:created xsi:type="dcterms:W3CDTF">2016-06-16T07:04:45Z</dcterms:created>
  <dcterms:modified xsi:type="dcterms:W3CDTF">2023-08-25T12:15:15Z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0x010100C7362AC6C94BF14BA66A3F5C5EE1C284</vt:lpwstr>
  </property>
  <property fmtid="{D5CDD505-2E9C-101B-9397-08002B2CF9AE}" pid="3" name="MSIP_Label_80744d05-bb34-4b7a-90cc-132cbdb578be_Enabled">
    <vt:lpwstr>true</vt:lpwstr>
  </property>
  <property fmtid="{D5CDD505-2E9C-101B-9397-08002B2CF9AE}" pid="4" name="MSIP_Label_80744d05-bb34-4b7a-90cc-132cbdb578be_SetDate">
    <vt:lpwstr>2023-08-25T11:18:16Z</vt:lpwstr>
  </property>
  <property fmtid="{D5CDD505-2E9C-101B-9397-08002B2CF9AE}" pid="5" name="MSIP_Label_80744d05-bb34-4b7a-90cc-132cbdb578be_Method">
    <vt:lpwstr>Privileged</vt:lpwstr>
  </property>
  <property fmtid="{D5CDD505-2E9C-101B-9397-08002B2CF9AE}" pid="6" name="MSIP_Label_80744d05-bb34-4b7a-90cc-132cbdb578be_Name">
    <vt:lpwstr>No Protection (Label Only)</vt:lpwstr>
  </property>
  <property fmtid="{D5CDD505-2E9C-101B-9397-08002B2CF9AE}" pid="7" name="MSIP_Label_80744d05-bb34-4b7a-90cc-132cbdb578be_SiteId">
    <vt:lpwstr>945c199a-83a2-4e80-9f8c-5a91be5752dd</vt:lpwstr>
  </property>
  <property fmtid="{D5CDD505-2E9C-101B-9397-08002B2CF9AE}" pid="8" name="MSIP_Label_80744d05-bb34-4b7a-90cc-132cbdb578be_ActionId">
    <vt:lpwstr>92b6a348-ae14-4ac1-be96-a537e6276dd6</vt:lpwstr>
  </property>
  <property fmtid="{D5CDD505-2E9C-101B-9397-08002B2CF9AE}" pid="9" name="MSIP_Label_80744d05-bb34-4b7a-90cc-132cbdb578be_ContentBits">
    <vt:lpwstr>1</vt:lpwstr>
  </property>
</Properties>
</file>