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Routenplan\"/>
    </mc:Choice>
  </mc:AlternateContent>
  <xr:revisionPtr revIDLastSave="0" documentId="13_ncr:1_{3F6DFED0-A8D3-494B-A869-ABE71ECD72DC}" xr6:coauthVersionLast="36" xr6:coauthVersionMax="47" xr10:uidLastSave="{00000000-0000-0000-0000-000000000000}"/>
  <bookViews>
    <workbookView xWindow="0" yWindow="735" windowWidth="30240" windowHeight="18900" xr2:uid="{00000000-000D-0000-FFFF-FFFF00000000}"/>
  </bookViews>
  <sheets>
    <sheet name="Schedule" sheetId="4" r:id="rId1"/>
    <sheet name="Termine" sheetId="2" r:id="rId2"/>
    <sheet name="Port Info" sheetId="3" r:id="rId3"/>
    <sheet name="Shore Excursions" sheetId="1" r:id="rId4"/>
  </sheets>
  <definedNames>
    <definedName name="_xlnm._FilterDatabase" localSheetId="2" hidden="1">'Port Info'!$A$1:$P$31</definedName>
    <definedName name="_xlnm._FilterDatabase" localSheetId="3" hidden="1">'Shore Excursions'!$A$1:$T$104</definedName>
    <definedName name="_xlnm._FilterDatabase" localSheetId="1" hidden="1">Termine!$A$1:$J$28</definedName>
  </definedNames>
  <calcPr calcId="191029"/>
</workbook>
</file>

<file path=xl/calcChain.xml><?xml version="1.0" encoding="utf-8"?>
<calcChain xmlns="http://schemas.openxmlformats.org/spreadsheetml/2006/main">
  <c r="A2" i="3" l="1"/>
  <c r="C2" i="3"/>
  <c r="D2" i="3"/>
  <c r="E2" i="3"/>
  <c r="F2" i="3"/>
  <c r="G2" i="3"/>
  <c r="A3" i="3"/>
  <c r="C3" i="3"/>
  <c r="D3" i="3"/>
  <c r="E3" i="3"/>
  <c r="F3" i="3"/>
  <c r="G3" i="3"/>
  <c r="A4" i="3"/>
  <c r="C4" i="3"/>
  <c r="D4" i="3"/>
  <c r="E4" i="3"/>
  <c r="F4" i="3"/>
  <c r="G4" i="3"/>
  <c r="A5" i="3"/>
  <c r="C5" i="3"/>
  <c r="D5" i="3"/>
  <c r="E5" i="3"/>
  <c r="F5" i="3"/>
  <c r="G5" i="3"/>
  <c r="A6" i="3"/>
  <c r="C6" i="3"/>
  <c r="D6" i="3"/>
  <c r="E6" i="3"/>
  <c r="F6" i="3"/>
  <c r="G6" i="3"/>
  <c r="A7" i="3"/>
  <c r="C7" i="3"/>
  <c r="D7" i="3"/>
  <c r="E7" i="3"/>
  <c r="F7" i="3"/>
  <c r="G7" i="3"/>
  <c r="A8" i="3"/>
  <c r="C8" i="3"/>
  <c r="D8" i="3"/>
  <c r="E8" i="3"/>
  <c r="F8" i="3"/>
  <c r="G8" i="3"/>
  <c r="A9" i="3"/>
  <c r="C9" i="3"/>
  <c r="D9" i="3"/>
  <c r="E9" i="3"/>
  <c r="F9" i="3"/>
  <c r="G9" i="3"/>
  <c r="A10" i="3"/>
  <c r="C10" i="3"/>
  <c r="D10" i="3"/>
  <c r="E10" i="3"/>
  <c r="F10" i="3"/>
  <c r="G10" i="3"/>
  <c r="A11" i="3"/>
  <c r="C11" i="3"/>
  <c r="D11" i="3"/>
  <c r="E11" i="3"/>
  <c r="F11" i="3"/>
  <c r="G11" i="3"/>
  <c r="A12" i="3"/>
  <c r="C12" i="3"/>
  <c r="D12" i="3"/>
  <c r="E12" i="3"/>
  <c r="F12" i="3"/>
  <c r="G12" i="3"/>
  <c r="A13" i="3"/>
  <c r="C13" i="3"/>
  <c r="D13" i="3"/>
  <c r="E13" i="3"/>
  <c r="F13" i="3"/>
  <c r="G13" i="3"/>
  <c r="A14" i="3"/>
  <c r="C14" i="3"/>
  <c r="D14" i="3"/>
  <c r="E14" i="3"/>
  <c r="F14" i="3"/>
  <c r="G14" i="3"/>
  <c r="A15" i="3"/>
  <c r="C15" i="3"/>
  <c r="D15" i="3"/>
  <c r="E15" i="3"/>
  <c r="F15" i="3"/>
  <c r="G15" i="3"/>
  <c r="A16" i="3"/>
  <c r="C16" i="3"/>
  <c r="D16" i="3"/>
  <c r="E16" i="3"/>
  <c r="F16" i="3"/>
  <c r="G16" i="3"/>
  <c r="A17" i="3"/>
  <c r="C17" i="3"/>
  <c r="D17" i="3"/>
  <c r="E17" i="3"/>
  <c r="F17" i="3"/>
  <c r="G17" i="3"/>
  <c r="A18" i="3"/>
  <c r="C18" i="3"/>
  <c r="D18" i="3"/>
  <c r="E18" i="3"/>
  <c r="F18" i="3"/>
  <c r="G18" i="3"/>
  <c r="A19" i="3"/>
  <c r="C19" i="3"/>
  <c r="D19" i="3"/>
  <c r="E19" i="3"/>
  <c r="F19" i="3"/>
  <c r="G19" i="3"/>
  <c r="A20" i="3"/>
  <c r="C20" i="3"/>
  <c r="D20" i="3"/>
  <c r="E20" i="3"/>
  <c r="F20" i="3"/>
  <c r="G20" i="3"/>
  <c r="A21" i="3"/>
  <c r="C21" i="3"/>
  <c r="D21" i="3"/>
  <c r="E21" i="3"/>
  <c r="F21" i="3"/>
  <c r="G21" i="3"/>
  <c r="A22" i="3"/>
  <c r="C22" i="3"/>
  <c r="D22" i="3"/>
  <c r="E22" i="3"/>
  <c r="F22" i="3"/>
  <c r="G22" i="3"/>
  <c r="A23" i="3"/>
  <c r="C23" i="3"/>
  <c r="D23" i="3"/>
  <c r="E23" i="3"/>
  <c r="F23" i="3"/>
  <c r="G23" i="3"/>
  <c r="A24" i="3"/>
  <c r="C24" i="3"/>
  <c r="D24" i="3"/>
  <c r="E24" i="3"/>
  <c r="F24" i="3"/>
  <c r="G24" i="3"/>
  <c r="A25" i="3"/>
  <c r="C25" i="3"/>
  <c r="D25" i="3"/>
  <c r="E25" i="3"/>
  <c r="F25" i="3"/>
  <c r="G25" i="3"/>
  <c r="A26" i="3"/>
  <c r="C26" i="3"/>
  <c r="D26" i="3"/>
  <c r="E26" i="3"/>
  <c r="F26" i="3"/>
  <c r="G26" i="3"/>
  <c r="A27" i="3"/>
  <c r="C27" i="3"/>
  <c r="D27" i="3"/>
  <c r="E27" i="3"/>
  <c r="F27" i="3"/>
  <c r="G27" i="3"/>
  <c r="A28" i="3"/>
  <c r="C28" i="3"/>
  <c r="D28" i="3"/>
  <c r="E28" i="3"/>
  <c r="F28" i="3"/>
  <c r="G28" i="3"/>
  <c r="A29" i="3"/>
  <c r="C29" i="3"/>
  <c r="D29" i="3"/>
  <c r="E29" i="3"/>
  <c r="F29" i="3"/>
  <c r="G29" i="3"/>
  <c r="A30" i="3"/>
  <c r="C30" i="3"/>
  <c r="D30" i="3"/>
  <c r="E30" i="3"/>
  <c r="F30" i="3"/>
  <c r="G30" i="3"/>
  <c r="A31" i="3"/>
  <c r="C31" i="3"/>
  <c r="D31" i="3"/>
  <c r="E31" i="3"/>
  <c r="F31" i="3"/>
  <c r="G31" i="3"/>
  <c r="A2" i="2"/>
  <c r="C2" i="2"/>
  <c r="D2" i="2"/>
  <c r="E2" i="2"/>
  <c r="F2" i="2"/>
  <c r="G2" i="2"/>
  <c r="A3" i="2"/>
  <c r="C3" i="2"/>
  <c r="D3" i="2"/>
  <c r="E3" i="2"/>
  <c r="F3" i="2"/>
  <c r="G3" i="2"/>
  <c r="A4" i="2"/>
  <c r="C4" i="2"/>
  <c r="D4" i="2"/>
  <c r="E4" i="2"/>
  <c r="F4" i="2"/>
  <c r="G4" i="2"/>
  <c r="A5" i="2"/>
  <c r="C5" i="2"/>
  <c r="D5" i="2"/>
  <c r="E5" i="2"/>
  <c r="F5" i="2"/>
  <c r="G5" i="2"/>
  <c r="A6" i="2"/>
  <c r="C6" i="2"/>
  <c r="D6" i="2"/>
  <c r="E6" i="2"/>
  <c r="F6" i="2"/>
  <c r="G6" i="2"/>
  <c r="A7" i="2"/>
  <c r="C7" i="2"/>
  <c r="D7" i="2"/>
  <c r="E7" i="2"/>
  <c r="F7" i="2"/>
  <c r="G7" i="2"/>
  <c r="A8" i="2"/>
  <c r="C8" i="2"/>
  <c r="D8" i="2"/>
  <c r="E8" i="2"/>
  <c r="F8" i="2"/>
  <c r="G8" i="2"/>
  <c r="A9" i="2"/>
  <c r="C9" i="2"/>
  <c r="D9" i="2"/>
  <c r="E9" i="2"/>
  <c r="F9" i="2"/>
  <c r="G9" i="2"/>
  <c r="A10" i="2"/>
  <c r="C10" i="2"/>
  <c r="D10" i="2"/>
  <c r="E10" i="2"/>
  <c r="F10" i="2"/>
  <c r="G10" i="2"/>
  <c r="A11" i="2"/>
  <c r="C11" i="2"/>
  <c r="D11" i="2"/>
  <c r="E11" i="2"/>
  <c r="F11" i="2"/>
  <c r="G11" i="2"/>
  <c r="A12" i="2"/>
  <c r="C12" i="2"/>
  <c r="D12" i="2"/>
  <c r="E12" i="2"/>
  <c r="F12" i="2"/>
  <c r="G12" i="2"/>
  <c r="A13" i="2"/>
  <c r="C13" i="2"/>
  <c r="D13" i="2"/>
  <c r="E13" i="2"/>
  <c r="F13" i="2"/>
  <c r="G13" i="2"/>
  <c r="A14" i="2"/>
  <c r="C14" i="2"/>
  <c r="D14" i="2"/>
  <c r="E14" i="2"/>
  <c r="F14" i="2"/>
  <c r="G14" i="2"/>
  <c r="A15" i="2"/>
  <c r="C15" i="2"/>
  <c r="D15" i="2"/>
  <c r="E15" i="2"/>
  <c r="F15" i="2"/>
  <c r="G15" i="2"/>
  <c r="A16" i="2"/>
  <c r="C16" i="2"/>
  <c r="D16" i="2"/>
  <c r="E16" i="2"/>
  <c r="F16" i="2"/>
  <c r="G16" i="2"/>
  <c r="A17" i="2"/>
  <c r="C17" i="2"/>
  <c r="D17" i="2"/>
  <c r="E17" i="2"/>
  <c r="F17" i="2"/>
  <c r="G17" i="2"/>
  <c r="A18" i="2"/>
  <c r="C18" i="2"/>
  <c r="D18" i="2"/>
  <c r="E18" i="2"/>
  <c r="F18" i="2"/>
  <c r="G18" i="2"/>
  <c r="A19" i="2"/>
  <c r="C19" i="2"/>
  <c r="D19" i="2"/>
  <c r="E19" i="2"/>
  <c r="F19" i="2"/>
  <c r="G19" i="2"/>
  <c r="A20" i="2"/>
  <c r="C20" i="2"/>
  <c r="D20" i="2"/>
  <c r="E20" i="2"/>
  <c r="F20" i="2"/>
  <c r="G20" i="2"/>
  <c r="A21" i="2"/>
  <c r="C21" i="2"/>
  <c r="D21" i="2"/>
  <c r="E21" i="2"/>
  <c r="F21" i="2"/>
  <c r="G21" i="2"/>
  <c r="A22" i="2"/>
  <c r="C22" i="2"/>
  <c r="D22" i="2"/>
  <c r="E22" i="2"/>
  <c r="F22" i="2"/>
  <c r="G22" i="2"/>
  <c r="A23" i="2"/>
  <c r="C23" i="2"/>
  <c r="D23" i="2"/>
  <c r="E23" i="2"/>
  <c r="F23" i="2"/>
  <c r="G23" i="2"/>
  <c r="A24" i="2"/>
  <c r="C24" i="2"/>
  <c r="D24" i="2"/>
  <c r="E24" i="2"/>
  <c r="F24" i="2"/>
  <c r="G24" i="2"/>
  <c r="A25" i="2"/>
  <c r="C25" i="2"/>
  <c r="D25" i="2"/>
  <c r="E25" i="2"/>
  <c r="F25" i="2"/>
  <c r="G25" i="2"/>
  <c r="A26" i="2"/>
  <c r="C26" i="2"/>
  <c r="D26" i="2"/>
  <c r="E26" i="2"/>
  <c r="F26" i="2"/>
  <c r="G26" i="2"/>
  <c r="A27" i="2"/>
  <c r="C27" i="2"/>
  <c r="D27" i="2"/>
  <c r="E27" i="2"/>
  <c r="F27" i="2"/>
  <c r="G27" i="2"/>
  <c r="A28" i="2"/>
  <c r="C28" i="2"/>
  <c r="D28" i="2"/>
  <c r="E28" i="2"/>
  <c r="F28" i="2"/>
  <c r="G28" i="2"/>
  <c r="A29" i="2"/>
  <c r="C29" i="2"/>
  <c r="D29" i="2"/>
  <c r="E29" i="2"/>
  <c r="F29" i="2"/>
  <c r="G29" i="2"/>
  <c r="A30" i="2"/>
  <c r="C30" i="2"/>
  <c r="D30" i="2"/>
  <c r="E30" i="2"/>
  <c r="F30" i="2"/>
  <c r="G30" i="2"/>
  <c r="A31" i="2"/>
  <c r="C31" i="2"/>
  <c r="D31" i="2"/>
  <c r="E31" i="2"/>
  <c r="F31" i="2"/>
  <c r="G31" i="2"/>
  <c r="B31" i="4"/>
  <c r="B31" i="3" s="1"/>
  <c r="B30" i="4"/>
  <c r="B30" i="3" s="1"/>
  <c r="B29" i="4"/>
  <c r="B29" i="3" s="1"/>
  <c r="B28" i="4"/>
  <c r="B28" i="2" s="1"/>
  <c r="B27" i="4"/>
  <c r="B27" i="2" s="1"/>
  <c r="B26" i="4"/>
  <c r="B26" i="2" s="1"/>
  <c r="B25" i="4"/>
  <c r="B25" i="3" s="1"/>
  <c r="B24" i="4"/>
  <c r="B24" i="3" s="1"/>
  <c r="B23" i="4"/>
  <c r="B23" i="3" s="1"/>
  <c r="B22" i="4"/>
  <c r="B22" i="3" s="1"/>
  <c r="B21" i="4"/>
  <c r="B21" i="3" s="1"/>
  <c r="B20" i="4"/>
  <c r="B20" i="3" s="1"/>
  <c r="B19" i="4"/>
  <c r="B19" i="3" s="1"/>
  <c r="B18" i="4"/>
  <c r="B18" i="3" s="1"/>
  <c r="B17" i="4"/>
  <c r="B17" i="3" s="1"/>
  <c r="B16" i="4"/>
  <c r="B16" i="3" s="1"/>
  <c r="B15" i="4"/>
  <c r="B15" i="3" s="1"/>
  <c r="B14" i="4"/>
  <c r="B14" i="3" s="1"/>
  <c r="B13" i="4"/>
  <c r="B13" i="3" s="1"/>
  <c r="B12" i="4"/>
  <c r="B12" i="3" s="1"/>
  <c r="B11" i="4"/>
  <c r="B11" i="3" s="1"/>
  <c r="B10" i="4"/>
  <c r="B10" i="2" s="1"/>
  <c r="B9" i="4"/>
  <c r="B9" i="3" s="1"/>
  <c r="B8" i="4"/>
  <c r="B8" i="3" s="1"/>
  <c r="B7" i="4"/>
  <c r="B7" i="3" s="1"/>
  <c r="B6" i="4"/>
  <c r="B6" i="3" s="1"/>
  <c r="B5" i="4"/>
  <c r="B5" i="3" s="1"/>
  <c r="B4" i="4"/>
  <c r="B4" i="3" s="1"/>
  <c r="B3" i="4"/>
  <c r="B3" i="3" s="1"/>
  <c r="B2" i="4"/>
  <c r="B2" i="3" s="1"/>
  <c r="B15" i="2" l="1"/>
  <c r="B9" i="2"/>
  <c r="B3" i="2"/>
  <c r="B30" i="2"/>
  <c r="B27" i="3"/>
  <c r="B21" i="2"/>
  <c r="B24" i="2"/>
  <c r="B18" i="2"/>
  <c r="B12" i="2"/>
  <c r="B6" i="2"/>
  <c r="B29" i="2"/>
  <c r="B23" i="2"/>
  <c r="B17" i="2"/>
  <c r="B11" i="2"/>
  <c r="B5" i="2"/>
  <c r="B22" i="2"/>
  <c r="B16" i="2"/>
  <c r="B4" i="2"/>
  <c r="B28" i="3"/>
  <c r="B10" i="3"/>
  <c r="B20" i="2"/>
  <c r="B14" i="2"/>
  <c r="B8" i="2"/>
  <c r="B2" i="2"/>
  <c r="B26" i="3"/>
  <c r="B31" i="2"/>
  <c r="B25" i="2"/>
  <c r="B19" i="2"/>
  <c r="B13" i="2"/>
  <c r="B7" i="2"/>
  <c r="J79" i="1"/>
  <c r="J78" i="1"/>
  <c r="J77" i="1"/>
  <c r="B79" i="1"/>
  <c r="B78" i="1"/>
  <c r="J62" i="1"/>
  <c r="J69" i="1"/>
  <c r="J61" i="1"/>
  <c r="B69" i="1"/>
  <c r="B62" i="1"/>
  <c r="J27" i="1"/>
  <c r="B27" i="1"/>
  <c r="B28" i="1"/>
  <c r="J28" i="1"/>
  <c r="J15" i="1" l="1"/>
  <c r="B15" i="1"/>
  <c r="J14" i="1"/>
  <c r="B14" i="1"/>
  <c r="B16" i="1"/>
  <c r="J16" i="1"/>
  <c r="J11" i="1"/>
  <c r="B11" i="1"/>
  <c r="J13" i="1"/>
  <c r="B13" i="1"/>
  <c r="J20" i="1"/>
  <c r="B20" i="1"/>
  <c r="J19" i="1"/>
  <c r="B19" i="1"/>
  <c r="J23" i="1"/>
  <c r="B23" i="1"/>
  <c r="J40" i="1"/>
  <c r="B40" i="1"/>
  <c r="J34" i="1"/>
  <c r="B34" i="1"/>
  <c r="J38" i="1"/>
  <c r="B38" i="1"/>
  <c r="J36" i="1"/>
  <c r="B36" i="1"/>
  <c r="J81" i="1"/>
  <c r="B81" i="1"/>
  <c r="J82" i="1"/>
  <c r="B82" i="1"/>
  <c r="J86" i="1"/>
  <c r="B86" i="1"/>
  <c r="J84" i="1"/>
  <c r="B84" i="1"/>
  <c r="J88" i="1"/>
  <c r="B88" i="1"/>
  <c r="J89" i="1"/>
  <c r="B89" i="1"/>
  <c r="J99" i="1"/>
  <c r="B99" i="1"/>
  <c r="J98" i="1"/>
  <c r="B98" i="1"/>
  <c r="B87" i="1"/>
  <c r="J87" i="1"/>
  <c r="J91" i="1"/>
  <c r="B91" i="1"/>
  <c r="J93" i="1"/>
  <c r="B93" i="1"/>
  <c r="J96" i="1"/>
  <c r="B96" i="1"/>
  <c r="J95" i="1"/>
  <c r="B95" i="1"/>
  <c r="J80" i="1" l="1"/>
  <c r="J94" i="1"/>
  <c r="J92" i="1"/>
  <c r="J90" i="1"/>
  <c r="J97" i="1"/>
  <c r="J100" i="1"/>
  <c r="J103" i="1"/>
  <c r="J102" i="1"/>
  <c r="J104" i="1"/>
  <c r="J101" i="1"/>
  <c r="J57" i="1"/>
  <c r="B57" i="1"/>
  <c r="J54" i="1"/>
  <c r="J55" i="1"/>
  <c r="J56" i="1"/>
  <c r="J58" i="1"/>
  <c r="J59" i="1"/>
  <c r="B59" i="1"/>
  <c r="B58" i="1"/>
  <c r="B56" i="1"/>
  <c r="B55" i="1"/>
  <c r="B54" i="1"/>
  <c r="J74" i="1"/>
  <c r="J73" i="1"/>
  <c r="J72" i="1"/>
  <c r="J70" i="1"/>
  <c r="J64" i="1"/>
  <c r="J63" i="1"/>
  <c r="J65" i="1"/>
  <c r="J33" i="1"/>
  <c r="J41" i="1"/>
  <c r="J85" i="1"/>
  <c r="J45" i="1"/>
  <c r="J42" i="1"/>
  <c r="J39" i="1"/>
  <c r="J37" i="1"/>
  <c r="J26" i="1"/>
  <c r="J83" i="1"/>
  <c r="B103" i="1"/>
  <c r="B102" i="1"/>
  <c r="B104" i="1"/>
  <c r="B101" i="1"/>
  <c r="B80" i="1"/>
  <c r="B94" i="1"/>
  <c r="B92" i="1"/>
  <c r="B90" i="1"/>
  <c r="B97" i="1"/>
  <c r="B100" i="1"/>
  <c r="J66" i="1" l="1"/>
  <c r="J75" i="1"/>
  <c r="J76" i="1"/>
  <c r="J60" i="1"/>
  <c r="J68" i="1"/>
  <c r="J67" i="1"/>
  <c r="J71" i="1"/>
  <c r="J48" i="1"/>
  <c r="J50" i="1"/>
  <c r="J44" i="1"/>
  <c r="J49" i="1"/>
  <c r="J47" i="1"/>
  <c r="J43" i="1"/>
  <c r="J32" i="1"/>
  <c r="J46" i="1"/>
  <c r="J35" i="1"/>
  <c r="J30" i="1"/>
  <c r="B30" i="1"/>
  <c r="J24" i="1"/>
  <c r="J25" i="1"/>
  <c r="J29" i="1"/>
  <c r="J31" i="1"/>
  <c r="B37" i="1"/>
  <c r="J22" i="1"/>
  <c r="J21" i="1"/>
  <c r="J18" i="1"/>
  <c r="J2" i="1" l="1"/>
  <c r="J3" i="1"/>
  <c r="J5" i="1"/>
  <c r="J4" i="1"/>
  <c r="J6" i="1"/>
  <c r="J7" i="1"/>
  <c r="J8" i="1"/>
  <c r="J10" i="1"/>
  <c r="J9" i="1"/>
  <c r="J12" i="1"/>
  <c r="J17" i="1"/>
  <c r="B42" i="1" l="1"/>
  <c r="B33" i="1"/>
  <c r="B2" i="1"/>
  <c r="B6" i="1"/>
  <c r="B5" i="1"/>
  <c r="B4" i="1"/>
  <c r="B3" i="1"/>
  <c r="B7" i="1"/>
  <c r="B8" i="1"/>
  <c r="B10" i="1"/>
  <c r="B12" i="1"/>
  <c r="B17" i="1"/>
  <c r="B9" i="1"/>
  <c r="B21" i="1"/>
  <c r="B18" i="1"/>
  <c r="B25" i="1"/>
  <c r="B29" i="1"/>
  <c r="B31" i="1"/>
  <c r="B26" i="1"/>
  <c r="B24" i="1"/>
  <c r="B22" i="1"/>
  <c r="B39" i="1"/>
  <c r="B43" i="1"/>
  <c r="B32" i="1"/>
  <c r="B46" i="1"/>
  <c r="B35" i="1"/>
  <c r="B47" i="1"/>
  <c r="B41" i="1"/>
  <c r="B49" i="1"/>
  <c r="B44" i="1"/>
  <c r="B45" i="1"/>
  <c r="B50" i="1"/>
  <c r="B48" i="1"/>
  <c r="B51" i="1"/>
  <c r="B52" i="1"/>
  <c r="B63" i="1"/>
  <c r="B65" i="1"/>
  <c r="B67" i="1"/>
  <c r="B71" i="1"/>
  <c r="B53" i="1"/>
  <c r="B68" i="1"/>
  <c r="B64" i="1"/>
  <c r="B60" i="1"/>
  <c r="B66" i="1"/>
  <c r="B75" i="1"/>
  <c r="B73" i="1"/>
  <c r="B61" i="1"/>
  <c r="B76" i="1"/>
  <c r="B72" i="1"/>
  <c r="B74" i="1"/>
  <c r="B70" i="1"/>
  <c r="B77" i="1"/>
  <c r="B83" i="1"/>
  <c r="B85" i="1"/>
</calcChain>
</file>

<file path=xl/sharedStrings.xml><?xml version="1.0" encoding="utf-8"?>
<sst xmlns="http://schemas.openxmlformats.org/spreadsheetml/2006/main" count="1147" uniqueCount="395">
  <si>
    <t>N</t>
  </si>
  <si>
    <t>Titel</t>
  </si>
  <si>
    <t>-</t>
  </si>
  <si>
    <t>A</t>
  </si>
  <si>
    <t>Callao</t>
  </si>
  <si>
    <t>Lima</t>
  </si>
  <si>
    <t>Koloniales Lima und Casa García Alvarado</t>
  </si>
  <si>
    <t>Einkaufsbummel und Indiomarkt</t>
  </si>
  <si>
    <t>Lima individuell</t>
  </si>
  <si>
    <t>Day</t>
  </si>
  <si>
    <t>ABC</t>
  </si>
  <si>
    <t>STA</t>
  </si>
  <si>
    <t>STD</t>
  </si>
  <si>
    <t>Locode</t>
  </si>
  <si>
    <t>Exc.
Code</t>
  </si>
  <si>
    <t>Depart</t>
  </si>
  <si>
    <t>Return</t>
  </si>
  <si>
    <t>Dur'n</t>
  </si>
  <si>
    <t>WL</t>
  </si>
  <si>
    <t>Guides</t>
  </si>
  <si>
    <t>Groups</t>
  </si>
  <si>
    <t>Min / Max</t>
  </si>
  <si>
    <t>Meals</t>
  </si>
  <si>
    <t>Internal Remarks</t>
  </si>
  <si>
    <t>Gebi</t>
  </si>
  <si>
    <t>A/B</t>
  </si>
  <si>
    <t>B</t>
  </si>
  <si>
    <t>PAX</t>
  </si>
  <si>
    <t>Guest Info</t>
  </si>
  <si>
    <t>Date</t>
  </si>
  <si>
    <t>Port</t>
  </si>
  <si>
    <t>Price</t>
  </si>
  <si>
    <t>PECLL</t>
  </si>
  <si>
    <t>Port
Code</t>
  </si>
  <si>
    <t>BRB</t>
  </si>
  <si>
    <t>TP
(BS, Shuttle, LB, Promo)</t>
  </si>
  <si>
    <t>Remarks</t>
  </si>
  <si>
    <t>C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</si>
  <si>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</si>
  <si>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</si>
  <si>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</si>
  <si>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</si>
  <si>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</si>
  <si>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</si>
  <si>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</si>
  <si>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</si>
  <si>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Guayaquil</t>
  </si>
  <si>
    <t>Manta</t>
  </si>
  <si>
    <t>Fuerte Amador</t>
  </si>
  <si>
    <t>Puerto Limón</t>
  </si>
  <si>
    <t>George Town</t>
  </si>
  <si>
    <t>Miami</t>
  </si>
  <si>
    <t>New York City</t>
  </si>
  <si>
    <t>Halifax</t>
  </si>
  <si>
    <t>St. John's</t>
  </si>
  <si>
    <t>Cobh</t>
  </si>
  <si>
    <t>Kakaoplantage und Orchideenfarm</t>
  </si>
  <si>
    <t>Manta und Montecristi</t>
  </si>
  <si>
    <t>Pacoche Lodge mit Wanderung</t>
  </si>
  <si>
    <t>Miraflores Schleuse</t>
  </si>
  <si>
    <t>Embera Indianer</t>
  </si>
  <si>
    <t xml:space="preserve">Gatúnsee </t>
  </si>
  <si>
    <t>Historische Stadt Panama</t>
  </si>
  <si>
    <t>Koloniales Panama am Abend</t>
  </si>
  <si>
    <t>Hacienda Tayutic</t>
  </si>
  <si>
    <t>Costa Ricas Regenwald</t>
  </si>
  <si>
    <t>Kajakfahrt und Wanderung</t>
  </si>
  <si>
    <t>Bootsfahrt entlang der Küste</t>
  </si>
  <si>
    <t>Höhepunkte Grand Cayman</t>
  </si>
  <si>
    <t>Mangroven, Seesterne und Stachelrochen</t>
  </si>
  <si>
    <t>Strandaufenthalt Seven-Mile-Beach</t>
  </si>
  <si>
    <t>Bootsfahrt zu den Stachelrochen</t>
  </si>
  <si>
    <t>Highlights von George Town</t>
  </si>
  <si>
    <t>Schnorchelabenteuer und Stachelrochen</t>
  </si>
  <si>
    <t>Everglades</t>
  </si>
  <si>
    <t>Miami und Everglades</t>
  </si>
  <si>
    <t>Midtown und Rockefeller Center</t>
  </si>
  <si>
    <t>Brooklyn</t>
  </si>
  <si>
    <t>Downtown Manhattan</t>
  </si>
  <si>
    <t>Panorama-Rundfahrt New York bei Nacht</t>
  </si>
  <si>
    <t>Uptown Manhattan</t>
  </si>
  <si>
    <t>Downtown Manhattan und One World Observatory</t>
  </si>
  <si>
    <t>Midtown und Downtown Manhattan</t>
  </si>
  <si>
    <t>New York bei Nacht mit SUMMIT One Vanderbilt</t>
  </si>
  <si>
    <t>Helikopterflug Manhattan</t>
  </si>
  <si>
    <t>Midtown, Grand Central und SUMMIT One Vanderbilt</t>
  </si>
  <si>
    <t>Cork mit Freizeit</t>
  </si>
  <si>
    <t>Jameson Whiskeybrennerei und Midleton</t>
  </si>
  <si>
    <t>Kinsale und Charles Fort</t>
  </si>
  <si>
    <t>Cork Rundgang mit Pub-Besuch</t>
  </si>
  <si>
    <t>Cork und Blarney Castle</t>
  </si>
  <si>
    <t>Snack</t>
  </si>
  <si>
    <t>LLB</t>
  </si>
  <si>
    <t>Lunch</t>
  </si>
  <si>
    <t>Bus/Boat</t>
  </si>
  <si>
    <t>USNYC</t>
  </si>
  <si>
    <t>USMIA</t>
  </si>
  <si>
    <t>KYGEC</t>
  </si>
  <si>
    <t>CRLMO</t>
  </si>
  <si>
    <t>PAPTY</t>
  </si>
  <si>
    <t>ECMEC</t>
  </si>
  <si>
    <t>ECGYE</t>
  </si>
  <si>
    <t>CAHAL</t>
  </si>
  <si>
    <t>CASIF</t>
  </si>
  <si>
    <t>IECOB</t>
  </si>
  <si>
    <t>Fort Lauderdale</t>
  </si>
  <si>
    <t>USFLL</t>
  </si>
  <si>
    <t>Transfer nach Miami Beach</t>
  </si>
  <si>
    <t>FOC</t>
  </si>
  <si>
    <t>Fort Lauderdale &amp; Bootstour</t>
  </si>
  <si>
    <t>Fort Lauderdale &amp; Flamingo Gardens</t>
  </si>
  <si>
    <t>15/30</t>
  </si>
  <si>
    <t>15/40</t>
  </si>
  <si>
    <t>25/100</t>
  </si>
  <si>
    <t>25/45</t>
  </si>
  <si>
    <t>St. John's Küstenwanderung (A)</t>
  </si>
  <si>
    <t>St. John's Küstenwanderung (B)</t>
  </si>
  <si>
    <t>St. John's Küstenwanderung (C)</t>
  </si>
  <si>
    <t>Rundgang St. John's (A)</t>
  </si>
  <si>
    <t>Rundgang St. John's (B)</t>
  </si>
  <si>
    <t>St. John's, Cape Spear und Signal Hill (A)</t>
  </si>
  <si>
    <t>St. John's, Cape Spear und Signal Hill (B)</t>
  </si>
  <si>
    <t>Bier, Rum und mehr (A)</t>
  </si>
  <si>
    <t>Bier, Rum und mehr (B)</t>
  </si>
  <si>
    <t>Bier, Rum und mehr (C)</t>
  </si>
  <si>
    <t>Höhepunkte St. John's (A)</t>
  </si>
  <si>
    <t>Höhepunkte St. John's (B)</t>
  </si>
  <si>
    <t>Höhepunkte St. John's (C)</t>
  </si>
  <si>
    <t>Halifax Rundgang (A)</t>
  </si>
  <si>
    <t>Halifax Rundgang (B)</t>
  </si>
  <si>
    <t>Peggy's Cove individuell (A)</t>
  </si>
  <si>
    <t>Peggy's Cove individuell (B)</t>
  </si>
  <si>
    <t>20/40</t>
  </si>
  <si>
    <t>20/120</t>
  </si>
  <si>
    <t>25/150</t>
  </si>
  <si>
    <t>Panoramafahrt Halifax (A)</t>
  </si>
  <si>
    <t>Panoramafahrt Halifax (B)</t>
  </si>
  <si>
    <t>Panoramafahrt Halifax (C)</t>
  </si>
  <si>
    <t>Regenwaldtour mit "Monster"-Bus (A)</t>
  </si>
  <si>
    <t>Regenwaldtour mit "Monster"-Bus (B)</t>
  </si>
  <si>
    <t>15/42</t>
  </si>
  <si>
    <t>15/160</t>
  </si>
  <si>
    <t>15/80</t>
  </si>
  <si>
    <t>Bootsfahrt auf den Tortuguero-Kanälen (A)</t>
  </si>
  <si>
    <t>Bootsfahrt auf den Tortuguero-Kanälen (B)</t>
  </si>
  <si>
    <t>15/28</t>
  </si>
  <si>
    <t>Naturpfad Cahuita Nationalpark (A)</t>
  </si>
  <si>
    <t>Naturpfad Cahuita Nationalpark (B)</t>
  </si>
  <si>
    <t>Über Hängebrücken durch den Regenwald (A)</t>
  </si>
  <si>
    <t>Über Hängebrücken durch den Regenwald (B)</t>
  </si>
  <si>
    <t>20/176</t>
  </si>
  <si>
    <t>20/132</t>
  </si>
  <si>
    <t>20/88</t>
  </si>
  <si>
    <t>Gamboa Regenwald Resort (A)</t>
  </si>
  <si>
    <t>Gamboa Regenwald Resort (B)</t>
  </si>
  <si>
    <t>15/60</t>
  </si>
  <si>
    <t>Minibus/Boat (20Pax)</t>
  </si>
  <si>
    <t>Minibus</t>
  </si>
  <si>
    <t>4x38 max</t>
  </si>
  <si>
    <t>Panoramafahrt Manta (A)</t>
  </si>
  <si>
    <t>Panoramafahrt Manta (B)</t>
  </si>
  <si>
    <t>30/90</t>
  </si>
  <si>
    <t>Seilbahn Aerovia und Kakaomuseum (A)</t>
  </si>
  <si>
    <t>Seilbahn Aerovia und Kakaomuseum (B)</t>
  </si>
  <si>
    <t>Guayaquil (A)</t>
  </si>
  <si>
    <t>Guayaquil (B)</t>
  </si>
  <si>
    <t>30/-</t>
  </si>
  <si>
    <t>Panoramafahrt Guayaquil (A)</t>
  </si>
  <si>
    <t>Panoramafahrt Guayaquil (B)</t>
  </si>
  <si>
    <t>Panoramafahrt Guayaquil (C)</t>
  </si>
  <si>
    <t>DEBRV</t>
  </si>
  <si>
    <t>Bremerhaven</t>
  </si>
  <si>
    <r>
      <t xml:space="preserve">METROPOLITAN TOURING
</t>
    </r>
    <r>
      <rPr>
        <b/>
        <sz val="11"/>
        <color theme="1"/>
        <rFont val="Calibri"/>
        <family val="2"/>
        <scheme val="minor"/>
      </rPr>
      <t>Mariela Chiara</t>
    </r>
    <r>
      <rPr>
        <sz val="11"/>
        <color theme="1"/>
        <rFont val="Calibri"/>
        <family val="2"/>
        <scheme val="minor"/>
      </rPr>
      <t xml:space="preserve">
+51 1 7155515 (Office)
mchiara@metropolitan-touring.com.pe</t>
    </r>
  </si>
  <si>
    <t>616</t>
  </si>
  <si>
    <t>617</t>
  </si>
  <si>
    <t>594/601</t>
  </si>
  <si>
    <t>595/602</t>
  </si>
  <si>
    <t>597/604</t>
  </si>
  <si>
    <t>596/603</t>
  </si>
  <si>
    <t>605</t>
  </si>
  <si>
    <t>606</t>
  </si>
  <si>
    <t>607</t>
  </si>
  <si>
    <t>611</t>
  </si>
  <si>
    <t>651</t>
  </si>
  <si>
    <t>652</t>
  </si>
  <si>
    <t>653</t>
  </si>
  <si>
    <t>663</t>
  </si>
  <si>
    <t>664</t>
  </si>
  <si>
    <t>656</t>
  </si>
  <si>
    <t>658</t>
  </si>
  <si>
    <t>659</t>
  </si>
  <si>
    <t>661</t>
  </si>
  <si>
    <t>662</t>
  </si>
  <si>
    <t>665</t>
  </si>
  <si>
    <t>666</t>
  </si>
  <si>
    <t>667</t>
  </si>
  <si>
    <t>668</t>
  </si>
  <si>
    <t>669</t>
  </si>
  <si>
    <t>672</t>
  </si>
  <si>
    <t>612A</t>
  </si>
  <si>
    <t>612B</t>
  </si>
  <si>
    <t>613A</t>
  </si>
  <si>
    <t>618A</t>
  </si>
  <si>
    <t>613B</t>
  </si>
  <si>
    <t>614A</t>
  </si>
  <si>
    <t>614B</t>
  </si>
  <si>
    <t>614C</t>
  </si>
  <si>
    <t>618B</t>
  </si>
  <si>
    <t>621</t>
  </si>
  <si>
    <t>622A</t>
  </si>
  <si>
    <t>622B</t>
  </si>
  <si>
    <t>623</t>
  </si>
  <si>
    <t>624</t>
  </si>
  <si>
    <t>626</t>
  </si>
  <si>
    <t>627</t>
  </si>
  <si>
    <t>1</t>
  </si>
  <si>
    <t>2</t>
  </si>
  <si>
    <t>3</t>
  </si>
  <si>
    <t>5</t>
  </si>
  <si>
    <t>631</t>
  </si>
  <si>
    <t>632</t>
  </si>
  <si>
    <t>633</t>
  </si>
  <si>
    <t>634A</t>
  </si>
  <si>
    <t>634B</t>
  </si>
  <si>
    <t>635A</t>
  </si>
  <si>
    <t>635B</t>
  </si>
  <si>
    <t>636A</t>
  </si>
  <si>
    <t>636B</t>
  </si>
  <si>
    <t>637A</t>
  </si>
  <si>
    <t>637B</t>
  </si>
  <si>
    <t>641</t>
  </si>
  <si>
    <t>642</t>
  </si>
  <si>
    <t>643</t>
  </si>
  <si>
    <t>644</t>
  </si>
  <si>
    <t>645</t>
  </si>
  <si>
    <t>646</t>
  </si>
  <si>
    <t>647</t>
  </si>
  <si>
    <t>657B</t>
  </si>
  <si>
    <t>657A</t>
  </si>
  <si>
    <t>670</t>
  </si>
  <si>
    <t>674</t>
  </si>
  <si>
    <t>673</t>
  </si>
  <si>
    <t>676</t>
  </si>
  <si>
    <t>675</t>
  </si>
  <si>
    <t>681A</t>
  </si>
  <si>
    <t>681B</t>
  </si>
  <si>
    <t>681C</t>
  </si>
  <si>
    <t>682A</t>
  </si>
  <si>
    <t>682B</t>
  </si>
  <si>
    <t>683A</t>
  </si>
  <si>
    <t>683B</t>
  </si>
  <si>
    <t>685A</t>
  </si>
  <si>
    <t>685B</t>
  </si>
  <si>
    <t>685C</t>
  </si>
  <si>
    <t>686A</t>
  </si>
  <si>
    <t>686B</t>
  </si>
  <si>
    <t>687A</t>
  </si>
  <si>
    <t>687B</t>
  </si>
  <si>
    <t>688A</t>
  </si>
  <si>
    <t>688B</t>
  </si>
  <si>
    <t>688C</t>
  </si>
  <si>
    <t>689A</t>
  </si>
  <si>
    <t>689B</t>
  </si>
  <si>
    <t>689C</t>
  </si>
  <si>
    <t>BB2</t>
  </si>
  <si>
    <t>BB3</t>
  </si>
  <si>
    <t>BS2 12.00</t>
  </si>
  <si>
    <t>BS3 12.00</t>
  </si>
  <si>
    <t>4</t>
  </si>
  <si>
    <t>Minibus 20 Pax</t>
  </si>
  <si>
    <t>7</t>
  </si>
  <si>
    <t>625A</t>
  </si>
  <si>
    <t>625B</t>
  </si>
  <si>
    <t>Panoramafahrt Panama im Minibus (A)</t>
  </si>
  <si>
    <t>Panoramafahrt Panama im Minibus (B)</t>
  </si>
  <si>
    <t>6x6 Bus</t>
  </si>
  <si>
    <t>Boat</t>
  </si>
  <si>
    <t>45 per bus</t>
  </si>
  <si>
    <t>Everglades (A)</t>
  </si>
  <si>
    <t>Everglades (B)</t>
  </si>
  <si>
    <t>MIA</t>
  </si>
  <si>
    <t>4th/5th bus possible?</t>
  </si>
  <si>
    <t>Fort Lauderdale und Miami (GT)</t>
  </si>
  <si>
    <t>Panoramic FLL incl.</t>
  </si>
  <si>
    <t>FOC / South Beach</t>
  </si>
  <si>
    <t>CXL</t>
  </si>
  <si>
    <t>660A</t>
  </si>
  <si>
    <t>660B</t>
  </si>
  <si>
    <t>660C</t>
  </si>
  <si>
    <t>No Transfer, Departure at 10:00</t>
  </si>
  <si>
    <t>No Transfer, Departure at 10:30</t>
  </si>
  <si>
    <t>No Transfer, Departure at 13:30</t>
  </si>
  <si>
    <t>Tickets non refundable</t>
  </si>
  <si>
    <t>50% nach BS</t>
  </si>
  <si>
    <t>No Transfer, Departure at 09:00</t>
  </si>
  <si>
    <t>No Transfer, Departure at 09:30</t>
  </si>
  <si>
    <t>Taxi vor dem Terminal / 100% nach BS</t>
  </si>
  <si>
    <t>20/44</t>
  </si>
  <si>
    <t>100/320</t>
  </si>
  <si>
    <t>20/80</t>
  </si>
  <si>
    <t>Terminal
Portuario de
Manta (TPM)</t>
  </si>
  <si>
    <t>ANCHORAGE</t>
  </si>
  <si>
    <t>Terminal C</t>
  </si>
  <si>
    <t>Pier 22</t>
  </si>
  <si>
    <t>Cobh Cruise Terminal</t>
  </si>
  <si>
    <t>St. Peter Port</t>
  </si>
  <si>
    <t>GGSPT</t>
  </si>
  <si>
    <t>tba</t>
  </si>
  <si>
    <r>
      <t xml:space="preserve">VR TOURISMO
+ 593 99 612 3263 
</t>
    </r>
    <r>
      <rPr>
        <b/>
        <sz val="11"/>
        <color theme="1"/>
        <rFont val="Calibri"/>
        <family val="2"/>
        <scheme val="minor"/>
      </rPr>
      <t>Victoria Rodrigues</t>
    </r>
    <r>
      <rPr>
        <sz val="11"/>
        <color theme="1"/>
        <rFont val="Calibri"/>
        <family val="2"/>
        <scheme val="minor"/>
      </rPr>
      <t xml:space="preserve">
+ 593 96 236 1932
vrodriguez@vrturismo.com.ec</t>
    </r>
  </si>
  <si>
    <r>
      <t xml:space="preserve">JR TRAVEL CONCEPTS
</t>
    </r>
    <r>
      <rPr>
        <b/>
        <sz val="11"/>
        <color theme="1"/>
        <rFont val="Calibri"/>
        <family val="2"/>
        <scheme val="minor"/>
      </rPr>
      <t>Joerg (JR) Rickers</t>
    </r>
    <r>
      <rPr>
        <sz val="11"/>
        <color theme="1"/>
        <rFont val="Calibri"/>
        <family val="2"/>
        <scheme val="minor"/>
      </rPr>
      <t xml:space="preserve">
+1 (786) 554-0534
jr@jrtravelconcepts.com
</t>
    </r>
    <r>
      <rPr>
        <b/>
        <sz val="11"/>
        <color theme="1"/>
        <rFont val="Calibri"/>
        <family val="2"/>
        <scheme val="minor"/>
      </rPr>
      <t xml:space="preserve">Gisella </t>
    </r>
    <r>
      <rPr>
        <sz val="11"/>
        <color theme="1"/>
        <rFont val="Calibri"/>
        <family val="2"/>
        <scheme val="minor"/>
      </rPr>
      <t xml:space="preserve">
+1 (786) 777-8843
gisella@jrtravelconcepts.com</t>
    </r>
  </si>
  <si>
    <r>
      <t xml:space="preserve">MARITIME TRAVEL CRUISE SERVICES
+1 (902) 421-7552
cruiseservices@maritimetravel.co
</t>
    </r>
    <r>
      <rPr>
        <b/>
        <sz val="11"/>
        <color theme="1"/>
        <rFont val="Calibri"/>
        <family val="2"/>
        <scheme val="minor"/>
      </rPr>
      <t>Sarah Outhit</t>
    </r>
    <r>
      <rPr>
        <sz val="11"/>
        <color theme="1"/>
        <rFont val="Calibri"/>
        <family val="2"/>
        <scheme val="minor"/>
      </rPr>
      <t xml:space="preserve">
+1 (902) 430-3181</t>
    </r>
  </si>
  <si>
    <t>no tour agent</t>
  </si>
  <si>
    <r>
      <t xml:space="preserve">COLUMBUS CRUISE CENTER
betrieb@cruiseport.de
</t>
    </r>
    <r>
      <rPr>
        <b/>
        <sz val="11"/>
        <color theme="1"/>
        <rFont val="Calibri"/>
        <family val="2"/>
        <scheme val="minor"/>
      </rPr>
      <t xml:space="preserve">Karen Reinke 
</t>
    </r>
    <r>
      <rPr>
        <sz val="11"/>
        <color theme="1"/>
        <rFont val="Calibri"/>
        <family val="2"/>
        <scheme val="minor"/>
      </rPr>
      <t xml:space="preserve">+49 175 52 66 231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+49 175 52 66 235</t>
    </r>
  </si>
  <si>
    <t>CCCB</t>
  </si>
  <si>
    <t>Taxis available outside the port (approx 10USD to City)</t>
  </si>
  <si>
    <t>Taxis available at Port Exit (approx 2USD to City)</t>
  </si>
  <si>
    <t>Tender pier in town centre</t>
  </si>
  <si>
    <t>5km from Terminal to City Center</t>
  </si>
  <si>
    <t>300m to city center</t>
  </si>
  <si>
    <t xml:space="preserve"> Taxis available</t>
  </si>
  <si>
    <t>1km to city center</t>
  </si>
  <si>
    <t>Laufen im Hafengelände ist nicht erlaubt. Es verkehrt ein kostenfreier Shuttlebus zum Terminal. Der Hafenausgang ist 2 Kilometer entfernt. Lima liegt in 18 Kilometer Entfernung.</t>
  </si>
  <si>
    <t>Der Hafenausgang ist 1.5 Kilometer entfernt und es fahren Shuttlebusse zum Ausgang. Von dort sind es 11 Kilometer bis in die Stadt. Taxis stehen am Hafenausgang zur Verfügung.</t>
  </si>
  <si>
    <t>2km to Port Exit
18km to Lima City Centre</t>
  </si>
  <si>
    <t>Laufen im Hafengelände ist nicht erlaubt. Es verkehrt ein kostenfreier Shuttlebus zum Terminal. Vom Hafenausgang zum Stadtzentrum sind es 2 Kilometer.</t>
  </si>
  <si>
    <t>Cruise Terminal
Hernán Garrón
Salazar</t>
  </si>
  <si>
    <t>Contecon
Pier 6</t>
  </si>
  <si>
    <t>APM Terminals
– PIER 11-A</t>
  </si>
  <si>
    <t>Pacific Cruise
Terminal; Pier 1</t>
  </si>
  <si>
    <t>Pier 10</t>
  </si>
  <si>
    <t>Walking not allowed</t>
  </si>
  <si>
    <t>Shuttle Bus use compulsory, NOT FOC</t>
  </si>
  <si>
    <t>Taxis available at Port Exit
(approx 50USD to City)</t>
  </si>
  <si>
    <t>*Walking NOT allowed*Lunchboxes NOT allowed;</t>
  </si>
  <si>
    <t>*NO FOC Shuttle Bus; can be arranged via agent</t>
  </si>
  <si>
    <t>*FOC Shuttle Bus availabe -&gt; use compulsory</t>
  </si>
  <si>
    <t>*Taxis available outside the port (approx 10USD to City)</t>
  </si>
  <si>
    <t>*Lunchboxes NOT allowed</t>
  </si>
  <si>
    <t>*NO Shuttle available</t>
  </si>
  <si>
    <t>Lunchboxes NOT allowed</t>
  </si>
  <si>
    <t>*Taxis available at Terminal</t>
  </si>
  <si>
    <t>lunchboxes NOT allowed</t>
  </si>
  <si>
    <t>lunchboxes allowed</t>
  </si>
  <si>
    <t>*No shuttle bus</t>
  </si>
  <si>
    <t>*Shuttle available, but normally not
needed</t>
  </si>
  <si>
    <t>Pier in City Center</t>
  </si>
  <si>
    <t>100m to port exit
400m from port exit to city center</t>
  </si>
  <si>
    <t>600 m to city center</t>
  </si>
  <si>
    <t>ca 5km to city center</t>
  </si>
  <si>
    <t>public, paid</t>
  </si>
  <si>
    <t>some available</t>
  </si>
  <si>
    <t>Carnival Sunrise</t>
  </si>
  <si>
    <t>Celbity Reflection
Disney Dream
Liberty of the Seas</t>
  </si>
  <si>
    <t>Norwegian Getaway</t>
  </si>
  <si>
    <t>1.2km to Port Exit
11km Port Exit to City Centre</t>
  </si>
  <si>
    <t>2km Port Exit to City Centre
5-7min drive to Port Exit</t>
  </si>
  <si>
    <t>1.5km to Marina Fuerte Amador
20 km to Panama City</t>
  </si>
  <si>
    <t>*5-10 min drive to Port Exit
*Terminal to City Centre: 10min drive
*walking not recommended due to long distance</t>
  </si>
  <si>
    <t>FACECHECK ON ARRIVAL</t>
  </si>
  <si>
    <t>FACECHECK IN TERMINAL
*Lunchboxes NOT allowed</t>
  </si>
  <si>
    <t>EUR 2.20</t>
  </si>
  <si>
    <t>GBP 2.20</t>
  </si>
  <si>
    <t>EUR 0.70</t>
  </si>
  <si>
    <t>USD 0.35</t>
  </si>
  <si>
    <t>USD 4.-</t>
  </si>
  <si>
    <t>Bis zur Marina Fuerte Amador sind es etwa 1.5 Kilometer Fußweg. Eventuell verkehren lokale Shuttlebusse. Bis nach Panama City sind es etwa 20 Kilometer.</t>
  </si>
  <si>
    <t>Taxis available</t>
  </si>
  <si>
    <t>400m to Port Exit: 
Pier to City Centre: 1.3 km</t>
  </si>
  <si>
    <t>Zum Hafenausgang sind es etwa 400 Meter. Das Ortszentrum ist von dort etwa einen Kilometer entfernt.</t>
  </si>
  <si>
    <r>
      <t xml:space="preserve">SWISS TRAVEL SERVICE
+506 2282-4898
cruceros@swisstravelcr.com
</t>
    </r>
    <r>
      <rPr>
        <b/>
        <sz val="11"/>
        <color theme="1"/>
        <rFont val="Calibri"/>
        <family val="2"/>
        <scheme val="minor"/>
      </rPr>
      <t xml:space="preserve">Fabian Quieros </t>
    </r>
    <r>
      <rPr>
        <sz val="11"/>
        <color theme="1"/>
        <rFont val="Calibri"/>
        <family val="2"/>
        <scheme val="minor"/>
      </rPr>
      <t xml:space="preserve">+506 8369-8970
</t>
    </r>
    <r>
      <rPr>
        <b/>
        <sz val="11"/>
        <color theme="1"/>
        <rFont val="Calibri"/>
        <family val="2"/>
        <scheme val="minor"/>
      </rPr>
      <t xml:space="preserve">Berny Aguero </t>
    </r>
    <r>
      <rPr>
        <sz val="11"/>
        <color theme="1"/>
        <rFont val="Calibri"/>
        <family val="2"/>
        <scheme val="minor"/>
      </rPr>
      <t>+506 8896-5015</t>
    </r>
  </si>
  <si>
    <r>
      <t xml:space="preserve">ELITE SHORE EXCURSIONS
+507 314-0820
tours@panamaexcursions.com.pa
</t>
    </r>
    <r>
      <rPr>
        <b/>
        <sz val="11"/>
        <color theme="1"/>
        <rFont val="Calibri"/>
        <family val="2"/>
        <scheme val="minor"/>
      </rPr>
      <t xml:space="preserve">Magaly Monge </t>
    </r>
    <r>
      <rPr>
        <sz val="11"/>
        <color theme="1"/>
        <rFont val="Calibri"/>
        <family val="2"/>
        <scheme val="minor"/>
      </rPr>
      <t>+507 6265-2603
mmonge@panamaexcursions.com.pa</t>
    </r>
  </si>
  <si>
    <r>
      <t xml:space="preserve">CAYMAN DESTINATION MANAGEMENT
cdms@candw.ky
+1 (345) 916-8401
</t>
    </r>
    <r>
      <rPr>
        <b/>
        <sz val="11"/>
        <color theme="1"/>
        <rFont val="Calibri"/>
        <family val="2"/>
        <scheme val="minor"/>
      </rPr>
      <t xml:space="preserve">Padraic Linnane </t>
    </r>
    <r>
      <rPr>
        <sz val="11"/>
        <color theme="1"/>
        <rFont val="Calibri"/>
        <family val="2"/>
        <scheme val="minor"/>
      </rPr>
      <t xml:space="preserve"> *1 (345) 326 4804</t>
    </r>
  </si>
  <si>
    <t>Das Cruise Terminal befindet sich etwa 5 Kilometer außerhalb Miamis. Taxis, mit denen Sie Sie jeden Ort in Miami einfach erreichen können, stehen vor dem Terminal bereit.</t>
  </si>
  <si>
    <t>Lokal Shuttle was available in Oct 23.</t>
  </si>
  <si>
    <t xml:space="preserve">Sie werden mit Tenderbooten an Land gebracht. Die Tenderplattform befindet sich direkt im Stadtzentrum. </t>
  </si>
  <si>
    <t>Das Zentrum von Fort Lauderdale ist etwa 10 Minuten Taxifahrt vom Terminal entfernt, den Strans erreichen Sie mit dem Taxi nach 5 Minuten.</t>
  </si>
  <si>
    <t>Das Cruise Terminal ist nur wenige Blocks vom Time Square entfernt. Taxis stehen vor dem Terminal und die nächste U-Bahnhaltestelle ist nur wenige hundert Meter entfernt.</t>
  </si>
  <si>
    <t xml:space="preserve">Das Stadtzentrum ist ungefähr einen Kilometer vom Hafen entfernt. </t>
  </si>
  <si>
    <t xml:space="preserve">Der Liegeplatz befindet sich direkt im Stadtzentrum. </t>
  </si>
  <si>
    <t xml:space="preserve">Vom Hafenausgang zum Stadtzentrum sind es circa 400 Meter.  </t>
  </si>
  <si>
    <t xml:space="preserve">Von der Tenderpier zum Stadtzentrum sind es circa 600 Meter. </t>
  </si>
  <si>
    <t>Das Columbus Cruise Center ist etwa 5 Kilometer vom Zentrum entfernt. Taxis sind rar, es verkehrt jedoch ein kostenpflichtiger lokaler Shuttlebus zum Bahnhof.</t>
  </si>
  <si>
    <r>
      <t xml:space="preserve">WATERFRD CRUISE
</t>
    </r>
    <r>
      <rPr>
        <b/>
        <sz val="11"/>
        <color theme="1"/>
        <rFont val="Calibri"/>
        <family val="2"/>
        <scheme val="minor"/>
      </rPr>
      <t xml:space="preserve">Sean Power </t>
    </r>
    <r>
      <rPr>
        <sz val="11"/>
        <color theme="1"/>
        <rFont val="Calibri"/>
        <family val="2"/>
        <scheme val="minor"/>
      </rPr>
      <t xml:space="preserve">+353 87 227 4948
sean@harveytravel.ie
</t>
    </r>
    <r>
      <rPr>
        <b/>
        <sz val="11"/>
        <color theme="1"/>
        <rFont val="Calibri"/>
        <family val="2"/>
        <scheme val="minor"/>
      </rPr>
      <t xml:space="preserve">Mary McGrath </t>
    </r>
    <r>
      <rPr>
        <sz val="11"/>
        <color theme="1"/>
        <rFont val="Calibri"/>
        <family val="2"/>
        <scheme val="minor"/>
      </rPr>
      <t>+353 87 986 5382
waterfordcruise@outlook.com</t>
    </r>
  </si>
  <si>
    <t>A/B/C</t>
  </si>
  <si>
    <t>at sea</t>
  </si>
  <si>
    <t>Panama Kanal</t>
  </si>
  <si>
    <t>Umbuchung MIA FLL</t>
  </si>
  <si>
    <t>Manhattan Cruise Terminal, Pier 88</t>
  </si>
  <si>
    <r>
      <rPr>
        <b/>
        <sz val="11"/>
        <color theme="1"/>
        <rFont val="Calibri"/>
        <family val="2"/>
        <scheme val="minor"/>
      </rPr>
      <t>ANCHORAGE</t>
    </r>
    <r>
      <rPr>
        <sz val="11"/>
        <color theme="1"/>
        <rFont val="Calibri"/>
        <family val="2"/>
        <scheme val="minor"/>
      </rPr>
      <t xml:space="preserve">
</t>
    </r>
  </si>
  <si>
    <t>USD 1.55</t>
  </si>
  <si>
    <t>Cruise Terminal 26</t>
  </si>
  <si>
    <t>USD 1.75</t>
  </si>
  <si>
    <t>CAD 2.71</t>
  </si>
  <si>
    <t>CI 0.75 
(0.85 EUR)</t>
  </si>
  <si>
    <t>Disney Fantasy
MSC Seascape
CCL Pride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</si>
</sst>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.mm\.yy"/>
    <numFmt numFmtId="165" formatCode="#,##0_ ;[Red]\-#,##0\ "/>
    <numFmt numFmtId="166" formatCode="dd\-mmm\-yy;@"/>
    <numFmt numFmtId="167" formatCode="ddd;@"/>
    <numFmt numFmtId="168" formatCode="hh:mm;@"/>
    <numFmt numFmtId="169" formatCode="0.\-"/>
    <numFmt numFmtId="170" formatCode="ddd"/>
  </numFmts>
  <fonts count="2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16" fillId="0" borderId="0"/>
  </cellStyleXfs>
  <cellXfs count="172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67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 wrapText="1"/>
    </xf>
    <xf numFmtId="49" fontId="16" fillId="0" borderId="0" xfId="1" applyNumberFormat="1" applyAlignment="1">
      <alignment horizontal="left" vertical="top" wrapText="1"/>
    </xf>
    <xf numFmtId="168" fontId="16" fillId="0" borderId="0" xfId="1" applyNumberFormat="1" applyAlignment="1">
      <alignment horizontal="left" vertical="top" wrapText="1"/>
    </xf>
    <xf numFmtId="169" fontId="16" fillId="0" borderId="0" xfId="1" applyNumberFormat="1" applyAlignment="1">
      <alignment horizontal="left" vertical="top" wrapText="1"/>
    </xf>
    <xf numFmtId="165" fontId="16" fillId="0" borderId="0" xfId="1" applyNumberFormat="1" applyAlignment="1">
      <alignment horizontal="left" vertical="top" wrapText="1"/>
    </xf>
    <xf numFmtId="0" fontId="16" fillId="0" borderId="0" xfId="1" applyNumberFormat="1" applyAlignment="1">
      <alignment horizontal="left" vertical="top"/>
    </xf>
    <xf numFmtId="4" fontId="16" fillId="0" borderId="0" xfId="1" applyAlignment="1">
      <alignment horizontal="left" vertical="top"/>
    </xf>
    <xf numFmtId="166" fontId="16" fillId="0" borderId="0" xfId="1" applyNumberFormat="1" applyAlignment="1">
      <alignment horizontal="left" vertical="top" wrapText="1"/>
    </xf>
    <xf numFmtId="164" fontId="20" fillId="2" borderId="1" xfId="1" applyNumberFormat="1" applyFont="1" applyFill="1" applyBorder="1" applyAlignment="1">
      <alignment horizontal="center" vertical="center" wrapText="1"/>
    </xf>
    <xf numFmtId="49" fontId="20" fillId="2" borderId="1" xfId="1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164" fontId="21" fillId="3" borderId="1" xfId="1" applyNumberFormat="1" applyFont="1" applyFill="1" applyBorder="1" applyAlignment="1">
      <alignment horizontal="left" vertical="center" wrapText="1" indent="1"/>
    </xf>
    <xf numFmtId="170" fontId="21" fillId="3" borderId="1" xfId="1" applyNumberFormat="1" applyFont="1" applyFill="1" applyBorder="1" applyAlignment="1">
      <alignment horizontal="center" vertical="center" wrapText="1"/>
    </xf>
    <xf numFmtId="49" fontId="22" fillId="3" borderId="1" xfId="1" applyNumberFormat="1" applyFont="1" applyFill="1" applyBorder="1" applyAlignment="1">
      <alignment horizontal="center" vertical="center" wrapText="1"/>
    </xf>
    <xf numFmtId="49" fontId="22" fillId="3" borderId="1" xfId="1" applyNumberFormat="1" applyFont="1" applyFill="1" applyBorder="1" applyAlignment="1">
      <alignment horizontal="left" vertical="center" wrapText="1" indent="1"/>
    </xf>
    <xf numFmtId="49" fontId="23" fillId="3" borderId="1" xfId="1" applyNumberFormat="1" applyFont="1" applyFill="1" applyBorder="1" applyAlignment="1">
      <alignment horizontal="left" vertical="center" wrapText="1" indent="1"/>
    </xf>
    <xf numFmtId="20" fontId="23" fillId="3" borderId="1" xfId="1" applyNumberFormat="1" applyFont="1" applyFill="1" applyBorder="1" applyAlignment="1">
      <alignment horizontal="center" vertical="center" wrapText="1"/>
    </xf>
    <xf numFmtId="49" fontId="22" fillId="2" borderId="1" xfId="1" applyNumberFormat="1" applyFont="1" applyFill="1" applyBorder="1" applyAlignment="1">
      <alignment horizontal="center" vertical="center" wrapText="1"/>
    </xf>
    <xf numFmtId="49" fontId="22" fillId="2" borderId="1" xfId="1" applyNumberFormat="1" applyFont="1" applyFill="1" applyBorder="1" applyAlignment="1">
      <alignment horizontal="left" vertical="center" wrapText="1"/>
    </xf>
    <xf numFmtId="0" fontId="18" fillId="0" borderId="0" xfId="0" applyFont="1"/>
    <xf numFmtId="49" fontId="20" fillId="2" borderId="1" xfId="1" applyNumberFormat="1" applyFont="1" applyFill="1" applyBorder="1" applyAlignment="1">
      <alignment horizontal="left" vertical="center" wrapText="1" indent="1"/>
    </xf>
    <xf numFmtId="164" fontId="17" fillId="2" borderId="1" xfId="0" applyNumberFormat="1" applyFont="1" applyFill="1" applyBorder="1" applyAlignment="1">
      <alignment horizontal="left" vertical="center" wrapText="1" indent="1"/>
    </xf>
    <xf numFmtId="49" fontId="17" fillId="2" borderId="1" xfId="1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49" fontId="18" fillId="0" borderId="0" xfId="1" applyNumberFormat="1" applyFont="1" applyAlignment="1">
      <alignment horizontal="left" vertical="top" wrapText="1"/>
    </xf>
    <xf numFmtId="49" fontId="16" fillId="5" borderId="0" xfId="1" applyNumberFormat="1" applyFill="1" applyAlignment="1">
      <alignment horizontal="left" vertical="top" wrapText="1"/>
    </xf>
    <xf numFmtId="0" fontId="16" fillId="0" borderId="0" xfId="1" quotePrefix="1" applyNumberFormat="1" applyAlignment="1">
      <alignment horizontal="left" vertical="top"/>
    </xf>
    <xf numFmtId="0" fontId="0" fillId="0" borderId="0" xfId="0" quotePrefix="1" applyAlignment="1">
      <alignment horizontal="left"/>
    </xf>
    <xf numFmtId="49" fontId="15" fillId="3" borderId="1" xfId="1" applyNumberFormat="1" applyFont="1" applyFill="1" applyBorder="1" applyAlignment="1">
      <alignment horizontal="left" vertical="center" wrapText="1" indent="1"/>
    </xf>
    <xf numFmtId="49" fontId="15" fillId="3" borderId="1" xfId="1" applyNumberFormat="1" applyFont="1" applyFill="1" applyBorder="1" applyAlignment="1">
      <alignment horizontal="center" vertical="center" wrapText="1"/>
    </xf>
    <xf numFmtId="20" fontId="15" fillId="3" borderId="1" xfId="1" applyNumberFormat="1" applyFont="1" applyFill="1" applyBorder="1" applyAlignment="1">
      <alignment horizontal="center" vertical="center" wrapText="1"/>
    </xf>
    <xf numFmtId="49" fontId="16" fillId="7" borderId="0" xfId="1" applyNumberFormat="1" applyFill="1" applyAlignment="1">
      <alignment horizontal="left" vertical="top" wrapText="1"/>
    </xf>
    <xf numFmtId="166" fontId="16" fillId="7" borderId="0" xfId="1" applyNumberFormat="1" applyFill="1" applyAlignment="1">
      <alignment horizontal="left" vertical="top" wrapText="1"/>
    </xf>
    <xf numFmtId="167" fontId="16" fillId="7" borderId="0" xfId="0" applyNumberFormat="1" applyFont="1" applyFill="1" applyAlignment="1">
      <alignment horizontal="left" vertical="top" wrapText="1"/>
    </xf>
    <xf numFmtId="168" fontId="16" fillId="7" borderId="0" xfId="1" applyNumberFormat="1" applyFill="1" applyAlignment="1">
      <alignment horizontal="left" vertical="top" wrapText="1"/>
    </xf>
    <xf numFmtId="169" fontId="16" fillId="7" borderId="0" xfId="1" applyNumberFormat="1" applyFill="1" applyAlignment="1">
      <alignment horizontal="left" vertical="top" wrapText="1"/>
    </xf>
    <xf numFmtId="165" fontId="16" fillId="7" borderId="0" xfId="1" applyNumberFormat="1" applyFill="1" applyAlignment="1">
      <alignment horizontal="left" vertical="top" wrapText="1"/>
    </xf>
    <xf numFmtId="0" fontId="0" fillId="7" borderId="0" xfId="0" applyFill="1" applyAlignment="1">
      <alignment horizontal="left"/>
    </xf>
    <xf numFmtId="0" fontId="16" fillId="7" borderId="0" xfId="1" applyNumberFormat="1" applyFill="1" applyAlignment="1">
      <alignment horizontal="left" vertical="top"/>
    </xf>
    <xf numFmtId="4" fontId="16" fillId="7" borderId="0" xfId="1" applyFill="1" applyAlignment="1">
      <alignment horizontal="left" vertical="top"/>
    </xf>
    <xf numFmtId="0" fontId="16" fillId="7" borderId="0" xfId="1" quotePrefix="1" applyNumberFormat="1" applyFill="1" applyAlignment="1">
      <alignment horizontal="left" vertical="top"/>
    </xf>
    <xf numFmtId="49" fontId="16" fillId="7" borderId="0" xfId="0" applyNumberFormat="1" applyFont="1" applyFill="1" applyAlignment="1">
      <alignment horizontal="left" vertical="top" wrapText="1"/>
    </xf>
    <xf numFmtId="166" fontId="0" fillId="7" borderId="0" xfId="0" applyNumberFormat="1" applyFill="1" applyAlignment="1">
      <alignment horizontal="left"/>
    </xf>
    <xf numFmtId="168" fontId="0" fillId="7" borderId="0" xfId="0" applyNumberFormat="1" applyFill="1" applyAlignment="1">
      <alignment horizontal="left"/>
    </xf>
    <xf numFmtId="169" fontId="0" fillId="7" borderId="0" xfId="0" applyNumberFormat="1" applyFill="1" applyAlignment="1">
      <alignment horizontal="left"/>
    </xf>
    <xf numFmtId="169" fontId="17" fillId="6" borderId="0" xfId="0" applyNumberFormat="1" applyFont="1" applyFill="1" applyAlignment="1">
      <alignment horizontal="left" vertical="center" wrapText="1"/>
    </xf>
    <xf numFmtId="168" fontId="17" fillId="6" borderId="0" xfId="0" applyNumberFormat="1" applyFont="1" applyFill="1" applyAlignment="1">
      <alignment horizontal="left" vertical="center" wrapText="1"/>
    </xf>
    <xf numFmtId="49" fontId="17" fillId="6" borderId="0" xfId="0" applyNumberFormat="1" applyFont="1" applyFill="1" applyAlignment="1">
      <alignment horizontal="left" vertical="center" wrapText="1"/>
    </xf>
    <xf numFmtId="164" fontId="17" fillId="6" borderId="0" xfId="0" applyNumberFormat="1" applyFont="1" applyFill="1" applyAlignment="1">
      <alignment horizontal="left" vertical="center" wrapText="1"/>
    </xf>
    <xf numFmtId="1" fontId="17" fillId="6" borderId="0" xfId="0" applyNumberFormat="1" applyFont="1" applyFill="1" applyAlignment="1">
      <alignment horizontal="left" vertical="center" wrapText="1"/>
    </xf>
    <xf numFmtId="0" fontId="17" fillId="6" borderId="0" xfId="0" applyFont="1" applyFill="1" applyAlignment="1">
      <alignment horizontal="left" vertical="center" wrapText="1"/>
    </xf>
    <xf numFmtId="166" fontId="17" fillId="6" borderId="0" xfId="1" applyNumberFormat="1" applyFont="1" applyFill="1" applyAlignment="1">
      <alignment horizontal="left" vertical="center" wrapText="1"/>
    </xf>
    <xf numFmtId="167" fontId="17" fillId="6" borderId="0" xfId="1" applyNumberFormat="1" applyFont="1" applyFill="1" applyAlignment="1">
      <alignment horizontal="left" vertical="center" wrapText="1"/>
    </xf>
    <xf numFmtId="49" fontId="17" fillId="6" borderId="0" xfId="1" applyNumberFormat="1" applyFont="1" applyFill="1" applyAlignment="1">
      <alignment horizontal="left" vertical="center" wrapText="1"/>
    </xf>
    <xf numFmtId="49" fontId="19" fillId="6" borderId="0" xfId="1" applyNumberFormat="1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6" fillId="0" borderId="0" xfId="1" applyNumberFormat="1" applyAlignment="1">
      <alignment horizontal="left" vertical="top" wrapText="1"/>
    </xf>
    <xf numFmtId="0" fontId="16" fillId="7" borderId="0" xfId="1" applyNumberFormat="1" applyFill="1" applyAlignment="1">
      <alignment horizontal="left" vertical="top" wrapText="1"/>
    </xf>
    <xf numFmtId="168" fontId="18" fillId="7" borderId="0" xfId="1" applyNumberFormat="1" applyFont="1" applyFill="1" applyAlignment="1">
      <alignment horizontal="left" vertical="top" wrapText="1"/>
    </xf>
    <xf numFmtId="165" fontId="26" fillId="7" borderId="0" xfId="1" applyNumberFormat="1" applyFont="1" applyFill="1" applyAlignment="1">
      <alignment horizontal="left" vertical="top" wrapText="1"/>
    </xf>
    <xf numFmtId="0" fontId="26" fillId="7" borderId="0" xfId="1" applyNumberFormat="1" applyFont="1" applyFill="1" applyAlignment="1">
      <alignment horizontal="left" vertical="top"/>
    </xf>
    <xf numFmtId="0" fontId="26" fillId="7" borderId="0" xfId="0" applyFont="1" applyFill="1" applyAlignment="1">
      <alignment horizontal="left"/>
    </xf>
    <xf numFmtId="165" fontId="18" fillId="7" borderId="0" xfId="1" applyNumberFormat="1" applyFont="1" applyFill="1" applyAlignment="1">
      <alignment horizontal="left" vertical="top" wrapText="1"/>
    </xf>
    <xf numFmtId="0" fontId="18" fillId="7" borderId="0" xfId="0" applyFont="1" applyFill="1" applyAlignment="1">
      <alignment horizontal="left"/>
    </xf>
    <xf numFmtId="0" fontId="18" fillId="7" borderId="0" xfId="1" applyNumberFormat="1" applyFont="1" applyFill="1" applyAlignment="1">
      <alignment horizontal="left" vertical="top" wrapText="1"/>
    </xf>
    <xf numFmtId="0" fontId="18" fillId="7" borderId="0" xfId="1" quotePrefix="1" applyNumberFormat="1" applyFont="1" applyFill="1" applyAlignment="1">
      <alignment horizontal="left" vertical="top"/>
    </xf>
    <xf numFmtId="165" fontId="18" fillId="0" borderId="0" xfId="1" applyNumberFormat="1" applyFont="1" applyAlignment="1">
      <alignment horizontal="left" vertical="top" wrapText="1"/>
    </xf>
    <xf numFmtId="0" fontId="18" fillId="0" borderId="0" xfId="1" quotePrefix="1" applyNumberFormat="1" applyFont="1" applyAlignment="1">
      <alignment horizontal="left" vertical="top"/>
    </xf>
    <xf numFmtId="0" fontId="18" fillId="0" borderId="0" xfId="1" applyNumberFormat="1" applyFont="1" applyAlignment="1">
      <alignment horizontal="left" vertical="top"/>
    </xf>
    <xf numFmtId="49" fontId="18" fillId="7" borderId="0" xfId="1" applyNumberFormat="1" applyFont="1" applyFill="1" applyAlignment="1">
      <alignment horizontal="left" vertical="top" wrapText="1"/>
    </xf>
    <xf numFmtId="0" fontId="18" fillId="7" borderId="0" xfId="1" applyNumberFormat="1" applyFont="1" applyFill="1" applyAlignment="1">
      <alignment horizontal="left" vertical="top"/>
    </xf>
    <xf numFmtId="0" fontId="18" fillId="0" borderId="0" xfId="0" applyFont="1" applyAlignment="1">
      <alignment horizontal="left"/>
    </xf>
    <xf numFmtId="49" fontId="14" fillId="3" borderId="1" xfId="1" applyNumberFormat="1" applyFont="1" applyFill="1" applyBorder="1" applyAlignment="1">
      <alignment horizontal="left" vertical="center" wrapText="1" indent="1"/>
    </xf>
    <xf numFmtId="49" fontId="14" fillId="3" borderId="1" xfId="1" applyNumberFormat="1" applyFont="1" applyFill="1" applyBorder="1" applyAlignment="1">
      <alignment horizontal="center" vertical="center" wrapText="1"/>
    </xf>
    <xf numFmtId="20" fontId="14" fillId="3" borderId="1" xfId="1" applyNumberFormat="1" applyFont="1" applyFill="1" applyBorder="1" applyAlignment="1">
      <alignment horizontal="center" vertical="center" wrapText="1"/>
    </xf>
    <xf numFmtId="170" fontId="21" fillId="3" borderId="1" xfId="1" applyNumberFormat="1" applyFont="1" applyFill="1" applyBorder="1" applyAlignment="1">
      <alignment horizontal="left" vertical="center" wrapText="1" indent="1"/>
    </xf>
    <xf numFmtId="20" fontId="23" fillId="3" borderId="1" xfId="1" applyNumberFormat="1" applyFont="1" applyFill="1" applyBorder="1" applyAlignment="1">
      <alignment horizontal="left" vertical="center" wrapText="1" indent="1"/>
    </xf>
    <xf numFmtId="164" fontId="20" fillId="8" borderId="1" xfId="1" applyNumberFormat="1" applyFont="1" applyFill="1" applyBorder="1" applyAlignment="1">
      <alignment horizontal="left" vertical="center" wrapText="1" indent="1"/>
    </xf>
    <xf numFmtId="49" fontId="22" fillId="8" borderId="1" xfId="1" applyNumberFormat="1" applyFont="1" applyFill="1" applyBorder="1" applyAlignment="1">
      <alignment horizontal="left" vertical="center" wrapText="1" indent="1"/>
    </xf>
    <xf numFmtId="0" fontId="22" fillId="3" borderId="1" xfId="1" applyNumberFormat="1" applyFont="1" applyFill="1" applyBorder="1" applyAlignment="1">
      <alignment horizontal="left" vertical="center" wrapText="1" indent="1"/>
    </xf>
    <xf numFmtId="0" fontId="22" fillId="3" borderId="1" xfId="0" applyNumberFormat="1" applyFont="1" applyFill="1" applyBorder="1" applyAlignment="1">
      <alignment horizontal="left" vertical="center" wrapText="1" indent="1"/>
    </xf>
    <xf numFmtId="164" fontId="21" fillId="7" borderId="1" xfId="1" applyNumberFormat="1" applyFont="1" applyFill="1" applyBorder="1" applyAlignment="1">
      <alignment horizontal="left" vertical="center" wrapText="1" indent="1"/>
    </xf>
    <xf numFmtId="170" fontId="21" fillId="7" borderId="1" xfId="1" applyNumberFormat="1" applyFont="1" applyFill="1" applyBorder="1" applyAlignment="1">
      <alignment horizontal="left" vertical="center" wrapText="1" indent="1"/>
    </xf>
    <xf numFmtId="49" fontId="15" fillId="7" borderId="1" xfId="1" applyNumberFormat="1" applyFont="1" applyFill="1" applyBorder="1" applyAlignment="1">
      <alignment horizontal="left" vertical="center" wrapText="1" indent="1"/>
    </xf>
    <xf numFmtId="20" fontId="23" fillId="7" borderId="1" xfId="1" applyNumberFormat="1" applyFont="1" applyFill="1" applyBorder="1" applyAlignment="1">
      <alignment horizontal="left" vertical="center" wrapText="1" indent="1"/>
    </xf>
    <xf numFmtId="49" fontId="22" fillId="7" borderId="1" xfId="1" applyNumberFormat="1" applyFont="1" applyFill="1" applyBorder="1" applyAlignment="1">
      <alignment horizontal="left" vertical="center" wrapText="1" indent="1"/>
    </xf>
    <xf numFmtId="49" fontId="23" fillId="7" borderId="1" xfId="1" applyNumberFormat="1" applyFont="1" applyFill="1" applyBorder="1" applyAlignment="1">
      <alignment horizontal="left" vertical="center" wrapText="1" indent="1"/>
    </xf>
    <xf numFmtId="165" fontId="27" fillId="0" borderId="0" xfId="1" applyNumberFormat="1" applyFont="1" applyAlignment="1">
      <alignment horizontal="left" vertical="top" wrapText="1"/>
    </xf>
    <xf numFmtId="166" fontId="27" fillId="0" borderId="0" xfId="1" applyNumberFormat="1" applyFont="1" applyAlignment="1">
      <alignment horizontal="left" vertical="top" wrapText="1"/>
    </xf>
    <xf numFmtId="167" fontId="27" fillId="0" borderId="0" xfId="0" applyNumberFormat="1" applyFont="1" applyAlignment="1">
      <alignment horizontal="left" vertical="top" wrapText="1"/>
    </xf>
    <xf numFmtId="49" fontId="27" fillId="0" borderId="0" xfId="1" applyNumberFormat="1" applyFont="1" applyAlignment="1">
      <alignment horizontal="left" vertical="top" wrapText="1"/>
    </xf>
    <xf numFmtId="49" fontId="27" fillId="4" borderId="0" xfId="1" applyNumberFormat="1" applyFont="1" applyFill="1" applyAlignment="1">
      <alignment horizontal="left" vertical="top" wrapText="1"/>
    </xf>
    <xf numFmtId="169" fontId="27" fillId="0" borderId="0" xfId="1" applyNumberFormat="1" applyFont="1" applyAlignment="1">
      <alignment horizontal="left" vertical="top" wrapText="1"/>
    </xf>
    <xf numFmtId="168" fontId="27" fillId="0" borderId="0" xfId="1" applyNumberFormat="1" applyFont="1" applyAlignment="1">
      <alignment horizontal="left" vertical="top" wrapText="1"/>
    </xf>
    <xf numFmtId="0" fontId="27" fillId="0" borderId="0" xfId="0" applyFont="1" applyAlignment="1">
      <alignment horizontal="left"/>
    </xf>
    <xf numFmtId="0" fontId="27" fillId="0" borderId="0" xfId="1" applyNumberFormat="1" applyFont="1" applyAlignment="1">
      <alignment horizontal="left" vertical="top"/>
    </xf>
    <xf numFmtId="4" fontId="27" fillId="0" borderId="0" xfId="1" applyFont="1" applyAlignment="1">
      <alignment horizontal="left" vertical="top"/>
    </xf>
    <xf numFmtId="49" fontId="27" fillId="0" borderId="0" xfId="0" applyNumberFormat="1" applyFont="1" applyAlignment="1">
      <alignment horizontal="left" vertical="top" wrapText="1"/>
    </xf>
    <xf numFmtId="4" fontId="26" fillId="0" borderId="0" xfId="1" applyFont="1" applyAlignment="1">
      <alignment horizontal="left" vertical="top"/>
    </xf>
    <xf numFmtId="0" fontId="26" fillId="0" borderId="0" xfId="0" applyFont="1" applyAlignment="1">
      <alignment horizontal="left"/>
    </xf>
    <xf numFmtId="49" fontId="2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20" fontId="25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24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65" fontId="12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15" fillId="3" borderId="3" xfId="0" applyNumberFormat="1" applyFont="1" applyFill="1" applyBorder="1" applyAlignment="1" applyProtection="1">
      <alignment horizontal="left" vertical="center" wrapText="1" indent="1"/>
      <protection locked="0"/>
    </xf>
    <xf numFmtId="165" fontId="12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13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13" fillId="3" borderId="3" xfId="0" applyNumberFormat="1" applyFont="1" applyFill="1" applyBorder="1" applyAlignment="1" applyProtection="1">
      <alignment horizontal="center" vertical="center" wrapText="1"/>
      <protection locked="0"/>
    </xf>
    <xf numFmtId="165" fontId="14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22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23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25" fillId="3" borderId="4" xfId="0" applyNumberFormat="1" applyFont="1" applyFill="1" applyBorder="1" applyAlignment="1" applyProtection="1">
      <alignment horizontal="center" vertical="center" wrapText="1"/>
      <protection locked="0"/>
    </xf>
    <xf numFmtId="165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3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25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2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11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25" fillId="3" borderId="2" xfId="0" applyNumberFormat="1" applyFont="1" applyFill="1" applyBorder="1" applyAlignment="1" applyProtection="1">
      <alignment horizontal="center" vertical="center" wrapText="1"/>
      <protection locked="0"/>
    </xf>
    <xf numFmtId="165" fontId="14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11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22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14" fillId="3" borderId="3" xfId="0" applyNumberFormat="1" applyFont="1" applyFill="1" applyBorder="1" applyAlignment="1" applyProtection="1">
      <alignment horizontal="left" vertical="center" wrapText="1" indent="1"/>
      <protection locked="0"/>
    </xf>
    <xf numFmtId="165" fontId="11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25" fillId="3" borderId="3" xfId="0" applyNumberFormat="1" applyFont="1" applyFill="1" applyBorder="1" applyAlignment="1" applyProtection="1">
      <alignment horizontal="center" vertical="center" wrapText="1"/>
      <protection locked="0"/>
    </xf>
    <xf numFmtId="165" fontId="22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24" fillId="3" borderId="1" xfId="0" applyNumberFormat="1" applyFont="1" applyFill="1" applyBorder="1" applyAlignment="1" applyProtection="1">
      <alignment horizontal="left" vertical="center" wrapText="1" indent="1"/>
      <protection locked="0"/>
    </xf>
    <xf numFmtId="20" fontId="22" fillId="3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10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65" fontId="9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7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5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1" xfId="0" applyNumberFormat="1" applyFont="1" applyFill="1" applyBorder="1" applyAlignment="1" applyProtection="1">
      <alignment horizontal="left" vertical="center" wrapText="1" indent="1"/>
      <protection locked="0"/>
    </xf>
    <xf numFmtId="165" fontId="9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14" fillId="3" borderId="3" xfId="0" applyNumberFormat="1" applyFont="1" applyFill="1" applyBorder="1" applyAlignment="1" applyProtection="1">
      <alignment horizontal="left" vertical="center" wrapText="1" indent="1"/>
      <protection locked="0"/>
    </xf>
    <xf numFmtId="165" fontId="23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14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14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7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12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11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12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22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22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165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165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165" fontId="15" fillId="3" borderId="2" xfId="0" applyNumberFormat="1" applyFont="1" applyFill="1" applyBorder="1" applyAlignment="1" applyProtection="1">
      <alignment horizontal="left" vertical="center" wrapText="1" indent="1"/>
      <protection locked="0"/>
    </xf>
    <xf numFmtId="165" fontId="15" fillId="3" borderId="3" xfId="0" applyNumberFormat="1" applyFont="1" applyFill="1" applyBorder="1" applyAlignment="1" applyProtection="1">
      <alignment horizontal="left" vertical="center" wrapText="1" indent="1"/>
      <protection locked="0"/>
    </xf>
    <xf numFmtId="165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5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165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65" fontId="13" fillId="3" borderId="4" xfId="0" applyNumberFormat="1" applyFont="1" applyFill="1" applyBorder="1" applyAlignment="1" applyProtection="1">
      <alignment horizontal="left" vertical="center" wrapText="1" indent="1"/>
      <protection locked="0"/>
    </xf>
    <xf numFmtId="165" fontId="12" fillId="3" borderId="2" xfId="0" applyNumberFormat="1" applyFont="1" applyFill="1" applyBorder="1" applyAlignment="1" applyProtection="1">
      <alignment horizontal="center" vertical="center" wrapText="1"/>
      <protection locked="0"/>
    </xf>
    <xf numFmtId="165" fontId="13" fillId="3" borderId="4" xfId="0" applyNumberFormat="1" applyFont="1" applyFill="1" applyBorder="1" applyAlignment="1" applyProtection="1">
      <alignment horizontal="center" vertical="center" wrapText="1"/>
      <protection locked="0"/>
    </xf>
    <xf numFmtId="20" fontId="1" fillId="3" borderId="1" xfId="1" applyNumberFormat="1" applyFont="1" applyFill="1" applyBorder="1" applyAlignment="1">
      <alignment horizontal="left" vertical="center" wrapText="1" indent="1"/>
    </xf>
    <xf numFmtId="49" fontId="1" fillId="3" borderId="1" xfId="1" applyNumberFormat="1" applyFont="1" applyFill="1" applyBorder="1" applyAlignment="1">
      <alignment horizontal="left" vertical="center" wrapText="1" indent="1"/>
    </xf>
    <xf numFmtId="49" fontId="1" fillId="7" borderId="1" xfId="1" applyNumberFormat="1" applyFont="1" applyFill="1" applyBorder="1" applyAlignment="1">
      <alignment horizontal="left" vertical="center" wrapText="1" indent="1"/>
    </xf>
    <xf numFmtId="20" fontId="1" fillId="7" borderId="1" xfId="1" applyNumberFormat="1" applyFont="1" applyFill="1" applyBorder="1" applyAlignment="1">
      <alignment horizontal="left" vertical="center" wrapText="1" indent="1"/>
    </xf>
  </cellXfs>
  <cellStyles count="2">
    <cellStyle name="Normal" xfId="0" builtinId="0"/>
    <cellStyle name="Standard 34" xfId="1" xr:uid="{00000000-0005-0000-0000-000001000000}"/>
  </cellStyles>
  <dxfs count="18"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537591</xdr:colOff>
      <xdr:row>0</xdr:row>
      <xdr:rowOff>0</xdr:rowOff>
    </xdr:from>
    <xdr:to>
      <xdr:col>19</xdr:col>
      <xdr:colOff>495300</xdr:colOff>
      <xdr:row>30</xdr:row>
      <xdr:rowOff>266699</xdr:rowOff>
    </xdr:to>
    <xdr:pic>
      <xdr:nvPicPr>
        <xdr:cNvPr id="4" name="Picture 3" descr="https://www.phoenixreisen.com/media/grafiken/kreuzfahrt/reise/kartegross/2EA5DC8E-B6EC-DB10-981FA6DC510B75E6.jpg">
          <a:extLst>
            <a:ext uri="{FF2B5EF4-FFF2-40B4-BE49-F238E27FC236}">
              <a16:creationId xmlns:a16="http://schemas.microsoft.com/office/drawing/2014/main" id="{BDDCC1AB-B37C-4C12-89E1-4939EB840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5816" y="0"/>
          <a:ext cx="7272909" cy="8658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9462-A5EF-456E-911A-6B14F481E8C1}">
  <sheetPr>
    <pageSetUpPr fitToPage="1"/>
  </sheetPr>
  <dimension ref="A1:I31"/>
  <sheetViews>
    <sheetView tabSelected="1" topLeftCell="A13" workbookViewId="0">
      <selection activeCell="F28" sqref="F28"/>
    </sheetView>
  </sheetViews>
  <sheetFormatPr defaultRowHeight="12.75" x14ac:dyDescent="0.2"/>
  <cols>
    <col min="1" max="1" width="11" style="31" customWidth="1"/>
    <col min="2" max="2" width="8.140625" style="31" customWidth="1"/>
    <col min="3" max="3" width="9" style="31" customWidth="1"/>
    <col min="4" max="5" width="8.140625" style="31" customWidth="1"/>
    <col min="6" max="6" width="18.140625" style="31" customWidth="1"/>
    <col min="7" max="7" width="10.140625" style="31" customWidth="1"/>
    <col min="8" max="16384" width="9.140625" style="31"/>
  </cols>
  <sheetData>
    <row r="1" spans="1:9" ht="30" x14ac:dyDescent="0.2">
      <c r="A1" s="86" t="s">
        <v>29</v>
      </c>
      <c r="B1" s="86" t="s">
        <v>9</v>
      </c>
      <c r="C1" s="87" t="s">
        <v>383</v>
      </c>
      <c r="D1" s="87" t="s">
        <v>11</v>
      </c>
      <c r="E1" s="87" t="s">
        <v>12</v>
      </c>
      <c r="F1" s="87" t="s">
        <v>30</v>
      </c>
      <c r="G1" s="87" t="s">
        <v>33</v>
      </c>
      <c r="I1"/>
    </row>
    <row r="2" spans="1:9" ht="21.75" customHeight="1" x14ac:dyDescent="0.2">
      <c r="A2" s="19">
        <v>45395</v>
      </c>
      <c r="B2" s="84">
        <f t="shared" ref="B2:B31" si="0">A2</f>
        <v>45395</v>
      </c>
      <c r="C2" s="36" t="s">
        <v>26</v>
      </c>
      <c r="D2" s="85" t="s">
        <v>2</v>
      </c>
      <c r="E2" s="85" t="s">
        <v>2</v>
      </c>
      <c r="F2" s="22" t="s">
        <v>4</v>
      </c>
      <c r="G2" s="23" t="s">
        <v>32</v>
      </c>
    </row>
    <row r="3" spans="1:9" ht="21.75" customHeight="1" x14ac:dyDescent="0.2">
      <c r="A3" s="19">
        <v>45396</v>
      </c>
      <c r="B3" s="84">
        <f t="shared" si="0"/>
        <v>45396</v>
      </c>
      <c r="C3" s="36" t="s">
        <v>26</v>
      </c>
      <c r="D3" s="85" t="s">
        <v>2</v>
      </c>
      <c r="E3" s="85">
        <v>0.54166666666666663</v>
      </c>
      <c r="F3" s="22" t="s">
        <v>4</v>
      </c>
      <c r="G3" s="23" t="s">
        <v>32</v>
      </c>
    </row>
    <row r="4" spans="1:9" ht="21.75" customHeight="1" x14ac:dyDescent="0.2">
      <c r="A4" s="90">
        <v>45397</v>
      </c>
      <c r="B4" s="91">
        <f t="shared" si="0"/>
        <v>45397</v>
      </c>
      <c r="C4" s="92" t="s">
        <v>37</v>
      </c>
      <c r="D4" s="93" t="s">
        <v>2</v>
      </c>
      <c r="E4" s="93" t="s">
        <v>2</v>
      </c>
      <c r="F4" s="94" t="s">
        <v>384</v>
      </c>
      <c r="G4" s="95" t="s">
        <v>2</v>
      </c>
    </row>
    <row r="5" spans="1:9" ht="21.75" customHeight="1" x14ac:dyDescent="0.2">
      <c r="A5" s="19">
        <v>45398</v>
      </c>
      <c r="B5" s="84">
        <f t="shared" si="0"/>
        <v>45398</v>
      </c>
      <c r="C5" s="36" t="s">
        <v>26</v>
      </c>
      <c r="D5" s="85">
        <v>0.41666666666666669</v>
      </c>
      <c r="E5" s="85">
        <v>0.79166666666666663</v>
      </c>
      <c r="F5" s="22" t="s">
        <v>46</v>
      </c>
      <c r="G5" s="23" t="s">
        <v>101</v>
      </c>
    </row>
    <row r="6" spans="1:9" ht="21.75" customHeight="1" x14ac:dyDescent="0.2">
      <c r="A6" s="19">
        <v>45399</v>
      </c>
      <c r="B6" s="84">
        <f t="shared" si="0"/>
        <v>45399</v>
      </c>
      <c r="C6" s="36" t="s">
        <v>26</v>
      </c>
      <c r="D6" s="85">
        <v>0.54166666666666663</v>
      </c>
      <c r="E6" s="85">
        <v>0.79166666666666663</v>
      </c>
      <c r="F6" s="22" t="s">
        <v>47</v>
      </c>
      <c r="G6" s="23" t="s">
        <v>100</v>
      </c>
    </row>
    <row r="7" spans="1:9" ht="21.75" customHeight="1" x14ac:dyDescent="0.2">
      <c r="A7" s="90">
        <v>45400</v>
      </c>
      <c r="B7" s="91">
        <f t="shared" si="0"/>
        <v>45400</v>
      </c>
      <c r="C7" s="92" t="s">
        <v>37</v>
      </c>
      <c r="D7" s="93" t="s">
        <v>2</v>
      </c>
      <c r="E7" s="93" t="s">
        <v>2</v>
      </c>
      <c r="F7" s="94" t="s">
        <v>384</v>
      </c>
      <c r="G7" s="95" t="s">
        <v>2</v>
      </c>
    </row>
    <row r="8" spans="1:9" ht="21.75" customHeight="1" x14ac:dyDescent="0.2">
      <c r="A8" s="19">
        <v>45401</v>
      </c>
      <c r="B8" s="84">
        <f t="shared" si="0"/>
        <v>45401</v>
      </c>
      <c r="C8" s="36" t="s">
        <v>37</v>
      </c>
      <c r="D8" s="85">
        <v>0.375</v>
      </c>
      <c r="E8" s="85">
        <v>0.16666666666666666</v>
      </c>
      <c r="F8" s="22" t="s">
        <v>48</v>
      </c>
      <c r="G8" s="23" t="s">
        <v>99</v>
      </c>
    </row>
    <row r="9" spans="1:9" ht="21.75" customHeight="1" x14ac:dyDescent="0.2">
      <c r="A9" s="90">
        <v>45402</v>
      </c>
      <c r="B9" s="91">
        <f t="shared" si="0"/>
        <v>45402</v>
      </c>
      <c r="C9" s="92" t="s">
        <v>37</v>
      </c>
      <c r="D9" s="93">
        <v>0.25</v>
      </c>
      <c r="E9" s="93">
        <v>0.625</v>
      </c>
      <c r="F9" s="94" t="s">
        <v>385</v>
      </c>
      <c r="G9" s="95" t="s">
        <v>2</v>
      </c>
    </row>
    <row r="10" spans="1:9" ht="21.75" customHeight="1" x14ac:dyDescent="0.2">
      <c r="A10" s="19">
        <v>45403</v>
      </c>
      <c r="B10" s="84">
        <f t="shared" si="0"/>
        <v>45403</v>
      </c>
      <c r="C10" s="36" t="s">
        <v>26</v>
      </c>
      <c r="D10" s="85">
        <v>0.29166666666666669</v>
      </c>
      <c r="E10" s="85">
        <v>0.75</v>
      </c>
      <c r="F10" s="22" t="s">
        <v>49</v>
      </c>
      <c r="G10" s="23" t="s">
        <v>98</v>
      </c>
    </row>
    <row r="11" spans="1:9" ht="21.75" customHeight="1" x14ac:dyDescent="0.2">
      <c r="A11" s="90">
        <v>45404</v>
      </c>
      <c r="B11" s="91">
        <f t="shared" si="0"/>
        <v>45404</v>
      </c>
      <c r="C11" s="92" t="s">
        <v>37</v>
      </c>
      <c r="D11" s="93" t="s">
        <v>2</v>
      </c>
      <c r="E11" s="93" t="s">
        <v>2</v>
      </c>
      <c r="F11" s="94" t="s">
        <v>384</v>
      </c>
      <c r="G11" s="95" t="s">
        <v>2</v>
      </c>
    </row>
    <row r="12" spans="1:9" ht="21.75" customHeight="1" x14ac:dyDescent="0.2">
      <c r="A12" s="19">
        <v>45405</v>
      </c>
      <c r="B12" s="84">
        <f t="shared" si="0"/>
        <v>45405</v>
      </c>
      <c r="C12" s="36" t="s">
        <v>3</v>
      </c>
      <c r="D12" s="85">
        <v>0.33333333333333331</v>
      </c>
      <c r="E12" s="85">
        <v>0.58333333333333337</v>
      </c>
      <c r="F12" s="22" t="s">
        <v>50</v>
      </c>
      <c r="G12" s="23" t="s">
        <v>97</v>
      </c>
    </row>
    <row r="13" spans="1:9" ht="21.75" customHeight="1" x14ac:dyDescent="0.2">
      <c r="A13" s="90">
        <v>45406</v>
      </c>
      <c r="B13" s="91">
        <f t="shared" si="0"/>
        <v>45406</v>
      </c>
      <c r="C13" s="92" t="s">
        <v>37</v>
      </c>
      <c r="D13" s="93" t="s">
        <v>2</v>
      </c>
      <c r="E13" s="93" t="s">
        <v>2</v>
      </c>
      <c r="F13" s="94" t="s">
        <v>384</v>
      </c>
      <c r="G13" s="95" t="s">
        <v>2</v>
      </c>
    </row>
    <row r="14" spans="1:9" ht="21.75" customHeight="1" x14ac:dyDescent="0.2">
      <c r="A14" s="19">
        <v>45407</v>
      </c>
      <c r="B14" s="84">
        <f t="shared" si="0"/>
        <v>45407</v>
      </c>
      <c r="C14" s="36" t="s">
        <v>26</v>
      </c>
      <c r="D14" s="85">
        <v>0.33333333333333331</v>
      </c>
      <c r="E14" s="85">
        <v>0.91666666666666663</v>
      </c>
      <c r="F14" s="22" t="s">
        <v>51</v>
      </c>
      <c r="G14" s="23" t="s">
        <v>96</v>
      </c>
    </row>
    <row r="15" spans="1:9" ht="21.75" customHeight="1" x14ac:dyDescent="0.2">
      <c r="A15" s="19">
        <v>45408</v>
      </c>
      <c r="B15" s="84">
        <f t="shared" si="0"/>
        <v>45408</v>
      </c>
      <c r="C15" s="36" t="s">
        <v>26</v>
      </c>
      <c r="D15" s="85">
        <v>0.29166666666666669</v>
      </c>
      <c r="E15" s="85">
        <v>0.75</v>
      </c>
      <c r="F15" s="22" t="s">
        <v>105</v>
      </c>
      <c r="G15" s="23" t="s">
        <v>106</v>
      </c>
    </row>
    <row r="16" spans="1:9" ht="21.75" customHeight="1" x14ac:dyDescent="0.2">
      <c r="A16" s="90">
        <v>45409</v>
      </c>
      <c r="B16" s="91">
        <f t="shared" si="0"/>
        <v>45409</v>
      </c>
      <c r="C16" s="92" t="s">
        <v>37</v>
      </c>
      <c r="D16" s="93" t="s">
        <v>2</v>
      </c>
      <c r="E16" s="93" t="s">
        <v>2</v>
      </c>
      <c r="F16" s="94" t="s">
        <v>384</v>
      </c>
      <c r="G16" s="95" t="s">
        <v>2</v>
      </c>
    </row>
    <row r="17" spans="1:7" ht="21.75" customHeight="1" x14ac:dyDescent="0.2">
      <c r="A17" s="90">
        <v>45410</v>
      </c>
      <c r="B17" s="91">
        <f t="shared" si="0"/>
        <v>45410</v>
      </c>
      <c r="C17" s="92" t="s">
        <v>37</v>
      </c>
      <c r="D17" s="93" t="s">
        <v>2</v>
      </c>
      <c r="E17" s="93" t="s">
        <v>2</v>
      </c>
      <c r="F17" s="94" t="s">
        <v>384</v>
      </c>
      <c r="G17" s="95" t="s">
        <v>2</v>
      </c>
    </row>
    <row r="18" spans="1:7" ht="21.75" customHeight="1" x14ac:dyDescent="0.2">
      <c r="A18" s="19">
        <v>45411</v>
      </c>
      <c r="B18" s="84">
        <f t="shared" si="0"/>
        <v>45411</v>
      </c>
      <c r="C18" s="36" t="s">
        <v>26</v>
      </c>
      <c r="D18" s="85">
        <v>0.375</v>
      </c>
      <c r="E18" s="85" t="s">
        <v>2</v>
      </c>
      <c r="F18" s="22" t="s">
        <v>52</v>
      </c>
      <c r="G18" s="23" t="s">
        <v>95</v>
      </c>
    </row>
    <row r="19" spans="1:7" ht="21.75" customHeight="1" x14ac:dyDescent="0.2">
      <c r="A19" s="19">
        <v>45412</v>
      </c>
      <c r="B19" s="84">
        <f t="shared" si="0"/>
        <v>45412</v>
      </c>
      <c r="C19" s="36" t="s">
        <v>26</v>
      </c>
      <c r="D19" s="85" t="s">
        <v>2</v>
      </c>
      <c r="E19" s="168" t="s">
        <v>2</v>
      </c>
      <c r="F19" s="22" t="s">
        <v>52</v>
      </c>
      <c r="G19" s="23" t="s">
        <v>95</v>
      </c>
    </row>
    <row r="20" spans="1:7" ht="21.75" customHeight="1" x14ac:dyDescent="0.2">
      <c r="A20" s="19">
        <v>45413</v>
      </c>
      <c r="B20" s="84">
        <f t="shared" si="0"/>
        <v>45413</v>
      </c>
      <c r="C20" s="169" t="s">
        <v>26</v>
      </c>
      <c r="D20" s="85" t="s">
        <v>2</v>
      </c>
      <c r="E20" s="85">
        <v>0.70833333333333337</v>
      </c>
      <c r="F20" s="22" t="s">
        <v>52</v>
      </c>
      <c r="G20" s="23" t="s">
        <v>95</v>
      </c>
    </row>
    <row r="21" spans="1:7" ht="21.75" customHeight="1" x14ac:dyDescent="0.2">
      <c r="A21" s="90">
        <v>45414</v>
      </c>
      <c r="B21" s="91">
        <f t="shared" si="0"/>
        <v>45414</v>
      </c>
      <c r="C21" s="170" t="s">
        <v>37</v>
      </c>
      <c r="D21" s="93" t="s">
        <v>2</v>
      </c>
      <c r="E21" s="93" t="s">
        <v>2</v>
      </c>
      <c r="F21" s="94" t="s">
        <v>384</v>
      </c>
      <c r="G21" s="95" t="s">
        <v>2</v>
      </c>
    </row>
    <row r="22" spans="1:7" ht="21.75" customHeight="1" x14ac:dyDescent="0.2">
      <c r="A22" s="19">
        <v>45415</v>
      </c>
      <c r="B22" s="84">
        <f t="shared" si="0"/>
        <v>45415</v>
      </c>
      <c r="C22" s="169" t="s">
        <v>26</v>
      </c>
      <c r="D22" s="85">
        <v>0.41666666666666669</v>
      </c>
      <c r="E22" s="85">
        <v>0.75</v>
      </c>
      <c r="F22" s="22" t="s">
        <v>53</v>
      </c>
      <c r="G22" s="23" t="s">
        <v>102</v>
      </c>
    </row>
    <row r="23" spans="1:7" ht="21.75" customHeight="1" x14ac:dyDescent="0.2">
      <c r="A23" s="90">
        <v>45416</v>
      </c>
      <c r="B23" s="91">
        <f t="shared" si="0"/>
        <v>45416</v>
      </c>
      <c r="C23" s="170" t="s">
        <v>37</v>
      </c>
      <c r="D23" s="171" t="s">
        <v>2</v>
      </c>
      <c r="E23" s="171" t="s">
        <v>2</v>
      </c>
      <c r="F23" s="94" t="s">
        <v>384</v>
      </c>
      <c r="G23" s="170" t="s">
        <v>2</v>
      </c>
    </row>
    <row r="24" spans="1:7" ht="21.75" customHeight="1" x14ac:dyDescent="0.2">
      <c r="A24" s="19">
        <v>45417</v>
      </c>
      <c r="B24" s="84">
        <f t="shared" si="0"/>
        <v>45417</v>
      </c>
      <c r="C24" s="169" t="s">
        <v>26</v>
      </c>
      <c r="D24" s="85">
        <v>0.29166666666666669</v>
      </c>
      <c r="E24" s="85">
        <v>0.625</v>
      </c>
      <c r="F24" s="22" t="s">
        <v>54</v>
      </c>
      <c r="G24" s="23" t="s">
        <v>103</v>
      </c>
    </row>
    <row r="25" spans="1:7" ht="21.75" customHeight="1" x14ac:dyDescent="0.2">
      <c r="A25" s="90">
        <v>45418</v>
      </c>
      <c r="B25" s="91">
        <f t="shared" si="0"/>
        <v>45418</v>
      </c>
      <c r="C25" s="92" t="s">
        <v>37</v>
      </c>
      <c r="D25" s="93" t="s">
        <v>2</v>
      </c>
      <c r="E25" s="93" t="s">
        <v>2</v>
      </c>
      <c r="F25" s="94" t="s">
        <v>384</v>
      </c>
      <c r="G25" s="95" t="s">
        <v>2</v>
      </c>
    </row>
    <row r="26" spans="1:7" ht="21.75" customHeight="1" x14ac:dyDescent="0.2">
      <c r="A26" s="90">
        <v>45419</v>
      </c>
      <c r="B26" s="91">
        <f t="shared" si="0"/>
        <v>45419</v>
      </c>
      <c r="C26" s="92" t="s">
        <v>37</v>
      </c>
      <c r="D26" s="93" t="s">
        <v>2</v>
      </c>
      <c r="E26" s="93" t="s">
        <v>2</v>
      </c>
      <c r="F26" s="94" t="s">
        <v>384</v>
      </c>
      <c r="G26" s="95" t="s">
        <v>2</v>
      </c>
    </row>
    <row r="27" spans="1:7" ht="21.75" customHeight="1" x14ac:dyDescent="0.2">
      <c r="A27" s="90">
        <v>45420</v>
      </c>
      <c r="B27" s="91">
        <f t="shared" si="0"/>
        <v>45420</v>
      </c>
      <c r="C27" s="92" t="s">
        <v>37</v>
      </c>
      <c r="D27" s="93" t="s">
        <v>2</v>
      </c>
      <c r="E27" s="93" t="s">
        <v>2</v>
      </c>
      <c r="F27" s="94" t="s">
        <v>384</v>
      </c>
      <c r="G27" s="95" t="s">
        <v>2</v>
      </c>
    </row>
    <row r="28" spans="1:7" ht="21.75" customHeight="1" x14ac:dyDescent="0.2">
      <c r="A28" s="90">
        <v>45421</v>
      </c>
      <c r="B28" s="91">
        <f t="shared" si="0"/>
        <v>45421</v>
      </c>
      <c r="C28" s="92" t="s">
        <v>26</v>
      </c>
      <c r="D28" s="171" t="s">
        <v>2</v>
      </c>
      <c r="E28" s="171" t="s">
        <v>2</v>
      </c>
      <c r="F28" s="94" t="s">
        <v>384</v>
      </c>
      <c r="G28" s="170" t="s">
        <v>2</v>
      </c>
    </row>
    <row r="29" spans="1:7" ht="21.75" customHeight="1" x14ac:dyDescent="0.2">
      <c r="A29" s="19">
        <v>45422</v>
      </c>
      <c r="B29" s="84">
        <f t="shared" si="0"/>
        <v>45422</v>
      </c>
      <c r="C29" s="36" t="s">
        <v>3</v>
      </c>
      <c r="D29" s="85">
        <v>0.58333333333333337</v>
      </c>
      <c r="E29" s="85">
        <v>0.83333333333333337</v>
      </c>
      <c r="F29" s="22" t="s">
        <v>305</v>
      </c>
      <c r="G29" s="23" t="s">
        <v>306</v>
      </c>
    </row>
    <row r="30" spans="1:7" ht="21.75" customHeight="1" x14ac:dyDescent="0.2">
      <c r="A30" s="90">
        <v>45423</v>
      </c>
      <c r="B30" s="91">
        <f t="shared" si="0"/>
        <v>45423</v>
      </c>
      <c r="C30" s="92" t="s">
        <v>37</v>
      </c>
      <c r="D30" s="93" t="s">
        <v>2</v>
      </c>
      <c r="E30" s="93" t="s">
        <v>2</v>
      </c>
      <c r="F30" s="94" t="s">
        <v>384</v>
      </c>
      <c r="G30" s="95" t="s">
        <v>2</v>
      </c>
    </row>
    <row r="31" spans="1:7" ht="21.75" customHeight="1" x14ac:dyDescent="0.2">
      <c r="A31" s="19">
        <v>45424</v>
      </c>
      <c r="B31" s="84">
        <f t="shared" si="0"/>
        <v>45424</v>
      </c>
      <c r="C31" s="36" t="s">
        <v>26</v>
      </c>
      <c r="D31" s="85">
        <v>0.33333333333333331</v>
      </c>
      <c r="E31" s="85" t="s">
        <v>2</v>
      </c>
      <c r="F31" s="22" t="s">
        <v>171</v>
      </c>
      <c r="G31" s="23" t="s">
        <v>170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DE35-92C7-6145-B18C-0810B63CD091}">
  <dimension ref="A1:J35"/>
  <sheetViews>
    <sheetView topLeftCell="A3" workbookViewId="0">
      <selection activeCell="H8" sqref="H8:H19"/>
    </sheetView>
  </sheetViews>
  <sheetFormatPr defaultColWidth="11.42578125" defaultRowHeight="12.75" x14ac:dyDescent="0.2"/>
  <cols>
    <col min="3" max="5" width="10.85546875" style="27"/>
    <col min="6" max="6" width="24.28515625" style="27" customWidth="1"/>
    <col min="7" max="7" width="10.85546875" style="27"/>
    <col min="8" max="9" width="26.28515625" customWidth="1"/>
    <col min="10" max="10" width="28.28515625" customWidth="1"/>
  </cols>
  <sheetData>
    <row r="1" spans="1:10" ht="30" x14ac:dyDescent="0.2">
      <c r="A1" s="15" t="s">
        <v>29</v>
      </c>
      <c r="B1" s="15" t="s">
        <v>9</v>
      </c>
      <c r="C1" s="25" t="s">
        <v>10</v>
      </c>
      <c r="D1" s="25" t="s">
        <v>11</v>
      </c>
      <c r="E1" s="25" t="s">
        <v>12</v>
      </c>
      <c r="F1" s="26" t="s">
        <v>30</v>
      </c>
      <c r="G1" s="25" t="s">
        <v>33</v>
      </c>
      <c r="H1" s="16" t="s">
        <v>34</v>
      </c>
      <c r="I1" s="17" t="s">
        <v>35</v>
      </c>
      <c r="J1" s="18" t="s">
        <v>36</v>
      </c>
    </row>
    <row r="2" spans="1:10" ht="19.5" customHeight="1" x14ac:dyDescent="0.2">
      <c r="A2" s="19">
        <f>Schedule!A2</f>
        <v>45395</v>
      </c>
      <c r="B2" s="20">
        <f>Schedule!B2</f>
        <v>45395</v>
      </c>
      <c r="C2" s="37" t="str">
        <f>Schedule!C2</f>
        <v>B</v>
      </c>
      <c r="D2" s="24" t="str">
        <f>Schedule!D2</f>
        <v>-</v>
      </c>
      <c r="E2" s="24" t="str">
        <f>Schedule!E2</f>
        <v>-</v>
      </c>
      <c r="F2" s="88" t="str">
        <f>Schedule!F2</f>
        <v>Callao</v>
      </c>
      <c r="G2" s="23" t="str">
        <f>Schedule!G2</f>
        <v>PECLL</v>
      </c>
      <c r="H2" s="109"/>
      <c r="I2" s="110"/>
      <c r="J2" s="111"/>
    </row>
    <row r="3" spans="1:10" ht="19.5" customHeight="1" x14ac:dyDescent="0.2">
      <c r="A3" s="19">
        <f>Schedule!A3</f>
        <v>45396</v>
      </c>
      <c r="B3" s="20">
        <f>Schedule!B3</f>
        <v>45396</v>
      </c>
      <c r="C3" s="37" t="str">
        <f>Schedule!C3</f>
        <v>B</v>
      </c>
      <c r="D3" s="24" t="str">
        <f>Schedule!D3</f>
        <v>-</v>
      </c>
      <c r="E3" s="24">
        <f>Schedule!E3</f>
        <v>0.54166666666666663</v>
      </c>
      <c r="F3" s="88" t="str">
        <f>Schedule!F3</f>
        <v>Callao</v>
      </c>
      <c r="G3" s="23" t="str">
        <f>Schedule!G3</f>
        <v>PECLL</v>
      </c>
      <c r="H3" s="109"/>
      <c r="I3" s="110"/>
      <c r="J3" s="111"/>
    </row>
    <row r="4" spans="1:10" ht="19.5" customHeight="1" x14ac:dyDescent="0.2">
      <c r="A4" s="19">
        <f>Schedule!A4</f>
        <v>45397</v>
      </c>
      <c r="B4" s="20">
        <f>Schedule!B4</f>
        <v>45397</v>
      </c>
      <c r="C4" s="37" t="str">
        <f>Schedule!C4</f>
        <v>C</v>
      </c>
      <c r="D4" s="38" t="str">
        <f>Schedule!D4</f>
        <v>-</v>
      </c>
      <c r="E4" s="38" t="str">
        <f>Schedule!E4</f>
        <v>-</v>
      </c>
      <c r="F4" s="88" t="str">
        <f>Schedule!F4</f>
        <v>at sea</v>
      </c>
      <c r="G4" s="23" t="str">
        <f>Schedule!G4</f>
        <v>-</v>
      </c>
      <c r="H4" s="109"/>
      <c r="I4" s="135" t="s">
        <v>266</v>
      </c>
      <c r="J4" s="111" t="s">
        <v>386</v>
      </c>
    </row>
    <row r="5" spans="1:10" ht="19.5" customHeight="1" x14ac:dyDescent="0.2">
      <c r="A5" s="19">
        <f>Schedule!A5</f>
        <v>45398</v>
      </c>
      <c r="B5" s="20">
        <f>Schedule!B5</f>
        <v>45398</v>
      </c>
      <c r="C5" s="37" t="str">
        <f>Schedule!C5</f>
        <v>B</v>
      </c>
      <c r="D5" s="24">
        <f>Schedule!D5</f>
        <v>0.41666666666666669</v>
      </c>
      <c r="E5" s="24">
        <f>Schedule!E5</f>
        <v>0.79166666666666663</v>
      </c>
      <c r="F5" s="88" t="str">
        <f>Schedule!F5</f>
        <v>Guayaquil</v>
      </c>
      <c r="G5" s="23" t="str">
        <f>Schedule!G5</f>
        <v>ECGYE</v>
      </c>
      <c r="H5" s="109"/>
      <c r="I5" s="110"/>
      <c r="J5" s="111"/>
    </row>
    <row r="6" spans="1:10" ht="19.5" customHeight="1" x14ac:dyDescent="0.2">
      <c r="A6" s="19">
        <f>Schedule!A6</f>
        <v>45399</v>
      </c>
      <c r="B6" s="20">
        <f>Schedule!B6</f>
        <v>45399</v>
      </c>
      <c r="C6" s="37" t="str">
        <f>Schedule!C6</f>
        <v>B</v>
      </c>
      <c r="D6" s="24">
        <f>Schedule!D6</f>
        <v>0.54166666666666663</v>
      </c>
      <c r="E6" s="24">
        <f>Schedule!E6</f>
        <v>0.79166666666666663</v>
      </c>
      <c r="F6" s="89" t="str">
        <f>Schedule!F6</f>
        <v>Manta</v>
      </c>
      <c r="G6" s="23" t="str">
        <f>Schedule!G6</f>
        <v>ECMEC</v>
      </c>
      <c r="H6" s="109"/>
      <c r="I6" s="110"/>
      <c r="J6" s="111"/>
    </row>
    <row r="7" spans="1:10" ht="19.5" customHeight="1" x14ac:dyDescent="0.2">
      <c r="A7" s="19">
        <f>Schedule!A7</f>
        <v>45400</v>
      </c>
      <c r="B7" s="20">
        <f>Schedule!B7</f>
        <v>45400</v>
      </c>
      <c r="C7" s="37" t="str">
        <f>Schedule!C7</f>
        <v>C</v>
      </c>
      <c r="D7" s="38" t="str">
        <f>Schedule!D7</f>
        <v>-</v>
      </c>
      <c r="E7" s="38" t="str">
        <f>Schedule!E7</f>
        <v>-</v>
      </c>
      <c r="F7" s="89" t="str">
        <f>Schedule!F7</f>
        <v>at sea</v>
      </c>
      <c r="G7" s="23" t="str">
        <f>Schedule!G7</f>
        <v>-</v>
      </c>
      <c r="H7" s="109"/>
      <c r="I7" s="110"/>
      <c r="J7" s="111"/>
    </row>
    <row r="8" spans="1:10" ht="19.5" customHeight="1" x14ac:dyDescent="0.2">
      <c r="A8" s="19">
        <f>Schedule!A8</f>
        <v>45401</v>
      </c>
      <c r="B8" s="20">
        <f>Schedule!B8</f>
        <v>45401</v>
      </c>
      <c r="C8" s="37" t="str">
        <f>Schedule!C8</f>
        <v>C</v>
      </c>
      <c r="D8" s="24">
        <f>Schedule!D8</f>
        <v>0.375</v>
      </c>
      <c r="E8" s="24">
        <f>Schedule!E8</f>
        <v>0.16666666666666666</v>
      </c>
      <c r="F8" s="88" t="str">
        <f>Schedule!F8</f>
        <v>Fuerte Amador</v>
      </c>
      <c r="G8" s="23" t="str">
        <f>Schedule!G8</f>
        <v>PAPTY</v>
      </c>
      <c r="H8" s="136" t="s">
        <v>264</v>
      </c>
      <c r="I8" s="110"/>
      <c r="J8" s="111"/>
    </row>
    <row r="9" spans="1:10" ht="19.5" customHeight="1" x14ac:dyDescent="0.2">
      <c r="A9" s="19">
        <f>Schedule!A9</f>
        <v>45402</v>
      </c>
      <c r="B9" s="20">
        <f>Schedule!B9</f>
        <v>45402</v>
      </c>
      <c r="C9" s="37" t="str">
        <f>Schedule!C9</f>
        <v>C</v>
      </c>
      <c r="D9" s="38">
        <f>Schedule!D9</f>
        <v>0.25</v>
      </c>
      <c r="E9" s="38">
        <f>Schedule!E9</f>
        <v>0.625</v>
      </c>
      <c r="F9" s="89" t="str">
        <f>Schedule!F9</f>
        <v>Panama Kanal</v>
      </c>
      <c r="G9" s="23" t="str">
        <f>Schedule!G9</f>
        <v>-</v>
      </c>
      <c r="H9" s="136"/>
      <c r="I9" s="110"/>
      <c r="J9" s="111"/>
    </row>
    <row r="10" spans="1:10" ht="19.5" customHeight="1" x14ac:dyDescent="0.2">
      <c r="A10" s="19">
        <f>Schedule!A10</f>
        <v>45403</v>
      </c>
      <c r="B10" s="20">
        <f>Schedule!B10</f>
        <v>45403</v>
      </c>
      <c r="C10" s="37" t="str">
        <f>Schedule!C10</f>
        <v>B</v>
      </c>
      <c r="D10" s="24">
        <f>Schedule!D10</f>
        <v>0.29166666666666669</v>
      </c>
      <c r="E10" s="24">
        <f>Schedule!E10</f>
        <v>0.75</v>
      </c>
      <c r="F10" s="89" t="str">
        <f>Schedule!F10</f>
        <v>Puerto Limón</v>
      </c>
      <c r="G10" s="23" t="str">
        <f>Schedule!G10</f>
        <v>CRLMO</v>
      </c>
      <c r="H10" s="136" t="s">
        <v>264</v>
      </c>
      <c r="I10" s="110"/>
      <c r="J10" s="111"/>
    </row>
    <row r="11" spans="1:10" ht="19.5" customHeight="1" x14ac:dyDescent="0.2">
      <c r="A11" s="19">
        <f>Schedule!A11</f>
        <v>45404</v>
      </c>
      <c r="B11" s="20">
        <f>Schedule!B11</f>
        <v>45404</v>
      </c>
      <c r="C11" s="37" t="str">
        <f>Schedule!C11</f>
        <v>C</v>
      </c>
      <c r="D11" s="38" t="str">
        <f>Schedule!D11</f>
        <v>-</v>
      </c>
      <c r="E11" s="38" t="str">
        <f>Schedule!E11</f>
        <v>-</v>
      </c>
      <c r="F11" s="88" t="str">
        <f>Schedule!F11</f>
        <v>at sea</v>
      </c>
      <c r="G11" s="23" t="str">
        <f>Schedule!G11</f>
        <v>-</v>
      </c>
      <c r="H11" s="136"/>
      <c r="I11" s="110"/>
      <c r="J11" s="111"/>
    </row>
    <row r="12" spans="1:10" ht="19.5" customHeight="1" x14ac:dyDescent="0.2">
      <c r="A12" s="19">
        <f>Schedule!A12</f>
        <v>45405</v>
      </c>
      <c r="B12" s="20">
        <f>Schedule!B12</f>
        <v>45405</v>
      </c>
      <c r="C12" s="37" t="str">
        <f>Schedule!C12</f>
        <v>A</v>
      </c>
      <c r="D12" s="24">
        <f>Schedule!D12</f>
        <v>0.33333333333333331</v>
      </c>
      <c r="E12" s="24">
        <f>Schedule!E12</f>
        <v>0.58333333333333337</v>
      </c>
      <c r="F12" s="89" t="str">
        <f>Schedule!F12</f>
        <v>George Town</v>
      </c>
      <c r="G12" s="23" t="str">
        <f>Schedule!G12</f>
        <v>KYGEC</v>
      </c>
      <c r="H12" s="136" t="s">
        <v>264</v>
      </c>
      <c r="I12" s="110"/>
      <c r="J12" s="111"/>
    </row>
    <row r="13" spans="1:10" ht="19.5" customHeight="1" x14ac:dyDescent="0.2">
      <c r="A13" s="19">
        <f>Schedule!A13</f>
        <v>45406</v>
      </c>
      <c r="B13" s="20">
        <f>Schedule!B13</f>
        <v>45406</v>
      </c>
      <c r="C13" s="37" t="str">
        <f>Schedule!C13</f>
        <v>C</v>
      </c>
      <c r="D13" s="38" t="str">
        <f>Schedule!D13</f>
        <v>-</v>
      </c>
      <c r="E13" s="38" t="str">
        <f>Schedule!E13</f>
        <v>-</v>
      </c>
      <c r="F13" s="88" t="str">
        <f>Schedule!F13</f>
        <v>at sea</v>
      </c>
      <c r="G13" s="23" t="str">
        <f>Schedule!G13</f>
        <v>-</v>
      </c>
      <c r="H13" s="136"/>
      <c r="I13" s="135" t="s">
        <v>267</v>
      </c>
      <c r="J13" s="111"/>
    </row>
    <row r="14" spans="1:10" ht="19.5" customHeight="1" x14ac:dyDescent="0.2">
      <c r="A14" s="19">
        <f>Schedule!A14</f>
        <v>45407</v>
      </c>
      <c r="B14" s="20">
        <f>Schedule!B14</f>
        <v>45407</v>
      </c>
      <c r="C14" s="37" t="str">
        <f>Schedule!C14</f>
        <v>B</v>
      </c>
      <c r="D14" s="24">
        <f>Schedule!D14</f>
        <v>0.33333333333333331</v>
      </c>
      <c r="E14" s="24">
        <f>Schedule!E14</f>
        <v>0.91666666666666663</v>
      </c>
      <c r="F14" s="88" t="str">
        <f>Schedule!F14</f>
        <v>Miami</v>
      </c>
      <c r="G14" s="23" t="str">
        <f>Schedule!G14</f>
        <v>USMIA</v>
      </c>
      <c r="H14" s="136" t="s">
        <v>264</v>
      </c>
      <c r="I14" s="110"/>
      <c r="J14" s="111"/>
    </row>
    <row r="15" spans="1:10" ht="19.5" customHeight="1" x14ac:dyDescent="0.2">
      <c r="A15" s="19">
        <f>Schedule!A15</f>
        <v>45408</v>
      </c>
      <c r="B15" s="20">
        <f>Schedule!B15</f>
        <v>45408</v>
      </c>
      <c r="C15" s="37" t="str">
        <f>Schedule!C15</f>
        <v>B</v>
      </c>
      <c r="D15" s="24">
        <f>Schedule!D15</f>
        <v>0.29166666666666669</v>
      </c>
      <c r="E15" s="24">
        <f>Schedule!E15</f>
        <v>0.75</v>
      </c>
      <c r="F15" s="88" t="str">
        <f>Schedule!F15</f>
        <v>Fort Lauderdale</v>
      </c>
      <c r="G15" s="23" t="str">
        <f>Schedule!G15</f>
        <v>USFLL</v>
      </c>
      <c r="H15" s="136" t="s">
        <v>264</v>
      </c>
      <c r="I15" s="110"/>
      <c r="J15" s="111"/>
    </row>
    <row r="16" spans="1:10" ht="19.5" customHeight="1" x14ac:dyDescent="0.2">
      <c r="A16" s="19">
        <f>Schedule!A16</f>
        <v>45409</v>
      </c>
      <c r="B16" s="20">
        <f>Schedule!B16</f>
        <v>45409</v>
      </c>
      <c r="C16" s="37" t="str">
        <f>Schedule!C16</f>
        <v>C</v>
      </c>
      <c r="D16" s="38" t="str">
        <f>Schedule!D16</f>
        <v>-</v>
      </c>
      <c r="E16" s="38" t="str">
        <f>Schedule!E16</f>
        <v>-</v>
      </c>
      <c r="F16" s="88" t="str">
        <f>Schedule!F16</f>
        <v>at sea</v>
      </c>
      <c r="G16" s="23" t="str">
        <f>Schedule!G16</f>
        <v>-</v>
      </c>
      <c r="H16" s="136"/>
      <c r="I16" s="110"/>
      <c r="J16" s="111"/>
    </row>
    <row r="17" spans="1:10" ht="19.5" customHeight="1" x14ac:dyDescent="0.2">
      <c r="A17" s="19">
        <f>Schedule!A17</f>
        <v>45410</v>
      </c>
      <c r="B17" s="20">
        <f>Schedule!B17</f>
        <v>45410</v>
      </c>
      <c r="C17" s="37" t="str">
        <f>Schedule!C17</f>
        <v>C</v>
      </c>
      <c r="D17" s="38" t="str">
        <f>Schedule!D17</f>
        <v>-</v>
      </c>
      <c r="E17" s="38" t="str">
        <f>Schedule!E17</f>
        <v>-</v>
      </c>
      <c r="F17" s="88" t="str">
        <f>Schedule!F17</f>
        <v>at sea</v>
      </c>
      <c r="G17" s="23" t="str">
        <f>Schedule!G17</f>
        <v>-</v>
      </c>
      <c r="H17" s="136"/>
      <c r="I17" s="110"/>
      <c r="J17" s="111"/>
    </row>
    <row r="18" spans="1:10" ht="19.5" customHeight="1" x14ac:dyDescent="0.2">
      <c r="A18" s="19">
        <f>Schedule!A18</f>
        <v>45411</v>
      </c>
      <c r="B18" s="20">
        <f>Schedule!B18</f>
        <v>45411</v>
      </c>
      <c r="C18" s="37" t="str">
        <f>Schedule!C18</f>
        <v>B</v>
      </c>
      <c r="D18" s="24">
        <f>Schedule!D18</f>
        <v>0.375</v>
      </c>
      <c r="E18" s="24" t="str">
        <f>Schedule!E18</f>
        <v>-</v>
      </c>
      <c r="F18" s="88" t="str">
        <f>Schedule!F18</f>
        <v>New York City</v>
      </c>
      <c r="G18" s="23" t="str">
        <f>Schedule!G18</f>
        <v>USNYC</v>
      </c>
      <c r="H18" s="136" t="s">
        <v>264</v>
      </c>
      <c r="I18" s="110"/>
      <c r="J18" s="111"/>
    </row>
    <row r="19" spans="1:10" ht="19.5" customHeight="1" x14ac:dyDescent="0.2">
      <c r="A19" s="19">
        <f>Schedule!A19</f>
        <v>45412</v>
      </c>
      <c r="B19" s="20">
        <f>Schedule!B19</f>
        <v>45412</v>
      </c>
      <c r="C19" s="37" t="str">
        <f>Schedule!C19</f>
        <v>B</v>
      </c>
      <c r="D19" s="24" t="str">
        <f>Schedule!D19</f>
        <v>-</v>
      </c>
      <c r="E19" s="24" t="str">
        <f>Schedule!E19</f>
        <v>-</v>
      </c>
      <c r="F19" s="88" t="str">
        <f>Schedule!F19</f>
        <v>New York City</v>
      </c>
      <c r="G19" s="23" t="str">
        <f>Schedule!G19</f>
        <v>USNYC</v>
      </c>
      <c r="H19" s="136" t="s">
        <v>264</v>
      </c>
      <c r="I19" s="110"/>
      <c r="J19" s="111"/>
    </row>
    <row r="20" spans="1:10" ht="19.5" customHeight="1" x14ac:dyDescent="0.2">
      <c r="A20" s="19">
        <f>Schedule!A20</f>
        <v>45413</v>
      </c>
      <c r="B20" s="20">
        <f>Schedule!B20</f>
        <v>45413</v>
      </c>
      <c r="C20" s="37" t="str">
        <f>Schedule!C20</f>
        <v>B</v>
      </c>
      <c r="D20" s="38" t="str">
        <f>Schedule!D20</f>
        <v>-</v>
      </c>
      <c r="E20" s="38">
        <f>Schedule!E20</f>
        <v>0.70833333333333337</v>
      </c>
      <c r="F20" s="88" t="str">
        <f>Schedule!F20</f>
        <v>New York City</v>
      </c>
      <c r="G20" s="23" t="str">
        <f>Schedule!G20</f>
        <v>USNYC</v>
      </c>
      <c r="H20" s="136"/>
      <c r="I20" s="110"/>
      <c r="J20" s="111"/>
    </row>
    <row r="21" spans="1:10" ht="19.5" customHeight="1" x14ac:dyDescent="0.2">
      <c r="A21" s="19">
        <f>Schedule!A21</f>
        <v>45414</v>
      </c>
      <c r="B21" s="20">
        <f>Schedule!B21</f>
        <v>45414</v>
      </c>
      <c r="C21" s="37" t="str">
        <f>Schedule!C21</f>
        <v>C</v>
      </c>
      <c r="D21" s="24" t="str">
        <f>Schedule!D21</f>
        <v>-</v>
      </c>
      <c r="E21" s="24" t="str">
        <f>Schedule!E21</f>
        <v>-</v>
      </c>
      <c r="F21" s="88" t="str">
        <f>Schedule!F21</f>
        <v>at sea</v>
      </c>
      <c r="G21" s="23" t="str">
        <f>Schedule!G21</f>
        <v>-</v>
      </c>
      <c r="H21" s="136" t="s">
        <v>265</v>
      </c>
      <c r="I21" s="110"/>
      <c r="J21" s="111"/>
    </row>
    <row r="22" spans="1:10" ht="19.5" customHeight="1" x14ac:dyDescent="0.2">
      <c r="A22" s="19">
        <f>Schedule!A22</f>
        <v>45415</v>
      </c>
      <c r="B22" s="20">
        <f>Schedule!B22</f>
        <v>45415</v>
      </c>
      <c r="C22" s="37" t="str">
        <f>Schedule!C22</f>
        <v>B</v>
      </c>
      <c r="D22" s="38">
        <f>Schedule!D22</f>
        <v>0.41666666666666669</v>
      </c>
      <c r="E22" s="38">
        <f>Schedule!E22</f>
        <v>0.75</v>
      </c>
      <c r="F22" s="89" t="str">
        <f>Schedule!F22</f>
        <v>Halifax</v>
      </c>
      <c r="G22" s="23" t="str">
        <f>Schedule!G22</f>
        <v>CAHAL</v>
      </c>
      <c r="H22" s="136"/>
      <c r="I22" s="110"/>
      <c r="J22" s="111"/>
    </row>
    <row r="23" spans="1:10" ht="19.5" customHeight="1" x14ac:dyDescent="0.2">
      <c r="A23" s="19">
        <f>Schedule!A23</f>
        <v>45416</v>
      </c>
      <c r="B23" s="20">
        <f>Schedule!B23</f>
        <v>45416</v>
      </c>
      <c r="C23" s="37" t="str">
        <f>Schedule!C23</f>
        <v>C</v>
      </c>
      <c r="D23" s="24" t="str">
        <f>Schedule!D23</f>
        <v>-</v>
      </c>
      <c r="E23" s="24" t="str">
        <f>Schedule!E23</f>
        <v>-</v>
      </c>
      <c r="F23" s="88" t="str">
        <f>Schedule!F23</f>
        <v>at sea</v>
      </c>
      <c r="G23" s="23" t="str">
        <f>Schedule!G23</f>
        <v>-</v>
      </c>
      <c r="H23" s="136" t="s">
        <v>265</v>
      </c>
      <c r="I23" s="110"/>
      <c r="J23" s="111"/>
    </row>
    <row r="24" spans="1:10" ht="19.5" customHeight="1" x14ac:dyDescent="0.2">
      <c r="A24" s="19">
        <f>Schedule!A24</f>
        <v>45417</v>
      </c>
      <c r="B24" s="20">
        <f>Schedule!B24</f>
        <v>45417</v>
      </c>
      <c r="C24" s="37" t="str">
        <f>Schedule!C24</f>
        <v>B</v>
      </c>
      <c r="D24" s="38">
        <f>Schedule!D24</f>
        <v>0.29166666666666669</v>
      </c>
      <c r="E24" s="38">
        <f>Schedule!E24</f>
        <v>0.625</v>
      </c>
      <c r="F24" s="89" t="str">
        <f>Schedule!F24</f>
        <v>St. John's</v>
      </c>
      <c r="G24" s="23" t="str">
        <f>Schedule!G24</f>
        <v>CASIF</v>
      </c>
      <c r="H24" s="136"/>
      <c r="I24" s="110"/>
      <c r="J24" s="111"/>
    </row>
    <row r="25" spans="1:10" ht="19.5" customHeight="1" x14ac:dyDescent="0.2">
      <c r="A25" s="19">
        <f>Schedule!A25</f>
        <v>45418</v>
      </c>
      <c r="B25" s="20">
        <f>Schedule!B25</f>
        <v>45418</v>
      </c>
      <c r="C25" s="37" t="str">
        <f>Schedule!C25</f>
        <v>C</v>
      </c>
      <c r="D25" s="38" t="str">
        <f>Schedule!D25</f>
        <v>-</v>
      </c>
      <c r="E25" s="38" t="str">
        <f>Schedule!E25</f>
        <v>-</v>
      </c>
      <c r="F25" s="89" t="str">
        <f>Schedule!F25</f>
        <v>at sea</v>
      </c>
      <c r="G25" s="23" t="str">
        <f>Schedule!G25</f>
        <v>-</v>
      </c>
      <c r="H25" s="136"/>
      <c r="I25" s="110"/>
      <c r="J25" s="111"/>
    </row>
    <row r="26" spans="1:10" ht="19.5" customHeight="1" x14ac:dyDescent="0.2">
      <c r="A26" s="19">
        <f>Schedule!A26</f>
        <v>45419</v>
      </c>
      <c r="B26" s="20">
        <f>Schedule!B26</f>
        <v>45419</v>
      </c>
      <c r="C26" s="37" t="str">
        <f>Schedule!C26</f>
        <v>C</v>
      </c>
      <c r="D26" s="38" t="str">
        <f>Schedule!D26</f>
        <v>-</v>
      </c>
      <c r="E26" s="38" t="str">
        <f>Schedule!E26</f>
        <v>-</v>
      </c>
      <c r="F26" s="89" t="str">
        <f>Schedule!F26</f>
        <v>at sea</v>
      </c>
      <c r="G26" s="23" t="str">
        <f>Schedule!G26</f>
        <v>-</v>
      </c>
      <c r="H26" s="136"/>
      <c r="I26" s="110"/>
      <c r="J26" s="111"/>
    </row>
    <row r="27" spans="1:10" ht="19.5" customHeight="1" x14ac:dyDescent="0.2">
      <c r="A27" s="19">
        <f>Schedule!A27</f>
        <v>45420</v>
      </c>
      <c r="B27" s="20">
        <f>Schedule!B27</f>
        <v>45420</v>
      </c>
      <c r="C27" s="37" t="str">
        <f>Schedule!C27</f>
        <v>C</v>
      </c>
      <c r="D27" s="38" t="str">
        <f>Schedule!D27</f>
        <v>-</v>
      </c>
      <c r="E27" s="38" t="str">
        <f>Schedule!E27</f>
        <v>-</v>
      </c>
      <c r="F27" s="88" t="str">
        <f>Schedule!F27</f>
        <v>at sea</v>
      </c>
      <c r="G27" s="23" t="str">
        <f>Schedule!G27</f>
        <v>-</v>
      </c>
      <c r="H27" s="136"/>
      <c r="I27" s="110"/>
      <c r="J27" s="111"/>
    </row>
    <row r="28" spans="1:10" ht="19.5" customHeight="1" x14ac:dyDescent="0.2">
      <c r="A28" s="19">
        <f>Schedule!A28</f>
        <v>45421</v>
      </c>
      <c r="B28" s="20">
        <f>Schedule!B28</f>
        <v>45421</v>
      </c>
      <c r="C28" s="37" t="str">
        <f>Schedule!C28</f>
        <v>B</v>
      </c>
      <c r="D28" s="24" t="str">
        <f>Schedule!D28</f>
        <v>-</v>
      </c>
      <c r="E28" s="24" t="str">
        <f>Schedule!E28</f>
        <v>-</v>
      </c>
      <c r="F28" s="88" t="str">
        <f>Schedule!F28</f>
        <v>at sea</v>
      </c>
      <c r="G28" s="23" t="str">
        <f>Schedule!G28</f>
        <v>-</v>
      </c>
      <c r="H28" s="136" t="s">
        <v>265</v>
      </c>
      <c r="I28" s="110"/>
      <c r="J28" s="111"/>
    </row>
    <row r="29" spans="1:10" ht="19.5" customHeight="1" x14ac:dyDescent="0.2">
      <c r="A29" s="19">
        <f>Schedule!A29</f>
        <v>45422</v>
      </c>
      <c r="B29" s="20">
        <f>Schedule!B29</f>
        <v>45422</v>
      </c>
      <c r="C29" s="82" t="str">
        <f>Schedule!C29</f>
        <v>A</v>
      </c>
      <c r="D29" s="38">
        <f>Schedule!D29</f>
        <v>0.58333333333333337</v>
      </c>
      <c r="E29" s="38">
        <f>Schedule!E29</f>
        <v>0.83333333333333337</v>
      </c>
      <c r="F29" s="88" t="str">
        <f>Schedule!F29</f>
        <v>St. Peter Port</v>
      </c>
      <c r="G29" s="81" t="str">
        <f>Schedule!G29</f>
        <v>GGSPT</v>
      </c>
      <c r="H29" s="136"/>
      <c r="I29" s="110"/>
      <c r="J29" s="111"/>
    </row>
    <row r="30" spans="1:10" ht="19.5" customHeight="1" x14ac:dyDescent="0.2">
      <c r="A30" s="19">
        <f>Schedule!A30</f>
        <v>45423</v>
      </c>
      <c r="B30" s="20">
        <f>Schedule!B30</f>
        <v>45423</v>
      </c>
      <c r="C30" s="37" t="str">
        <f>Schedule!C30</f>
        <v>C</v>
      </c>
      <c r="D30" s="38" t="str">
        <f>Schedule!D30</f>
        <v>-</v>
      </c>
      <c r="E30" s="38" t="str">
        <f>Schedule!E30</f>
        <v>-</v>
      </c>
      <c r="F30" s="88" t="str">
        <f>Schedule!F30</f>
        <v>at sea</v>
      </c>
      <c r="G30" s="23" t="str">
        <f>Schedule!G30</f>
        <v>-</v>
      </c>
      <c r="H30" s="136"/>
      <c r="I30" s="110"/>
      <c r="J30" s="111"/>
    </row>
    <row r="31" spans="1:10" ht="19.5" customHeight="1" x14ac:dyDescent="0.2">
      <c r="A31" s="19">
        <f>Schedule!A31</f>
        <v>45424</v>
      </c>
      <c r="B31" s="20">
        <f>Schedule!B31</f>
        <v>45424</v>
      </c>
      <c r="C31" s="37" t="str">
        <f>Schedule!C31</f>
        <v>B</v>
      </c>
      <c r="D31" s="24">
        <f>Schedule!D31</f>
        <v>0.33333333333333331</v>
      </c>
      <c r="E31" s="38" t="str">
        <f>Schedule!E31</f>
        <v>-</v>
      </c>
      <c r="F31" s="88" t="str">
        <f>Schedule!F31</f>
        <v>Bremerhaven</v>
      </c>
      <c r="G31" s="36" t="str">
        <f>Schedule!G31</f>
        <v>DEBRV</v>
      </c>
      <c r="H31" s="136"/>
      <c r="I31" s="110"/>
      <c r="J31" s="111"/>
    </row>
    <row r="32" spans="1:10" x14ac:dyDescent="0.2">
      <c r="C32"/>
      <c r="D32"/>
      <c r="E32"/>
    </row>
    <row r="33" spans="3:5" x14ac:dyDescent="0.2">
      <c r="C33"/>
      <c r="D33"/>
      <c r="E33"/>
    </row>
    <row r="34" spans="3:5" x14ac:dyDescent="0.2">
      <c r="C34"/>
      <c r="D34"/>
      <c r="E34"/>
    </row>
    <row r="35" spans="3:5" x14ac:dyDescent="0.2">
      <c r="C35"/>
      <c r="D35"/>
      <c r="E35"/>
    </row>
  </sheetData>
  <sheetProtection sheet="1" objects="1" scenarios="1" formatCells="0" selectLockedCells="1"/>
  <autoFilter ref="A1:J28" xr:uid="{6755DE35-92C7-6145-B18C-0810B63CD091}"/>
  <conditionalFormatting sqref="A2:J3 A4:A28 B14:I15 B4:J13 B16:J28">
    <cfRule type="containsText" dxfId="17" priority="7" operator="containsText" text="YES">
      <formula>NOT(ISERROR(SEARCH("YES",A2)))</formula>
    </cfRule>
  </conditionalFormatting>
  <conditionalFormatting sqref="J14:J15">
    <cfRule type="containsText" dxfId="16" priority="5" operator="containsText" text="YES">
      <formula>NOT(ISERROR(SEARCH("YES",J14)))</formula>
    </cfRule>
  </conditionalFormatting>
  <conditionalFormatting sqref="A29:C29 F29:J29">
    <cfRule type="containsText" dxfId="15" priority="4" operator="containsText" text="YES">
      <formula>NOT(ISERROR(SEARCH("YES",A29)))</formula>
    </cfRule>
  </conditionalFormatting>
  <conditionalFormatting sqref="A30:C30 F30:J30">
    <cfRule type="containsText" dxfId="14" priority="3" operator="containsText" text="YES">
      <formula>NOT(ISERROR(SEARCH("YES",A30)))</formula>
    </cfRule>
  </conditionalFormatting>
  <conditionalFormatting sqref="A31:J31">
    <cfRule type="containsText" dxfId="13" priority="2" operator="containsText" text="YES">
      <formula>NOT(ISERROR(SEARCH("YES",A31)))</formula>
    </cfRule>
  </conditionalFormatting>
  <conditionalFormatting sqref="D29:E30">
    <cfRule type="containsText" dxfId="12" priority="1" operator="containsText" text="YES">
      <formula>NOT(ISERROR(SEARCH("YES",D29)))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9464-2C2A-264A-B8E6-E4C4061ECF75}">
  <dimension ref="A1:P31"/>
  <sheetViews>
    <sheetView zoomScale="85" zoomScaleNormal="85" workbookViewId="0">
      <pane ySplit="1" topLeftCell="A15" activePane="bottomLeft" state="frozen"/>
      <selection activeCell="H1" sqref="H1"/>
      <selection pane="bottomLeft" activeCell="O21" sqref="O21:O23"/>
    </sheetView>
  </sheetViews>
  <sheetFormatPr defaultColWidth="11.42578125" defaultRowHeight="12.75" x14ac:dyDescent="0.2"/>
  <cols>
    <col min="1" max="1" width="9.85546875" bestFit="1" customWidth="1"/>
    <col min="2" max="2" width="5.140625" bestFit="1" customWidth="1"/>
    <col min="3" max="3" width="4.42578125" bestFit="1" customWidth="1"/>
    <col min="4" max="4" width="7" customWidth="1"/>
    <col min="5" max="5" width="7.140625" customWidth="1"/>
    <col min="6" max="6" width="17.85546875" customWidth="1"/>
    <col min="7" max="7" width="10.42578125" customWidth="1"/>
    <col min="8" max="8" width="37" customWidth="1"/>
    <col min="9" max="9" width="22.7109375" customWidth="1"/>
    <col min="10" max="10" width="25.42578125" style="31" bestFit="1" customWidth="1"/>
    <col min="11" max="11" width="29.5703125" style="31" customWidth="1"/>
    <col min="12" max="12" width="40" style="31" customWidth="1"/>
    <col min="13" max="13" width="30.28515625" customWidth="1"/>
    <col min="14" max="14" width="23.85546875" customWidth="1"/>
    <col min="15" max="15" width="14.28515625" customWidth="1"/>
    <col min="16" max="16" width="25.42578125" customWidth="1"/>
  </cols>
  <sheetData>
    <row r="1" spans="1:16" ht="30" x14ac:dyDescent="0.2">
      <c r="A1" s="15" t="s">
        <v>29</v>
      </c>
      <c r="B1" s="15" t="s">
        <v>9</v>
      </c>
      <c r="C1" s="16" t="s">
        <v>10</v>
      </c>
      <c r="D1" s="16" t="s">
        <v>11</v>
      </c>
      <c r="E1" s="16" t="s">
        <v>12</v>
      </c>
      <c r="F1" s="28" t="s">
        <v>30</v>
      </c>
      <c r="G1" s="25" t="s">
        <v>33</v>
      </c>
      <c r="H1" s="29" t="s">
        <v>38</v>
      </c>
      <c r="I1" s="29" t="s">
        <v>39</v>
      </c>
      <c r="J1" s="29" t="s">
        <v>40</v>
      </c>
      <c r="K1" s="29" t="s">
        <v>41</v>
      </c>
      <c r="L1" s="29" t="s">
        <v>42</v>
      </c>
      <c r="M1" s="29" t="s">
        <v>43</v>
      </c>
      <c r="N1" s="29" t="s">
        <v>44</v>
      </c>
      <c r="O1" s="30" t="s">
        <v>45</v>
      </c>
      <c r="P1" s="30" t="s">
        <v>36</v>
      </c>
    </row>
    <row r="2" spans="1:16" ht="42" customHeight="1" x14ac:dyDescent="0.2">
      <c r="A2" s="19">
        <f>Schedule!A2</f>
        <v>45395</v>
      </c>
      <c r="B2" s="20">
        <f>Schedule!B2</f>
        <v>45395</v>
      </c>
      <c r="C2" s="21" t="str">
        <f>Schedule!C2</f>
        <v>B</v>
      </c>
      <c r="D2" s="24" t="str">
        <f>Schedule!D2</f>
        <v>-</v>
      </c>
      <c r="E2" s="24" t="str">
        <f>Schedule!E2</f>
        <v>-</v>
      </c>
      <c r="F2" s="22" t="str">
        <f>Schedule!F2</f>
        <v>Callao</v>
      </c>
      <c r="G2" s="23" t="str">
        <f>Schedule!G2</f>
        <v>PECLL</v>
      </c>
      <c r="H2" s="158" t="s">
        <v>172</v>
      </c>
      <c r="I2" s="138" t="s">
        <v>327</v>
      </c>
      <c r="J2" s="112" t="s">
        <v>2</v>
      </c>
      <c r="K2" s="152" t="s">
        <v>323</v>
      </c>
      <c r="L2" s="149" t="s">
        <v>321</v>
      </c>
      <c r="M2" s="112" t="s">
        <v>331</v>
      </c>
      <c r="N2" s="152" t="s">
        <v>332</v>
      </c>
      <c r="O2" s="166" t="s">
        <v>364</v>
      </c>
      <c r="P2" s="152" t="s">
        <v>330</v>
      </c>
    </row>
    <row r="3" spans="1:16" ht="39" customHeight="1" x14ac:dyDescent="0.2">
      <c r="A3" s="19">
        <f>Schedule!A3</f>
        <v>45396</v>
      </c>
      <c r="B3" s="20">
        <f>Schedule!B3</f>
        <v>45396</v>
      </c>
      <c r="C3" s="21" t="str">
        <f>Schedule!C3</f>
        <v>B</v>
      </c>
      <c r="D3" s="24" t="str">
        <f>Schedule!D3</f>
        <v>-</v>
      </c>
      <c r="E3" s="24">
        <f>Schedule!E3</f>
        <v>0.54166666666666663</v>
      </c>
      <c r="F3" s="22" t="str">
        <f>Schedule!F3</f>
        <v>Callao</v>
      </c>
      <c r="G3" s="23" t="str">
        <f>Schedule!G3</f>
        <v>PECLL</v>
      </c>
      <c r="H3" s="159"/>
      <c r="I3" s="112" t="s">
        <v>327</v>
      </c>
      <c r="J3" s="112" t="s">
        <v>2</v>
      </c>
      <c r="K3" s="150"/>
      <c r="L3" s="150"/>
      <c r="M3" s="112" t="s">
        <v>331</v>
      </c>
      <c r="N3" s="165"/>
      <c r="O3" s="167"/>
      <c r="P3" s="150"/>
    </row>
    <row r="4" spans="1:16" ht="39" hidden="1" customHeight="1" x14ac:dyDescent="0.2">
      <c r="A4" s="19">
        <f>Schedule!A4</f>
        <v>45397</v>
      </c>
      <c r="B4" s="20">
        <f>Schedule!B4</f>
        <v>45397</v>
      </c>
      <c r="C4" s="21" t="str">
        <f>Schedule!C4</f>
        <v>C</v>
      </c>
      <c r="D4" s="24" t="str">
        <f>Schedule!D4</f>
        <v>-</v>
      </c>
      <c r="E4" s="24" t="str">
        <f>Schedule!E4</f>
        <v>-</v>
      </c>
      <c r="F4" s="22" t="str">
        <f>Schedule!F4</f>
        <v>at sea</v>
      </c>
      <c r="G4" s="23" t="str">
        <f>Schedule!G4</f>
        <v>-</v>
      </c>
      <c r="H4" s="113"/>
      <c r="I4" s="112"/>
      <c r="J4" s="112"/>
      <c r="K4" s="114"/>
      <c r="L4" s="114"/>
      <c r="M4" s="112"/>
      <c r="N4" s="115"/>
      <c r="O4" s="116"/>
      <c r="P4" s="114"/>
    </row>
    <row r="5" spans="1:16" ht="81" customHeight="1" x14ac:dyDescent="0.2">
      <c r="A5" s="19">
        <f>Schedule!A5</f>
        <v>45398</v>
      </c>
      <c r="B5" s="20">
        <f>Schedule!B5</f>
        <v>45398</v>
      </c>
      <c r="C5" s="21" t="str">
        <f>Schedule!C5</f>
        <v>B</v>
      </c>
      <c r="D5" s="24">
        <f>Schedule!D5</f>
        <v>0.41666666666666669</v>
      </c>
      <c r="E5" s="24">
        <f>Schedule!E5</f>
        <v>0.79166666666666663</v>
      </c>
      <c r="F5" s="22" t="str">
        <f>Schedule!F5</f>
        <v>Guayaquil</v>
      </c>
      <c r="G5" s="23" t="str">
        <f>Schedule!G5</f>
        <v>ECGYE</v>
      </c>
      <c r="H5" s="147" t="s">
        <v>308</v>
      </c>
      <c r="I5" s="138" t="s">
        <v>326</v>
      </c>
      <c r="J5" s="112" t="s">
        <v>2</v>
      </c>
      <c r="K5" s="112" t="s">
        <v>354</v>
      </c>
      <c r="L5" s="138" t="s">
        <v>322</v>
      </c>
      <c r="M5" s="112" t="s">
        <v>334</v>
      </c>
      <c r="N5" s="112" t="s">
        <v>314</v>
      </c>
      <c r="O5" s="163" t="s">
        <v>364</v>
      </c>
      <c r="P5" s="112" t="s">
        <v>333</v>
      </c>
    </row>
    <row r="6" spans="1:16" ht="75" x14ac:dyDescent="0.2">
      <c r="A6" s="19">
        <f>Schedule!A6</f>
        <v>45399</v>
      </c>
      <c r="B6" s="20">
        <f>Schedule!B6</f>
        <v>45399</v>
      </c>
      <c r="C6" s="21" t="str">
        <f>Schedule!C6</f>
        <v>B</v>
      </c>
      <c r="D6" s="24">
        <f>Schedule!D6</f>
        <v>0.54166666666666663</v>
      </c>
      <c r="E6" s="24">
        <f>Schedule!E6</f>
        <v>0.79166666666666663</v>
      </c>
      <c r="F6" s="22" t="str">
        <f>Schedule!F6</f>
        <v>Manta</v>
      </c>
      <c r="G6" s="23" t="str">
        <f>Schedule!G6</f>
        <v>ECMEC</v>
      </c>
      <c r="H6" s="146"/>
      <c r="I6" s="117" t="s">
        <v>300</v>
      </c>
      <c r="J6" s="112" t="s">
        <v>2</v>
      </c>
      <c r="K6" s="112" t="s">
        <v>355</v>
      </c>
      <c r="L6" s="138" t="s">
        <v>324</v>
      </c>
      <c r="M6" s="112" t="s">
        <v>335</v>
      </c>
      <c r="N6" s="112" t="s">
        <v>336</v>
      </c>
      <c r="O6" s="164"/>
      <c r="P6" s="118" t="s">
        <v>333</v>
      </c>
    </row>
    <row r="7" spans="1:16" ht="15" hidden="1" x14ac:dyDescent="0.2">
      <c r="A7" s="19">
        <f>Schedule!A7</f>
        <v>45400</v>
      </c>
      <c r="B7" s="20">
        <f>Schedule!B7</f>
        <v>45400</v>
      </c>
      <c r="C7" s="21" t="str">
        <f>Schedule!C7</f>
        <v>C</v>
      </c>
      <c r="D7" s="24" t="str">
        <f>Schedule!D7</f>
        <v>-</v>
      </c>
      <c r="E7" s="24" t="str">
        <f>Schedule!E7</f>
        <v>-</v>
      </c>
      <c r="F7" s="22" t="str">
        <f>Schedule!F7</f>
        <v>at sea</v>
      </c>
      <c r="G7" s="23" t="str">
        <f>Schedule!G7</f>
        <v>-</v>
      </c>
      <c r="H7" s="119"/>
      <c r="I7" s="117"/>
      <c r="J7" s="112"/>
      <c r="K7" s="112"/>
      <c r="L7" s="112"/>
      <c r="M7" s="112"/>
      <c r="N7" s="112"/>
      <c r="O7" s="120"/>
      <c r="P7" s="118"/>
    </row>
    <row r="8" spans="1:16" ht="75" x14ac:dyDescent="0.2">
      <c r="A8" s="19">
        <f>Schedule!A8</f>
        <v>45401</v>
      </c>
      <c r="B8" s="20">
        <f>Schedule!B8</f>
        <v>45401</v>
      </c>
      <c r="C8" s="21" t="str">
        <f>Schedule!C8</f>
        <v>C</v>
      </c>
      <c r="D8" s="24">
        <f>Schedule!D8</f>
        <v>0.375</v>
      </c>
      <c r="E8" s="24">
        <f>Schedule!E8</f>
        <v>0.16666666666666666</v>
      </c>
      <c r="F8" s="22" t="str">
        <f>Schedule!F8</f>
        <v>Fuerte Amador</v>
      </c>
      <c r="G8" s="23" t="str">
        <f>Schedule!G8</f>
        <v>PAPTY</v>
      </c>
      <c r="H8" s="137" t="s">
        <v>370</v>
      </c>
      <c r="I8" s="138" t="s">
        <v>328</v>
      </c>
      <c r="J8" s="112" t="s">
        <v>2</v>
      </c>
      <c r="K8" s="137" t="s">
        <v>356</v>
      </c>
      <c r="L8" s="138" t="s">
        <v>365</v>
      </c>
      <c r="M8" s="112" t="s">
        <v>343</v>
      </c>
      <c r="N8" s="112" t="s">
        <v>366</v>
      </c>
      <c r="O8" s="121" t="s">
        <v>363</v>
      </c>
      <c r="P8" s="118" t="s">
        <v>359</v>
      </c>
    </row>
    <row r="9" spans="1:16" ht="15" hidden="1" x14ac:dyDescent="0.2">
      <c r="A9" s="19">
        <f>Schedule!A9</f>
        <v>45402</v>
      </c>
      <c r="B9" s="20">
        <f>Schedule!B9</f>
        <v>45402</v>
      </c>
      <c r="C9" s="21" t="str">
        <f>Schedule!C9</f>
        <v>C</v>
      </c>
      <c r="D9" s="24">
        <f>Schedule!D9</f>
        <v>0.25</v>
      </c>
      <c r="E9" s="24">
        <f>Schedule!E9</f>
        <v>0.625</v>
      </c>
      <c r="F9" s="22" t="str">
        <f>Schedule!F9</f>
        <v>Panama Kanal</v>
      </c>
      <c r="G9" s="23" t="str">
        <f>Schedule!G9</f>
        <v>-</v>
      </c>
      <c r="H9" s="112"/>
      <c r="I9" s="112"/>
      <c r="J9" s="112"/>
      <c r="K9" s="112"/>
      <c r="L9" s="112"/>
      <c r="M9" s="112"/>
      <c r="N9" s="112"/>
      <c r="O9" s="121"/>
      <c r="P9" s="118"/>
    </row>
    <row r="10" spans="1:16" ht="75" x14ac:dyDescent="0.2">
      <c r="A10" s="19">
        <f>Schedule!A10</f>
        <v>45403</v>
      </c>
      <c r="B10" s="20">
        <f>Schedule!B10</f>
        <v>45403</v>
      </c>
      <c r="C10" s="21" t="str">
        <f>Schedule!C10</f>
        <v>B</v>
      </c>
      <c r="D10" s="24">
        <f>Schedule!D10</f>
        <v>0.29166666666666669</v>
      </c>
      <c r="E10" s="24">
        <f>Schedule!E10</f>
        <v>0.75</v>
      </c>
      <c r="F10" s="22" t="str">
        <f>Schedule!F10</f>
        <v>Puerto Limón</v>
      </c>
      <c r="G10" s="23" t="str">
        <f>Schedule!G10</f>
        <v>CRLMO</v>
      </c>
      <c r="H10" s="137" t="s">
        <v>369</v>
      </c>
      <c r="I10" s="138" t="s">
        <v>325</v>
      </c>
      <c r="J10" s="112" t="s">
        <v>2</v>
      </c>
      <c r="K10" s="112" t="s">
        <v>367</v>
      </c>
      <c r="L10" s="138" t="s">
        <v>368</v>
      </c>
      <c r="M10" s="112" t="s">
        <v>338</v>
      </c>
      <c r="N10" s="122" t="s">
        <v>315</v>
      </c>
      <c r="O10" s="140" t="s">
        <v>391</v>
      </c>
      <c r="P10" s="118" t="s">
        <v>337</v>
      </c>
    </row>
    <row r="11" spans="1:16" ht="15" hidden="1" x14ac:dyDescent="0.2">
      <c r="A11" s="19">
        <f>Schedule!A11</f>
        <v>45404</v>
      </c>
      <c r="B11" s="20">
        <f>Schedule!B11</f>
        <v>45404</v>
      </c>
      <c r="C11" s="21" t="str">
        <f>Schedule!C11</f>
        <v>C</v>
      </c>
      <c r="D11" s="24" t="str">
        <f>Schedule!D11</f>
        <v>-</v>
      </c>
      <c r="E11" s="24" t="str">
        <f>Schedule!E11</f>
        <v>-</v>
      </c>
      <c r="F11" s="22" t="str">
        <f>Schedule!F11</f>
        <v>at sea</v>
      </c>
      <c r="G11" s="23" t="str">
        <f>Schedule!G11</f>
        <v>-</v>
      </c>
      <c r="H11" s="124"/>
      <c r="I11" s="112"/>
      <c r="J11" s="112"/>
      <c r="K11" s="112"/>
      <c r="L11" s="112"/>
      <c r="M11" s="112"/>
      <c r="N11" s="122"/>
      <c r="O11" s="123"/>
      <c r="P11" s="118"/>
    </row>
    <row r="12" spans="1:16" ht="75" x14ac:dyDescent="0.2">
      <c r="A12" s="19">
        <f>Schedule!A12</f>
        <v>45405</v>
      </c>
      <c r="B12" s="20">
        <f>Schedule!B12</f>
        <v>45405</v>
      </c>
      <c r="C12" s="21" t="str">
        <f>Schedule!C12</f>
        <v>A</v>
      </c>
      <c r="D12" s="24">
        <f>Schedule!D12</f>
        <v>0.33333333333333331</v>
      </c>
      <c r="E12" s="24">
        <f>Schedule!E12</f>
        <v>0.58333333333333337</v>
      </c>
      <c r="F12" s="22" t="str">
        <f>Schedule!F12</f>
        <v>George Town</v>
      </c>
      <c r="G12" s="81" t="str">
        <f>Schedule!G12</f>
        <v>KYGEC</v>
      </c>
      <c r="H12" s="124" t="s">
        <v>371</v>
      </c>
      <c r="I12" s="118" t="s">
        <v>301</v>
      </c>
      <c r="J12" s="143" t="s">
        <v>394</v>
      </c>
      <c r="K12" s="112" t="s">
        <v>316</v>
      </c>
      <c r="L12" s="138" t="s">
        <v>374</v>
      </c>
      <c r="M12" s="112" t="s">
        <v>343</v>
      </c>
      <c r="N12" s="112" t="s">
        <v>366</v>
      </c>
      <c r="O12" s="142" t="s">
        <v>393</v>
      </c>
      <c r="P12" s="118" t="s">
        <v>339</v>
      </c>
    </row>
    <row r="13" spans="1:16" ht="15" hidden="1" x14ac:dyDescent="0.2">
      <c r="A13" s="19">
        <f>Schedule!A13</f>
        <v>45406</v>
      </c>
      <c r="B13" s="20">
        <f>Schedule!B13</f>
        <v>45406</v>
      </c>
      <c r="C13" s="21" t="str">
        <f>Schedule!C13</f>
        <v>C</v>
      </c>
      <c r="D13" s="24" t="str">
        <f>Schedule!D13</f>
        <v>-</v>
      </c>
      <c r="E13" s="24" t="str">
        <f>Schedule!E13</f>
        <v>-</v>
      </c>
      <c r="F13" s="22" t="str">
        <f>Schedule!F13</f>
        <v>at sea</v>
      </c>
      <c r="G13" s="81" t="str">
        <f>Schedule!G13</f>
        <v>-</v>
      </c>
      <c r="H13" s="124"/>
      <c r="I13" s="118"/>
      <c r="J13" s="112"/>
      <c r="K13" s="112"/>
      <c r="L13" s="125"/>
      <c r="M13" s="112"/>
      <c r="N13" s="112"/>
      <c r="O13" s="126"/>
      <c r="P13" s="118"/>
    </row>
    <row r="14" spans="1:16" ht="75" customHeight="1" x14ac:dyDescent="0.2">
      <c r="A14" s="19">
        <f>Schedule!A14</f>
        <v>45407</v>
      </c>
      <c r="B14" s="20">
        <f>Schedule!B14</f>
        <v>45407</v>
      </c>
      <c r="C14" s="21" t="str">
        <f>Schedule!C14</f>
        <v>B</v>
      </c>
      <c r="D14" s="24">
        <f>Schedule!D14</f>
        <v>0.33333333333333331</v>
      </c>
      <c r="E14" s="24">
        <f>Schedule!E14</f>
        <v>0.91666666666666663</v>
      </c>
      <c r="F14" s="22" t="str">
        <f>Schedule!F14</f>
        <v>Miami</v>
      </c>
      <c r="G14" s="23" t="str">
        <f>Schedule!G14</f>
        <v>USMIA</v>
      </c>
      <c r="H14" s="147" t="s">
        <v>309</v>
      </c>
      <c r="I14" s="117" t="s">
        <v>302</v>
      </c>
      <c r="J14" s="141" t="s">
        <v>351</v>
      </c>
      <c r="K14" s="122" t="s">
        <v>317</v>
      </c>
      <c r="L14" s="138" t="s">
        <v>372</v>
      </c>
      <c r="M14" s="125" t="s">
        <v>373</v>
      </c>
      <c r="N14" s="125" t="s">
        <v>366</v>
      </c>
      <c r="O14" s="155" t="s">
        <v>389</v>
      </c>
      <c r="P14" s="118" t="s">
        <v>358</v>
      </c>
    </row>
    <row r="15" spans="1:16" ht="90.75" customHeight="1" x14ac:dyDescent="0.2">
      <c r="A15" s="19">
        <f>Schedule!A15</f>
        <v>45408</v>
      </c>
      <c r="B15" s="20">
        <f>Schedule!B15</f>
        <v>45408</v>
      </c>
      <c r="C15" s="21" t="str">
        <f>Schedule!C15</f>
        <v>B</v>
      </c>
      <c r="D15" s="24">
        <f>Schedule!D15</f>
        <v>0.29166666666666669</v>
      </c>
      <c r="E15" s="24">
        <f>Schedule!E15</f>
        <v>0.75</v>
      </c>
      <c r="F15" s="22" t="str">
        <f>Schedule!F15</f>
        <v>Fort Lauderdale</v>
      </c>
      <c r="G15" s="23" t="str">
        <f>Schedule!G15</f>
        <v>USFLL</v>
      </c>
      <c r="H15" s="145"/>
      <c r="I15" s="139" t="s">
        <v>390</v>
      </c>
      <c r="J15" s="112" t="s">
        <v>352</v>
      </c>
      <c r="K15" s="112" t="s">
        <v>357</v>
      </c>
      <c r="L15" s="139" t="s">
        <v>375</v>
      </c>
      <c r="M15" s="112" t="s">
        <v>338</v>
      </c>
      <c r="N15" s="112" t="s">
        <v>340</v>
      </c>
      <c r="O15" s="156"/>
      <c r="P15" s="118" t="s">
        <v>339</v>
      </c>
    </row>
    <row r="16" spans="1:16" ht="90.75" hidden="1" customHeight="1" x14ac:dyDescent="0.2">
      <c r="A16" s="19">
        <f>Schedule!A16</f>
        <v>45409</v>
      </c>
      <c r="B16" s="20">
        <f>Schedule!B16</f>
        <v>45409</v>
      </c>
      <c r="C16" s="21" t="str">
        <f>Schedule!C16</f>
        <v>C</v>
      </c>
      <c r="D16" s="24" t="str">
        <f>Schedule!D16</f>
        <v>-</v>
      </c>
      <c r="E16" s="24" t="str">
        <f>Schedule!E16</f>
        <v>-</v>
      </c>
      <c r="F16" s="22" t="str">
        <f>Schedule!F16</f>
        <v>at sea</v>
      </c>
      <c r="G16" s="23" t="str">
        <f>Schedule!G16</f>
        <v>-</v>
      </c>
      <c r="H16" s="145"/>
      <c r="I16" s="127"/>
      <c r="J16" s="112"/>
      <c r="K16" s="112"/>
      <c r="L16" s="128"/>
      <c r="M16" s="112"/>
      <c r="N16" s="112"/>
      <c r="O16" s="156"/>
      <c r="P16" s="129"/>
    </row>
    <row r="17" spans="1:16" ht="90.75" hidden="1" customHeight="1" x14ac:dyDescent="0.2">
      <c r="A17" s="19">
        <f>Schedule!A17</f>
        <v>45410</v>
      </c>
      <c r="B17" s="20">
        <f>Schedule!B17</f>
        <v>45410</v>
      </c>
      <c r="C17" s="21" t="str">
        <f>Schedule!C17</f>
        <v>C</v>
      </c>
      <c r="D17" s="24" t="str">
        <f>Schedule!D17</f>
        <v>-</v>
      </c>
      <c r="E17" s="24" t="str">
        <f>Schedule!E17</f>
        <v>-</v>
      </c>
      <c r="F17" s="22" t="str">
        <f>Schedule!F17</f>
        <v>at sea</v>
      </c>
      <c r="G17" s="23" t="str">
        <f>Schedule!G17</f>
        <v>-</v>
      </c>
      <c r="H17" s="145"/>
      <c r="I17" s="127"/>
      <c r="J17" s="112"/>
      <c r="K17" s="112"/>
      <c r="L17" s="128"/>
      <c r="M17" s="112"/>
      <c r="N17" s="112"/>
      <c r="O17" s="156"/>
      <c r="P17" s="129"/>
    </row>
    <row r="18" spans="1:16" ht="50.1" customHeight="1" x14ac:dyDescent="0.2">
      <c r="A18" s="19">
        <f>Schedule!A18</f>
        <v>45411</v>
      </c>
      <c r="B18" s="20">
        <f>Schedule!B18</f>
        <v>45411</v>
      </c>
      <c r="C18" s="21" t="str">
        <f>Schedule!C18</f>
        <v>B</v>
      </c>
      <c r="D18" s="24">
        <f>Schedule!D18</f>
        <v>0.375</v>
      </c>
      <c r="E18" s="24" t="str">
        <f>Schedule!E18</f>
        <v>-</v>
      </c>
      <c r="F18" s="22" t="str">
        <f>Schedule!F18</f>
        <v>New York City</v>
      </c>
      <c r="G18" s="23" t="str">
        <f>Schedule!G18</f>
        <v>USNYC</v>
      </c>
      <c r="H18" s="145"/>
      <c r="I18" s="149" t="s">
        <v>387</v>
      </c>
      <c r="J18" s="112" t="s">
        <v>353</v>
      </c>
      <c r="K18" s="122" t="s">
        <v>318</v>
      </c>
      <c r="L18" s="149" t="s">
        <v>376</v>
      </c>
      <c r="M18" s="112" t="s">
        <v>343</v>
      </c>
      <c r="N18" s="122" t="s">
        <v>319</v>
      </c>
      <c r="O18" s="156"/>
      <c r="P18" s="153" t="s">
        <v>342</v>
      </c>
    </row>
    <row r="19" spans="1:16" ht="44.25" customHeight="1" x14ac:dyDescent="0.2">
      <c r="A19" s="19">
        <f>Schedule!A19</f>
        <v>45412</v>
      </c>
      <c r="B19" s="20">
        <f>Schedule!B19</f>
        <v>45412</v>
      </c>
      <c r="C19" s="21" t="str">
        <f>Schedule!C19</f>
        <v>B</v>
      </c>
      <c r="D19" s="83" t="str">
        <f>Schedule!D19</f>
        <v>-</v>
      </c>
      <c r="E19" s="24" t="str">
        <f>Schedule!E19</f>
        <v>-</v>
      </c>
      <c r="F19" s="22" t="str">
        <f>Schedule!F19</f>
        <v>New York City</v>
      </c>
      <c r="G19" s="23" t="str">
        <f>Schedule!G19</f>
        <v>USNYC</v>
      </c>
      <c r="H19" s="148"/>
      <c r="I19" s="150"/>
      <c r="J19" s="112" t="s">
        <v>2</v>
      </c>
      <c r="K19" s="122" t="s">
        <v>318</v>
      </c>
      <c r="L19" s="151"/>
      <c r="M19" s="112" t="s">
        <v>343</v>
      </c>
      <c r="N19" s="122" t="s">
        <v>319</v>
      </c>
      <c r="O19" s="157"/>
      <c r="P19" s="154"/>
    </row>
    <row r="20" spans="1:16" ht="44.25" hidden="1" customHeight="1" x14ac:dyDescent="0.2">
      <c r="A20" s="19">
        <f>Schedule!A20</f>
        <v>45413</v>
      </c>
      <c r="B20" s="20">
        <f>Schedule!B20</f>
        <v>45413</v>
      </c>
      <c r="C20" s="21" t="str">
        <f>Schedule!C20</f>
        <v>B</v>
      </c>
      <c r="D20" s="83" t="str">
        <f>Schedule!D20</f>
        <v>-</v>
      </c>
      <c r="E20" s="24">
        <f>Schedule!E20</f>
        <v>0.70833333333333337</v>
      </c>
      <c r="F20" s="22" t="str">
        <f>Schedule!F20</f>
        <v>New York City</v>
      </c>
      <c r="G20" s="23" t="str">
        <f>Schedule!G20</f>
        <v>USNYC</v>
      </c>
      <c r="H20" s="130"/>
      <c r="I20" s="114"/>
      <c r="J20" s="112"/>
      <c r="K20" s="122"/>
      <c r="L20" s="131"/>
      <c r="M20" s="112"/>
      <c r="N20" s="122"/>
      <c r="O20" s="132"/>
      <c r="P20" s="133"/>
    </row>
    <row r="21" spans="1:16" ht="50.1" customHeight="1" x14ac:dyDescent="0.2">
      <c r="A21" s="19">
        <f>Schedule!A21</f>
        <v>45414</v>
      </c>
      <c r="B21" s="20">
        <f>Schedule!B21</f>
        <v>45414</v>
      </c>
      <c r="C21" s="21" t="str">
        <f>Schedule!C21</f>
        <v>C</v>
      </c>
      <c r="D21" s="24" t="str">
        <f>Schedule!D21</f>
        <v>-</v>
      </c>
      <c r="E21" s="24" t="str">
        <f>Schedule!E21</f>
        <v>-</v>
      </c>
      <c r="F21" s="22" t="str">
        <f>Schedule!F21</f>
        <v>at sea</v>
      </c>
      <c r="G21" s="23" t="str">
        <f>Schedule!G21</f>
        <v>-</v>
      </c>
      <c r="H21" s="144" t="s">
        <v>310</v>
      </c>
      <c r="I21" s="117" t="s">
        <v>303</v>
      </c>
      <c r="J21" s="112" t="s">
        <v>2</v>
      </c>
      <c r="K21" s="122" t="s">
        <v>320</v>
      </c>
      <c r="L21" s="138" t="s">
        <v>377</v>
      </c>
      <c r="M21" s="112" t="s">
        <v>344</v>
      </c>
      <c r="N21" s="134" t="s">
        <v>307</v>
      </c>
      <c r="O21" s="160" t="s">
        <v>392</v>
      </c>
      <c r="P21" s="118" t="s">
        <v>341</v>
      </c>
    </row>
    <row r="22" spans="1:16" ht="50.1" hidden="1" customHeight="1" x14ac:dyDescent="0.2">
      <c r="A22" s="19">
        <f>Schedule!A22</f>
        <v>45415</v>
      </c>
      <c r="B22" s="20">
        <f>Schedule!B22</f>
        <v>45415</v>
      </c>
      <c r="C22" s="21" t="str">
        <f>Schedule!C22</f>
        <v>B</v>
      </c>
      <c r="D22" s="24">
        <f>Schedule!D22</f>
        <v>0.41666666666666669</v>
      </c>
      <c r="E22" s="24">
        <f>Schedule!E22</f>
        <v>0.75</v>
      </c>
      <c r="F22" s="22" t="str">
        <f>Schedule!F22</f>
        <v>Halifax</v>
      </c>
      <c r="G22" s="23" t="str">
        <f>Schedule!G22</f>
        <v>CAHAL</v>
      </c>
      <c r="H22" s="145"/>
      <c r="I22" s="117"/>
      <c r="J22" s="112"/>
      <c r="K22" s="122"/>
      <c r="L22" s="125"/>
      <c r="M22" s="112"/>
      <c r="N22" s="134"/>
      <c r="O22" s="161"/>
      <c r="P22" s="118"/>
    </row>
    <row r="23" spans="1:16" ht="50.1" customHeight="1" x14ac:dyDescent="0.2">
      <c r="A23" s="19">
        <f>Schedule!A23</f>
        <v>45416</v>
      </c>
      <c r="B23" s="20">
        <f>Schedule!B23</f>
        <v>45416</v>
      </c>
      <c r="C23" s="21" t="str">
        <f>Schedule!C23</f>
        <v>C</v>
      </c>
      <c r="D23" s="24" t="str">
        <f>Schedule!D23</f>
        <v>-</v>
      </c>
      <c r="E23" s="24" t="str">
        <f>Schedule!E23</f>
        <v>-</v>
      </c>
      <c r="F23" s="22" t="str">
        <f>Schedule!F23</f>
        <v>at sea</v>
      </c>
      <c r="G23" s="23" t="str">
        <f>Schedule!G23</f>
        <v>-</v>
      </c>
      <c r="H23" s="146"/>
      <c r="I23" s="138" t="s">
        <v>329</v>
      </c>
      <c r="J23" s="112" t="s">
        <v>2</v>
      </c>
      <c r="K23" s="118" t="s">
        <v>345</v>
      </c>
      <c r="L23" s="138" t="s">
        <v>378</v>
      </c>
      <c r="M23" s="112" t="s">
        <v>343</v>
      </c>
      <c r="N23" s="134" t="s">
        <v>307</v>
      </c>
      <c r="O23" s="162"/>
      <c r="P23" s="118" t="s">
        <v>341</v>
      </c>
    </row>
    <row r="24" spans="1:16" ht="50.1" hidden="1" customHeight="1" x14ac:dyDescent="0.2">
      <c r="A24" s="19">
        <f>Schedule!A24</f>
        <v>45417</v>
      </c>
      <c r="B24" s="20">
        <f>Schedule!B24</f>
        <v>45417</v>
      </c>
      <c r="C24" s="21" t="str">
        <f>Schedule!C24</f>
        <v>B</v>
      </c>
      <c r="D24" s="24">
        <f>Schedule!D24</f>
        <v>0.29166666666666669</v>
      </c>
      <c r="E24" s="24">
        <f>Schedule!E24</f>
        <v>0.625</v>
      </c>
      <c r="F24" s="22" t="str">
        <f>Schedule!F24</f>
        <v>St. John's</v>
      </c>
      <c r="G24" s="23" t="str">
        <f>Schedule!G24</f>
        <v>CASIF</v>
      </c>
      <c r="H24" s="119"/>
      <c r="I24" s="112"/>
      <c r="J24" s="112"/>
      <c r="K24" s="118"/>
      <c r="L24" s="125"/>
      <c r="M24" s="112"/>
      <c r="N24" s="134"/>
      <c r="O24" s="120"/>
      <c r="P24" s="118"/>
    </row>
    <row r="25" spans="1:16" ht="50.1" hidden="1" customHeight="1" x14ac:dyDescent="0.2">
      <c r="A25" s="19">
        <f>Schedule!A25</f>
        <v>45418</v>
      </c>
      <c r="B25" s="20">
        <f>Schedule!B25</f>
        <v>45418</v>
      </c>
      <c r="C25" s="21" t="str">
        <f>Schedule!C25</f>
        <v>C</v>
      </c>
      <c r="D25" s="24" t="str">
        <f>Schedule!D25</f>
        <v>-</v>
      </c>
      <c r="E25" s="24" t="str">
        <f>Schedule!E25</f>
        <v>-</v>
      </c>
      <c r="F25" s="22" t="str">
        <f>Schedule!F25</f>
        <v>at sea</v>
      </c>
      <c r="G25" s="23" t="str">
        <f>Schedule!G25</f>
        <v>-</v>
      </c>
      <c r="H25" s="119"/>
      <c r="I25" s="112"/>
      <c r="J25" s="112"/>
      <c r="K25" s="118"/>
      <c r="L25" s="125"/>
      <c r="M25" s="112"/>
      <c r="N25" s="134"/>
      <c r="O25" s="120"/>
      <c r="P25" s="118"/>
    </row>
    <row r="26" spans="1:16" ht="50.1" hidden="1" customHeight="1" x14ac:dyDescent="0.2">
      <c r="A26" s="19">
        <f>Schedule!A26</f>
        <v>45419</v>
      </c>
      <c r="B26" s="20">
        <f>Schedule!B26</f>
        <v>45419</v>
      </c>
      <c r="C26" s="21" t="str">
        <f>Schedule!C26</f>
        <v>C</v>
      </c>
      <c r="D26" s="24" t="str">
        <f>Schedule!D26</f>
        <v>-</v>
      </c>
      <c r="E26" s="24" t="str">
        <f>Schedule!E26</f>
        <v>-</v>
      </c>
      <c r="F26" s="22" t="str">
        <f>Schedule!F26</f>
        <v>at sea</v>
      </c>
      <c r="G26" s="23" t="str">
        <f>Schedule!G26</f>
        <v>-</v>
      </c>
      <c r="H26" s="119"/>
      <c r="I26" s="112"/>
      <c r="J26" s="112"/>
      <c r="K26" s="118"/>
      <c r="L26" s="125"/>
      <c r="M26" s="112"/>
      <c r="N26" s="134"/>
      <c r="O26" s="120"/>
      <c r="P26" s="118"/>
    </row>
    <row r="27" spans="1:16" ht="50.1" hidden="1" customHeight="1" x14ac:dyDescent="0.2">
      <c r="A27" s="19">
        <f>Schedule!A27</f>
        <v>45420</v>
      </c>
      <c r="B27" s="20">
        <f>Schedule!B27</f>
        <v>45420</v>
      </c>
      <c r="C27" s="21" t="str">
        <f>Schedule!C27</f>
        <v>C</v>
      </c>
      <c r="D27" s="24" t="str">
        <f>Schedule!D27</f>
        <v>-</v>
      </c>
      <c r="E27" s="24" t="str">
        <f>Schedule!E27</f>
        <v>-</v>
      </c>
      <c r="F27" s="22" t="str">
        <f>Schedule!F27</f>
        <v>at sea</v>
      </c>
      <c r="G27" s="23" t="str">
        <f>Schedule!G27</f>
        <v>-</v>
      </c>
      <c r="H27" s="119"/>
      <c r="I27" s="112"/>
      <c r="J27" s="112"/>
      <c r="K27" s="118"/>
      <c r="L27" s="125"/>
      <c r="M27" s="112"/>
      <c r="N27" s="134"/>
      <c r="O27" s="120"/>
      <c r="P27" s="118"/>
    </row>
    <row r="28" spans="1:16" ht="76.5" customHeight="1" x14ac:dyDescent="0.2">
      <c r="A28" s="19">
        <f>Schedule!A28</f>
        <v>45421</v>
      </c>
      <c r="B28" s="20">
        <f>Schedule!B28</f>
        <v>45421</v>
      </c>
      <c r="C28" s="21" t="str">
        <f>Schedule!C28</f>
        <v>B</v>
      </c>
      <c r="D28" s="24" t="str">
        <f>Schedule!D28</f>
        <v>-</v>
      </c>
      <c r="E28" s="24" t="str">
        <f>Schedule!E28</f>
        <v>-</v>
      </c>
      <c r="F28" s="22" t="str">
        <f>Schedule!F28</f>
        <v>at sea</v>
      </c>
      <c r="G28" s="23" t="str">
        <f>Schedule!G28</f>
        <v>-</v>
      </c>
      <c r="H28" s="125" t="s">
        <v>382</v>
      </c>
      <c r="I28" s="138" t="s">
        <v>304</v>
      </c>
      <c r="J28" s="112" t="s">
        <v>2</v>
      </c>
      <c r="K28" s="112" t="s">
        <v>346</v>
      </c>
      <c r="L28" s="138" t="s">
        <v>379</v>
      </c>
      <c r="M28" s="112" t="s">
        <v>343</v>
      </c>
      <c r="N28" s="134" t="s">
        <v>307</v>
      </c>
      <c r="O28" s="121" t="s">
        <v>360</v>
      </c>
      <c r="P28" s="118" t="s">
        <v>339</v>
      </c>
    </row>
    <row r="29" spans="1:16" ht="50.1" customHeight="1" x14ac:dyDescent="0.2">
      <c r="A29" s="19">
        <f>Schedule!A29</f>
        <v>45422</v>
      </c>
      <c r="B29" s="20">
        <f>Schedule!B29</f>
        <v>45422</v>
      </c>
      <c r="C29" s="21" t="str">
        <f>Schedule!C29</f>
        <v>A</v>
      </c>
      <c r="D29" s="24">
        <f>Schedule!D29</f>
        <v>0.58333333333333337</v>
      </c>
      <c r="E29" s="24">
        <f>Schedule!E29</f>
        <v>0.83333333333333337</v>
      </c>
      <c r="F29" s="22" t="str">
        <f>Schedule!F29</f>
        <v>St. Peter Port</v>
      </c>
      <c r="G29" s="81" t="str">
        <f>Schedule!G29</f>
        <v>GGSPT</v>
      </c>
      <c r="H29" s="117" t="s">
        <v>311</v>
      </c>
      <c r="I29" s="138" t="s">
        <v>388</v>
      </c>
      <c r="J29" s="112" t="s">
        <v>2</v>
      </c>
      <c r="K29" s="118" t="s">
        <v>347</v>
      </c>
      <c r="L29" s="138" t="s">
        <v>380</v>
      </c>
      <c r="M29" s="112" t="s">
        <v>343</v>
      </c>
      <c r="N29" s="134" t="s">
        <v>307</v>
      </c>
      <c r="O29" s="121" t="s">
        <v>361</v>
      </c>
      <c r="P29" s="118" t="s">
        <v>2</v>
      </c>
    </row>
    <row r="30" spans="1:16" ht="50.1" hidden="1" customHeight="1" x14ac:dyDescent="0.2">
      <c r="A30" s="19">
        <f>Schedule!A30</f>
        <v>45423</v>
      </c>
      <c r="B30" s="20">
        <f>Schedule!B30</f>
        <v>45423</v>
      </c>
      <c r="C30" s="21" t="str">
        <f>Schedule!C30</f>
        <v>C</v>
      </c>
      <c r="D30" s="24" t="str">
        <f>Schedule!D30</f>
        <v>-</v>
      </c>
      <c r="E30" s="24" t="str">
        <f>Schedule!E30</f>
        <v>-</v>
      </c>
      <c r="F30" s="22" t="str">
        <f>Schedule!F30</f>
        <v>at sea</v>
      </c>
      <c r="G30" s="81" t="str">
        <f>Schedule!G30</f>
        <v>-</v>
      </c>
      <c r="H30" s="117"/>
      <c r="I30" s="112"/>
      <c r="J30" s="112"/>
      <c r="K30" s="118"/>
      <c r="L30" s="125"/>
      <c r="M30" s="112"/>
      <c r="N30" s="134"/>
      <c r="O30" s="121"/>
      <c r="P30" s="118"/>
    </row>
    <row r="31" spans="1:16" ht="90" x14ac:dyDescent="0.2">
      <c r="A31" s="19">
        <f>Schedule!A31</f>
        <v>45424</v>
      </c>
      <c r="B31" s="20">
        <f>Schedule!B31</f>
        <v>45424</v>
      </c>
      <c r="C31" s="21" t="str">
        <f>Schedule!C31</f>
        <v>B</v>
      </c>
      <c r="D31" s="24">
        <f>Schedule!D31</f>
        <v>0.33333333333333331</v>
      </c>
      <c r="E31" s="24" t="str">
        <f>Schedule!E31</f>
        <v>-</v>
      </c>
      <c r="F31" s="22" t="str">
        <f>Schedule!F31</f>
        <v>Bremerhaven</v>
      </c>
      <c r="G31" s="23" t="str">
        <f>Schedule!G31</f>
        <v>DEBRV</v>
      </c>
      <c r="H31" s="117" t="s">
        <v>312</v>
      </c>
      <c r="I31" s="122" t="s">
        <v>313</v>
      </c>
      <c r="J31" s="122" t="s">
        <v>2</v>
      </c>
      <c r="K31" s="118" t="s">
        <v>348</v>
      </c>
      <c r="L31" s="125" t="s">
        <v>381</v>
      </c>
      <c r="M31" s="112" t="s">
        <v>349</v>
      </c>
      <c r="N31" s="112" t="s">
        <v>350</v>
      </c>
      <c r="O31" s="121" t="s">
        <v>362</v>
      </c>
      <c r="P31" s="118" t="s">
        <v>2</v>
      </c>
    </row>
  </sheetData>
  <sheetProtection sheet="1" objects="1" scenarios="1" formatCells="0" selectLockedCells="1"/>
  <autoFilter ref="A1:P31" xr:uid="{F4BD9464-2C2A-264A-B8E6-E4C4061ECF75}"/>
  <mergeCells count="15">
    <mergeCell ref="O21:O23"/>
    <mergeCell ref="O5:O6"/>
    <mergeCell ref="N2:N3"/>
    <mergeCell ref="O2:O3"/>
    <mergeCell ref="K2:K3"/>
    <mergeCell ref="P2:P3"/>
    <mergeCell ref="P18:P19"/>
    <mergeCell ref="O14:O19"/>
    <mergeCell ref="H2:H3"/>
    <mergeCell ref="H5:H6"/>
    <mergeCell ref="H21:H23"/>
    <mergeCell ref="H14:H19"/>
    <mergeCell ref="L2:L3"/>
    <mergeCell ref="L18:L19"/>
    <mergeCell ref="I18:I19"/>
  </mergeCells>
  <conditionalFormatting sqref="A3:G5 A31:G31 I31:P31 A2:H2 J2:J5">
    <cfRule type="containsText" dxfId="11" priority="13" operator="containsText" text="YES">
      <formula>NOT(ISERROR(SEARCH("YES",A2)))</formula>
    </cfRule>
  </conditionalFormatting>
  <conditionalFormatting sqref="A6:G30 J19:K20 I21:P22 I15:N18 P15:P18 I28:P30 I23:N27 P23:P27 I6:N7 P6:P7 I8:P14 M19:N20">
    <cfRule type="containsText" dxfId="10" priority="14" operator="containsText" text="YES">
      <formula>NOT(ISERROR(SEARCH("YES",A6)))</formula>
    </cfRule>
  </conditionalFormatting>
  <conditionalFormatting sqref="H5">
    <cfRule type="containsText" dxfId="9" priority="10" operator="containsText" text="YES">
      <formula>NOT(ISERROR(SEARCH("YES",H5)))</formula>
    </cfRule>
  </conditionalFormatting>
  <conditionalFormatting sqref="H8:H14 H21:H22 H28:H31">
    <cfRule type="containsText" dxfId="8" priority="9" operator="containsText" text="YES">
      <formula>NOT(ISERROR(SEARCH("YES",H8)))</formula>
    </cfRule>
  </conditionalFormatting>
  <conditionalFormatting sqref="I2:I5">
    <cfRule type="containsText" dxfId="7" priority="8" operator="containsText" text="YES">
      <formula>NOT(ISERROR(SEARCH("YES",I2)))</formula>
    </cfRule>
  </conditionalFormatting>
  <conditionalFormatting sqref="K2 K5">
    <cfRule type="containsText" dxfId="6" priority="7" operator="containsText" text="YES">
      <formula>NOT(ISERROR(SEARCH("YES",K2)))</formula>
    </cfRule>
  </conditionalFormatting>
  <conditionalFormatting sqref="L2 L5">
    <cfRule type="containsText" dxfId="5" priority="6" operator="containsText" text="YES">
      <formula>NOT(ISERROR(SEARCH("YES",L2)))</formula>
    </cfRule>
  </conditionalFormatting>
  <conditionalFormatting sqref="M2:M5">
    <cfRule type="containsText" dxfId="4" priority="5" operator="containsText" text="YES">
      <formula>NOT(ISERROR(SEARCH("YES",M2)))</formula>
    </cfRule>
  </conditionalFormatting>
  <conditionalFormatting sqref="N2 N5">
    <cfRule type="containsText" dxfId="3" priority="4" operator="containsText" text="YES">
      <formula>NOT(ISERROR(SEARCH("YES",N2)))</formula>
    </cfRule>
  </conditionalFormatting>
  <conditionalFormatting sqref="O2 O5">
    <cfRule type="containsText" dxfId="2" priority="3" operator="containsText" text="YES">
      <formula>NOT(ISERROR(SEARCH("YES",O2)))</formula>
    </cfRule>
  </conditionalFormatting>
  <conditionalFormatting sqref="P2 P5">
    <cfRule type="containsText" dxfId="1" priority="2" operator="containsText" text="YES">
      <formula>NOT(ISERROR(SEARCH("YES",P2)))</formula>
    </cfRule>
  </conditionalFormatting>
  <conditionalFormatting sqref="F1:F1048576">
    <cfRule type="containsText" dxfId="0" priority="1" operator="containsText" text="at sea">
      <formula>NOT(ISERROR(SEARCH("at sea",F1)))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4"/>
  <sheetViews>
    <sheetView zoomScale="98" workbookViewId="0">
      <selection activeCell="D93" sqref="D93"/>
    </sheetView>
  </sheetViews>
  <sheetFormatPr defaultColWidth="10.85546875" defaultRowHeight="12.75" x14ac:dyDescent="0.2"/>
  <cols>
    <col min="1" max="1" width="9.85546875" style="2" bestFit="1" customWidth="1"/>
    <col min="2" max="2" width="7.85546875" style="3" customWidth="1"/>
    <col min="3" max="3" width="7.85546875" style="1" customWidth="1"/>
    <col min="4" max="4" width="19.140625" style="1" bestFit="1" customWidth="1"/>
    <col min="5" max="5" width="9.85546875" style="1" bestFit="1" customWidth="1"/>
    <col min="6" max="6" width="8" style="1" bestFit="1" customWidth="1"/>
    <col min="7" max="7" width="52.85546875" style="1" bestFit="1" customWidth="1"/>
    <col min="8" max="8" width="7.7109375" style="5" customWidth="1"/>
    <col min="9" max="11" width="7.7109375" style="4" customWidth="1"/>
    <col min="12" max="12" width="7.7109375" style="1" customWidth="1"/>
    <col min="13" max="13" width="6.28515625" style="1" bestFit="1" customWidth="1"/>
    <col min="14" max="14" width="9.7109375" style="1" bestFit="1" customWidth="1"/>
    <col min="15" max="15" width="9.85546875" style="1" bestFit="1" customWidth="1"/>
    <col min="16" max="16" width="11.42578125" style="1" bestFit="1" customWidth="1"/>
    <col min="17" max="17" width="8.7109375" style="1" bestFit="1" customWidth="1"/>
    <col min="18" max="18" width="39.85546875" style="1" customWidth="1"/>
    <col min="19" max="19" width="7.7109375" style="1" bestFit="1" customWidth="1"/>
    <col min="20" max="20" width="34.7109375" style="1" bestFit="1" customWidth="1"/>
    <col min="21" max="16384" width="10.85546875" style="1"/>
  </cols>
  <sheetData>
    <row r="1" spans="1:38" s="64" customFormat="1" ht="25.5" x14ac:dyDescent="0.2">
      <c r="A1" s="59" t="s">
        <v>29</v>
      </c>
      <c r="B1" s="60" t="s">
        <v>9</v>
      </c>
      <c r="C1" s="61" t="s">
        <v>25</v>
      </c>
      <c r="D1" s="61" t="s">
        <v>30</v>
      </c>
      <c r="E1" s="61" t="s">
        <v>13</v>
      </c>
      <c r="F1" s="62" t="s">
        <v>14</v>
      </c>
      <c r="G1" s="61" t="s">
        <v>1</v>
      </c>
      <c r="H1" s="53" t="s">
        <v>31</v>
      </c>
      <c r="I1" s="54" t="s">
        <v>15</v>
      </c>
      <c r="J1" s="54" t="s">
        <v>16</v>
      </c>
      <c r="K1" s="54" t="s">
        <v>17</v>
      </c>
      <c r="L1" s="55" t="s">
        <v>27</v>
      </c>
      <c r="M1" s="56" t="s">
        <v>18</v>
      </c>
      <c r="N1" s="57" t="s">
        <v>19</v>
      </c>
      <c r="O1" s="55" t="s">
        <v>20</v>
      </c>
      <c r="P1" s="58" t="s">
        <v>21</v>
      </c>
      <c r="Q1" s="58" t="s">
        <v>22</v>
      </c>
      <c r="R1" s="58" t="s">
        <v>23</v>
      </c>
      <c r="S1" s="58" t="s">
        <v>24</v>
      </c>
      <c r="T1" s="58" t="s">
        <v>28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38" x14ac:dyDescent="0.2">
      <c r="A2" s="14">
        <v>45395</v>
      </c>
      <c r="B2" s="6">
        <f>A2</f>
        <v>45395</v>
      </c>
      <c r="C2" s="8" t="s">
        <v>26</v>
      </c>
      <c r="D2" s="8" t="s">
        <v>4</v>
      </c>
      <c r="E2" s="8" t="s">
        <v>32</v>
      </c>
      <c r="F2" s="8" t="s">
        <v>178</v>
      </c>
      <c r="G2" s="8" t="s">
        <v>7</v>
      </c>
      <c r="H2" s="10">
        <v>33</v>
      </c>
      <c r="I2" s="9">
        <v>0.36458333333333331</v>
      </c>
      <c r="J2" s="9">
        <f>I2+K2</f>
        <v>0.53125</v>
      </c>
      <c r="K2" s="9">
        <v>0.16666666666666666</v>
      </c>
      <c r="L2" s="11">
        <v>47</v>
      </c>
      <c r="M2" s="11" t="s">
        <v>2</v>
      </c>
      <c r="O2" s="8" t="s">
        <v>216</v>
      </c>
      <c r="P2" s="12">
        <v>80</v>
      </c>
      <c r="Q2" s="13" t="s">
        <v>2</v>
      </c>
      <c r="R2" s="13"/>
      <c r="S2" s="8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8" x14ac:dyDescent="0.2">
      <c r="A3" s="14">
        <v>45395</v>
      </c>
      <c r="B3" s="6">
        <f>A3</f>
        <v>45395</v>
      </c>
      <c r="C3" s="8" t="s">
        <v>26</v>
      </c>
      <c r="D3" s="8" t="s">
        <v>4</v>
      </c>
      <c r="E3" s="8" t="s">
        <v>32</v>
      </c>
      <c r="F3" s="8" t="s">
        <v>177</v>
      </c>
      <c r="G3" s="8" t="s">
        <v>8</v>
      </c>
      <c r="H3" s="10">
        <v>29</v>
      </c>
      <c r="I3" s="9">
        <v>0.375</v>
      </c>
      <c r="J3" s="9">
        <f>I3+K3</f>
        <v>0.54166666666666663</v>
      </c>
      <c r="K3" s="9">
        <v>0.16666666666666666</v>
      </c>
      <c r="L3" s="11">
        <v>36</v>
      </c>
      <c r="M3" s="11" t="s">
        <v>2</v>
      </c>
      <c r="O3" s="8" t="s">
        <v>215</v>
      </c>
      <c r="P3" s="12">
        <v>40</v>
      </c>
      <c r="Q3" s="13" t="s">
        <v>2</v>
      </c>
      <c r="R3" s="13"/>
      <c r="S3" s="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8" x14ac:dyDescent="0.2">
      <c r="A4" s="14">
        <v>45395</v>
      </c>
      <c r="B4" s="6">
        <f>A4</f>
        <v>45395</v>
      </c>
      <c r="C4" s="8" t="s">
        <v>26</v>
      </c>
      <c r="D4" s="8" t="s">
        <v>4</v>
      </c>
      <c r="E4" s="8" t="s">
        <v>32</v>
      </c>
      <c r="F4" s="8" t="s">
        <v>176</v>
      </c>
      <c r="G4" s="8" t="s">
        <v>5</v>
      </c>
      <c r="H4" s="10">
        <v>49</v>
      </c>
      <c r="I4" s="9">
        <v>0.35416666666666669</v>
      </c>
      <c r="J4" s="9">
        <f>I4+K4</f>
        <v>0.52083333333333337</v>
      </c>
      <c r="K4" s="9">
        <v>0.16666666666666666</v>
      </c>
      <c r="L4" s="11">
        <v>21</v>
      </c>
      <c r="M4" s="11" t="s">
        <v>2</v>
      </c>
      <c r="O4" s="8" t="s">
        <v>215</v>
      </c>
      <c r="P4" s="12">
        <v>40</v>
      </c>
      <c r="Q4" s="13" t="s">
        <v>2</v>
      </c>
      <c r="R4" s="13"/>
      <c r="S4" s="8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8" x14ac:dyDescent="0.2">
      <c r="A5" s="14">
        <v>45395</v>
      </c>
      <c r="B5" s="6">
        <f>A5</f>
        <v>45395</v>
      </c>
      <c r="C5" s="8" t="s">
        <v>26</v>
      </c>
      <c r="D5" s="8" t="s">
        <v>4</v>
      </c>
      <c r="E5" s="8" t="s">
        <v>32</v>
      </c>
      <c r="F5" s="8" t="s">
        <v>175</v>
      </c>
      <c r="G5" s="8" t="s">
        <v>6</v>
      </c>
      <c r="H5" s="10">
        <v>59</v>
      </c>
      <c r="I5" s="9">
        <v>0.34375</v>
      </c>
      <c r="J5" s="9">
        <f>I5+K5</f>
        <v>0.53125</v>
      </c>
      <c r="K5" s="9">
        <v>0.1875</v>
      </c>
      <c r="L5" s="11">
        <v>23</v>
      </c>
      <c r="M5" s="11" t="s">
        <v>2</v>
      </c>
      <c r="O5" s="8" t="s">
        <v>215</v>
      </c>
      <c r="P5" s="12">
        <v>40</v>
      </c>
      <c r="Q5" s="13" t="s">
        <v>2</v>
      </c>
      <c r="R5" s="13"/>
      <c r="S5" s="8" t="s">
        <v>0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8" x14ac:dyDescent="0.2">
      <c r="A6" s="40">
        <v>45396</v>
      </c>
      <c r="B6" s="41">
        <f>A6</f>
        <v>45396</v>
      </c>
      <c r="C6" s="39" t="s">
        <v>26</v>
      </c>
      <c r="D6" s="39" t="s">
        <v>4</v>
      </c>
      <c r="E6" s="39" t="s">
        <v>32</v>
      </c>
      <c r="F6" s="39" t="s">
        <v>179</v>
      </c>
      <c r="G6" s="39" t="s">
        <v>5</v>
      </c>
      <c r="H6" s="43">
        <v>49</v>
      </c>
      <c r="I6" s="42">
        <v>0.3125</v>
      </c>
      <c r="J6" s="42">
        <f>I6+K6</f>
        <v>0.47916666666666663</v>
      </c>
      <c r="K6" s="42">
        <v>0.16666666666666666</v>
      </c>
      <c r="L6" s="44">
        <v>192</v>
      </c>
      <c r="M6" s="44" t="s">
        <v>2</v>
      </c>
      <c r="N6" s="45"/>
      <c r="O6" s="39" t="s">
        <v>218</v>
      </c>
      <c r="P6" s="46">
        <v>200</v>
      </c>
      <c r="Q6" s="47" t="s">
        <v>2</v>
      </c>
      <c r="R6" s="47"/>
      <c r="S6" s="39"/>
      <c r="T6" s="47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8" x14ac:dyDescent="0.2">
      <c r="A7" s="40">
        <v>45396</v>
      </c>
      <c r="B7" s="41">
        <f t="shared" ref="B7:B8" si="0">A7</f>
        <v>45396</v>
      </c>
      <c r="C7" s="39" t="s">
        <v>26</v>
      </c>
      <c r="D7" s="39" t="s">
        <v>4</v>
      </c>
      <c r="E7" s="39" t="s">
        <v>32</v>
      </c>
      <c r="F7" s="39" t="s">
        <v>180</v>
      </c>
      <c r="G7" s="39" t="s">
        <v>7</v>
      </c>
      <c r="H7" s="43">
        <v>33</v>
      </c>
      <c r="I7" s="42">
        <v>0.3125</v>
      </c>
      <c r="J7" s="42">
        <f t="shared" ref="J7:J8" si="1">I7+K7</f>
        <v>0.47916666666666663</v>
      </c>
      <c r="K7" s="42">
        <v>0.16666666666666666</v>
      </c>
      <c r="L7" s="44">
        <v>104</v>
      </c>
      <c r="M7" s="44" t="s">
        <v>2</v>
      </c>
      <c r="N7" s="45"/>
      <c r="O7" s="39" t="s">
        <v>217</v>
      </c>
      <c r="P7" s="46">
        <v>120</v>
      </c>
      <c r="Q7" s="47" t="s">
        <v>2</v>
      </c>
      <c r="R7" s="47"/>
      <c r="S7" s="39"/>
      <c r="T7" s="47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8" x14ac:dyDescent="0.2">
      <c r="A8" s="40">
        <v>45396</v>
      </c>
      <c r="B8" s="41">
        <f t="shared" si="0"/>
        <v>45396</v>
      </c>
      <c r="C8" s="39" t="s">
        <v>26</v>
      </c>
      <c r="D8" s="39" t="s">
        <v>4</v>
      </c>
      <c r="E8" s="39" t="s">
        <v>32</v>
      </c>
      <c r="F8" s="39" t="s">
        <v>181</v>
      </c>
      <c r="G8" s="39" t="s">
        <v>8</v>
      </c>
      <c r="H8" s="43">
        <v>29</v>
      </c>
      <c r="I8" s="42">
        <v>0.31597222222222221</v>
      </c>
      <c r="J8" s="42">
        <f t="shared" si="1"/>
        <v>0.48263888888888884</v>
      </c>
      <c r="K8" s="42">
        <v>0.16666666666666666</v>
      </c>
      <c r="L8" s="44">
        <v>92</v>
      </c>
      <c r="M8" s="44" t="s">
        <v>2</v>
      </c>
      <c r="N8" s="45"/>
      <c r="O8" s="39" t="s">
        <v>217</v>
      </c>
      <c r="P8" s="46">
        <v>120</v>
      </c>
      <c r="Q8" s="47" t="s">
        <v>2</v>
      </c>
      <c r="R8" s="47"/>
      <c r="S8" s="39"/>
      <c r="T8" s="47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8" x14ac:dyDescent="0.2">
      <c r="A9" s="14">
        <v>45398</v>
      </c>
      <c r="B9" s="6">
        <f t="shared" ref="B9:B16" si="2">A9</f>
        <v>45398</v>
      </c>
      <c r="C9" s="8" t="s">
        <v>26</v>
      </c>
      <c r="D9" s="8" t="s">
        <v>46</v>
      </c>
      <c r="E9" s="8" t="s">
        <v>101</v>
      </c>
      <c r="F9" s="8" t="s">
        <v>182</v>
      </c>
      <c r="G9" s="8" t="s">
        <v>56</v>
      </c>
      <c r="H9" s="10">
        <v>179</v>
      </c>
      <c r="I9" s="9">
        <v>0.38541666666666669</v>
      </c>
      <c r="J9" s="9">
        <f t="shared" ref="J9:J16" si="3">I9+K9</f>
        <v>0.71875</v>
      </c>
      <c r="K9" s="9">
        <v>0.33333333333333331</v>
      </c>
      <c r="L9" s="11">
        <v>80</v>
      </c>
      <c r="M9" s="11"/>
      <c r="O9" s="65">
        <v>2</v>
      </c>
      <c r="P9" s="12">
        <v>80</v>
      </c>
      <c r="Q9" s="13" t="s">
        <v>93</v>
      </c>
      <c r="R9" s="13"/>
      <c r="S9" s="8" t="s">
        <v>0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8" x14ac:dyDescent="0.2">
      <c r="A10" s="14">
        <v>45398</v>
      </c>
      <c r="B10" s="6">
        <f t="shared" si="2"/>
        <v>45398</v>
      </c>
      <c r="C10" s="8" t="s">
        <v>26</v>
      </c>
      <c r="D10" s="8" t="s">
        <v>46</v>
      </c>
      <c r="E10" s="8" t="s">
        <v>101</v>
      </c>
      <c r="F10" s="8" t="s">
        <v>199</v>
      </c>
      <c r="G10" s="8" t="s">
        <v>164</v>
      </c>
      <c r="H10" s="10">
        <v>45</v>
      </c>
      <c r="I10" s="9">
        <v>0.40625</v>
      </c>
      <c r="J10" s="9">
        <f t="shared" si="3"/>
        <v>0.57291666666666663</v>
      </c>
      <c r="K10" s="9">
        <v>0.16666666666666666</v>
      </c>
      <c r="L10" s="11">
        <v>107</v>
      </c>
      <c r="M10" s="11"/>
      <c r="O10" s="65">
        <v>3</v>
      </c>
      <c r="P10" s="12" t="s">
        <v>166</v>
      </c>
      <c r="Q10" s="13" t="s">
        <v>2</v>
      </c>
      <c r="R10" s="13"/>
      <c r="S10" s="8" t="s">
        <v>0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8" x14ac:dyDescent="0.2">
      <c r="A11" s="14">
        <v>45398</v>
      </c>
      <c r="B11" s="6">
        <f t="shared" si="2"/>
        <v>45398</v>
      </c>
      <c r="C11" s="8" t="s">
        <v>26</v>
      </c>
      <c r="D11" s="8" t="s">
        <v>46</v>
      </c>
      <c r="E11" s="8" t="s">
        <v>101</v>
      </c>
      <c r="F11" s="8" t="s">
        <v>200</v>
      </c>
      <c r="G11" s="8" t="s">
        <v>165</v>
      </c>
      <c r="H11" s="10">
        <v>45</v>
      </c>
      <c r="I11" s="9">
        <v>0.59375</v>
      </c>
      <c r="J11" s="9">
        <f t="shared" si="3"/>
        <v>0.76041666666666663</v>
      </c>
      <c r="K11" s="9">
        <v>0.16666666666666666</v>
      </c>
      <c r="L11" s="11">
        <v>107</v>
      </c>
      <c r="M11" s="11"/>
      <c r="O11" s="65">
        <v>3</v>
      </c>
      <c r="P11" s="12" t="s">
        <v>166</v>
      </c>
      <c r="Q11" s="13" t="s">
        <v>2</v>
      </c>
      <c r="R11" s="13"/>
      <c r="S11" s="8" t="s">
        <v>0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8" x14ac:dyDescent="0.2">
      <c r="A12" s="14">
        <v>45398</v>
      </c>
      <c r="B12" s="6">
        <f t="shared" si="2"/>
        <v>45398</v>
      </c>
      <c r="C12" s="8" t="s">
        <v>26</v>
      </c>
      <c r="D12" s="8" t="s">
        <v>46</v>
      </c>
      <c r="E12" s="8" t="s">
        <v>101</v>
      </c>
      <c r="F12" s="8" t="s">
        <v>201</v>
      </c>
      <c r="G12" s="8" t="s">
        <v>162</v>
      </c>
      <c r="H12" s="10">
        <v>59</v>
      </c>
      <c r="I12" s="9">
        <v>0.39583333333333331</v>
      </c>
      <c r="J12" s="9">
        <f t="shared" si="3"/>
        <v>0.5625</v>
      </c>
      <c r="K12" s="9">
        <v>0.16666666666666666</v>
      </c>
      <c r="L12" s="11">
        <v>90</v>
      </c>
      <c r="M12" s="11">
        <v>9</v>
      </c>
      <c r="O12" s="65">
        <v>2</v>
      </c>
      <c r="P12" s="34" t="s">
        <v>161</v>
      </c>
      <c r="Q12" s="13" t="s">
        <v>2</v>
      </c>
      <c r="R12" s="13"/>
      <c r="S12" s="7" t="s">
        <v>0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8" x14ac:dyDescent="0.2">
      <c r="A13" s="14">
        <v>45398</v>
      </c>
      <c r="B13" s="6">
        <f t="shared" si="2"/>
        <v>45398</v>
      </c>
      <c r="C13" s="8" t="s">
        <v>26</v>
      </c>
      <c r="D13" s="8" t="s">
        <v>46</v>
      </c>
      <c r="E13" s="8" t="s">
        <v>101</v>
      </c>
      <c r="F13" s="8" t="s">
        <v>203</v>
      </c>
      <c r="G13" s="8" t="s">
        <v>163</v>
      </c>
      <c r="H13" s="10">
        <v>59</v>
      </c>
      <c r="I13" s="9">
        <v>0.58333333333333337</v>
      </c>
      <c r="J13" s="9">
        <f t="shared" si="3"/>
        <v>0.75</v>
      </c>
      <c r="K13" s="9">
        <v>0.16666666666666666</v>
      </c>
      <c r="L13" s="11">
        <v>89</v>
      </c>
      <c r="M13" s="11"/>
      <c r="O13" s="65">
        <v>2</v>
      </c>
      <c r="P13" s="34" t="s">
        <v>161</v>
      </c>
      <c r="Q13" s="13" t="s">
        <v>2</v>
      </c>
      <c r="R13" s="13"/>
      <c r="S13" s="7" t="s">
        <v>0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8" x14ac:dyDescent="0.2">
      <c r="A14" s="14">
        <v>45398</v>
      </c>
      <c r="B14" s="6">
        <f t="shared" si="2"/>
        <v>45398</v>
      </c>
      <c r="C14" s="8" t="s">
        <v>26</v>
      </c>
      <c r="D14" s="8" t="s">
        <v>46</v>
      </c>
      <c r="E14" s="8" t="s">
        <v>101</v>
      </c>
      <c r="F14" s="8" t="s">
        <v>204</v>
      </c>
      <c r="G14" s="8" t="s">
        <v>167</v>
      </c>
      <c r="H14" s="10">
        <v>39</v>
      </c>
      <c r="I14" s="9">
        <v>0.41666666666666669</v>
      </c>
      <c r="J14" s="9">
        <f t="shared" si="3"/>
        <v>0.52083333333333337</v>
      </c>
      <c r="K14" s="9">
        <v>0.10416666666666667</v>
      </c>
      <c r="L14" s="11">
        <v>40</v>
      </c>
      <c r="M14" s="11"/>
      <c r="O14" s="65">
        <v>1</v>
      </c>
      <c r="P14" s="12">
        <v>40</v>
      </c>
      <c r="Q14" s="13" t="s">
        <v>2</v>
      </c>
      <c r="R14" s="13"/>
      <c r="S14" s="8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8" x14ac:dyDescent="0.2">
      <c r="A15" s="14">
        <v>45398</v>
      </c>
      <c r="B15" s="6">
        <f t="shared" si="2"/>
        <v>45398</v>
      </c>
      <c r="C15" s="8" t="s">
        <v>26</v>
      </c>
      <c r="D15" s="8" t="s">
        <v>46</v>
      </c>
      <c r="E15" s="8" t="s">
        <v>101</v>
      </c>
      <c r="F15" s="8" t="s">
        <v>205</v>
      </c>
      <c r="G15" s="8" t="s">
        <v>168</v>
      </c>
      <c r="H15" s="10">
        <v>39</v>
      </c>
      <c r="I15" s="9">
        <v>0.55208333333333337</v>
      </c>
      <c r="J15" s="9">
        <f t="shared" si="3"/>
        <v>0.65625</v>
      </c>
      <c r="K15" s="9">
        <v>0.10416666666666667</v>
      </c>
      <c r="L15" s="11">
        <v>40</v>
      </c>
      <c r="M15" s="11"/>
      <c r="O15" s="65">
        <v>1</v>
      </c>
      <c r="P15" s="12">
        <v>40</v>
      </c>
      <c r="Q15" s="13" t="s">
        <v>2</v>
      </c>
      <c r="R15" s="13"/>
      <c r="S15" s="8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8" x14ac:dyDescent="0.2">
      <c r="A16" s="14">
        <v>45398</v>
      </c>
      <c r="B16" s="6">
        <f t="shared" si="2"/>
        <v>45398</v>
      </c>
      <c r="C16" s="8" t="s">
        <v>26</v>
      </c>
      <c r="D16" s="8" t="s">
        <v>46</v>
      </c>
      <c r="E16" s="8" t="s">
        <v>101</v>
      </c>
      <c r="F16" s="8" t="s">
        <v>206</v>
      </c>
      <c r="G16" s="8" t="s">
        <v>169</v>
      </c>
      <c r="H16" s="10">
        <v>39</v>
      </c>
      <c r="I16" s="9">
        <v>0.66666666666666663</v>
      </c>
      <c r="J16" s="9">
        <f t="shared" si="3"/>
        <v>0.77083333333333326</v>
      </c>
      <c r="K16" s="9">
        <v>0.10416666666666667</v>
      </c>
      <c r="L16" s="11">
        <v>37</v>
      </c>
      <c r="M16" s="11"/>
      <c r="O16" s="65">
        <v>1</v>
      </c>
      <c r="P16" s="12">
        <v>40</v>
      </c>
      <c r="Q16" s="13" t="s">
        <v>2</v>
      </c>
      <c r="R16" s="13"/>
      <c r="S16" s="8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">
      <c r="A17" s="40">
        <v>45399</v>
      </c>
      <c r="B17" s="41">
        <f t="shared" ref="B17:B20" si="4">A17</f>
        <v>45399</v>
      </c>
      <c r="C17" s="39" t="s">
        <v>26</v>
      </c>
      <c r="D17" s="39" t="s">
        <v>47</v>
      </c>
      <c r="E17" s="39" t="s">
        <v>100</v>
      </c>
      <c r="F17" s="39" t="s">
        <v>173</v>
      </c>
      <c r="G17" s="39" t="s">
        <v>57</v>
      </c>
      <c r="H17" s="43">
        <v>59</v>
      </c>
      <c r="I17" s="42">
        <v>0.58333333333333337</v>
      </c>
      <c r="J17" s="42">
        <f t="shared" ref="J17:J20" si="5">I17+K17</f>
        <v>0.75</v>
      </c>
      <c r="K17" s="42">
        <v>0.16666666666666666</v>
      </c>
      <c r="L17" s="71">
        <v>317</v>
      </c>
      <c r="M17" s="71"/>
      <c r="N17" s="72"/>
      <c r="O17" s="73">
        <v>8</v>
      </c>
      <c r="P17" s="74" t="s">
        <v>298</v>
      </c>
      <c r="Q17" s="47" t="s">
        <v>2</v>
      </c>
      <c r="R17" s="47"/>
      <c r="S17" s="39" t="s">
        <v>0</v>
      </c>
      <c r="T17" s="47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">
      <c r="A18" s="40">
        <v>45399</v>
      </c>
      <c r="B18" s="41">
        <f t="shared" si="4"/>
        <v>45399</v>
      </c>
      <c r="C18" s="39" t="s">
        <v>26</v>
      </c>
      <c r="D18" s="39" t="s">
        <v>47</v>
      </c>
      <c r="E18" s="39" t="s">
        <v>100</v>
      </c>
      <c r="F18" s="39" t="s">
        <v>174</v>
      </c>
      <c r="G18" s="39" t="s">
        <v>58</v>
      </c>
      <c r="H18" s="43">
        <v>75</v>
      </c>
      <c r="I18" s="42">
        <v>0.58333333333333337</v>
      </c>
      <c r="J18" s="42">
        <f t="shared" si="5"/>
        <v>0.75</v>
      </c>
      <c r="K18" s="42">
        <v>0.16666666666666666</v>
      </c>
      <c r="L18" s="44">
        <v>151</v>
      </c>
      <c r="M18" s="44"/>
      <c r="N18" s="45"/>
      <c r="O18" s="66">
        <v>4</v>
      </c>
      <c r="P18" s="46">
        <v>152</v>
      </c>
      <c r="Q18" s="47" t="s">
        <v>2</v>
      </c>
      <c r="R18" s="47" t="s">
        <v>158</v>
      </c>
      <c r="S18" s="39" t="s">
        <v>0</v>
      </c>
      <c r="T18" s="47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">
      <c r="A19" s="40">
        <v>45399</v>
      </c>
      <c r="B19" s="41">
        <f t="shared" si="4"/>
        <v>45399</v>
      </c>
      <c r="C19" s="39" t="s">
        <v>26</v>
      </c>
      <c r="D19" s="39" t="s">
        <v>47</v>
      </c>
      <c r="E19" s="39" t="s">
        <v>100</v>
      </c>
      <c r="F19" s="39" t="s">
        <v>202</v>
      </c>
      <c r="G19" s="39" t="s">
        <v>159</v>
      </c>
      <c r="H19" s="43">
        <v>39</v>
      </c>
      <c r="I19" s="42">
        <v>0.55208333333333337</v>
      </c>
      <c r="J19" s="42">
        <f t="shared" si="5"/>
        <v>0.65625</v>
      </c>
      <c r="K19" s="42">
        <v>0.10416666666666667</v>
      </c>
      <c r="L19" s="44">
        <v>45</v>
      </c>
      <c r="M19" s="44"/>
      <c r="N19" s="45"/>
      <c r="O19" s="66">
        <v>1</v>
      </c>
      <c r="P19" s="46">
        <v>45</v>
      </c>
      <c r="Q19" s="47" t="s">
        <v>2</v>
      </c>
      <c r="R19" s="47"/>
      <c r="S19" s="49"/>
      <c r="T19" s="4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">
      <c r="A20" s="40">
        <v>45399</v>
      </c>
      <c r="B20" s="41">
        <f t="shared" si="4"/>
        <v>45399</v>
      </c>
      <c r="C20" s="39" t="s">
        <v>26</v>
      </c>
      <c r="D20" s="39" t="s">
        <v>47</v>
      </c>
      <c r="E20" s="39" t="s">
        <v>100</v>
      </c>
      <c r="F20" s="39" t="s">
        <v>207</v>
      </c>
      <c r="G20" s="39" t="s">
        <v>160</v>
      </c>
      <c r="H20" s="43">
        <v>39</v>
      </c>
      <c r="I20" s="42">
        <v>0.66666666666666663</v>
      </c>
      <c r="J20" s="42">
        <f t="shared" si="5"/>
        <v>0.77083333333333326</v>
      </c>
      <c r="K20" s="42">
        <v>0.10416666666666667</v>
      </c>
      <c r="L20" s="44">
        <v>42</v>
      </c>
      <c r="M20" s="44"/>
      <c r="N20" s="45"/>
      <c r="O20" s="66">
        <v>1</v>
      </c>
      <c r="P20" s="46">
        <v>45</v>
      </c>
      <c r="Q20" s="47" t="s">
        <v>2</v>
      </c>
      <c r="R20" s="47"/>
      <c r="S20" s="49"/>
      <c r="T20" s="47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x14ac:dyDescent="0.2">
      <c r="A21" s="14">
        <v>45401</v>
      </c>
      <c r="B21" s="6">
        <f t="shared" ref="B21:B47" si="6">A21</f>
        <v>45401</v>
      </c>
      <c r="C21" s="8" t="s">
        <v>3</v>
      </c>
      <c r="D21" s="8" t="s">
        <v>48</v>
      </c>
      <c r="E21" s="32" t="s">
        <v>99</v>
      </c>
      <c r="F21" s="8" t="s">
        <v>208</v>
      </c>
      <c r="G21" s="8" t="s">
        <v>60</v>
      </c>
      <c r="H21" s="10">
        <v>89</v>
      </c>
      <c r="I21" s="9">
        <v>0.4375</v>
      </c>
      <c r="J21" s="9">
        <f t="shared" ref="J21:J47" si="7">I21+K21</f>
        <v>0.66666666666666663</v>
      </c>
      <c r="K21" s="9">
        <v>0.22916666666666666</v>
      </c>
      <c r="L21" s="11">
        <v>120</v>
      </c>
      <c r="M21" s="11"/>
      <c r="O21" s="8" t="s">
        <v>268</v>
      </c>
      <c r="P21" s="34" t="s">
        <v>151</v>
      </c>
      <c r="Q21" s="13" t="s">
        <v>91</v>
      </c>
      <c r="R21" s="13" t="s">
        <v>94</v>
      </c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x14ac:dyDescent="0.2">
      <c r="A22" s="14">
        <v>45401</v>
      </c>
      <c r="B22" s="6">
        <f t="shared" si="6"/>
        <v>45401</v>
      </c>
      <c r="C22" s="8" t="s">
        <v>3</v>
      </c>
      <c r="D22" s="8" t="s">
        <v>48</v>
      </c>
      <c r="E22" s="32" t="s">
        <v>99</v>
      </c>
      <c r="F22" s="8" t="s">
        <v>209</v>
      </c>
      <c r="G22" s="8" t="s">
        <v>153</v>
      </c>
      <c r="H22" s="10">
        <v>99</v>
      </c>
      <c r="I22" s="9">
        <v>0.41666666666666669</v>
      </c>
      <c r="J22" s="9">
        <f t="shared" si="7"/>
        <v>0.61458333333333337</v>
      </c>
      <c r="K22" s="9">
        <v>0.19791666666666666</v>
      </c>
      <c r="L22" s="75">
        <v>67</v>
      </c>
      <c r="M22" s="11"/>
      <c r="O22" s="8" t="s">
        <v>216</v>
      </c>
      <c r="P22" s="76" t="s">
        <v>152</v>
      </c>
      <c r="Q22" s="13" t="s">
        <v>2</v>
      </c>
      <c r="R22" s="13"/>
      <c r="S22" s="7" t="s">
        <v>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x14ac:dyDescent="0.2">
      <c r="A23" s="14">
        <v>45401</v>
      </c>
      <c r="B23" s="6">
        <f t="shared" si="6"/>
        <v>45401</v>
      </c>
      <c r="C23" s="8" t="s">
        <v>3</v>
      </c>
      <c r="D23" s="8" t="s">
        <v>48</v>
      </c>
      <c r="E23" s="32" t="s">
        <v>99</v>
      </c>
      <c r="F23" s="8" t="s">
        <v>210</v>
      </c>
      <c r="G23" s="8" t="s">
        <v>154</v>
      </c>
      <c r="H23" s="10">
        <v>99</v>
      </c>
      <c r="I23" s="9">
        <v>0.52083333333333337</v>
      </c>
      <c r="J23" s="9">
        <f t="shared" si="7"/>
        <v>0.71875</v>
      </c>
      <c r="K23" s="9">
        <v>0.19791666666666666</v>
      </c>
      <c r="L23" s="75">
        <v>34</v>
      </c>
      <c r="M23" s="11"/>
      <c r="O23" s="8" t="s">
        <v>215</v>
      </c>
      <c r="P23" s="76" t="s">
        <v>297</v>
      </c>
      <c r="Q23" s="13" t="s">
        <v>2</v>
      </c>
      <c r="R23" s="13"/>
      <c r="S23" s="7" t="s">
        <v>0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x14ac:dyDescent="0.2">
      <c r="A24" s="14">
        <v>45401</v>
      </c>
      <c r="B24" s="6">
        <f t="shared" si="6"/>
        <v>45401</v>
      </c>
      <c r="C24" s="8" t="s">
        <v>3</v>
      </c>
      <c r="D24" s="8" t="s">
        <v>48</v>
      </c>
      <c r="E24" s="32" t="s">
        <v>99</v>
      </c>
      <c r="F24" s="8" t="s">
        <v>211</v>
      </c>
      <c r="G24" s="8" t="s">
        <v>61</v>
      </c>
      <c r="H24" s="10">
        <v>85</v>
      </c>
      <c r="I24" s="9">
        <v>0.40625</v>
      </c>
      <c r="J24" s="9">
        <f t="shared" si="7"/>
        <v>0.57291666666666663</v>
      </c>
      <c r="K24" s="9">
        <v>0.16666666666666666</v>
      </c>
      <c r="L24" s="11">
        <v>29</v>
      </c>
      <c r="M24" s="11"/>
      <c r="O24" s="8" t="s">
        <v>216</v>
      </c>
      <c r="P24" s="34" t="s">
        <v>155</v>
      </c>
      <c r="Q24" s="13" t="s">
        <v>2</v>
      </c>
      <c r="R24" s="13" t="s">
        <v>156</v>
      </c>
      <c r="S24" s="7" t="s">
        <v>0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x14ac:dyDescent="0.2">
      <c r="A25" s="14">
        <v>45401</v>
      </c>
      <c r="B25" s="6">
        <f t="shared" si="6"/>
        <v>45401</v>
      </c>
      <c r="C25" s="8" t="s">
        <v>3</v>
      </c>
      <c r="D25" s="8" t="s">
        <v>48</v>
      </c>
      <c r="E25" s="32" t="s">
        <v>99</v>
      </c>
      <c r="F25" s="8" t="s">
        <v>212</v>
      </c>
      <c r="G25" s="8" t="s">
        <v>62</v>
      </c>
      <c r="H25" s="10">
        <v>59</v>
      </c>
      <c r="I25" s="9">
        <v>0.44791666666666669</v>
      </c>
      <c r="J25" s="9">
        <f t="shared" si="7"/>
        <v>0.61458333333333337</v>
      </c>
      <c r="K25" s="9">
        <v>0.16666666666666666</v>
      </c>
      <c r="L25" s="11">
        <v>144</v>
      </c>
      <c r="M25" s="11"/>
      <c r="O25" s="8" t="s">
        <v>268</v>
      </c>
      <c r="P25" s="34" t="s">
        <v>150</v>
      </c>
      <c r="Q25" s="13" t="s">
        <v>2</v>
      </c>
      <c r="R25" s="13"/>
      <c r="S25" s="8" t="s">
        <v>0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x14ac:dyDescent="0.2">
      <c r="A26" s="14">
        <v>45401</v>
      </c>
      <c r="B26" s="6">
        <f t="shared" si="6"/>
        <v>45401</v>
      </c>
      <c r="C26" s="8" t="s">
        <v>3</v>
      </c>
      <c r="D26" s="8" t="s">
        <v>48</v>
      </c>
      <c r="E26" s="32" t="s">
        <v>99</v>
      </c>
      <c r="F26" s="8" t="s">
        <v>271</v>
      </c>
      <c r="G26" s="8" t="s">
        <v>273</v>
      </c>
      <c r="H26" s="10">
        <v>59</v>
      </c>
      <c r="I26" s="9">
        <v>0.54166666666666663</v>
      </c>
      <c r="J26" s="9">
        <f t="shared" si="7"/>
        <v>0.66666666666666663</v>
      </c>
      <c r="K26" s="9">
        <v>0.125</v>
      </c>
      <c r="L26" s="11">
        <v>74</v>
      </c>
      <c r="M26" s="11"/>
      <c r="O26" s="8" t="s">
        <v>268</v>
      </c>
      <c r="P26" s="34" t="s">
        <v>142</v>
      </c>
      <c r="Q26" s="13" t="s">
        <v>2</v>
      </c>
      <c r="R26" s="13" t="s">
        <v>269</v>
      </c>
      <c r="S26" s="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x14ac:dyDescent="0.2">
      <c r="A27" s="14">
        <v>45401</v>
      </c>
      <c r="B27" s="6">
        <f t="shared" si="6"/>
        <v>45401</v>
      </c>
      <c r="C27" s="8" t="s">
        <v>3</v>
      </c>
      <c r="D27" s="8" t="s">
        <v>48</v>
      </c>
      <c r="E27" s="32" t="s">
        <v>99</v>
      </c>
      <c r="F27" s="8" t="s">
        <v>272</v>
      </c>
      <c r="G27" s="8" t="s">
        <v>274</v>
      </c>
      <c r="H27" s="10">
        <v>59</v>
      </c>
      <c r="I27" s="9">
        <v>0.54166666666666663</v>
      </c>
      <c r="J27" s="9">
        <f t="shared" si="7"/>
        <v>0.66666666666666663</v>
      </c>
      <c r="K27" s="9">
        <v>0.125</v>
      </c>
      <c r="L27" s="11">
        <v>55</v>
      </c>
      <c r="M27" s="11"/>
      <c r="O27" s="8" t="s">
        <v>217</v>
      </c>
      <c r="P27" s="34" t="s">
        <v>155</v>
      </c>
      <c r="Q27" s="13" t="s">
        <v>2</v>
      </c>
      <c r="R27" s="13" t="s">
        <v>269</v>
      </c>
      <c r="S27" s="7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x14ac:dyDescent="0.2">
      <c r="A28" s="14">
        <v>45401</v>
      </c>
      <c r="B28" s="6">
        <f t="shared" si="6"/>
        <v>45401</v>
      </c>
      <c r="C28" s="8" t="s">
        <v>3</v>
      </c>
      <c r="D28" s="8" t="s">
        <v>48</v>
      </c>
      <c r="E28" s="32" t="s">
        <v>99</v>
      </c>
      <c r="F28" s="8" t="s">
        <v>213</v>
      </c>
      <c r="G28" s="8" t="s">
        <v>59</v>
      </c>
      <c r="H28" s="10">
        <v>65</v>
      </c>
      <c r="I28" s="9">
        <v>0.39583333333333331</v>
      </c>
      <c r="J28" s="9">
        <f t="shared" si="7"/>
        <v>0.51041666666666663</v>
      </c>
      <c r="K28" s="9">
        <v>0.11458333333333333</v>
      </c>
      <c r="L28" s="75">
        <v>58</v>
      </c>
      <c r="M28" s="11"/>
      <c r="O28" s="8" t="s">
        <v>216</v>
      </c>
      <c r="P28" s="76" t="s">
        <v>299</v>
      </c>
      <c r="Q28" s="13" t="s">
        <v>2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x14ac:dyDescent="0.2">
      <c r="A29" s="14">
        <v>45401</v>
      </c>
      <c r="B29" s="6">
        <f t="shared" si="6"/>
        <v>45401</v>
      </c>
      <c r="C29" s="8" t="s">
        <v>3</v>
      </c>
      <c r="D29" s="8" t="s">
        <v>48</v>
      </c>
      <c r="E29" s="32" t="s">
        <v>99</v>
      </c>
      <c r="F29" s="8" t="s">
        <v>214</v>
      </c>
      <c r="G29" s="8" t="s">
        <v>63</v>
      </c>
      <c r="H29" s="10">
        <v>45</v>
      </c>
      <c r="I29" s="9">
        <v>0.72916666666666663</v>
      </c>
      <c r="J29" s="9">
        <f t="shared" si="7"/>
        <v>0.875</v>
      </c>
      <c r="K29" s="9">
        <v>0.14583333333333334</v>
      </c>
      <c r="L29" s="75">
        <v>60</v>
      </c>
      <c r="M29" s="11"/>
      <c r="O29" s="8" t="s">
        <v>216</v>
      </c>
      <c r="P29" s="77" t="s">
        <v>299</v>
      </c>
      <c r="Q29" s="13" t="s">
        <v>2</v>
      </c>
      <c r="R29" s="13"/>
      <c r="S29" s="7" t="s">
        <v>0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x14ac:dyDescent="0.2">
      <c r="A30" s="40">
        <v>45403</v>
      </c>
      <c r="B30" s="41">
        <f t="shared" si="6"/>
        <v>45403</v>
      </c>
      <c r="C30" s="39" t="s">
        <v>26</v>
      </c>
      <c r="D30" s="39" t="s">
        <v>49</v>
      </c>
      <c r="E30" s="39" t="s">
        <v>98</v>
      </c>
      <c r="F30" s="39" t="s">
        <v>219</v>
      </c>
      <c r="G30" s="39" t="s">
        <v>64</v>
      </c>
      <c r="H30" s="43">
        <v>119</v>
      </c>
      <c r="I30" s="42">
        <v>0.3125</v>
      </c>
      <c r="J30" s="42">
        <f t="shared" si="7"/>
        <v>0.64583333333333326</v>
      </c>
      <c r="K30" s="42">
        <v>0.33333333333333331</v>
      </c>
      <c r="L30" s="44">
        <v>56</v>
      </c>
      <c r="M30" s="44"/>
      <c r="N30" s="45"/>
      <c r="O30" s="39" t="s">
        <v>216</v>
      </c>
      <c r="P30" s="48" t="s">
        <v>142</v>
      </c>
      <c r="Q30" s="47" t="s">
        <v>93</v>
      </c>
      <c r="R30" s="47"/>
      <c r="S30" s="49" t="s">
        <v>0</v>
      </c>
      <c r="T30" s="4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x14ac:dyDescent="0.2">
      <c r="A31" s="40">
        <v>45403</v>
      </c>
      <c r="B31" s="41">
        <f t="shared" si="6"/>
        <v>45403</v>
      </c>
      <c r="C31" s="39" t="s">
        <v>26</v>
      </c>
      <c r="D31" s="39" t="s">
        <v>49</v>
      </c>
      <c r="E31" s="39" t="s">
        <v>98</v>
      </c>
      <c r="F31" s="39" t="s">
        <v>220</v>
      </c>
      <c r="G31" s="39" t="s">
        <v>65</v>
      </c>
      <c r="H31" s="43">
        <v>169</v>
      </c>
      <c r="I31" s="42">
        <v>0.34375</v>
      </c>
      <c r="J31" s="42">
        <f t="shared" si="7"/>
        <v>0.65625</v>
      </c>
      <c r="K31" s="42">
        <v>0.3125</v>
      </c>
      <c r="L31" s="44">
        <v>171</v>
      </c>
      <c r="M31" s="44"/>
      <c r="N31" s="45"/>
      <c r="O31" s="39" t="s">
        <v>218</v>
      </c>
      <c r="P31" s="48" t="s">
        <v>141</v>
      </c>
      <c r="Q31" s="47" t="s">
        <v>93</v>
      </c>
      <c r="R31" s="47"/>
      <c r="S31" s="49"/>
      <c r="T31" s="47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x14ac:dyDescent="0.2">
      <c r="A32" s="40">
        <v>45403</v>
      </c>
      <c r="B32" s="41">
        <f t="shared" si="6"/>
        <v>45403</v>
      </c>
      <c r="C32" s="39" t="s">
        <v>26</v>
      </c>
      <c r="D32" s="39" t="s">
        <v>49</v>
      </c>
      <c r="E32" s="39" t="s">
        <v>98</v>
      </c>
      <c r="F32" s="39" t="s">
        <v>221</v>
      </c>
      <c r="G32" s="39" t="s">
        <v>66</v>
      </c>
      <c r="H32" s="43">
        <v>109</v>
      </c>
      <c r="I32" s="42">
        <v>0.36458333333333331</v>
      </c>
      <c r="J32" s="42">
        <f t="shared" si="7"/>
        <v>0.59375</v>
      </c>
      <c r="K32" s="42">
        <v>0.22916666666666666</v>
      </c>
      <c r="L32" s="44">
        <v>10</v>
      </c>
      <c r="M32" s="44"/>
      <c r="N32" s="45"/>
      <c r="O32" s="39" t="s">
        <v>215</v>
      </c>
      <c r="P32" s="48" t="s">
        <v>145</v>
      </c>
      <c r="Q32" s="47" t="s">
        <v>2</v>
      </c>
      <c r="R32" s="47"/>
      <c r="S32" s="49" t="s">
        <v>0</v>
      </c>
      <c r="T32" s="47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x14ac:dyDescent="0.2">
      <c r="A33" s="40">
        <v>45403</v>
      </c>
      <c r="B33" s="41">
        <f t="shared" si="6"/>
        <v>45403</v>
      </c>
      <c r="C33" s="39" t="s">
        <v>26</v>
      </c>
      <c r="D33" s="39" t="s">
        <v>49</v>
      </c>
      <c r="E33" s="39" t="s">
        <v>98</v>
      </c>
      <c r="F33" s="39" t="s">
        <v>222</v>
      </c>
      <c r="G33" s="39" t="s">
        <v>146</v>
      </c>
      <c r="H33" s="43">
        <v>79</v>
      </c>
      <c r="I33" s="42">
        <v>0.33333333333333331</v>
      </c>
      <c r="J33" s="42">
        <f t="shared" si="7"/>
        <v>0.54166666666666663</v>
      </c>
      <c r="K33" s="42">
        <v>0.20833333333333334</v>
      </c>
      <c r="L33" s="44">
        <v>44</v>
      </c>
      <c r="M33" s="44">
        <v>2</v>
      </c>
      <c r="N33" s="45"/>
      <c r="O33" s="39" t="s">
        <v>216</v>
      </c>
      <c r="P33" s="48" t="s">
        <v>140</v>
      </c>
      <c r="Q33" s="47" t="s">
        <v>2</v>
      </c>
      <c r="R33" s="47" t="s">
        <v>157</v>
      </c>
      <c r="S33" s="39" t="s">
        <v>0</v>
      </c>
      <c r="T33" s="4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x14ac:dyDescent="0.2">
      <c r="A34" s="40">
        <v>45403</v>
      </c>
      <c r="B34" s="41">
        <f t="shared" si="6"/>
        <v>45403</v>
      </c>
      <c r="C34" s="39" t="s">
        <v>26</v>
      </c>
      <c r="D34" s="39" t="s">
        <v>49</v>
      </c>
      <c r="E34" s="39" t="s">
        <v>98</v>
      </c>
      <c r="F34" s="39" t="s">
        <v>223</v>
      </c>
      <c r="G34" s="39" t="s">
        <v>147</v>
      </c>
      <c r="H34" s="43">
        <v>79</v>
      </c>
      <c r="I34" s="42">
        <v>0.35416666666666669</v>
      </c>
      <c r="J34" s="42">
        <f t="shared" si="7"/>
        <v>0.5625</v>
      </c>
      <c r="K34" s="42">
        <v>0.20833333333333334</v>
      </c>
      <c r="L34" s="44">
        <v>43</v>
      </c>
      <c r="M34" s="44"/>
      <c r="N34" s="45"/>
      <c r="O34" s="39" t="s">
        <v>216</v>
      </c>
      <c r="P34" s="48" t="s">
        <v>140</v>
      </c>
      <c r="Q34" s="47" t="s">
        <v>2</v>
      </c>
      <c r="R34" s="47" t="s">
        <v>157</v>
      </c>
      <c r="S34" s="39" t="s">
        <v>0</v>
      </c>
      <c r="T34" s="47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x14ac:dyDescent="0.2">
      <c r="A35" s="40">
        <v>45403</v>
      </c>
      <c r="B35" s="41">
        <f t="shared" si="6"/>
        <v>45403</v>
      </c>
      <c r="C35" s="39" t="s">
        <v>26</v>
      </c>
      <c r="D35" s="39" t="s">
        <v>49</v>
      </c>
      <c r="E35" s="39" t="s">
        <v>98</v>
      </c>
      <c r="F35" s="39" t="s">
        <v>224</v>
      </c>
      <c r="G35" s="39" t="s">
        <v>138</v>
      </c>
      <c r="H35" s="43">
        <v>79</v>
      </c>
      <c r="I35" s="42">
        <v>0.32291666666666669</v>
      </c>
      <c r="J35" s="42">
        <f t="shared" si="7"/>
        <v>0.48958333333333337</v>
      </c>
      <c r="K35" s="42">
        <v>0.16666666666666666</v>
      </c>
      <c r="L35" s="44">
        <v>43</v>
      </c>
      <c r="M35" s="44"/>
      <c r="N35" s="45"/>
      <c r="O35" s="39" t="s">
        <v>215</v>
      </c>
      <c r="P35" s="48" t="s">
        <v>140</v>
      </c>
      <c r="Q35" s="47" t="s">
        <v>2</v>
      </c>
      <c r="R35" s="47" t="s">
        <v>275</v>
      </c>
      <c r="S35" s="49" t="s">
        <v>0</v>
      </c>
      <c r="T35" s="4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x14ac:dyDescent="0.2">
      <c r="A36" s="40">
        <v>45403</v>
      </c>
      <c r="B36" s="41">
        <f t="shared" si="6"/>
        <v>45403</v>
      </c>
      <c r="C36" s="39" t="s">
        <v>26</v>
      </c>
      <c r="D36" s="39" t="s">
        <v>49</v>
      </c>
      <c r="E36" s="39" t="s">
        <v>98</v>
      </c>
      <c r="F36" s="39" t="s">
        <v>225</v>
      </c>
      <c r="G36" s="39" t="s">
        <v>139</v>
      </c>
      <c r="H36" s="43">
        <v>79</v>
      </c>
      <c r="I36" s="42">
        <v>0.52083333333333337</v>
      </c>
      <c r="J36" s="42">
        <f t="shared" si="7"/>
        <v>0.6875</v>
      </c>
      <c r="K36" s="42">
        <v>0.16666666666666666</v>
      </c>
      <c r="L36" s="44">
        <v>42</v>
      </c>
      <c r="M36" s="44"/>
      <c r="N36" s="45"/>
      <c r="O36" s="39" t="s">
        <v>215</v>
      </c>
      <c r="P36" s="48" t="s">
        <v>140</v>
      </c>
      <c r="Q36" s="47" t="s">
        <v>2</v>
      </c>
      <c r="R36" s="47" t="s">
        <v>275</v>
      </c>
      <c r="S36" s="49" t="s">
        <v>0</v>
      </c>
      <c r="T36" s="47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x14ac:dyDescent="0.2">
      <c r="A37" s="40">
        <v>45403</v>
      </c>
      <c r="B37" s="41">
        <f t="shared" si="6"/>
        <v>45403</v>
      </c>
      <c r="C37" s="39" t="s">
        <v>26</v>
      </c>
      <c r="D37" s="39" t="s">
        <v>49</v>
      </c>
      <c r="E37" s="39" t="s">
        <v>98</v>
      </c>
      <c r="F37" s="39" t="s">
        <v>226</v>
      </c>
      <c r="G37" s="39" t="s">
        <v>143</v>
      </c>
      <c r="H37" s="43">
        <v>79</v>
      </c>
      <c r="I37" s="42">
        <v>0.32291666666666669</v>
      </c>
      <c r="J37" s="42">
        <f t="shared" si="7"/>
        <v>0.44791666666666669</v>
      </c>
      <c r="K37" s="42">
        <v>0.125</v>
      </c>
      <c r="L37" s="44">
        <v>74</v>
      </c>
      <c r="M37" s="44"/>
      <c r="N37" s="45"/>
      <c r="O37" s="39" t="s">
        <v>216</v>
      </c>
      <c r="P37" s="48" t="s">
        <v>142</v>
      </c>
      <c r="Q37" s="47" t="s">
        <v>2</v>
      </c>
      <c r="R37" s="47" t="s">
        <v>94</v>
      </c>
      <c r="S37" s="49"/>
      <c r="T37" s="4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x14ac:dyDescent="0.2">
      <c r="A38" s="40">
        <v>45403</v>
      </c>
      <c r="B38" s="41">
        <f t="shared" si="6"/>
        <v>45403</v>
      </c>
      <c r="C38" s="39" t="s">
        <v>26</v>
      </c>
      <c r="D38" s="39" t="s">
        <v>49</v>
      </c>
      <c r="E38" s="39" t="s">
        <v>98</v>
      </c>
      <c r="F38" s="39" t="s">
        <v>227</v>
      </c>
      <c r="G38" s="39" t="s">
        <v>144</v>
      </c>
      <c r="H38" s="43">
        <v>79</v>
      </c>
      <c r="I38" s="42">
        <v>0.54166666666666663</v>
      </c>
      <c r="J38" s="42">
        <f t="shared" si="7"/>
        <v>0.66666666666666663</v>
      </c>
      <c r="K38" s="42">
        <v>0.125</v>
      </c>
      <c r="L38" s="44">
        <v>74</v>
      </c>
      <c r="M38" s="44"/>
      <c r="N38" s="45"/>
      <c r="O38" s="39" t="s">
        <v>216</v>
      </c>
      <c r="P38" s="48" t="s">
        <v>142</v>
      </c>
      <c r="Q38" s="47" t="s">
        <v>2</v>
      </c>
      <c r="R38" s="47" t="s">
        <v>94</v>
      </c>
      <c r="S38" s="49"/>
      <c r="T38" s="4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x14ac:dyDescent="0.2">
      <c r="A39" s="40">
        <v>45403</v>
      </c>
      <c r="B39" s="41">
        <f t="shared" si="6"/>
        <v>45403</v>
      </c>
      <c r="C39" s="39" t="s">
        <v>26</v>
      </c>
      <c r="D39" s="39" t="s">
        <v>49</v>
      </c>
      <c r="E39" s="39" t="s">
        <v>98</v>
      </c>
      <c r="F39" s="39" t="s">
        <v>228</v>
      </c>
      <c r="G39" s="39" t="s">
        <v>148</v>
      </c>
      <c r="H39" s="43">
        <v>89</v>
      </c>
      <c r="I39" s="42">
        <v>0.34375</v>
      </c>
      <c r="J39" s="42">
        <f t="shared" si="7"/>
        <v>0.46875</v>
      </c>
      <c r="K39" s="42">
        <v>0.125</v>
      </c>
      <c r="L39" s="44">
        <v>34</v>
      </c>
      <c r="M39" s="44"/>
      <c r="N39" s="45"/>
      <c r="O39" s="39" t="s">
        <v>216</v>
      </c>
      <c r="P39" s="48" t="s">
        <v>140</v>
      </c>
      <c r="Q39" s="47" t="s">
        <v>2</v>
      </c>
      <c r="R39" s="47" t="s">
        <v>157</v>
      </c>
      <c r="S39" s="39" t="s">
        <v>0</v>
      </c>
      <c r="T39" s="47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x14ac:dyDescent="0.2">
      <c r="A40" s="40">
        <v>45403</v>
      </c>
      <c r="B40" s="41">
        <f t="shared" si="6"/>
        <v>45403</v>
      </c>
      <c r="C40" s="39" t="s">
        <v>26</v>
      </c>
      <c r="D40" s="39" t="s">
        <v>49</v>
      </c>
      <c r="E40" s="39" t="s">
        <v>98</v>
      </c>
      <c r="F40" s="39" t="s">
        <v>229</v>
      </c>
      <c r="G40" s="39" t="s">
        <v>149</v>
      </c>
      <c r="H40" s="43">
        <v>89</v>
      </c>
      <c r="I40" s="42">
        <v>0.54166666666666663</v>
      </c>
      <c r="J40" s="42">
        <f t="shared" si="7"/>
        <v>0.66666666666666663</v>
      </c>
      <c r="K40" s="42">
        <v>0.125</v>
      </c>
      <c r="L40" s="44">
        <v>34</v>
      </c>
      <c r="M40" s="44"/>
      <c r="N40" s="45"/>
      <c r="O40" s="39" t="s">
        <v>216</v>
      </c>
      <c r="P40" s="48" t="s">
        <v>140</v>
      </c>
      <c r="Q40" s="47" t="s">
        <v>2</v>
      </c>
      <c r="R40" s="47" t="s">
        <v>157</v>
      </c>
      <c r="S40" s="39" t="s">
        <v>0</v>
      </c>
      <c r="T40" s="47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x14ac:dyDescent="0.2">
      <c r="A41" s="14">
        <v>45405</v>
      </c>
      <c r="B41" s="6">
        <f t="shared" si="6"/>
        <v>45405</v>
      </c>
      <c r="C41" s="8" t="s">
        <v>3</v>
      </c>
      <c r="D41" s="8" t="s">
        <v>50</v>
      </c>
      <c r="E41" s="8" t="s">
        <v>97</v>
      </c>
      <c r="F41" s="8" t="s">
        <v>230</v>
      </c>
      <c r="G41" s="8" t="s">
        <v>73</v>
      </c>
      <c r="H41" s="10">
        <v>49</v>
      </c>
      <c r="I41" s="9">
        <v>0.35416666666666669</v>
      </c>
      <c r="J41" s="9">
        <f t="shared" si="7"/>
        <v>0.48958333333333337</v>
      </c>
      <c r="K41" s="9">
        <v>0.13541666666666666</v>
      </c>
      <c r="L41" s="11">
        <v>102</v>
      </c>
      <c r="M41" s="11"/>
      <c r="O41" s="8" t="s">
        <v>216</v>
      </c>
      <c r="P41" s="12">
        <v>120</v>
      </c>
      <c r="Q41" s="13" t="s">
        <v>2</v>
      </c>
      <c r="R41" s="13" t="s">
        <v>276</v>
      </c>
      <c r="S41" s="7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x14ac:dyDescent="0.2">
      <c r="A42" s="14">
        <v>45405</v>
      </c>
      <c r="B42" s="6">
        <f t="shared" si="6"/>
        <v>45405</v>
      </c>
      <c r="C42" s="8" t="s">
        <v>3</v>
      </c>
      <c r="D42" s="8" t="s">
        <v>50</v>
      </c>
      <c r="E42" s="8" t="s">
        <v>97</v>
      </c>
      <c r="F42" s="8" t="s">
        <v>231</v>
      </c>
      <c r="G42" s="8" t="s">
        <v>69</v>
      </c>
      <c r="H42" s="10">
        <v>59</v>
      </c>
      <c r="I42" s="9">
        <v>0.39583333333333331</v>
      </c>
      <c r="J42" s="9">
        <f t="shared" si="7"/>
        <v>0.52083333333333326</v>
      </c>
      <c r="K42" s="9">
        <v>0.125</v>
      </c>
      <c r="L42" s="11">
        <v>117</v>
      </c>
      <c r="M42" s="11"/>
      <c r="O42" s="8" t="s">
        <v>216</v>
      </c>
      <c r="P42" s="12">
        <v>120</v>
      </c>
      <c r="Q42" s="13" t="s">
        <v>2</v>
      </c>
      <c r="R42" s="13" t="s">
        <v>276</v>
      </c>
      <c r="S42" s="8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x14ac:dyDescent="0.2">
      <c r="A43" s="14">
        <v>45405</v>
      </c>
      <c r="B43" s="6">
        <f t="shared" si="6"/>
        <v>45405</v>
      </c>
      <c r="C43" s="8" t="s">
        <v>3</v>
      </c>
      <c r="D43" s="8" t="s">
        <v>50</v>
      </c>
      <c r="E43" s="8" t="s">
        <v>97</v>
      </c>
      <c r="F43" s="8" t="s">
        <v>232</v>
      </c>
      <c r="G43" s="8" t="s">
        <v>67</v>
      </c>
      <c r="H43" s="10">
        <v>49</v>
      </c>
      <c r="I43" s="9">
        <v>0.39583333333333331</v>
      </c>
      <c r="J43" s="9">
        <f t="shared" si="7"/>
        <v>0.5</v>
      </c>
      <c r="K43" s="9">
        <v>0.10416666666666667</v>
      </c>
      <c r="L43" s="11">
        <v>29</v>
      </c>
      <c r="M43" s="11"/>
      <c r="O43" s="8" t="s">
        <v>215</v>
      </c>
      <c r="P43" s="12">
        <v>50</v>
      </c>
      <c r="Q43" s="13" t="s">
        <v>2</v>
      </c>
      <c r="R43" s="13" t="s">
        <v>276</v>
      </c>
      <c r="S43" s="8" t="s">
        <v>0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1:34" x14ac:dyDescent="0.2">
      <c r="A44" s="14">
        <v>45405</v>
      </c>
      <c r="B44" s="6">
        <f t="shared" si="6"/>
        <v>45405</v>
      </c>
      <c r="C44" s="8" t="s">
        <v>3</v>
      </c>
      <c r="D44" s="8" t="s">
        <v>50</v>
      </c>
      <c r="E44" s="8" t="s">
        <v>97</v>
      </c>
      <c r="F44" s="8" t="s">
        <v>233</v>
      </c>
      <c r="G44" s="8" t="s">
        <v>71</v>
      </c>
      <c r="H44" s="10">
        <v>39</v>
      </c>
      <c r="I44" s="9">
        <v>0.39583333333333331</v>
      </c>
      <c r="J44" s="9">
        <f t="shared" si="7"/>
        <v>0.5</v>
      </c>
      <c r="K44" s="9">
        <v>0.10416666666666667</v>
      </c>
      <c r="L44" s="11">
        <v>34</v>
      </c>
      <c r="M44" s="11"/>
      <c r="O44" s="8" t="s">
        <v>215</v>
      </c>
      <c r="P44" s="12">
        <v>120</v>
      </c>
      <c r="Q44" s="13" t="s">
        <v>2</v>
      </c>
      <c r="R44" s="13" t="s">
        <v>276</v>
      </c>
      <c r="S44" s="7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x14ac:dyDescent="0.2">
      <c r="A45" s="14">
        <v>45405</v>
      </c>
      <c r="B45" s="6">
        <f t="shared" si="6"/>
        <v>45405</v>
      </c>
      <c r="C45" s="8" t="s">
        <v>3</v>
      </c>
      <c r="D45" s="8" t="s">
        <v>50</v>
      </c>
      <c r="E45" s="8" t="s">
        <v>97</v>
      </c>
      <c r="F45" s="8" t="s">
        <v>234</v>
      </c>
      <c r="G45" s="8" t="s">
        <v>72</v>
      </c>
      <c r="H45" s="10">
        <v>59</v>
      </c>
      <c r="I45" s="9">
        <v>0.41666666666666669</v>
      </c>
      <c r="J45" s="9">
        <f t="shared" si="7"/>
        <v>0.54166666666666674</v>
      </c>
      <c r="K45" s="9">
        <v>0.125</v>
      </c>
      <c r="L45" s="11">
        <v>58</v>
      </c>
      <c r="M45" s="11"/>
      <c r="O45" s="8" t="s">
        <v>268</v>
      </c>
      <c r="P45" s="12">
        <v>100</v>
      </c>
      <c r="Q45" s="13" t="s">
        <v>2</v>
      </c>
      <c r="R45" s="13" t="s">
        <v>157</v>
      </c>
      <c r="S45" s="7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4" x14ac:dyDescent="0.2">
      <c r="A46" s="14">
        <v>45405</v>
      </c>
      <c r="B46" s="6">
        <f t="shared" si="6"/>
        <v>45405</v>
      </c>
      <c r="C46" s="8" t="s">
        <v>3</v>
      </c>
      <c r="D46" s="8" t="s">
        <v>50</v>
      </c>
      <c r="E46" s="8" t="s">
        <v>97</v>
      </c>
      <c r="F46" s="8" t="s">
        <v>235</v>
      </c>
      <c r="G46" s="8" t="s">
        <v>68</v>
      </c>
      <c r="H46" s="10">
        <v>39</v>
      </c>
      <c r="I46" s="9">
        <v>0.41666666666666669</v>
      </c>
      <c r="J46" s="9">
        <f t="shared" si="7"/>
        <v>0.52083333333333337</v>
      </c>
      <c r="K46" s="9">
        <v>0.10416666666666667</v>
      </c>
      <c r="L46" s="11">
        <v>121</v>
      </c>
      <c r="M46" s="11"/>
      <c r="O46" s="8" t="s">
        <v>270</v>
      </c>
      <c r="P46" s="12">
        <v>160</v>
      </c>
      <c r="Q46" s="13" t="s">
        <v>2</v>
      </c>
      <c r="R46" s="13" t="s">
        <v>157</v>
      </c>
      <c r="S46" s="8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x14ac:dyDescent="0.2">
      <c r="A47" s="14">
        <v>45405</v>
      </c>
      <c r="B47" s="6">
        <f t="shared" si="6"/>
        <v>45405</v>
      </c>
      <c r="C47" s="8" t="s">
        <v>3</v>
      </c>
      <c r="D47" s="8" t="s">
        <v>50</v>
      </c>
      <c r="E47" s="8" t="s">
        <v>97</v>
      </c>
      <c r="F47" s="8" t="s">
        <v>236</v>
      </c>
      <c r="G47" s="8" t="s">
        <v>70</v>
      </c>
      <c r="H47" s="10">
        <v>45</v>
      </c>
      <c r="I47" s="9">
        <v>0.375</v>
      </c>
      <c r="J47" s="9">
        <f t="shared" si="7"/>
        <v>0.54166666666666663</v>
      </c>
      <c r="K47" s="9">
        <v>0.16666666666666666</v>
      </c>
      <c r="L47" s="11">
        <v>120</v>
      </c>
      <c r="M47" s="11"/>
      <c r="O47" s="8" t="s">
        <v>270</v>
      </c>
      <c r="P47" s="12">
        <v>200</v>
      </c>
      <c r="Q47" s="13" t="s">
        <v>2</v>
      </c>
      <c r="R47" s="13" t="s">
        <v>157</v>
      </c>
      <c r="S47" s="8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x14ac:dyDescent="0.2">
      <c r="A48" s="40">
        <v>45407</v>
      </c>
      <c r="B48" s="41">
        <f>A48</f>
        <v>45407</v>
      </c>
      <c r="C48" s="39" t="s">
        <v>26</v>
      </c>
      <c r="D48" s="39" t="s">
        <v>51</v>
      </c>
      <c r="E48" s="39" t="s">
        <v>96</v>
      </c>
      <c r="F48" s="39" t="s">
        <v>183</v>
      </c>
      <c r="G48" s="39" t="s">
        <v>75</v>
      </c>
      <c r="H48" s="43">
        <v>159</v>
      </c>
      <c r="I48" s="67">
        <v>0.4375</v>
      </c>
      <c r="J48" s="42">
        <f>I48+K48</f>
        <v>0.72916666666666674</v>
      </c>
      <c r="K48" s="42">
        <v>0.29166666666666669</v>
      </c>
      <c r="L48" s="44">
        <v>154</v>
      </c>
      <c r="M48" s="44"/>
      <c r="N48" s="45"/>
      <c r="O48" s="39" t="s">
        <v>268</v>
      </c>
      <c r="P48" s="46">
        <v>250</v>
      </c>
      <c r="Q48" s="47" t="s">
        <v>92</v>
      </c>
      <c r="R48" s="47"/>
      <c r="S48" s="39"/>
      <c r="T48" s="47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4" x14ac:dyDescent="0.2">
      <c r="A49" s="40">
        <v>45407</v>
      </c>
      <c r="B49" s="41">
        <f>A49</f>
        <v>45407</v>
      </c>
      <c r="C49" s="39" t="s">
        <v>26</v>
      </c>
      <c r="D49" s="39" t="s">
        <v>51</v>
      </c>
      <c r="E49" s="39" t="s">
        <v>96</v>
      </c>
      <c r="F49" s="39" t="s">
        <v>184</v>
      </c>
      <c r="G49" s="39" t="s">
        <v>51</v>
      </c>
      <c r="H49" s="43">
        <v>65</v>
      </c>
      <c r="I49" s="42">
        <v>0.55208333333333337</v>
      </c>
      <c r="J49" s="42">
        <f>I49+K49</f>
        <v>0.73958333333333337</v>
      </c>
      <c r="K49" s="42">
        <v>0.1875</v>
      </c>
      <c r="L49" s="44">
        <v>150</v>
      </c>
      <c r="M49" s="44"/>
      <c r="N49" s="45"/>
      <c r="O49" s="39" t="s">
        <v>217</v>
      </c>
      <c r="P49" s="46">
        <v>150</v>
      </c>
      <c r="Q49" s="47" t="s">
        <v>2</v>
      </c>
      <c r="R49" s="47" t="s">
        <v>281</v>
      </c>
      <c r="S49" s="49"/>
      <c r="T49" s="47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4" x14ac:dyDescent="0.2">
      <c r="A50" s="40">
        <v>45407</v>
      </c>
      <c r="B50" s="41">
        <f>A50</f>
        <v>45407</v>
      </c>
      <c r="C50" s="39" t="s">
        <v>26</v>
      </c>
      <c r="D50" s="39" t="s">
        <v>51</v>
      </c>
      <c r="E50" s="39" t="s">
        <v>96</v>
      </c>
      <c r="F50" s="39" t="s">
        <v>185</v>
      </c>
      <c r="G50" s="39" t="s">
        <v>74</v>
      </c>
      <c r="H50" s="43">
        <v>109</v>
      </c>
      <c r="I50" s="42">
        <v>0.54166666666666663</v>
      </c>
      <c r="J50" s="42">
        <f>I50+K50</f>
        <v>0.72916666666666663</v>
      </c>
      <c r="K50" s="42">
        <v>0.1875</v>
      </c>
      <c r="L50" s="44">
        <v>175</v>
      </c>
      <c r="M50" s="44"/>
      <c r="N50" s="45"/>
      <c r="O50" s="39" t="s">
        <v>268</v>
      </c>
      <c r="P50" s="46">
        <v>180</v>
      </c>
      <c r="Q50" s="47" t="s">
        <v>2</v>
      </c>
      <c r="R50" s="47" t="s">
        <v>277</v>
      </c>
      <c r="S50" s="49"/>
      <c r="T50" s="47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s="108" customFormat="1" x14ac:dyDescent="0.2">
      <c r="A51" s="97">
        <v>45408</v>
      </c>
      <c r="B51" s="98">
        <f t="shared" ref="B51:B59" si="8">A51</f>
        <v>45408</v>
      </c>
      <c r="C51" s="99" t="s">
        <v>26</v>
      </c>
      <c r="D51" s="99" t="s">
        <v>105</v>
      </c>
      <c r="E51" s="99" t="s">
        <v>106</v>
      </c>
      <c r="F51" s="99" t="s">
        <v>2</v>
      </c>
      <c r="G51" s="100" t="s">
        <v>74</v>
      </c>
      <c r="H51" s="101">
        <v>109</v>
      </c>
      <c r="I51" s="102"/>
      <c r="J51" s="102"/>
      <c r="K51" s="102">
        <v>0.1875</v>
      </c>
      <c r="L51" s="96">
        <v>147</v>
      </c>
      <c r="M51" s="96"/>
      <c r="N51" s="103"/>
      <c r="O51" s="99" t="s">
        <v>2</v>
      </c>
      <c r="P51" s="104" t="s">
        <v>2</v>
      </c>
      <c r="Q51" s="105" t="s">
        <v>2</v>
      </c>
      <c r="R51" s="105" t="s">
        <v>285</v>
      </c>
      <c r="S51" s="106"/>
      <c r="T51" s="105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</row>
    <row r="52" spans="1:34" s="108" customFormat="1" x14ac:dyDescent="0.2">
      <c r="A52" s="97">
        <v>45408</v>
      </c>
      <c r="B52" s="98">
        <f t="shared" si="8"/>
        <v>45408</v>
      </c>
      <c r="C52" s="99" t="s">
        <v>26</v>
      </c>
      <c r="D52" s="99" t="s">
        <v>105</v>
      </c>
      <c r="E52" s="99" t="s">
        <v>106</v>
      </c>
      <c r="F52" s="99" t="s">
        <v>2</v>
      </c>
      <c r="G52" s="100" t="s">
        <v>51</v>
      </c>
      <c r="H52" s="101">
        <v>65</v>
      </c>
      <c r="I52" s="102"/>
      <c r="J52" s="102"/>
      <c r="K52" s="102">
        <v>0.1875</v>
      </c>
      <c r="L52" s="96">
        <v>142</v>
      </c>
      <c r="M52" s="96"/>
      <c r="N52" s="103"/>
      <c r="O52" s="99" t="s">
        <v>2</v>
      </c>
      <c r="P52" s="104" t="s">
        <v>2</v>
      </c>
      <c r="Q52" s="105" t="s">
        <v>2</v>
      </c>
      <c r="R52" s="105" t="s">
        <v>285</v>
      </c>
      <c r="S52" s="99"/>
      <c r="T52" s="105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</row>
    <row r="53" spans="1:34" s="108" customFormat="1" x14ac:dyDescent="0.2">
      <c r="A53" s="97">
        <v>45408</v>
      </c>
      <c r="B53" s="98">
        <f t="shared" si="8"/>
        <v>45408</v>
      </c>
      <c r="C53" s="99" t="s">
        <v>26</v>
      </c>
      <c r="D53" s="99" t="s">
        <v>105</v>
      </c>
      <c r="E53" s="99" t="s">
        <v>106</v>
      </c>
      <c r="F53" s="99" t="s">
        <v>2</v>
      </c>
      <c r="G53" s="100" t="s">
        <v>75</v>
      </c>
      <c r="H53" s="101">
        <v>159</v>
      </c>
      <c r="I53" s="102"/>
      <c r="J53" s="102"/>
      <c r="K53" s="102">
        <v>0.29166666666666669</v>
      </c>
      <c r="L53" s="96">
        <v>47</v>
      </c>
      <c r="M53" s="96"/>
      <c r="N53" s="103"/>
      <c r="O53" s="99" t="s">
        <v>2</v>
      </c>
      <c r="P53" s="104" t="s">
        <v>2</v>
      </c>
      <c r="Q53" s="105" t="s">
        <v>92</v>
      </c>
      <c r="R53" s="105" t="s">
        <v>285</v>
      </c>
      <c r="S53" s="106"/>
      <c r="T53" s="105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</row>
    <row r="54" spans="1:34" x14ac:dyDescent="0.2">
      <c r="A54" s="14">
        <v>45408</v>
      </c>
      <c r="B54" s="6">
        <f t="shared" si="8"/>
        <v>45408</v>
      </c>
      <c r="C54" s="8" t="s">
        <v>26</v>
      </c>
      <c r="D54" s="8" t="s">
        <v>105</v>
      </c>
      <c r="E54" s="8" t="s">
        <v>106</v>
      </c>
      <c r="F54" s="8" t="s">
        <v>280</v>
      </c>
      <c r="G54" s="33" t="s">
        <v>107</v>
      </c>
      <c r="H54" s="10" t="s">
        <v>108</v>
      </c>
      <c r="I54" s="9">
        <v>0.34375</v>
      </c>
      <c r="J54" s="9">
        <f t="shared" ref="J54:J59" si="9">I54+K54</f>
        <v>0.67708333333333326</v>
      </c>
      <c r="K54" s="9">
        <v>0.33333333333333331</v>
      </c>
      <c r="L54" s="11"/>
      <c r="M54" s="11"/>
      <c r="O54" s="8" t="s">
        <v>216</v>
      </c>
      <c r="P54" s="12">
        <v>100</v>
      </c>
      <c r="Q54" s="13" t="s">
        <v>2</v>
      </c>
      <c r="R54" s="13" t="s">
        <v>284</v>
      </c>
      <c r="S54" s="7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4" x14ac:dyDescent="0.2">
      <c r="A55" s="14">
        <v>45408</v>
      </c>
      <c r="B55" s="6">
        <f t="shared" si="8"/>
        <v>45408</v>
      </c>
      <c r="C55" s="8" t="s">
        <v>26</v>
      </c>
      <c r="D55" s="8" t="s">
        <v>105</v>
      </c>
      <c r="E55" s="8" t="s">
        <v>106</v>
      </c>
      <c r="F55" s="8" t="s">
        <v>188</v>
      </c>
      <c r="G55" s="33" t="s">
        <v>282</v>
      </c>
      <c r="H55" s="10">
        <v>129</v>
      </c>
      <c r="I55" s="9">
        <v>0.33333333333333331</v>
      </c>
      <c r="J55" s="9">
        <f t="shared" si="9"/>
        <v>0.66666666666666663</v>
      </c>
      <c r="K55" s="9">
        <v>0.33333333333333331</v>
      </c>
      <c r="L55" s="11"/>
      <c r="M55" s="11"/>
      <c r="O55" s="8" t="s">
        <v>268</v>
      </c>
      <c r="P55" s="12">
        <v>200</v>
      </c>
      <c r="Q55" s="13" t="s">
        <v>92</v>
      </c>
      <c r="R55" s="13" t="s">
        <v>283</v>
      </c>
      <c r="S55" s="7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4" x14ac:dyDescent="0.2">
      <c r="A56" s="14">
        <v>45408</v>
      </c>
      <c r="B56" s="6">
        <f t="shared" si="8"/>
        <v>45408</v>
      </c>
      <c r="C56" s="8" t="s">
        <v>26</v>
      </c>
      <c r="D56" s="8" t="s">
        <v>105</v>
      </c>
      <c r="E56" s="8" t="s">
        <v>106</v>
      </c>
      <c r="F56" s="8" t="s">
        <v>238</v>
      </c>
      <c r="G56" s="33" t="s">
        <v>278</v>
      </c>
      <c r="H56" s="10">
        <v>99</v>
      </c>
      <c r="I56" s="9">
        <v>0.35416666666666669</v>
      </c>
      <c r="J56" s="9">
        <f t="shared" si="9"/>
        <v>0.51041666666666674</v>
      </c>
      <c r="K56" s="9">
        <v>0.15625</v>
      </c>
      <c r="L56" s="11"/>
      <c r="M56" s="11"/>
      <c r="O56" s="8" t="s">
        <v>217</v>
      </c>
      <c r="P56" s="12">
        <v>150</v>
      </c>
      <c r="Q56" s="13" t="s">
        <v>2</v>
      </c>
      <c r="R56" s="13"/>
      <c r="S56" s="7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2">
      <c r="A57" s="14">
        <v>45408</v>
      </c>
      <c r="B57" s="6">
        <f t="shared" si="8"/>
        <v>45408</v>
      </c>
      <c r="C57" s="8" t="s">
        <v>26</v>
      </c>
      <c r="D57" s="8" t="s">
        <v>105</v>
      </c>
      <c r="E57" s="8" t="s">
        <v>106</v>
      </c>
      <c r="F57" s="8" t="s">
        <v>237</v>
      </c>
      <c r="G57" s="33" t="s">
        <v>279</v>
      </c>
      <c r="H57" s="10">
        <v>99</v>
      </c>
      <c r="I57" s="9">
        <v>0.53125</v>
      </c>
      <c r="J57" s="9">
        <f t="shared" ref="J57" si="10">I57+K57</f>
        <v>0.6875</v>
      </c>
      <c r="K57" s="9">
        <v>0.15625</v>
      </c>
      <c r="L57" s="11"/>
      <c r="M57" s="11"/>
      <c r="O57" s="8" t="s">
        <v>217</v>
      </c>
      <c r="P57" s="12">
        <v>150</v>
      </c>
      <c r="Q57" s="13" t="s">
        <v>2</v>
      </c>
      <c r="R57" s="13"/>
      <c r="S57" s="7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spans="1:34" x14ac:dyDescent="0.2">
      <c r="A58" s="14">
        <v>45408</v>
      </c>
      <c r="B58" s="6">
        <f t="shared" si="8"/>
        <v>45408</v>
      </c>
      <c r="C58" s="8" t="s">
        <v>26</v>
      </c>
      <c r="D58" s="8" t="s">
        <v>105</v>
      </c>
      <c r="E58" s="8" t="s">
        <v>106</v>
      </c>
      <c r="F58" s="8" t="s">
        <v>189</v>
      </c>
      <c r="G58" s="33" t="s">
        <v>109</v>
      </c>
      <c r="H58" s="10">
        <v>99</v>
      </c>
      <c r="I58" s="9">
        <v>0.36458333333333331</v>
      </c>
      <c r="J58" s="9">
        <f t="shared" si="9"/>
        <v>0.53125</v>
      </c>
      <c r="K58" s="9">
        <v>0.16666666666666666</v>
      </c>
      <c r="L58" s="11"/>
      <c r="M58" s="11"/>
      <c r="O58" s="8" t="s">
        <v>217</v>
      </c>
      <c r="P58" s="12">
        <v>150</v>
      </c>
      <c r="Q58" s="13"/>
      <c r="R58" s="13"/>
      <c r="S58" s="7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x14ac:dyDescent="0.2">
      <c r="A59" s="14">
        <v>45408</v>
      </c>
      <c r="B59" s="6">
        <f t="shared" si="8"/>
        <v>45408</v>
      </c>
      <c r="C59" s="8" t="s">
        <v>26</v>
      </c>
      <c r="D59" s="8" t="s">
        <v>105</v>
      </c>
      <c r="E59" s="8" t="s">
        <v>106</v>
      </c>
      <c r="F59" s="8" t="s">
        <v>190</v>
      </c>
      <c r="G59" s="33" t="s">
        <v>110</v>
      </c>
      <c r="H59" s="10">
        <v>85</v>
      </c>
      <c r="I59" s="9">
        <v>0.375</v>
      </c>
      <c r="J59" s="9">
        <f t="shared" si="9"/>
        <v>0.5625</v>
      </c>
      <c r="K59" s="9">
        <v>0.1875</v>
      </c>
      <c r="L59" s="11"/>
      <c r="M59" s="11"/>
      <c r="O59" s="8" t="s">
        <v>216</v>
      </c>
      <c r="P59" s="12">
        <v>100</v>
      </c>
      <c r="Q59" s="13"/>
      <c r="R59" s="13"/>
      <c r="S59" s="7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x14ac:dyDescent="0.2">
      <c r="A60" s="40">
        <v>45411</v>
      </c>
      <c r="B60" s="41">
        <f t="shared" ref="B60:B79" si="11">A60</f>
        <v>45411</v>
      </c>
      <c r="C60" s="39" t="s">
        <v>26</v>
      </c>
      <c r="D60" s="39" t="s">
        <v>52</v>
      </c>
      <c r="E60" s="39" t="s">
        <v>95</v>
      </c>
      <c r="F60" s="39" t="s">
        <v>191</v>
      </c>
      <c r="G60" s="39" t="s">
        <v>82</v>
      </c>
      <c r="H60" s="43">
        <v>225</v>
      </c>
      <c r="I60" s="42">
        <v>0.39583333333333331</v>
      </c>
      <c r="J60" s="42">
        <f t="shared" ref="J60:J76" si="12">I60+K60</f>
        <v>0.72916666666666663</v>
      </c>
      <c r="K60" s="42">
        <v>0.33333333333333331</v>
      </c>
      <c r="L60" s="44">
        <v>58</v>
      </c>
      <c r="M60" s="44"/>
      <c r="N60" s="45"/>
      <c r="O60" s="39" t="s">
        <v>216</v>
      </c>
      <c r="P60" s="46">
        <v>90</v>
      </c>
      <c r="Q60" s="47" t="s">
        <v>92</v>
      </c>
      <c r="R60" s="47" t="s">
        <v>292</v>
      </c>
      <c r="S60" s="39" t="s">
        <v>0</v>
      </c>
      <c r="T60" s="47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34" x14ac:dyDescent="0.2">
      <c r="A61" s="40">
        <v>45411</v>
      </c>
      <c r="B61" s="41">
        <f t="shared" si="11"/>
        <v>45411</v>
      </c>
      <c r="C61" s="39" t="s">
        <v>26</v>
      </c>
      <c r="D61" s="39" t="s">
        <v>52</v>
      </c>
      <c r="E61" s="39" t="s">
        <v>95</v>
      </c>
      <c r="F61" s="39" t="s">
        <v>286</v>
      </c>
      <c r="G61" s="39" t="s">
        <v>84</v>
      </c>
      <c r="H61" s="43">
        <v>389</v>
      </c>
      <c r="I61" s="42">
        <v>0.45833333333333331</v>
      </c>
      <c r="J61" s="42">
        <f t="shared" si="12"/>
        <v>0.46875</v>
      </c>
      <c r="K61" s="42">
        <v>1.0416666666666666E-2</v>
      </c>
      <c r="L61" s="44">
        <v>6</v>
      </c>
      <c r="M61" s="44"/>
      <c r="N61" s="45" t="s">
        <v>2</v>
      </c>
      <c r="O61" s="45">
        <v>1</v>
      </c>
      <c r="P61" s="46">
        <v>6</v>
      </c>
      <c r="Q61" s="47" t="s">
        <v>2</v>
      </c>
      <c r="R61" s="39" t="s">
        <v>289</v>
      </c>
      <c r="S61" s="39"/>
      <c r="T61" s="47" t="s">
        <v>296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spans="1:34" x14ac:dyDescent="0.2">
      <c r="A62" s="40">
        <v>45411</v>
      </c>
      <c r="B62" s="41">
        <f t="shared" si="11"/>
        <v>45411</v>
      </c>
      <c r="C62" s="39" t="s">
        <v>26</v>
      </c>
      <c r="D62" s="39" t="s">
        <v>52</v>
      </c>
      <c r="E62" s="39" t="s">
        <v>95</v>
      </c>
      <c r="F62" s="39" t="s">
        <v>287</v>
      </c>
      <c r="G62" s="39" t="s">
        <v>84</v>
      </c>
      <c r="H62" s="43">
        <v>389</v>
      </c>
      <c r="I62" s="42">
        <v>0.47916666666666669</v>
      </c>
      <c r="J62" s="42">
        <f t="shared" si="12"/>
        <v>0.48958333333333337</v>
      </c>
      <c r="K62" s="42">
        <v>1.0416666666666666E-2</v>
      </c>
      <c r="L62" s="44">
        <v>6</v>
      </c>
      <c r="M62" s="44"/>
      <c r="N62" s="45" t="s">
        <v>2</v>
      </c>
      <c r="O62" s="45">
        <v>1</v>
      </c>
      <c r="P62" s="46">
        <v>6</v>
      </c>
      <c r="Q62" s="47" t="s">
        <v>2</v>
      </c>
      <c r="R62" s="39" t="s">
        <v>290</v>
      </c>
      <c r="S62" s="39"/>
      <c r="T62" s="47" t="s">
        <v>296</v>
      </c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4" x14ac:dyDescent="0.2">
      <c r="A63" s="40">
        <v>45411</v>
      </c>
      <c r="B63" s="41">
        <f t="shared" si="11"/>
        <v>45411</v>
      </c>
      <c r="C63" s="39" t="s">
        <v>26</v>
      </c>
      <c r="D63" s="39" t="s">
        <v>52</v>
      </c>
      <c r="E63" s="39" t="s">
        <v>95</v>
      </c>
      <c r="F63" s="39" t="s">
        <v>186</v>
      </c>
      <c r="G63" s="39" t="s">
        <v>78</v>
      </c>
      <c r="H63" s="43">
        <v>79</v>
      </c>
      <c r="I63" s="42">
        <v>0.52083333333333337</v>
      </c>
      <c r="J63" s="42">
        <f t="shared" si="12"/>
        <v>0.72916666666666674</v>
      </c>
      <c r="K63" s="42">
        <v>0.20833333333333334</v>
      </c>
      <c r="L63" s="44">
        <v>74</v>
      </c>
      <c r="M63" s="44"/>
      <c r="N63" s="45"/>
      <c r="O63" s="39" t="s">
        <v>216</v>
      </c>
      <c r="P63" s="46">
        <v>90</v>
      </c>
      <c r="Q63" s="47" t="s">
        <v>2</v>
      </c>
      <c r="R63" s="47" t="s">
        <v>292</v>
      </c>
      <c r="S63" s="49" t="s">
        <v>0</v>
      </c>
      <c r="T63" s="47" t="s">
        <v>293</v>
      </c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spans="1:34" x14ac:dyDescent="0.2">
      <c r="A64" s="40">
        <v>45411</v>
      </c>
      <c r="B64" s="41">
        <f t="shared" si="11"/>
        <v>45411</v>
      </c>
      <c r="C64" s="39" t="s">
        <v>26</v>
      </c>
      <c r="D64" s="39" t="s">
        <v>52</v>
      </c>
      <c r="E64" s="39" t="s">
        <v>95</v>
      </c>
      <c r="F64" s="39" t="s">
        <v>187</v>
      </c>
      <c r="G64" s="39" t="s">
        <v>81</v>
      </c>
      <c r="H64" s="43">
        <v>145</v>
      </c>
      <c r="I64" s="42">
        <v>0.53125</v>
      </c>
      <c r="J64" s="42">
        <f t="shared" si="12"/>
        <v>0.73958333333333337</v>
      </c>
      <c r="K64" s="42">
        <v>0.20833333333333334</v>
      </c>
      <c r="L64" s="44">
        <v>58</v>
      </c>
      <c r="M64" s="44"/>
      <c r="N64" s="45"/>
      <c r="O64" s="39" t="s">
        <v>216</v>
      </c>
      <c r="P64" s="46">
        <v>90</v>
      </c>
      <c r="Q64" s="47" t="s">
        <v>2</v>
      </c>
      <c r="R64" s="47" t="s">
        <v>292</v>
      </c>
      <c r="S64" s="39" t="s">
        <v>0</v>
      </c>
      <c r="T64" s="47" t="s">
        <v>293</v>
      </c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 spans="1:34" x14ac:dyDescent="0.2">
      <c r="A65" s="40">
        <v>45411</v>
      </c>
      <c r="B65" s="41">
        <f t="shared" si="11"/>
        <v>45411</v>
      </c>
      <c r="C65" s="39" t="s">
        <v>26</v>
      </c>
      <c r="D65" s="39" t="s">
        <v>52</v>
      </c>
      <c r="E65" s="39" t="s">
        <v>95</v>
      </c>
      <c r="F65" s="39" t="s">
        <v>192</v>
      </c>
      <c r="G65" s="39" t="s">
        <v>77</v>
      </c>
      <c r="H65" s="43">
        <v>86</v>
      </c>
      <c r="I65" s="42">
        <v>0.54166666666666663</v>
      </c>
      <c r="J65" s="42">
        <f t="shared" si="12"/>
        <v>0.75</v>
      </c>
      <c r="K65" s="42">
        <v>0.20833333333333334</v>
      </c>
      <c r="L65" s="68">
        <v>43</v>
      </c>
      <c r="M65" s="44"/>
      <c r="N65" s="45"/>
      <c r="O65" s="39" t="s">
        <v>215</v>
      </c>
      <c r="P65" s="69">
        <v>45</v>
      </c>
      <c r="Q65" s="47" t="s">
        <v>2</v>
      </c>
      <c r="R65" s="47"/>
      <c r="S65" s="39"/>
      <c r="T65" s="47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x14ac:dyDescent="0.2">
      <c r="A66" s="40">
        <v>45411</v>
      </c>
      <c r="B66" s="41">
        <f t="shared" si="11"/>
        <v>45411</v>
      </c>
      <c r="C66" s="39" t="s">
        <v>26</v>
      </c>
      <c r="D66" s="39" t="s">
        <v>52</v>
      </c>
      <c r="E66" s="39" t="s">
        <v>95</v>
      </c>
      <c r="F66" s="39" t="s">
        <v>195</v>
      </c>
      <c r="G66" s="39" t="s">
        <v>85</v>
      </c>
      <c r="H66" s="43">
        <v>159</v>
      </c>
      <c r="I66" s="42">
        <v>0.55208333333333337</v>
      </c>
      <c r="J66" s="42">
        <f t="shared" si="12"/>
        <v>0.73958333333333337</v>
      </c>
      <c r="K66" s="42">
        <v>0.1875</v>
      </c>
      <c r="L66" s="44">
        <v>67</v>
      </c>
      <c r="M66" s="44"/>
      <c r="N66" s="45"/>
      <c r="O66" s="39" t="s">
        <v>216</v>
      </c>
      <c r="P66" s="46">
        <v>90</v>
      </c>
      <c r="Q66" s="47" t="s">
        <v>2</v>
      </c>
      <c r="R66" s="47" t="s">
        <v>292</v>
      </c>
      <c r="S66" s="49"/>
      <c r="T66" s="47" t="s">
        <v>293</v>
      </c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x14ac:dyDescent="0.2">
      <c r="A67" s="40">
        <v>45411</v>
      </c>
      <c r="B67" s="41">
        <f t="shared" si="11"/>
        <v>45411</v>
      </c>
      <c r="C67" s="39" t="s">
        <v>26</v>
      </c>
      <c r="D67" s="39" t="s">
        <v>52</v>
      </c>
      <c r="E67" s="39" t="s">
        <v>95</v>
      </c>
      <c r="F67" s="39" t="s">
        <v>193</v>
      </c>
      <c r="G67" s="39" t="s">
        <v>76</v>
      </c>
      <c r="H67" s="43">
        <v>145</v>
      </c>
      <c r="I67" s="42">
        <v>0.5625</v>
      </c>
      <c r="J67" s="42">
        <f t="shared" si="12"/>
        <v>0.75</v>
      </c>
      <c r="K67" s="42">
        <v>0.1875</v>
      </c>
      <c r="L67" s="44">
        <v>32</v>
      </c>
      <c r="M67" s="44"/>
      <c r="N67" s="45"/>
      <c r="O67" s="39" t="s">
        <v>215</v>
      </c>
      <c r="P67" s="46">
        <v>45</v>
      </c>
      <c r="Q67" s="47" t="s">
        <v>2</v>
      </c>
      <c r="R67" s="47" t="s">
        <v>292</v>
      </c>
      <c r="S67" s="49" t="s">
        <v>0</v>
      </c>
      <c r="T67" s="47" t="s">
        <v>293</v>
      </c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x14ac:dyDescent="0.2">
      <c r="A68" s="40">
        <v>45411</v>
      </c>
      <c r="B68" s="41">
        <f t="shared" si="11"/>
        <v>45411</v>
      </c>
      <c r="C68" s="39" t="s">
        <v>26</v>
      </c>
      <c r="D68" s="39" t="s">
        <v>52</v>
      </c>
      <c r="E68" s="39" t="s">
        <v>95</v>
      </c>
      <c r="F68" s="39" t="s">
        <v>194</v>
      </c>
      <c r="G68" s="39" t="s">
        <v>80</v>
      </c>
      <c r="H68" s="43">
        <v>79</v>
      </c>
      <c r="I68" s="42">
        <v>0.56319444444444444</v>
      </c>
      <c r="J68" s="42">
        <f t="shared" si="12"/>
        <v>0.75069444444444444</v>
      </c>
      <c r="K68" s="42">
        <v>0.1875</v>
      </c>
      <c r="L68" s="44">
        <v>4</v>
      </c>
      <c r="M68" s="44"/>
      <c r="N68" s="45"/>
      <c r="O68" s="39" t="s">
        <v>2</v>
      </c>
      <c r="P68" s="46">
        <v>0</v>
      </c>
      <c r="Q68" s="47" t="s">
        <v>2</v>
      </c>
      <c r="R68" s="47"/>
      <c r="S68" s="49"/>
      <c r="T68" s="47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x14ac:dyDescent="0.2">
      <c r="A69" s="40">
        <v>45411</v>
      </c>
      <c r="B69" s="41">
        <f t="shared" si="11"/>
        <v>45411</v>
      </c>
      <c r="C69" s="39" t="s">
        <v>26</v>
      </c>
      <c r="D69" s="39" t="s">
        <v>52</v>
      </c>
      <c r="E69" s="39" t="s">
        <v>95</v>
      </c>
      <c r="F69" s="39" t="s">
        <v>288</v>
      </c>
      <c r="G69" s="39" t="s">
        <v>84</v>
      </c>
      <c r="H69" s="43">
        <v>389</v>
      </c>
      <c r="I69" s="42">
        <v>0.60416666666666663</v>
      </c>
      <c r="J69" s="42">
        <f t="shared" si="12"/>
        <v>0.61458333333333326</v>
      </c>
      <c r="K69" s="42">
        <v>1.0416666666666666E-2</v>
      </c>
      <c r="L69" s="44">
        <v>3</v>
      </c>
      <c r="M69" s="44"/>
      <c r="N69" s="45" t="s">
        <v>2</v>
      </c>
      <c r="O69" s="45">
        <v>1</v>
      </c>
      <c r="P69" s="46">
        <v>6</v>
      </c>
      <c r="Q69" s="47" t="s">
        <v>2</v>
      </c>
      <c r="R69" s="39" t="s">
        <v>291</v>
      </c>
      <c r="S69" s="39"/>
      <c r="T69" s="47" t="s">
        <v>296</v>
      </c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x14ac:dyDescent="0.2">
      <c r="A70" s="40">
        <v>45411</v>
      </c>
      <c r="B70" s="41">
        <f t="shared" si="11"/>
        <v>45411</v>
      </c>
      <c r="C70" s="39" t="s">
        <v>26</v>
      </c>
      <c r="D70" s="39" t="s">
        <v>52</v>
      </c>
      <c r="E70" s="39" t="s">
        <v>95</v>
      </c>
      <c r="F70" s="39" t="s">
        <v>196</v>
      </c>
      <c r="G70" s="39" t="s">
        <v>83</v>
      </c>
      <c r="H70" s="43">
        <v>159</v>
      </c>
      <c r="I70" s="42">
        <v>0.80208333333333337</v>
      </c>
      <c r="J70" s="42">
        <f t="shared" si="12"/>
        <v>1.0104166666666667</v>
      </c>
      <c r="K70" s="42">
        <v>0.20833333333333334</v>
      </c>
      <c r="L70" s="44">
        <v>118</v>
      </c>
      <c r="M70" s="44"/>
      <c r="N70" s="45"/>
      <c r="O70" s="45">
        <v>3</v>
      </c>
      <c r="P70" s="46">
        <v>135</v>
      </c>
      <c r="Q70" s="47" t="s">
        <v>2</v>
      </c>
      <c r="R70" s="47" t="s">
        <v>292</v>
      </c>
      <c r="S70" s="49"/>
      <c r="T70" s="47" t="s">
        <v>293</v>
      </c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spans="1:34" x14ac:dyDescent="0.2">
      <c r="A71" s="40">
        <v>45411</v>
      </c>
      <c r="B71" s="41">
        <f t="shared" si="11"/>
        <v>45411</v>
      </c>
      <c r="C71" s="39" t="s">
        <v>26</v>
      </c>
      <c r="D71" s="39" t="s">
        <v>52</v>
      </c>
      <c r="E71" s="39" t="s">
        <v>95</v>
      </c>
      <c r="F71" s="39" t="s">
        <v>197</v>
      </c>
      <c r="G71" s="39" t="s">
        <v>79</v>
      </c>
      <c r="H71" s="43">
        <v>149</v>
      </c>
      <c r="I71" s="42">
        <v>0.8125</v>
      </c>
      <c r="J71" s="42">
        <f t="shared" si="12"/>
        <v>1</v>
      </c>
      <c r="K71" s="42">
        <v>0.1875</v>
      </c>
      <c r="L71" s="71">
        <v>184</v>
      </c>
      <c r="M71" s="71"/>
      <c r="N71" s="72"/>
      <c r="O71" s="78" t="s">
        <v>268</v>
      </c>
      <c r="P71" s="79">
        <v>184</v>
      </c>
      <c r="Q71" s="47" t="s">
        <v>2</v>
      </c>
      <c r="R71" s="47" t="s">
        <v>292</v>
      </c>
      <c r="S71" s="49"/>
      <c r="T71" s="47" t="s">
        <v>293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spans="1:34" x14ac:dyDescent="0.2">
      <c r="A72" s="14">
        <v>45412</v>
      </c>
      <c r="B72" s="6">
        <f t="shared" si="11"/>
        <v>45412</v>
      </c>
      <c r="C72" s="8" t="s">
        <v>26</v>
      </c>
      <c r="D72" s="8" t="s">
        <v>52</v>
      </c>
      <c r="E72" s="8" t="s">
        <v>95</v>
      </c>
      <c r="F72" s="8" t="s">
        <v>240</v>
      </c>
      <c r="G72" s="8" t="s">
        <v>81</v>
      </c>
      <c r="H72" s="10">
        <v>145</v>
      </c>
      <c r="I72" s="9">
        <v>0.33333333333333331</v>
      </c>
      <c r="J72" s="9">
        <f t="shared" si="12"/>
        <v>0.54166666666666663</v>
      </c>
      <c r="K72" s="9">
        <v>0.20833333333333334</v>
      </c>
      <c r="L72" s="75">
        <v>86</v>
      </c>
      <c r="M72" s="75"/>
      <c r="N72" s="80"/>
      <c r="O72" s="80">
        <v>2</v>
      </c>
      <c r="P72" s="77">
        <v>90</v>
      </c>
      <c r="Q72" s="13" t="s">
        <v>2</v>
      </c>
      <c r="R72" s="8" t="s">
        <v>292</v>
      </c>
      <c r="S72" s="8" t="s">
        <v>0</v>
      </c>
      <c r="T72" s="13" t="s">
        <v>293</v>
      </c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 spans="1:34" x14ac:dyDescent="0.2">
      <c r="A73" s="14">
        <v>45412</v>
      </c>
      <c r="B73" s="6">
        <f t="shared" si="11"/>
        <v>45412</v>
      </c>
      <c r="C73" s="8" t="s">
        <v>26</v>
      </c>
      <c r="D73" s="8" t="s">
        <v>52</v>
      </c>
      <c r="E73" s="8" t="s">
        <v>95</v>
      </c>
      <c r="F73" s="8" t="s">
        <v>241</v>
      </c>
      <c r="G73" s="8" t="s">
        <v>78</v>
      </c>
      <c r="H73" s="10">
        <v>79</v>
      </c>
      <c r="I73" s="9">
        <v>0.34375</v>
      </c>
      <c r="J73" s="9">
        <f t="shared" si="12"/>
        <v>0.55208333333333337</v>
      </c>
      <c r="K73" s="9">
        <v>0.20833333333333334</v>
      </c>
      <c r="L73" s="75">
        <v>63</v>
      </c>
      <c r="M73" s="75"/>
      <c r="N73" s="80"/>
      <c r="O73" s="80">
        <v>2</v>
      </c>
      <c r="P73" s="77">
        <v>90</v>
      </c>
      <c r="Q73" s="13" t="s">
        <v>2</v>
      </c>
      <c r="R73" s="8" t="s">
        <v>292</v>
      </c>
      <c r="S73" s="7" t="s">
        <v>0</v>
      </c>
      <c r="T73" s="13" t="s">
        <v>293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x14ac:dyDescent="0.2">
      <c r="A74" s="14">
        <v>45412</v>
      </c>
      <c r="B74" s="6">
        <f t="shared" si="11"/>
        <v>45412</v>
      </c>
      <c r="C74" s="8" t="s">
        <v>26</v>
      </c>
      <c r="D74" s="8" t="s">
        <v>52</v>
      </c>
      <c r="E74" s="8" t="s">
        <v>95</v>
      </c>
      <c r="F74" s="8" t="s">
        <v>198</v>
      </c>
      <c r="G74" s="8" t="s">
        <v>77</v>
      </c>
      <c r="H74" s="10">
        <v>86</v>
      </c>
      <c r="I74" s="9">
        <v>0.35416666666666669</v>
      </c>
      <c r="J74" s="9">
        <f t="shared" si="12"/>
        <v>0.5625</v>
      </c>
      <c r="K74" s="9">
        <v>0.20833333333333334</v>
      </c>
      <c r="L74" s="75">
        <v>136</v>
      </c>
      <c r="M74" s="75"/>
      <c r="N74" s="80"/>
      <c r="O74" s="80">
        <v>3</v>
      </c>
      <c r="P74" s="77">
        <v>135</v>
      </c>
      <c r="Q74" s="13" t="s">
        <v>2</v>
      </c>
      <c r="R74" s="8"/>
      <c r="S74" s="8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spans="1:34" x14ac:dyDescent="0.2">
      <c r="A75" s="14">
        <v>45412</v>
      </c>
      <c r="B75" s="6">
        <f t="shared" si="11"/>
        <v>45412</v>
      </c>
      <c r="C75" s="8" t="s">
        <v>26</v>
      </c>
      <c r="D75" s="8" t="s">
        <v>52</v>
      </c>
      <c r="E75" s="8" t="s">
        <v>95</v>
      </c>
      <c r="F75" s="8" t="s">
        <v>243</v>
      </c>
      <c r="G75" s="8" t="s">
        <v>76</v>
      </c>
      <c r="H75" s="10">
        <v>145</v>
      </c>
      <c r="I75" s="9">
        <v>0.36458333333333331</v>
      </c>
      <c r="J75" s="9">
        <f t="shared" si="12"/>
        <v>0.55208333333333326</v>
      </c>
      <c r="K75" s="9">
        <v>0.1875</v>
      </c>
      <c r="L75" s="75">
        <v>44</v>
      </c>
      <c r="M75" s="75"/>
      <c r="N75" s="80"/>
      <c r="O75" s="80">
        <v>1</v>
      </c>
      <c r="P75" s="77">
        <v>45</v>
      </c>
      <c r="Q75" s="13" t="s">
        <v>2</v>
      </c>
      <c r="R75" s="8" t="s">
        <v>292</v>
      </c>
      <c r="S75" s="8" t="s">
        <v>0</v>
      </c>
      <c r="T75" s="13" t="s">
        <v>293</v>
      </c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spans="1:34" x14ac:dyDescent="0.2">
      <c r="A76" s="14">
        <v>45412</v>
      </c>
      <c r="B76" s="6">
        <f t="shared" si="11"/>
        <v>45412</v>
      </c>
      <c r="C76" s="8" t="s">
        <v>26</v>
      </c>
      <c r="D76" s="8" t="s">
        <v>52</v>
      </c>
      <c r="E76" s="8" t="s">
        <v>95</v>
      </c>
      <c r="F76" s="8" t="s">
        <v>242</v>
      </c>
      <c r="G76" s="8" t="s">
        <v>80</v>
      </c>
      <c r="H76" s="10">
        <v>79</v>
      </c>
      <c r="I76" s="9">
        <v>0.38541666666666669</v>
      </c>
      <c r="J76" s="9">
        <f t="shared" si="12"/>
        <v>0.57291666666666674</v>
      </c>
      <c r="K76" s="9">
        <v>0.1875</v>
      </c>
      <c r="L76" s="75">
        <v>50</v>
      </c>
      <c r="M76" s="75"/>
      <c r="N76" s="80"/>
      <c r="O76" s="80">
        <v>1</v>
      </c>
      <c r="P76" s="77">
        <v>50</v>
      </c>
      <c r="Q76" s="13" t="s">
        <v>2</v>
      </c>
      <c r="R76" s="8"/>
      <c r="S76" s="8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 spans="1:34" x14ac:dyDescent="0.2">
      <c r="A77" s="14">
        <v>45412</v>
      </c>
      <c r="B77" s="6">
        <f t="shared" si="11"/>
        <v>45412</v>
      </c>
      <c r="C77" s="8" t="s">
        <v>26</v>
      </c>
      <c r="D77" s="8" t="s">
        <v>52</v>
      </c>
      <c r="E77" s="8" t="s">
        <v>95</v>
      </c>
      <c r="F77" s="8" t="s">
        <v>239</v>
      </c>
      <c r="G77" s="8" t="s">
        <v>84</v>
      </c>
      <c r="H77" s="10">
        <v>389</v>
      </c>
      <c r="I77" s="9">
        <v>0.41666666666666669</v>
      </c>
      <c r="J77" s="9">
        <f t="shared" ref="J77:J79" si="13">I77+K77</f>
        <v>0.42708333333333337</v>
      </c>
      <c r="K77" s="9">
        <v>1.0416666666666666E-2</v>
      </c>
      <c r="L77" s="75">
        <v>5</v>
      </c>
      <c r="M77" s="75"/>
      <c r="N77" s="80"/>
      <c r="O77" s="32" t="s">
        <v>215</v>
      </c>
      <c r="P77" s="77">
        <v>6</v>
      </c>
      <c r="Q77" s="13" t="s">
        <v>2</v>
      </c>
      <c r="R77" s="13" t="s">
        <v>294</v>
      </c>
      <c r="S77" s="8"/>
      <c r="T77" s="13" t="s">
        <v>296</v>
      </c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spans="1:34" x14ac:dyDescent="0.2">
      <c r="A78" s="14">
        <v>45412</v>
      </c>
      <c r="B78" s="6">
        <f t="shared" si="11"/>
        <v>45412</v>
      </c>
      <c r="C78" s="8" t="s">
        <v>26</v>
      </c>
      <c r="D78" s="8" t="s">
        <v>52</v>
      </c>
      <c r="E78" s="8" t="s">
        <v>95</v>
      </c>
      <c r="F78" s="8" t="s">
        <v>239</v>
      </c>
      <c r="G78" s="8" t="s">
        <v>84</v>
      </c>
      <c r="H78" s="10">
        <v>389</v>
      </c>
      <c r="I78" s="9">
        <v>0.4375</v>
      </c>
      <c r="J78" s="9">
        <f t="shared" si="13"/>
        <v>0.44791666666666669</v>
      </c>
      <c r="K78" s="9">
        <v>1.0416666666666666E-2</v>
      </c>
      <c r="L78" s="11">
        <v>5</v>
      </c>
      <c r="M78" s="11"/>
      <c r="O78" s="8" t="s">
        <v>215</v>
      </c>
      <c r="P78" s="12">
        <v>6</v>
      </c>
      <c r="Q78" s="13" t="s">
        <v>2</v>
      </c>
      <c r="R78" s="13" t="s">
        <v>295</v>
      </c>
      <c r="S78" s="8"/>
      <c r="T78" s="13" t="s">
        <v>296</v>
      </c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spans="1:34" x14ac:dyDescent="0.2">
      <c r="A79" s="14">
        <v>45412</v>
      </c>
      <c r="B79" s="6">
        <f t="shared" si="11"/>
        <v>45412</v>
      </c>
      <c r="C79" s="8" t="s">
        <v>26</v>
      </c>
      <c r="D79" s="8" t="s">
        <v>52</v>
      </c>
      <c r="E79" s="8" t="s">
        <v>95</v>
      </c>
      <c r="F79" s="8" t="s">
        <v>239</v>
      </c>
      <c r="G79" s="8" t="s">
        <v>84</v>
      </c>
      <c r="H79" s="10">
        <v>389</v>
      </c>
      <c r="I79" s="9">
        <v>0.45833333333333331</v>
      </c>
      <c r="J79" s="9">
        <f t="shared" si="13"/>
        <v>0.46875</v>
      </c>
      <c r="K79" s="9">
        <v>1.0416666666666666E-2</v>
      </c>
      <c r="L79" s="11">
        <v>3</v>
      </c>
      <c r="M79" s="11"/>
      <c r="O79" s="8" t="s">
        <v>215</v>
      </c>
      <c r="P79" s="12">
        <v>6</v>
      </c>
      <c r="Q79" s="13" t="s">
        <v>2</v>
      </c>
      <c r="R79" s="13" t="s">
        <v>289</v>
      </c>
      <c r="S79" s="8"/>
      <c r="T79" s="13" t="s">
        <v>296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spans="1:34" x14ac:dyDescent="0.2">
      <c r="A80" s="40">
        <v>45414</v>
      </c>
      <c r="B80" s="41">
        <f t="shared" ref="B80:B104" si="14">A80</f>
        <v>45414</v>
      </c>
      <c r="C80" s="39" t="s">
        <v>26</v>
      </c>
      <c r="D80" s="39" t="s">
        <v>53</v>
      </c>
      <c r="E80" s="39" t="s">
        <v>102</v>
      </c>
      <c r="F80" s="39" t="s">
        <v>244</v>
      </c>
      <c r="G80" s="39" t="s">
        <v>135</v>
      </c>
      <c r="H80" s="43">
        <v>39</v>
      </c>
      <c r="I80" s="42">
        <v>0.52083333333333337</v>
      </c>
      <c r="J80" s="42">
        <f t="shared" ref="J80:J104" si="15">I80+K80</f>
        <v>0.60416666666666674</v>
      </c>
      <c r="K80" s="42">
        <v>8.3333333333333329E-2</v>
      </c>
      <c r="L80" s="44">
        <v>40</v>
      </c>
      <c r="M80" s="44"/>
      <c r="N80" s="39"/>
      <c r="O80" s="39" t="s">
        <v>215</v>
      </c>
      <c r="P80" s="48" t="s">
        <v>114</v>
      </c>
      <c r="Q80" s="47" t="s">
        <v>2</v>
      </c>
      <c r="R80" s="47"/>
      <c r="S80" s="47"/>
      <c r="T80" s="47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spans="1:34" x14ac:dyDescent="0.2">
      <c r="A81" s="40">
        <v>45414</v>
      </c>
      <c r="B81" s="41">
        <f t="shared" si="14"/>
        <v>45414</v>
      </c>
      <c r="C81" s="39" t="s">
        <v>26</v>
      </c>
      <c r="D81" s="39" t="s">
        <v>53</v>
      </c>
      <c r="E81" s="39" t="s">
        <v>102</v>
      </c>
      <c r="F81" s="39" t="s">
        <v>245</v>
      </c>
      <c r="G81" s="39" t="s">
        <v>136</v>
      </c>
      <c r="H81" s="43">
        <v>39</v>
      </c>
      <c r="I81" s="42">
        <v>0.58333333333333337</v>
      </c>
      <c r="J81" s="42">
        <f t="shared" si="15"/>
        <v>0.66666666666666674</v>
      </c>
      <c r="K81" s="42">
        <v>8.3333333333333329E-2</v>
      </c>
      <c r="L81" s="44">
        <v>40</v>
      </c>
      <c r="M81" s="44"/>
      <c r="N81" s="39"/>
      <c r="O81" s="39" t="s">
        <v>215</v>
      </c>
      <c r="P81" s="48" t="s">
        <v>114</v>
      </c>
      <c r="Q81" s="47" t="s">
        <v>2</v>
      </c>
      <c r="R81" s="47"/>
      <c r="S81" s="47"/>
      <c r="T81" s="47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4" x14ac:dyDescent="0.2">
      <c r="A82" s="40">
        <v>45414</v>
      </c>
      <c r="B82" s="41">
        <f t="shared" si="14"/>
        <v>45414</v>
      </c>
      <c r="C82" s="39" t="s">
        <v>26</v>
      </c>
      <c r="D82" s="39" t="s">
        <v>53</v>
      </c>
      <c r="E82" s="39" t="s">
        <v>102</v>
      </c>
      <c r="F82" s="39" t="s">
        <v>246</v>
      </c>
      <c r="G82" s="39" t="s">
        <v>137</v>
      </c>
      <c r="H82" s="43">
        <v>39</v>
      </c>
      <c r="I82" s="42">
        <v>0.63541666666666663</v>
      </c>
      <c r="J82" s="42">
        <f t="shared" si="15"/>
        <v>0.71875</v>
      </c>
      <c r="K82" s="42">
        <v>8.3333333333333329E-2</v>
      </c>
      <c r="L82" s="44">
        <v>40</v>
      </c>
      <c r="M82" s="44"/>
      <c r="N82" s="39"/>
      <c r="O82" s="39" t="s">
        <v>215</v>
      </c>
      <c r="P82" s="48" t="s">
        <v>114</v>
      </c>
      <c r="Q82" s="47" t="s">
        <v>2</v>
      </c>
      <c r="R82" s="47"/>
      <c r="S82" s="47"/>
      <c r="T82" s="47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2">
      <c r="A83" s="40">
        <v>45414</v>
      </c>
      <c r="B83" s="41">
        <f t="shared" si="14"/>
        <v>45414</v>
      </c>
      <c r="C83" s="39" t="s">
        <v>26</v>
      </c>
      <c r="D83" s="39" t="s">
        <v>53</v>
      </c>
      <c r="E83" s="39" t="s">
        <v>102</v>
      </c>
      <c r="F83" s="39" t="s">
        <v>247</v>
      </c>
      <c r="G83" s="39" t="s">
        <v>128</v>
      </c>
      <c r="H83" s="43">
        <v>22</v>
      </c>
      <c r="I83" s="42">
        <v>0.52083333333333337</v>
      </c>
      <c r="J83" s="42">
        <f t="shared" si="15"/>
        <v>0.625</v>
      </c>
      <c r="K83" s="42">
        <v>0.10416666666666667</v>
      </c>
      <c r="L83" s="44">
        <v>40</v>
      </c>
      <c r="M83" s="44"/>
      <c r="N83" s="45"/>
      <c r="O83" s="39" t="s">
        <v>215</v>
      </c>
      <c r="P83" s="48" t="s">
        <v>132</v>
      </c>
      <c r="Q83" s="47" t="s">
        <v>2</v>
      </c>
      <c r="R83" s="47"/>
      <c r="S83" s="39" t="s">
        <v>0</v>
      </c>
      <c r="T83" s="47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 spans="1:34" x14ac:dyDescent="0.2">
      <c r="A84" s="40">
        <v>45414</v>
      </c>
      <c r="B84" s="41">
        <f t="shared" si="14"/>
        <v>45414</v>
      </c>
      <c r="C84" s="39" t="s">
        <v>26</v>
      </c>
      <c r="D84" s="39" t="s">
        <v>53</v>
      </c>
      <c r="E84" s="39" t="s">
        <v>102</v>
      </c>
      <c r="F84" s="39" t="s">
        <v>248</v>
      </c>
      <c r="G84" s="39" t="s">
        <v>129</v>
      </c>
      <c r="H84" s="43">
        <v>22</v>
      </c>
      <c r="I84" s="42">
        <v>0.55208333333333337</v>
      </c>
      <c r="J84" s="42">
        <f t="shared" si="15"/>
        <v>0.65625</v>
      </c>
      <c r="K84" s="42">
        <v>0.10416666666666667</v>
      </c>
      <c r="L84" s="44">
        <v>85</v>
      </c>
      <c r="M84" s="44"/>
      <c r="N84" s="45"/>
      <c r="O84" s="39" t="s">
        <v>217</v>
      </c>
      <c r="P84" s="48" t="s">
        <v>133</v>
      </c>
      <c r="Q84" s="47" t="s">
        <v>2</v>
      </c>
      <c r="R84" s="47"/>
      <c r="S84" s="39" t="s">
        <v>0</v>
      </c>
      <c r="T84" s="47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spans="1:34" x14ac:dyDescent="0.2">
      <c r="A85" s="40">
        <v>45414</v>
      </c>
      <c r="B85" s="41">
        <f t="shared" si="14"/>
        <v>45414</v>
      </c>
      <c r="C85" s="39" t="s">
        <v>26</v>
      </c>
      <c r="D85" s="39" t="s">
        <v>53</v>
      </c>
      <c r="E85" s="39" t="s">
        <v>102</v>
      </c>
      <c r="F85" s="39" t="s">
        <v>249</v>
      </c>
      <c r="G85" s="39" t="s">
        <v>130</v>
      </c>
      <c r="H85" s="43">
        <v>69</v>
      </c>
      <c r="I85" s="42">
        <v>0.55208333333333337</v>
      </c>
      <c r="J85" s="42">
        <f t="shared" si="15"/>
        <v>0.67708333333333337</v>
      </c>
      <c r="K85" s="42">
        <v>0.125</v>
      </c>
      <c r="L85" s="44">
        <v>100</v>
      </c>
      <c r="M85" s="44"/>
      <c r="N85" s="45"/>
      <c r="O85" s="39" t="s">
        <v>216</v>
      </c>
      <c r="P85" s="48" t="s">
        <v>113</v>
      </c>
      <c r="Q85" s="47" t="s">
        <v>2</v>
      </c>
      <c r="R85" s="47"/>
      <c r="S85" s="49"/>
      <c r="T85" s="47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 spans="1:34" x14ac:dyDescent="0.2">
      <c r="A86" s="40">
        <v>45414</v>
      </c>
      <c r="B86" s="41">
        <f t="shared" si="14"/>
        <v>45414</v>
      </c>
      <c r="C86" s="39" t="s">
        <v>26</v>
      </c>
      <c r="D86" s="39" t="s">
        <v>53</v>
      </c>
      <c r="E86" s="39" t="s">
        <v>102</v>
      </c>
      <c r="F86" s="39" t="s">
        <v>250</v>
      </c>
      <c r="G86" s="39" t="s">
        <v>131</v>
      </c>
      <c r="H86" s="43">
        <v>69</v>
      </c>
      <c r="I86" s="42">
        <v>0.58333333333333337</v>
      </c>
      <c r="J86" s="42">
        <f t="shared" si="15"/>
        <v>0.70833333333333337</v>
      </c>
      <c r="K86" s="42">
        <v>0.125</v>
      </c>
      <c r="L86" s="44">
        <v>145</v>
      </c>
      <c r="M86" s="44"/>
      <c r="N86" s="45"/>
      <c r="O86" s="39" t="s">
        <v>217</v>
      </c>
      <c r="P86" s="48" t="s">
        <v>134</v>
      </c>
      <c r="Q86" s="47" t="s">
        <v>2</v>
      </c>
      <c r="R86" s="47"/>
      <c r="S86" s="49"/>
      <c r="T86" s="47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spans="1:34" x14ac:dyDescent="0.2">
      <c r="A87" s="14">
        <v>45416</v>
      </c>
      <c r="B87" s="6">
        <f t="shared" si="14"/>
        <v>45416</v>
      </c>
      <c r="C87" s="8" t="s">
        <v>26</v>
      </c>
      <c r="D87" s="1" t="s">
        <v>54</v>
      </c>
      <c r="E87" s="8" t="s">
        <v>103</v>
      </c>
      <c r="F87" s="1" t="s">
        <v>251</v>
      </c>
      <c r="G87" s="1" t="s">
        <v>125</v>
      </c>
      <c r="H87" s="5">
        <v>49</v>
      </c>
      <c r="I87" s="4">
        <v>0.35416666666666669</v>
      </c>
      <c r="J87" s="9">
        <f t="shared" si="15"/>
        <v>0.4375</v>
      </c>
      <c r="K87" s="9">
        <v>8.3333333333333329E-2</v>
      </c>
      <c r="L87" s="1">
        <v>44</v>
      </c>
      <c r="O87" s="1">
        <v>1</v>
      </c>
      <c r="P87" s="35">
        <v>45</v>
      </c>
      <c r="Q87" s="1" t="s">
        <v>2</v>
      </c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34" x14ac:dyDescent="0.2">
      <c r="A88" s="14">
        <v>45416</v>
      </c>
      <c r="B88" s="6">
        <f t="shared" si="14"/>
        <v>45416</v>
      </c>
      <c r="C88" s="8" t="s">
        <v>26</v>
      </c>
      <c r="D88" s="1" t="s">
        <v>54</v>
      </c>
      <c r="E88" s="8" t="s">
        <v>103</v>
      </c>
      <c r="F88" s="1" t="s">
        <v>252</v>
      </c>
      <c r="G88" s="1" t="s">
        <v>126</v>
      </c>
      <c r="H88" s="5">
        <v>49</v>
      </c>
      <c r="I88" s="4">
        <v>0.45833333333333331</v>
      </c>
      <c r="J88" s="9">
        <f t="shared" si="15"/>
        <v>0.54166666666666663</v>
      </c>
      <c r="K88" s="9">
        <v>8.3333333333333329E-2</v>
      </c>
      <c r="L88" s="1">
        <v>44</v>
      </c>
      <c r="O88" s="1">
        <v>1</v>
      </c>
      <c r="P88" s="35">
        <v>45</v>
      </c>
      <c r="Q88" s="1" t="s">
        <v>2</v>
      </c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spans="1:34" x14ac:dyDescent="0.2">
      <c r="A89" s="14">
        <v>45416</v>
      </c>
      <c r="B89" s="6">
        <f t="shared" si="14"/>
        <v>45416</v>
      </c>
      <c r="C89" s="8" t="s">
        <v>26</v>
      </c>
      <c r="D89" s="1" t="s">
        <v>54</v>
      </c>
      <c r="E89" s="8" t="s">
        <v>103</v>
      </c>
      <c r="F89" s="1" t="s">
        <v>253</v>
      </c>
      <c r="G89" s="1" t="s">
        <v>127</v>
      </c>
      <c r="H89" s="5">
        <v>49</v>
      </c>
      <c r="I89" s="4">
        <v>0.60416666666666663</v>
      </c>
      <c r="J89" s="9">
        <f t="shared" si="15"/>
        <v>0.6875</v>
      </c>
      <c r="K89" s="9">
        <v>8.3333333333333329E-2</v>
      </c>
      <c r="L89" s="1">
        <v>35</v>
      </c>
      <c r="O89" s="1">
        <v>1</v>
      </c>
      <c r="P89" s="35">
        <v>45</v>
      </c>
      <c r="Q89" s="1" t="s">
        <v>2</v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spans="1:34" x14ac:dyDescent="0.2">
      <c r="A90" s="14">
        <v>45416</v>
      </c>
      <c r="B90" s="6">
        <f t="shared" si="14"/>
        <v>45416</v>
      </c>
      <c r="C90" s="8" t="s">
        <v>26</v>
      </c>
      <c r="D90" s="1" t="s">
        <v>54</v>
      </c>
      <c r="E90" s="8" t="s">
        <v>103</v>
      </c>
      <c r="F90" s="1" t="s">
        <v>254</v>
      </c>
      <c r="G90" s="1" t="s">
        <v>120</v>
      </c>
      <c r="H90" s="5">
        <v>59</v>
      </c>
      <c r="I90" s="4">
        <v>0.35416666666666669</v>
      </c>
      <c r="J90" s="9">
        <f t="shared" si="15"/>
        <v>0.5</v>
      </c>
      <c r="K90" s="9">
        <v>0.14583333333333334</v>
      </c>
      <c r="L90" s="1">
        <v>90</v>
      </c>
      <c r="O90" s="1">
        <v>2</v>
      </c>
      <c r="P90" s="35">
        <v>90</v>
      </c>
      <c r="Q90" s="1" t="s">
        <v>2</v>
      </c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spans="1:34" x14ac:dyDescent="0.2">
      <c r="A91" s="14">
        <v>45416</v>
      </c>
      <c r="B91" s="6">
        <f t="shared" si="14"/>
        <v>45416</v>
      </c>
      <c r="C91" s="8" t="s">
        <v>26</v>
      </c>
      <c r="D91" s="1" t="s">
        <v>54</v>
      </c>
      <c r="E91" s="8" t="s">
        <v>103</v>
      </c>
      <c r="F91" s="1" t="s">
        <v>255</v>
      </c>
      <c r="G91" s="1" t="s">
        <v>121</v>
      </c>
      <c r="H91" s="5">
        <v>59</v>
      </c>
      <c r="I91" s="4">
        <v>0.54166666666666663</v>
      </c>
      <c r="J91" s="9">
        <f t="shared" si="15"/>
        <v>0.6875</v>
      </c>
      <c r="K91" s="9">
        <v>0.14583333333333334</v>
      </c>
      <c r="L91" s="1">
        <v>107</v>
      </c>
      <c r="O91" s="1">
        <v>3</v>
      </c>
      <c r="P91" s="1">
        <v>135</v>
      </c>
      <c r="Q91" s="1" t="s">
        <v>2</v>
      </c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spans="1:34" x14ac:dyDescent="0.2">
      <c r="A92" s="14">
        <v>45416</v>
      </c>
      <c r="B92" s="6">
        <f t="shared" si="14"/>
        <v>45416</v>
      </c>
      <c r="C92" s="8" t="s">
        <v>26</v>
      </c>
      <c r="D92" s="8" t="s">
        <v>54</v>
      </c>
      <c r="E92" s="8" t="s">
        <v>103</v>
      </c>
      <c r="F92" s="8" t="s">
        <v>256</v>
      </c>
      <c r="G92" s="8" t="s">
        <v>118</v>
      </c>
      <c r="H92" s="10">
        <v>29</v>
      </c>
      <c r="I92" s="9">
        <v>0.375</v>
      </c>
      <c r="J92" s="9">
        <f t="shared" si="15"/>
        <v>0.45833333333333331</v>
      </c>
      <c r="K92" s="9">
        <v>8.3333333333333329E-2</v>
      </c>
      <c r="L92" s="11">
        <v>28</v>
      </c>
      <c r="M92" s="11"/>
      <c r="N92" s="8"/>
      <c r="O92" s="8" t="s">
        <v>215</v>
      </c>
      <c r="P92" s="34" t="s">
        <v>112</v>
      </c>
      <c r="Q92" s="13" t="s">
        <v>2</v>
      </c>
      <c r="R92" s="13"/>
      <c r="S92" s="13" t="s">
        <v>0</v>
      </c>
      <c r="T92" s="13"/>
    </row>
    <row r="93" spans="1:34" x14ac:dyDescent="0.2">
      <c r="A93" s="14">
        <v>45416</v>
      </c>
      <c r="B93" s="6">
        <f t="shared" si="14"/>
        <v>45416</v>
      </c>
      <c r="C93" s="8" t="s">
        <v>26</v>
      </c>
      <c r="D93" s="8" t="s">
        <v>54</v>
      </c>
      <c r="E93" s="8" t="s">
        <v>103</v>
      </c>
      <c r="F93" s="8" t="s">
        <v>257</v>
      </c>
      <c r="G93" s="8" t="s">
        <v>119</v>
      </c>
      <c r="H93" s="10">
        <v>29</v>
      </c>
      <c r="I93" s="9">
        <v>0.5625</v>
      </c>
      <c r="J93" s="9">
        <f t="shared" si="15"/>
        <v>0.64583333333333337</v>
      </c>
      <c r="K93" s="9">
        <v>8.3333333333333329E-2</v>
      </c>
      <c r="L93" s="11" t="s">
        <v>2</v>
      </c>
      <c r="M93" s="11"/>
      <c r="N93" s="8"/>
      <c r="O93" s="8" t="s">
        <v>2</v>
      </c>
      <c r="P93" s="34" t="s">
        <v>112</v>
      </c>
      <c r="Q93" s="13" t="s">
        <v>2</v>
      </c>
      <c r="R93" s="13"/>
      <c r="S93" s="13" t="s">
        <v>0</v>
      </c>
      <c r="T93" s="13"/>
    </row>
    <row r="94" spans="1:34" x14ac:dyDescent="0.2">
      <c r="A94" s="14">
        <v>45416</v>
      </c>
      <c r="B94" s="6">
        <f t="shared" si="14"/>
        <v>45416</v>
      </c>
      <c r="C94" s="8" t="s">
        <v>26</v>
      </c>
      <c r="D94" s="8" t="s">
        <v>54</v>
      </c>
      <c r="E94" s="8" t="s">
        <v>103</v>
      </c>
      <c r="F94" s="8" t="s">
        <v>258</v>
      </c>
      <c r="G94" s="8" t="s">
        <v>115</v>
      </c>
      <c r="H94" s="10">
        <v>29</v>
      </c>
      <c r="I94" s="9">
        <v>0.36458333333333331</v>
      </c>
      <c r="J94" s="9">
        <f t="shared" si="15"/>
        <v>0.44791666666666663</v>
      </c>
      <c r="K94" s="9">
        <v>8.3333333333333329E-2</v>
      </c>
      <c r="L94" s="11">
        <v>20</v>
      </c>
      <c r="M94" s="11"/>
      <c r="N94" s="8"/>
      <c r="O94" s="8" t="s">
        <v>215</v>
      </c>
      <c r="P94" s="34" t="s">
        <v>111</v>
      </c>
      <c r="Q94" s="13" t="s">
        <v>2</v>
      </c>
      <c r="R94" s="13"/>
      <c r="S94" s="13" t="s">
        <v>0</v>
      </c>
      <c r="T94" s="13"/>
    </row>
    <row r="95" spans="1:34" x14ac:dyDescent="0.2">
      <c r="A95" s="14">
        <v>45416</v>
      </c>
      <c r="B95" s="6">
        <f t="shared" si="14"/>
        <v>45416</v>
      </c>
      <c r="C95" s="8" t="s">
        <v>26</v>
      </c>
      <c r="D95" s="8" t="s">
        <v>54</v>
      </c>
      <c r="E95" s="8" t="s">
        <v>103</v>
      </c>
      <c r="F95" s="8" t="s">
        <v>259</v>
      </c>
      <c r="G95" s="8" t="s">
        <v>116</v>
      </c>
      <c r="H95" s="10">
        <v>29</v>
      </c>
      <c r="I95" s="9">
        <v>0.46875</v>
      </c>
      <c r="J95" s="9">
        <f t="shared" si="15"/>
        <v>0.55208333333333337</v>
      </c>
      <c r="K95" s="9">
        <v>8.3333333333333329E-2</v>
      </c>
      <c r="L95" s="11">
        <v>20</v>
      </c>
      <c r="M95" s="11"/>
      <c r="N95" s="8"/>
      <c r="O95" s="8" t="s">
        <v>215</v>
      </c>
      <c r="P95" s="34" t="s">
        <v>111</v>
      </c>
      <c r="Q95" s="13" t="s">
        <v>2</v>
      </c>
      <c r="R95" s="13"/>
      <c r="S95" s="13" t="s">
        <v>0</v>
      </c>
      <c r="T95" s="13"/>
    </row>
    <row r="96" spans="1:34" x14ac:dyDescent="0.2">
      <c r="A96" s="14">
        <v>45416</v>
      </c>
      <c r="B96" s="6">
        <f t="shared" si="14"/>
        <v>45416</v>
      </c>
      <c r="C96" s="8" t="s">
        <v>26</v>
      </c>
      <c r="D96" s="8" t="s">
        <v>54</v>
      </c>
      <c r="E96" s="8" t="s">
        <v>103</v>
      </c>
      <c r="F96" s="8" t="s">
        <v>260</v>
      </c>
      <c r="G96" s="8" t="s">
        <v>117</v>
      </c>
      <c r="H96" s="10">
        <v>29</v>
      </c>
      <c r="I96" s="9">
        <v>0.58333333333333337</v>
      </c>
      <c r="J96" s="9">
        <f t="shared" si="15"/>
        <v>0.66666666666666674</v>
      </c>
      <c r="K96" s="9">
        <v>8.3333333333333329E-2</v>
      </c>
      <c r="L96" s="11">
        <v>19</v>
      </c>
      <c r="M96" s="11"/>
      <c r="N96" s="8"/>
      <c r="O96" s="8" t="s">
        <v>215</v>
      </c>
      <c r="P96" s="34" t="s">
        <v>111</v>
      </c>
      <c r="Q96" s="13" t="s">
        <v>2</v>
      </c>
      <c r="R96" s="13"/>
      <c r="S96" s="13" t="s">
        <v>0</v>
      </c>
      <c r="T96" s="13"/>
    </row>
    <row r="97" spans="1:20" x14ac:dyDescent="0.2">
      <c r="A97" s="14">
        <v>45416</v>
      </c>
      <c r="B97" s="6">
        <f t="shared" si="14"/>
        <v>45416</v>
      </c>
      <c r="C97" s="8" t="s">
        <v>26</v>
      </c>
      <c r="D97" s="1" t="s">
        <v>54</v>
      </c>
      <c r="E97" s="8" t="s">
        <v>103</v>
      </c>
      <c r="F97" s="1" t="s">
        <v>261</v>
      </c>
      <c r="G97" s="1" t="s">
        <v>122</v>
      </c>
      <c r="H97" s="5">
        <v>129</v>
      </c>
      <c r="I97" s="4">
        <v>0.35416666666666669</v>
      </c>
      <c r="J97" s="9">
        <f t="shared" si="15"/>
        <v>0.5</v>
      </c>
      <c r="K97" s="9">
        <v>0.14583333333333334</v>
      </c>
      <c r="L97" s="1">
        <v>30</v>
      </c>
      <c r="O97" s="1">
        <v>1</v>
      </c>
      <c r="P97" s="35" t="s">
        <v>114</v>
      </c>
      <c r="Q97" s="1" t="s">
        <v>2</v>
      </c>
    </row>
    <row r="98" spans="1:20" x14ac:dyDescent="0.2">
      <c r="A98" s="14">
        <v>45416</v>
      </c>
      <c r="B98" s="6">
        <f t="shared" si="14"/>
        <v>45416</v>
      </c>
      <c r="C98" s="8" t="s">
        <v>26</v>
      </c>
      <c r="D98" s="1" t="s">
        <v>54</v>
      </c>
      <c r="E98" s="8" t="s">
        <v>103</v>
      </c>
      <c r="F98" s="1" t="s">
        <v>262</v>
      </c>
      <c r="G98" s="1" t="s">
        <v>123</v>
      </c>
      <c r="H98" s="5">
        <v>129</v>
      </c>
      <c r="I98" s="4">
        <v>0.4375</v>
      </c>
      <c r="J98" s="9">
        <f t="shared" si="15"/>
        <v>0.58333333333333337</v>
      </c>
      <c r="K98" s="9">
        <v>0.14583333333333334</v>
      </c>
      <c r="L98" s="1">
        <v>30</v>
      </c>
      <c r="O98" s="1">
        <v>1</v>
      </c>
      <c r="P98" s="35" t="s">
        <v>114</v>
      </c>
      <c r="Q98" s="1" t="s">
        <v>2</v>
      </c>
    </row>
    <row r="99" spans="1:20" x14ac:dyDescent="0.2">
      <c r="A99" s="14">
        <v>45416</v>
      </c>
      <c r="B99" s="6">
        <f t="shared" si="14"/>
        <v>45416</v>
      </c>
      <c r="C99" s="8" t="s">
        <v>26</v>
      </c>
      <c r="D99" s="1" t="s">
        <v>54</v>
      </c>
      <c r="E99" s="8" t="s">
        <v>103</v>
      </c>
      <c r="F99" s="1" t="s">
        <v>263</v>
      </c>
      <c r="G99" s="1" t="s">
        <v>124</v>
      </c>
      <c r="H99" s="5">
        <v>129</v>
      </c>
      <c r="I99" s="4">
        <v>0.54166666666666663</v>
      </c>
      <c r="J99" s="9">
        <f t="shared" si="15"/>
        <v>0.6875</v>
      </c>
      <c r="K99" s="9">
        <v>0.14583333333333334</v>
      </c>
      <c r="L99" s="1">
        <v>27</v>
      </c>
      <c r="O99" s="1">
        <v>1</v>
      </c>
      <c r="P99" s="35" t="s">
        <v>114</v>
      </c>
      <c r="Q99" s="1" t="s">
        <v>2</v>
      </c>
    </row>
    <row r="100" spans="1:20" x14ac:dyDescent="0.2">
      <c r="A100" s="50">
        <v>45421</v>
      </c>
      <c r="B100" s="41">
        <f t="shared" si="14"/>
        <v>45421</v>
      </c>
      <c r="C100" s="45" t="s">
        <v>26</v>
      </c>
      <c r="D100" s="45" t="s">
        <v>55</v>
      </c>
      <c r="E100" s="45" t="s">
        <v>104</v>
      </c>
      <c r="F100" s="45">
        <v>691</v>
      </c>
      <c r="G100" s="45" t="s">
        <v>86</v>
      </c>
      <c r="H100" s="52">
        <v>49</v>
      </c>
      <c r="I100" s="51">
        <v>0.42708333333333331</v>
      </c>
      <c r="J100" s="42">
        <f t="shared" si="15"/>
        <v>0.55208333333333326</v>
      </c>
      <c r="K100" s="42">
        <v>0.125</v>
      </c>
      <c r="L100" s="70">
        <v>112</v>
      </c>
      <c r="M100" s="45"/>
      <c r="N100" s="45"/>
      <c r="O100" s="45">
        <v>3</v>
      </c>
      <c r="P100" s="70">
        <v>120</v>
      </c>
      <c r="Q100" s="45" t="s">
        <v>2</v>
      </c>
      <c r="R100" s="45"/>
      <c r="S100" s="45"/>
      <c r="T100" s="45"/>
    </row>
    <row r="101" spans="1:20" x14ac:dyDescent="0.2">
      <c r="A101" s="50">
        <v>45421</v>
      </c>
      <c r="B101" s="41">
        <f t="shared" si="14"/>
        <v>45421</v>
      </c>
      <c r="C101" s="45" t="s">
        <v>26</v>
      </c>
      <c r="D101" s="45" t="s">
        <v>55</v>
      </c>
      <c r="E101" s="45" t="s">
        <v>104</v>
      </c>
      <c r="F101" s="45">
        <v>692</v>
      </c>
      <c r="G101" s="45" t="s">
        <v>90</v>
      </c>
      <c r="H101" s="52">
        <v>65</v>
      </c>
      <c r="I101" s="51">
        <v>0.5625</v>
      </c>
      <c r="J101" s="42">
        <f t="shared" si="15"/>
        <v>0.75</v>
      </c>
      <c r="K101" s="42">
        <v>0.1875</v>
      </c>
      <c r="L101" s="70">
        <v>79</v>
      </c>
      <c r="M101" s="45"/>
      <c r="N101" s="45"/>
      <c r="O101" s="45">
        <v>2</v>
      </c>
      <c r="P101" s="70">
        <v>90</v>
      </c>
      <c r="Q101" s="45" t="s">
        <v>2</v>
      </c>
      <c r="R101" s="45"/>
      <c r="S101" s="45" t="s">
        <v>0</v>
      </c>
      <c r="T101" s="45"/>
    </row>
    <row r="102" spans="1:20" x14ac:dyDescent="0.2">
      <c r="A102" s="50">
        <v>45421</v>
      </c>
      <c r="B102" s="41">
        <f t="shared" si="14"/>
        <v>45421</v>
      </c>
      <c r="C102" s="45" t="s">
        <v>26</v>
      </c>
      <c r="D102" s="45" t="s">
        <v>55</v>
      </c>
      <c r="E102" s="45" t="s">
        <v>104</v>
      </c>
      <c r="F102" s="45">
        <v>693</v>
      </c>
      <c r="G102" s="45" t="s">
        <v>88</v>
      </c>
      <c r="H102" s="52">
        <v>55</v>
      </c>
      <c r="I102" s="51">
        <v>0.57291666666666663</v>
      </c>
      <c r="J102" s="42">
        <f t="shared" si="15"/>
        <v>0.73958333333333326</v>
      </c>
      <c r="K102" s="42">
        <v>0.16666666666666666</v>
      </c>
      <c r="L102" s="45">
        <v>107</v>
      </c>
      <c r="M102" s="45"/>
      <c r="N102" s="45"/>
      <c r="O102" s="45">
        <v>3</v>
      </c>
      <c r="P102" s="45">
        <v>120</v>
      </c>
      <c r="Q102" s="45" t="s">
        <v>2</v>
      </c>
      <c r="R102" s="45"/>
      <c r="S102" s="45" t="s">
        <v>0</v>
      </c>
      <c r="T102" s="45"/>
    </row>
    <row r="103" spans="1:20" x14ac:dyDescent="0.2">
      <c r="A103" s="50">
        <v>45421</v>
      </c>
      <c r="B103" s="41">
        <f t="shared" si="14"/>
        <v>45421</v>
      </c>
      <c r="C103" s="45" t="s">
        <v>26</v>
      </c>
      <c r="D103" s="45" t="s">
        <v>55</v>
      </c>
      <c r="E103" s="45" t="s">
        <v>104</v>
      </c>
      <c r="F103" s="45">
        <v>694</v>
      </c>
      <c r="G103" s="45" t="s">
        <v>87</v>
      </c>
      <c r="H103" s="52">
        <v>65</v>
      </c>
      <c r="I103" s="51">
        <v>0.58333333333333337</v>
      </c>
      <c r="J103" s="42">
        <f t="shared" si="15"/>
        <v>0.72916666666666674</v>
      </c>
      <c r="K103" s="42">
        <v>0.14583333333333334</v>
      </c>
      <c r="L103" s="45">
        <v>111</v>
      </c>
      <c r="M103" s="45"/>
      <c r="N103" s="45"/>
      <c r="O103" s="45">
        <v>3</v>
      </c>
      <c r="P103" s="45">
        <v>120</v>
      </c>
      <c r="Q103" s="45" t="s">
        <v>2</v>
      </c>
      <c r="R103" s="45"/>
      <c r="S103" s="45"/>
      <c r="T103" s="45"/>
    </row>
    <row r="104" spans="1:20" x14ac:dyDescent="0.2">
      <c r="A104" s="50">
        <v>45421</v>
      </c>
      <c r="B104" s="41">
        <f t="shared" si="14"/>
        <v>45421</v>
      </c>
      <c r="C104" s="45" t="s">
        <v>26</v>
      </c>
      <c r="D104" s="45" t="s">
        <v>55</v>
      </c>
      <c r="E104" s="45" t="s">
        <v>104</v>
      </c>
      <c r="F104" s="45">
        <v>695</v>
      </c>
      <c r="G104" s="45" t="s">
        <v>89</v>
      </c>
      <c r="H104" s="52">
        <v>65</v>
      </c>
      <c r="I104" s="51">
        <v>0.59375</v>
      </c>
      <c r="J104" s="42">
        <f t="shared" si="15"/>
        <v>0.73958333333333337</v>
      </c>
      <c r="K104" s="42">
        <v>0.14583333333333334</v>
      </c>
      <c r="L104" s="45">
        <v>112</v>
      </c>
      <c r="M104" s="45"/>
      <c r="N104" s="45"/>
      <c r="O104" s="45">
        <v>3</v>
      </c>
      <c r="P104" s="45">
        <v>120</v>
      </c>
      <c r="Q104" s="45" t="s">
        <v>2</v>
      </c>
      <c r="R104" s="45"/>
      <c r="S104" s="45" t="s">
        <v>0</v>
      </c>
      <c r="T104" s="45"/>
    </row>
  </sheetData>
  <autoFilter ref="A1:T104" xr:uid="{00000000-0001-0000-0000-000000000000}">
    <sortState ref="A72:T79">
      <sortCondition ref="I1:I104"/>
    </sortState>
  </autoFilter>
  <sortState ref="A11:T17">
    <sortCondition ref="F11:F17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Termine</vt:lpstr>
      <vt:lpstr>Port Info</vt:lpstr>
      <vt:lpstr>Shore Excursions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2024-04-12T12:35:10Z</cp:lastPrinted>
  <dcterms:created xsi:type="dcterms:W3CDTF">2024-02-05T13:02:57Z</dcterms:created>
  <dcterms:modified xsi:type="dcterms:W3CDTF">2024-05-04T13:52:33Z</dcterms:modified>
</cp:coreProperties>
</file>