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4"/>
  <workbookPr defaultThemeVersion="124226"/>
  <mc:AlternateContent xmlns:mc="http://schemas.openxmlformats.org/markup-compatibility/2006">
    <mc:Choice Requires="x15">
      <x15ac:absPath xmlns:x15ac="http://schemas.microsoft.com/office/spreadsheetml/2010/11/ac" url="\\amrfile\PHX\BRB\Routenplan\"/>
    </mc:Choice>
  </mc:AlternateContent>
  <xr:revisionPtr revIDLastSave="0" documentId="13_ncr:1_{720E91AC-2436-4233-ACB6-EB8F6E166451}" xr6:coauthVersionLast="36" xr6:coauthVersionMax="36" xr10:uidLastSave="{00000000-0000-0000-0000-000000000000}"/>
  <bookViews>
    <workbookView xWindow="120" yWindow="150" windowWidth="51315" windowHeight="17955" activeTab="1" xr2:uid="{00000000-000D-0000-FFFF-FFFF00000000}"/>
  </bookViews>
  <sheets>
    <sheet name="Schedule" sheetId="2" r:id="rId1"/>
    <sheet name="Termine" sheetId="3" r:id="rId2"/>
    <sheet name="Port Info" sheetId="4" r:id="rId3"/>
    <sheet name="Shore Excursions" sheetId="1" r:id="rId4"/>
  </sheets>
  <definedNames>
    <definedName name="_xlnm._FilterDatabase" localSheetId="3" hidden="1">'Shore Excursions'!$A$1:$V$83</definedName>
  </definedNames>
  <calcPr calcId="191029"/>
</workbook>
</file>

<file path=xl/calcChain.xml><?xml version="1.0" encoding="utf-8"?>
<calcChain xmlns="http://schemas.openxmlformats.org/spreadsheetml/2006/main">
  <c r="C6" i="4" l="1"/>
  <c r="D60" i="1"/>
  <c r="C60" i="1"/>
  <c r="L60" i="1"/>
  <c r="G60" i="1"/>
  <c r="F60" i="1"/>
  <c r="E60" i="1"/>
  <c r="B60" i="1"/>
  <c r="A60" i="1"/>
  <c r="C55" i="1"/>
  <c r="C57" i="1"/>
  <c r="C58" i="1"/>
  <c r="D58" i="1"/>
  <c r="D57" i="1"/>
  <c r="D55" i="1"/>
  <c r="L58" i="1"/>
  <c r="G58" i="1"/>
  <c r="F58" i="1"/>
  <c r="E58" i="1"/>
  <c r="B58" i="1"/>
  <c r="A58" i="1"/>
  <c r="D67" i="1" l="1"/>
  <c r="D66" i="1"/>
  <c r="C67" i="1"/>
  <c r="C66" i="1"/>
  <c r="L67" i="1"/>
  <c r="G67" i="1"/>
  <c r="F67" i="1"/>
  <c r="E67" i="1"/>
  <c r="B67" i="1"/>
  <c r="A67" i="1"/>
  <c r="L66" i="1"/>
  <c r="G66" i="1"/>
  <c r="F66" i="1"/>
  <c r="E66" i="1"/>
  <c r="B66" i="1"/>
  <c r="A66" i="1"/>
  <c r="D81" i="1" l="1"/>
  <c r="C81" i="1"/>
  <c r="D80" i="1"/>
  <c r="C80" i="1"/>
  <c r="L81" i="1"/>
  <c r="G81" i="1"/>
  <c r="F81" i="1"/>
  <c r="E81" i="1"/>
  <c r="B81" i="1"/>
  <c r="A81" i="1"/>
  <c r="L80" i="1"/>
  <c r="G80" i="1"/>
  <c r="F80" i="1"/>
  <c r="E80" i="1"/>
  <c r="B80" i="1"/>
  <c r="A80" i="1"/>
  <c r="L73" i="1"/>
  <c r="G73" i="1"/>
  <c r="F73" i="1"/>
  <c r="E73" i="1"/>
  <c r="D73" i="1"/>
  <c r="C73" i="1"/>
  <c r="B73" i="1"/>
  <c r="A73" i="1"/>
  <c r="L72" i="1"/>
  <c r="G72" i="1"/>
  <c r="F72" i="1"/>
  <c r="E72" i="1"/>
  <c r="D72" i="1"/>
  <c r="C72" i="1"/>
  <c r="B72" i="1"/>
  <c r="A72" i="1"/>
  <c r="L57" i="1"/>
  <c r="G57" i="1"/>
  <c r="F57" i="1"/>
  <c r="E57" i="1"/>
  <c r="B57" i="1"/>
  <c r="A57" i="1"/>
  <c r="L55" i="1"/>
  <c r="G55" i="1"/>
  <c r="F55" i="1"/>
  <c r="E55" i="1"/>
  <c r="B55" i="1"/>
  <c r="A55" i="1"/>
  <c r="L49" i="1" l="1"/>
  <c r="G49" i="1"/>
  <c r="F49" i="1"/>
  <c r="E49" i="1"/>
  <c r="D49" i="1"/>
  <c r="C49" i="1"/>
  <c r="A49" i="1"/>
  <c r="L36" i="1"/>
  <c r="G36" i="1"/>
  <c r="F36" i="1"/>
  <c r="E36" i="1"/>
  <c r="D36" i="1"/>
  <c r="C36" i="1"/>
  <c r="A36" i="1"/>
  <c r="L20" i="1"/>
  <c r="G20" i="1"/>
  <c r="F20" i="1"/>
  <c r="D20" i="1"/>
  <c r="C20" i="1"/>
  <c r="A20" i="1"/>
  <c r="C22" i="1"/>
  <c r="C23" i="1"/>
  <c r="D22" i="1"/>
  <c r="D23" i="1"/>
  <c r="A23" i="1"/>
  <c r="A22" i="1"/>
  <c r="F23" i="1"/>
  <c r="F22" i="1"/>
  <c r="L23" i="1"/>
  <c r="G23" i="1"/>
  <c r="L22" i="1"/>
  <c r="G22" i="1"/>
  <c r="L13" i="1"/>
  <c r="G13" i="1"/>
  <c r="F13" i="1"/>
  <c r="E13" i="1"/>
  <c r="D13" i="1"/>
  <c r="C13" i="1"/>
  <c r="A13" i="1"/>
  <c r="L12" i="1"/>
  <c r="G12" i="1"/>
  <c r="F12" i="1"/>
  <c r="E12" i="1"/>
  <c r="D12" i="1"/>
  <c r="C12" i="1"/>
  <c r="A12" i="1"/>
  <c r="L11" i="1"/>
  <c r="G11" i="1"/>
  <c r="F11" i="1"/>
  <c r="E11" i="1"/>
  <c r="D11" i="1"/>
  <c r="C11" i="1"/>
  <c r="A11" i="1"/>
  <c r="L16" i="1" l="1"/>
  <c r="G16" i="1"/>
  <c r="F16" i="1"/>
  <c r="E16" i="1"/>
  <c r="D16" i="1"/>
  <c r="C16" i="1"/>
  <c r="A16" i="1"/>
  <c r="L15" i="1"/>
  <c r="G15" i="1"/>
  <c r="F15" i="1"/>
  <c r="E15" i="1"/>
  <c r="D15" i="1"/>
  <c r="C15" i="1"/>
  <c r="A15" i="1"/>
  <c r="L3" i="1"/>
  <c r="G3" i="1"/>
  <c r="F3" i="1"/>
  <c r="E3" i="1"/>
  <c r="D3" i="1"/>
  <c r="C3" i="1"/>
  <c r="A3" i="1"/>
  <c r="L83" i="1"/>
  <c r="L82" i="1"/>
  <c r="L79" i="1"/>
  <c r="L78" i="1"/>
  <c r="L77" i="1"/>
  <c r="L76" i="1"/>
  <c r="L75" i="1"/>
  <c r="L74" i="1"/>
  <c r="L71" i="1"/>
  <c r="L70" i="1"/>
  <c r="L69" i="1"/>
  <c r="L68" i="1"/>
  <c r="L65" i="1"/>
  <c r="L64" i="1"/>
  <c r="L63" i="1"/>
  <c r="L62" i="1"/>
  <c r="L61" i="1"/>
  <c r="L59" i="1"/>
  <c r="L56" i="1"/>
  <c r="L54" i="1"/>
  <c r="L53" i="1"/>
  <c r="L52" i="1"/>
  <c r="L51" i="1"/>
  <c r="L50" i="1"/>
  <c r="L48" i="1"/>
  <c r="L47" i="1"/>
  <c r="L46" i="1"/>
  <c r="L45" i="1"/>
  <c r="L44" i="1"/>
  <c r="L43" i="1"/>
  <c r="L42" i="1"/>
  <c r="L41" i="1"/>
  <c r="L40" i="1"/>
  <c r="L39" i="1"/>
  <c r="L38" i="1"/>
  <c r="L37" i="1"/>
  <c r="L35" i="1"/>
  <c r="L34" i="1"/>
  <c r="L33" i="1"/>
  <c r="L32" i="1"/>
  <c r="L31" i="1"/>
  <c r="L30" i="1"/>
  <c r="L29" i="1"/>
  <c r="L28" i="1"/>
  <c r="L27" i="1"/>
  <c r="L26" i="1"/>
  <c r="L25" i="1"/>
  <c r="L24" i="1"/>
  <c r="L21" i="1"/>
  <c r="L19" i="1"/>
  <c r="L18" i="1"/>
  <c r="L17" i="1"/>
  <c r="L14" i="1"/>
  <c r="L10" i="1"/>
  <c r="L8" i="1"/>
  <c r="L9" i="1"/>
  <c r="L7" i="1"/>
  <c r="L6" i="1"/>
  <c r="L5" i="1"/>
  <c r="L4" i="1"/>
  <c r="C83" i="1"/>
  <c r="D83" i="1"/>
  <c r="C82" i="1"/>
  <c r="D82" i="1"/>
  <c r="C79" i="1"/>
  <c r="D79" i="1"/>
  <c r="C78" i="1"/>
  <c r="D78" i="1"/>
  <c r="C77" i="1"/>
  <c r="D77" i="1"/>
  <c r="C76" i="1"/>
  <c r="D76" i="1"/>
  <c r="C75" i="1"/>
  <c r="D75" i="1"/>
  <c r="C74" i="1"/>
  <c r="D74" i="1"/>
  <c r="C71" i="1"/>
  <c r="D71" i="1"/>
  <c r="C70" i="1"/>
  <c r="D70" i="1"/>
  <c r="C69" i="1"/>
  <c r="D69" i="1"/>
  <c r="C68" i="1"/>
  <c r="D68" i="1"/>
  <c r="C65" i="1"/>
  <c r="D65" i="1"/>
  <c r="C64" i="1"/>
  <c r="D64" i="1"/>
  <c r="C63" i="1"/>
  <c r="D63" i="1"/>
  <c r="C62" i="1"/>
  <c r="D62" i="1"/>
  <c r="C61" i="1"/>
  <c r="D61" i="1"/>
  <c r="C59" i="1"/>
  <c r="D59" i="1"/>
  <c r="C56" i="1"/>
  <c r="D56" i="1"/>
  <c r="C54" i="1"/>
  <c r="D54" i="1"/>
  <c r="C53" i="1"/>
  <c r="D53" i="1"/>
  <c r="C52" i="1"/>
  <c r="D52" i="1"/>
  <c r="C51" i="1"/>
  <c r="D51" i="1"/>
  <c r="C50" i="1"/>
  <c r="D50" i="1"/>
  <c r="C48" i="1"/>
  <c r="D48" i="1"/>
  <c r="C47" i="1"/>
  <c r="D47" i="1"/>
  <c r="C46" i="1"/>
  <c r="D46" i="1"/>
  <c r="C45" i="1"/>
  <c r="D45" i="1"/>
  <c r="C44" i="1"/>
  <c r="D44" i="1"/>
  <c r="C43" i="1"/>
  <c r="D43" i="1"/>
  <c r="C42" i="1"/>
  <c r="D42" i="1"/>
  <c r="C41" i="1"/>
  <c r="D41" i="1"/>
  <c r="C40" i="1"/>
  <c r="D40" i="1"/>
  <c r="C39" i="1"/>
  <c r="D39" i="1"/>
  <c r="C38" i="1"/>
  <c r="D38" i="1"/>
  <c r="C37" i="1"/>
  <c r="D37" i="1"/>
  <c r="C35" i="1"/>
  <c r="D35" i="1"/>
  <c r="C34" i="1"/>
  <c r="D34" i="1"/>
  <c r="C33" i="1"/>
  <c r="D33" i="1"/>
  <c r="C32" i="1"/>
  <c r="D32" i="1"/>
  <c r="C31" i="1"/>
  <c r="D31" i="1"/>
  <c r="C30" i="1"/>
  <c r="D30" i="1"/>
  <c r="C29" i="1"/>
  <c r="D29" i="1"/>
  <c r="C28" i="1"/>
  <c r="D28" i="1"/>
  <c r="C27" i="1"/>
  <c r="D27" i="1"/>
  <c r="C26" i="1"/>
  <c r="D26" i="1"/>
  <c r="C25" i="1"/>
  <c r="D25" i="1"/>
  <c r="C24" i="1"/>
  <c r="D24" i="1"/>
  <c r="C21" i="1"/>
  <c r="D21" i="1"/>
  <c r="C19" i="1"/>
  <c r="D19" i="1"/>
  <c r="C18" i="1"/>
  <c r="D18" i="1"/>
  <c r="C17" i="1"/>
  <c r="D17" i="1"/>
  <c r="C8" i="1"/>
  <c r="D8" i="1"/>
  <c r="C10" i="1"/>
  <c r="D10" i="1"/>
  <c r="C14" i="1"/>
  <c r="D14" i="1"/>
  <c r="D9" i="1"/>
  <c r="C9" i="1"/>
  <c r="D2" i="1"/>
  <c r="D4" i="1"/>
  <c r="D5" i="1"/>
  <c r="D6" i="1"/>
  <c r="D7" i="1"/>
  <c r="C7" i="1"/>
  <c r="C6" i="1"/>
  <c r="C5" i="1"/>
  <c r="C4" i="1"/>
  <c r="C2" i="1"/>
  <c r="L2" i="1"/>
  <c r="G68" i="1" l="1"/>
  <c r="F68" i="1"/>
  <c r="E68" i="1"/>
  <c r="A68" i="1"/>
  <c r="G6" i="4" l="1"/>
  <c r="F9" i="4"/>
  <c r="G17" i="4"/>
  <c r="F17" i="4"/>
  <c r="E17" i="4"/>
  <c r="D17" i="4"/>
  <c r="C17" i="4"/>
  <c r="A17" i="4"/>
  <c r="G16" i="4"/>
  <c r="F16" i="4"/>
  <c r="E16" i="4"/>
  <c r="D16" i="4"/>
  <c r="C16" i="4"/>
  <c r="A16" i="4"/>
  <c r="G15" i="4"/>
  <c r="F15" i="4"/>
  <c r="E15" i="4"/>
  <c r="D15" i="4"/>
  <c r="C15" i="4"/>
  <c r="A15" i="4"/>
  <c r="G14" i="4"/>
  <c r="F14" i="4"/>
  <c r="E14" i="4"/>
  <c r="D14" i="4"/>
  <c r="C14" i="4"/>
  <c r="A14" i="4"/>
  <c r="G13" i="4"/>
  <c r="F13" i="4"/>
  <c r="E13" i="4"/>
  <c r="D13" i="4"/>
  <c r="C13" i="4"/>
  <c r="A13" i="4"/>
  <c r="G12" i="4"/>
  <c r="F12" i="4"/>
  <c r="E12" i="4"/>
  <c r="D12" i="4"/>
  <c r="C12" i="4"/>
  <c r="A12" i="4"/>
  <c r="G11" i="4"/>
  <c r="F11" i="4"/>
  <c r="E11" i="4"/>
  <c r="D11" i="4"/>
  <c r="C11" i="4"/>
  <c r="A11" i="4"/>
  <c r="G10" i="4"/>
  <c r="F10" i="4"/>
  <c r="E10" i="4"/>
  <c r="D10" i="4"/>
  <c r="C10" i="4"/>
  <c r="A10" i="4"/>
  <c r="G9" i="4"/>
  <c r="E9" i="4"/>
  <c r="D9" i="4"/>
  <c r="C9" i="4"/>
  <c r="A9" i="4"/>
  <c r="G8" i="4"/>
  <c r="F8" i="4"/>
  <c r="E8" i="4"/>
  <c r="D8" i="4"/>
  <c r="C8" i="4"/>
  <c r="A8" i="4"/>
  <c r="G7" i="4"/>
  <c r="F7" i="4"/>
  <c r="E7" i="4"/>
  <c r="D7" i="4"/>
  <c r="C7" i="4"/>
  <c r="A7" i="4"/>
  <c r="F6" i="4"/>
  <c r="E6" i="4"/>
  <c r="D6" i="4"/>
  <c r="A6" i="4"/>
  <c r="G5" i="4"/>
  <c r="F5" i="4"/>
  <c r="E5" i="4"/>
  <c r="D5" i="4"/>
  <c r="C5" i="4"/>
  <c r="A5" i="4"/>
  <c r="G4" i="4"/>
  <c r="F4" i="4"/>
  <c r="E4" i="4"/>
  <c r="D4" i="4"/>
  <c r="C4" i="4"/>
  <c r="A4" i="4"/>
  <c r="G3" i="4"/>
  <c r="F3" i="4"/>
  <c r="E3" i="4"/>
  <c r="D3" i="4"/>
  <c r="C3" i="4"/>
  <c r="A3" i="4"/>
  <c r="G2" i="4"/>
  <c r="F2" i="4"/>
  <c r="E2" i="4"/>
  <c r="D2" i="4"/>
  <c r="C2" i="4"/>
  <c r="A2" i="4"/>
  <c r="G1" i="4"/>
  <c r="F1" i="4"/>
  <c r="E1" i="4"/>
  <c r="D1" i="4"/>
  <c r="C1" i="4"/>
  <c r="B1" i="4"/>
  <c r="A1" i="4"/>
  <c r="A1" i="3"/>
  <c r="B1" i="3"/>
  <c r="D1" i="3"/>
  <c r="E1" i="3"/>
  <c r="F1" i="3"/>
  <c r="G1" i="3"/>
  <c r="A2" i="3"/>
  <c r="C2" i="3"/>
  <c r="D2" i="3"/>
  <c r="E2" i="3"/>
  <c r="F2" i="3"/>
  <c r="G2" i="3"/>
  <c r="A3" i="3"/>
  <c r="C3" i="3"/>
  <c r="E3" i="3"/>
  <c r="F3" i="3"/>
  <c r="G3" i="3"/>
  <c r="A4" i="3"/>
  <c r="C4" i="3"/>
  <c r="D4" i="3"/>
  <c r="E4" i="3"/>
  <c r="F4" i="3"/>
  <c r="G4" i="3"/>
  <c r="A5" i="3"/>
  <c r="C5" i="3"/>
  <c r="D5" i="3"/>
  <c r="E5" i="3"/>
  <c r="F5" i="3"/>
  <c r="G5" i="3"/>
  <c r="A6" i="3"/>
  <c r="C6" i="3"/>
  <c r="D6" i="3"/>
  <c r="E6" i="3"/>
  <c r="F6" i="3"/>
  <c r="G6" i="3"/>
  <c r="A7" i="3"/>
  <c r="C7" i="3"/>
  <c r="D7" i="3"/>
  <c r="E7" i="3"/>
  <c r="F7" i="3"/>
  <c r="G7" i="3"/>
  <c r="A8" i="3"/>
  <c r="C8" i="3"/>
  <c r="D8" i="3"/>
  <c r="E8" i="3"/>
  <c r="F8" i="3"/>
  <c r="G8" i="3"/>
  <c r="A9" i="3"/>
  <c r="C9" i="3"/>
  <c r="D9" i="3"/>
  <c r="E9" i="3"/>
  <c r="F9" i="3"/>
  <c r="G9" i="3"/>
  <c r="A10" i="3"/>
  <c r="C10" i="3"/>
  <c r="D10" i="3"/>
  <c r="E10" i="3"/>
  <c r="F10" i="3"/>
  <c r="G10" i="3"/>
  <c r="A11" i="3"/>
  <c r="C11" i="3"/>
  <c r="D11" i="3"/>
  <c r="E11" i="3"/>
  <c r="F11" i="3"/>
  <c r="G11" i="3"/>
  <c r="A12" i="3"/>
  <c r="C12" i="3"/>
  <c r="D12" i="3"/>
  <c r="E12" i="3"/>
  <c r="F12" i="3"/>
  <c r="G12" i="3"/>
  <c r="A13" i="3"/>
  <c r="C13" i="3"/>
  <c r="D13" i="3"/>
  <c r="E13" i="3"/>
  <c r="F13" i="3"/>
  <c r="G13" i="3"/>
  <c r="A14" i="3"/>
  <c r="C14" i="3"/>
  <c r="D14" i="3"/>
  <c r="E14" i="3"/>
  <c r="F14" i="3"/>
  <c r="G14" i="3"/>
  <c r="A15" i="3"/>
  <c r="C15" i="3"/>
  <c r="D15" i="3"/>
  <c r="E15" i="3"/>
  <c r="F15" i="3"/>
  <c r="G15" i="3"/>
  <c r="A16" i="3"/>
  <c r="C16" i="3"/>
  <c r="D16" i="3"/>
  <c r="E16" i="3"/>
  <c r="F16" i="3"/>
  <c r="G16" i="3"/>
  <c r="A17" i="3"/>
  <c r="C17" i="3"/>
  <c r="D17" i="3"/>
  <c r="E17" i="3"/>
  <c r="F17" i="3"/>
  <c r="G17" i="3"/>
  <c r="A18" i="3"/>
  <c r="C18" i="3"/>
  <c r="D18" i="3"/>
  <c r="E18" i="3"/>
  <c r="F18" i="3"/>
  <c r="G18" i="3"/>
  <c r="A19" i="3"/>
  <c r="C19" i="3"/>
  <c r="D19" i="3"/>
  <c r="E19" i="3"/>
  <c r="F19" i="3"/>
  <c r="G19" i="3"/>
  <c r="A20" i="3"/>
  <c r="C20" i="3"/>
  <c r="D20" i="3"/>
  <c r="E20" i="3"/>
  <c r="F20" i="3"/>
  <c r="G20" i="3"/>
  <c r="A21" i="3"/>
  <c r="C21" i="3"/>
  <c r="D21" i="3"/>
  <c r="E21" i="3"/>
  <c r="F21" i="3"/>
  <c r="G21" i="3"/>
  <c r="A22" i="3"/>
  <c r="C22" i="3"/>
  <c r="D22" i="3"/>
  <c r="E22" i="3"/>
  <c r="F22" i="3"/>
  <c r="G22" i="3"/>
  <c r="A23" i="3"/>
  <c r="C23" i="3"/>
  <c r="D23" i="3"/>
  <c r="E23" i="3"/>
  <c r="F23" i="3"/>
  <c r="G23" i="3"/>
  <c r="A24" i="3"/>
  <c r="C24" i="3"/>
  <c r="D24" i="3"/>
  <c r="E24" i="3"/>
  <c r="F24" i="3"/>
  <c r="G24" i="3"/>
  <c r="A25" i="3"/>
  <c r="C25" i="3"/>
  <c r="D25" i="3"/>
  <c r="E25" i="3"/>
  <c r="F25" i="3"/>
  <c r="G25" i="3"/>
  <c r="E75" i="1"/>
  <c r="F75" i="1"/>
  <c r="G75" i="1"/>
  <c r="E83" i="1"/>
  <c r="F83" i="1"/>
  <c r="G83" i="1"/>
  <c r="E79" i="1"/>
  <c r="F79" i="1"/>
  <c r="G79" i="1"/>
  <c r="E82" i="1"/>
  <c r="F82" i="1"/>
  <c r="G82" i="1"/>
  <c r="E78" i="1"/>
  <c r="F78" i="1"/>
  <c r="G78" i="1"/>
  <c r="E76" i="1"/>
  <c r="F76" i="1"/>
  <c r="G76" i="1"/>
  <c r="E77" i="1"/>
  <c r="F77" i="1"/>
  <c r="G77" i="1"/>
  <c r="A83" i="1"/>
  <c r="A79" i="1"/>
  <c r="A82" i="1"/>
  <c r="A78" i="1"/>
  <c r="A76" i="1"/>
  <c r="A77" i="1"/>
  <c r="A75" i="1"/>
  <c r="E71" i="1"/>
  <c r="F71" i="1"/>
  <c r="G71" i="1"/>
  <c r="E70" i="1"/>
  <c r="F70" i="1"/>
  <c r="G70" i="1"/>
  <c r="E74" i="1"/>
  <c r="F74" i="1"/>
  <c r="G74" i="1"/>
  <c r="A70" i="1"/>
  <c r="A74" i="1"/>
  <c r="A71" i="1"/>
  <c r="E63" i="1"/>
  <c r="F63" i="1"/>
  <c r="G63" i="1"/>
  <c r="E64" i="1"/>
  <c r="F64" i="1"/>
  <c r="G64" i="1"/>
  <c r="E65" i="1"/>
  <c r="F65" i="1"/>
  <c r="G65" i="1"/>
  <c r="E62" i="1"/>
  <c r="F62" i="1"/>
  <c r="G62" i="1"/>
  <c r="E69" i="1"/>
  <c r="F69" i="1"/>
  <c r="G69" i="1"/>
  <c r="A64" i="1"/>
  <c r="A65" i="1"/>
  <c r="A62" i="1"/>
  <c r="A69" i="1"/>
  <c r="A63" i="1"/>
  <c r="A56" i="1"/>
  <c r="E56" i="1"/>
  <c r="F56" i="1"/>
  <c r="G56" i="1"/>
  <c r="A59" i="1"/>
  <c r="E59" i="1"/>
  <c r="F59" i="1"/>
  <c r="G59" i="1"/>
  <c r="A61" i="1"/>
  <c r="E61" i="1"/>
  <c r="F61" i="1"/>
  <c r="G61" i="1"/>
  <c r="A54" i="1"/>
  <c r="E54" i="1"/>
  <c r="F54" i="1"/>
  <c r="G54" i="1"/>
  <c r="A48" i="1"/>
  <c r="E48" i="1"/>
  <c r="F48" i="1"/>
  <c r="G48" i="1"/>
  <c r="A50" i="1"/>
  <c r="E50" i="1"/>
  <c r="F50" i="1"/>
  <c r="G50" i="1"/>
  <c r="A53" i="1"/>
  <c r="E53" i="1"/>
  <c r="F53" i="1"/>
  <c r="G53" i="1"/>
  <c r="A51" i="1"/>
  <c r="E51" i="1"/>
  <c r="F51" i="1"/>
  <c r="G51" i="1"/>
  <c r="A52" i="1"/>
  <c r="E52" i="1"/>
  <c r="F52" i="1"/>
  <c r="G52" i="1"/>
  <c r="E47" i="1"/>
  <c r="F47" i="1"/>
  <c r="G47" i="1"/>
  <c r="A47" i="1"/>
  <c r="A44" i="1"/>
  <c r="E44" i="1"/>
  <c r="F44" i="1"/>
  <c r="G44" i="1"/>
  <c r="A43" i="1"/>
  <c r="E43" i="1"/>
  <c r="F43" i="1"/>
  <c r="G43" i="1"/>
  <c r="A40" i="1"/>
  <c r="E40" i="1"/>
  <c r="F40" i="1"/>
  <c r="G40" i="1"/>
  <c r="A46" i="1"/>
  <c r="E46" i="1"/>
  <c r="F46" i="1"/>
  <c r="G46" i="1"/>
  <c r="A41" i="1"/>
  <c r="E41" i="1"/>
  <c r="F41" i="1"/>
  <c r="G41" i="1"/>
  <c r="A42" i="1"/>
  <c r="E42" i="1"/>
  <c r="F42" i="1"/>
  <c r="G42" i="1"/>
  <c r="E45" i="1"/>
  <c r="F45" i="1"/>
  <c r="G45" i="1"/>
  <c r="E39" i="1"/>
  <c r="F39" i="1"/>
  <c r="G39" i="1"/>
  <c r="A45" i="1"/>
  <c r="A39" i="1"/>
  <c r="A34" i="1"/>
  <c r="E34" i="1"/>
  <c r="F34" i="1"/>
  <c r="G34" i="1"/>
  <c r="A38" i="1"/>
  <c r="E38" i="1"/>
  <c r="F38" i="1"/>
  <c r="G38" i="1"/>
  <c r="A37" i="1"/>
  <c r="E37" i="1"/>
  <c r="F37" i="1"/>
  <c r="G37" i="1"/>
  <c r="A31" i="1"/>
  <c r="E31" i="1"/>
  <c r="F31" i="1"/>
  <c r="G31" i="1"/>
  <c r="A35" i="1"/>
  <c r="E35" i="1"/>
  <c r="F35" i="1"/>
  <c r="G35" i="1"/>
  <c r="A33" i="1"/>
  <c r="E33" i="1"/>
  <c r="F33" i="1"/>
  <c r="G33" i="1"/>
  <c r="E32" i="1"/>
  <c r="F32" i="1"/>
  <c r="G32" i="1"/>
  <c r="A32" i="1"/>
  <c r="A25" i="1"/>
  <c r="E25" i="1"/>
  <c r="F25" i="1"/>
  <c r="G25" i="1"/>
  <c r="A30" i="1"/>
  <c r="E30" i="1"/>
  <c r="F30" i="1"/>
  <c r="G30" i="1"/>
  <c r="A24" i="1"/>
  <c r="E24" i="1"/>
  <c r="F24" i="1"/>
  <c r="G24" i="1"/>
  <c r="A29" i="1"/>
  <c r="E29" i="1"/>
  <c r="F29" i="1"/>
  <c r="G29" i="1"/>
  <c r="A27" i="1"/>
  <c r="E27" i="1"/>
  <c r="F27" i="1"/>
  <c r="G27" i="1"/>
  <c r="A28" i="1"/>
  <c r="E28" i="1"/>
  <c r="F28" i="1"/>
  <c r="G28" i="1"/>
  <c r="E26" i="1"/>
  <c r="F26" i="1"/>
  <c r="G26" i="1"/>
  <c r="A26" i="1"/>
  <c r="A21" i="1"/>
  <c r="F21" i="1"/>
  <c r="G21" i="1"/>
  <c r="A19" i="1"/>
  <c r="F19" i="1"/>
  <c r="G19" i="1"/>
  <c r="A18" i="1"/>
  <c r="F18" i="1"/>
  <c r="G18" i="1"/>
  <c r="F17" i="1"/>
  <c r="G17" i="1"/>
  <c r="A17" i="1"/>
  <c r="A14" i="1"/>
  <c r="E14" i="1"/>
  <c r="F14" i="1"/>
  <c r="G14" i="1"/>
  <c r="A8" i="1"/>
  <c r="E8" i="1"/>
  <c r="F8" i="1"/>
  <c r="G8" i="1"/>
  <c r="A9" i="1"/>
  <c r="E9" i="1"/>
  <c r="F9" i="1"/>
  <c r="G9" i="1"/>
  <c r="E10" i="1"/>
  <c r="F10" i="1"/>
  <c r="G10" i="1"/>
  <c r="A10" i="1"/>
  <c r="A4" i="1"/>
  <c r="E4" i="1"/>
  <c r="F4" i="1"/>
  <c r="G4" i="1"/>
  <c r="A7" i="1"/>
  <c r="E7" i="1"/>
  <c r="F7" i="1"/>
  <c r="G7" i="1"/>
  <c r="A2" i="1"/>
  <c r="E2" i="1"/>
  <c r="F2" i="1"/>
  <c r="G2" i="1"/>
  <c r="A6" i="1"/>
  <c r="E6" i="1"/>
  <c r="F6" i="1"/>
  <c r="G6" i="1"/>
  <c r="E5" i="1"/>
  <c r="F5" i="1"/>
  <c r="G5" i="1"/>
  <c r="A5" i="1"/>
  <c r="B25" i="2"/>
  <c r="B25" i="3" s="1"/>
  <c r="B12" i="2"/>
  <c r="B9" i="4" s="1"/>
  <c r="B24" i="2"/>
  <c r="B24" i="3" s="1"/>
  <c r="B23" i="2"/>
  <c r="B16" i="4" s="1"/>
  <c r="B22" i="2"/>
  <c r="B74" i="1" s="1"/>
  <c r="B21" i="2"/>
  <c r="B21" i="3" s="1"/>
  <c r="B20" i="2"/>
  <c r="B20" i="3" s="1"/>
  <c r="B19" i="2"/>
  <c r="B19" i="3" s="1"/>
  <c r="B18" i="2"/>
  <c r="B68" i="1" s="1"/>
  <c r="B17" i="2"/>
  <c r="B54" i="1" s="1"/>
  <c r="B16" i="2"/>
  <c r="B49" i="1" s="1"/>
  <c r="B15" i="2"/>
  <c r="B15" i="3" s="1"/>
  <c r="B14" i="2"/>
  <c r="B14" i="3" s="1"/>
  <c r="B13" i="2"/>
  <c r="B13" i="3" s="1"/>
  <c r="B11" i="2"/>
  <c r="B11" i="3" s="1"/>
  <c r="B10" i="2"/>
  <c r="B36" i="1" s="1"/>
  <c r="B9" i="2"/>
  <c r="B24" i="1" s="1"/>
  <c r="B8" i="2"/>
  <c r="B21" i="1" s="1"/>
  <c r="B7" i="2"/>
  <c r="B9" i="1" s="1"/>
  <c r="B6" i="2"/>
  <c r="B6" i="3" s="1"/>
  <c r="B4" i="2"/>
  <c r="B3" i="4" s="1"/>
  <c r="B3" i="2"/>
  <c r="B3" i="3" s="1"/>
  <c r="B2" i="2"/>
  <c r="B2" i="4" s="1"/>
  <c r="B5" i="2"/>
  <c r="B3" i="1" s="1"/>
  <c r="B48" i="1" l="1"/>
  <c r="B18" i="1"/>
  <c r="B39" i="1"/>
  <c r="B50" i="1"/>
  <c r="B69" i="1"/>
  <c r="B12" i="3"/>
  <c r="B47" i="1"/>
  <c r="B71" i="1"/>
  <c r="B27" i="1"/>
  <c r="B7" i="4"/>
  <c r="B65" i="1"/>
  <c r="B82" i="1"/>
  <c r="B23" i="3"/>
  <c r="B8" i="4"/>
  <c r="B29" i="1"/>
  <c r="B56" i="1"/>
  <c r="B77" i="1"/>
  <c r="B83" i="1"/>
  <c r="B10" i="4"/>
  <c r="B78" i="1"/>
  <c r="B18" i="3"/>
  <c r="B4" i="3"/>
  <c r="B13" i="4"/>
  <c r="B35" i="1"/>
  <c r="B17" i="3"/>
  <c r="B14" i="4"/>
  <c r="B75" i="1"/>
  <c r="B34" i="1"/>
  <c r="B4" i="1"/>
  <c r="B33" i="1"/>
  <c r="B64" i="1"/>
  <c r="B44" i="1"/>
  <c r="B7" i="1"/>
  <c r="B2" i="1"/>
  <c r="B17" i="1"/>
  <c r="B40" i="1"/>
  <c r="B15" i="4"/>
  <c r="B6" i="1"/>
  <c r="B8" i="1"/>
  <c r="B25" i="1"/>
  <c r="B46" i="1"/>
  <c r="B51" i="1"/>
  <c r="B59" i="1"/>
  <c r="B70" i="1"/>
  <c r="B10" i="3"/>
  <c r="B26" i="1"/>
  <c r="B30" i="1"/>
  <c r="B37" i="1"/>
  <c r="B41" i="1"/>
  <c r="B52" i="1"/>
  <c r="B61" i="1"/>
  <c r="B62" i="1"/>
  <c r="B63" i="1"/>
  <c r="B76" i="1"/>
  <c r="B79" i="1"/>
  <c r="B9" i="3"/>
  <c r="B2" i="3"/>
  <c r="B11" i="4"/>
  <c r="B17" i="4"/>
  <c r="B12" i="1"/>
  <c r="B11" i="1"/>
  <c r="B13" i="1"/>
  <c r="B16" i="1"/>
  <c r="B15" i="1"/>
  <c r="B10" i="1"/>
  <c r="B7" i="3"/>
  <c r="B5" i="4"/>
  <c r="B22" i="1"/>
  <c r="B20" i="1"/>
  <c r="B23" i="1"/>
  <c r="B45" i="1"/>
  <c r="B43" i="1"/>
  <c r="B6" i="4"/>
  <c r="B14" i="1"/>
  <c r="B28" i="1"/>
  <c r="B53" i="1"/>
  <c r="B5" i="3"/>
  <c r="B32" i="1"/>
  <c r="B38" i="1"/>
  <c r="B22" i="3"/>
  <c r="B16" i="3"/>
  <c r="B5" i="1"/>
  <c r="B19" i="1"/>
  <c r="B31" i="1"/>
  <c r="B42" i="1"/>
  <c r="B8" i="3"/>
  <c r="B4" i="4"/>
  <c r="B12" i="4"/>
</calcChain>
</file>

<file path=xl/sharedStrings.xml><?xml version="1.0" encoding="utf-8"?>
<sst xmlns="http://schemas.openxmlformats.org/spreadsheetml/2006/main" count="537" uniqueCount="321">
  <si>
    <t>N</t>
  </si>
  <si>
    <t>Titel</t>
  </si>
  <si>
    <t>07:00</t>
  </si>
  <si>
    <t>18:00</t>
  </si>
  <si>
    <t>Saint-Malo</t>
  </si>
  <si>
    <t>Historische Stadt Rennes</t>
  </si>
  <si>
    <t>Mont Saint Michel individuell</t>
  </si>
  <si>
    <t>Dinan und Saint-Malo</t>
  </si>
  <si>
    <t>Panoramafahrt und Cancale</t>
  </si>
  <si>
    <t>08:00</t>
  </si>
  <si>
    <t>Ferrol</t>
  </si>
  <si>
    <t>Santiago de Compostela</t>
  </si>
  <si>
    <t>Wanderung auf dem Jakobsweg nach Santiago</t>
  </si>
  <si>
    <t>17:00</t>
  </si>
  <si>
    <t>Marin</t>
  </si>
  <si>
    <t>Muscheln und Wein</t>
  </si>
  <si>
    <t>13:00</t>
  </si>
  <si>
    <t>-</t>
  </si>
  <si>
    <t>Lissabon</t>
  </si>
  <si>
    <t>Lissabon mit Altstadtrundgang</t>
  </si>
  <si>
    <t>Panoramafahrt Lissabon</t>
  </si>
  <si>
    <t>Sintra mit Palast</t>
  </si>
  <si>
    <t>Mit dem Eco-Tuk-Tuk durch Lissabon</t>
  </si>
  <si>
    <t>Lissabon mit der Straßenbahn</t>
  </si>
  <si>
    <t>Lissabon mit dem Hippo Bus</t>
  </si>
  <si>
    <t>Funchal</t>
  </si>
  <si>
    <t>Abendliches Funchal</t>
  </si>
  <si>
    <t>A</t>
  </si>
  <si>
    <t>Levadawanderung</t>
  </si>
  <si>
    <t>Câmara de Lobos und Cabo Girão</t>
  </si>
  <si>
    <t>Pico dos Barcelos, Eira do Serrado und Monte</t>
  </si>
  <si>
    <t>Inselfahrt mit Porto Moniz</t>
  </si>
  <si>
    <t>Safari im Geländewagen</t>
  </si>
  <si>
    <t>Inselfahrt mit Santana</t>
  </si>
  <si>
    <t>Altstadt, Monte und Botanischer Garten</t>
  </si>
  <si>
    <t>Ponta Delgada</t>
  </si>
  <si>
    <t>Furnas Tal und heiße Quellen</t>
  </si>
  <si>
    <t>Feuersee und Ribeira Grande</t>
  </si>
  <si>
    <t>Panoramafahrt São Miguel</t>
  </si>
  <si>
    <t>Sete Cidades und Weinverkostung</t>
  </si>
  <si>
    <t>Fahrt im Geländewagen</t>
  </si>
  <si>
    <t>22:00</t>
  </si>
  <si>
    <t>Horta</t>
  </si>
  <si>
    <t>Wanderung Vulkan Capelinhos</t>
  </si>
  <si>
    <t>Praia da Vitória</t>
  </si>
  <si>
    <t>Landschaftsfahrt und Vulkanhöhle</t>
  </si>
  <si>
    <t>Angra do Heroismo</t>
  </si>
  <si>
    <t>Inselfahrt Terceira</t>
  </si>
  <si>
    <t>Fischen auf dem Atlantik</t>
  </si>
  <si>
    <t>09:00</t>
  </si>
  <si>
    <t>19:00</t>
  </si>
  <si>
    <t>Plymouth</t>
  </si>
  <si>
    <t>Totnes und Buckfast Abbey</t>
  </si>
  <si>
    <t>20:00</t>
  </si>
  <si>
    <t>Portsmouth</t>
  </si>
  <si>
    <t>London Panoramafahrt</t>
  </si>
  <si>
    <t>Chichester</t>
  </si>
  <si>
    <t>Stonehenge und Salisbury</t>
  </si>
  <si>
    <t>Bucklers Hard</t>
  </si>
  <si>
    <t>Windsor Castle</t>
  </si>
  <si>
    <t>London Panorama-Tour mit Tower of London</t>
  </si>
  <si>
    <t>London individuell</t>
  </si>
  <si>
    <t>Date</t>
  </si>
  <si>
    <t>Day</t>
  </si>
  <si>
    <t>A/B</t>
  </si>
  <si>
    <t>STA</t>
  </si>
  <si>
    <t>STD</t>
  </si>
  <si>
    <t>Port Code</t>
  </si>
  <si>
    <t>Exc. Code</t>
  </si>
  <si>
    <t>PAX</t>
  </si>
  <si>
    <t>Depart</t>
  </si>
  <si>
    <t>B</t>
  </si>
  <si>
    <t>Return</t>
  </si>
  <si>
    <t>Dur'n</t>
  </si>
  <si>
    <t>WL</t>
  </si>
  <si>
    <t>Guides</t>
  </si>
  <si>
    <t>Groups</t>
  </si>
  <si>
    <t>Meals</t>
  </si>
  <si>
    <t>Internal Remarks</t>
  </si>
  <si>
    <t>Gebi</t>
  </si>
  <si>
    <t>Guest Info</t>
  </si>
  <si>
    <t>LB</t>
  </si>
  <si>
    <t>Lunch</t>
  </si>
  <si>
    <t>Price</t>
  </si>
  <si>
    <t>FRSML</t>
  </si>
  <si>
    <t>ESFRO</t>
  </si>
  <si>
    <t>ESMPG</t>
  </si>
  <si>
    <t>PTLIS</t>
  </si>
  <si>
    <t>PTFNC</t>
  </si>
  <si>
    <t>PTPDL</t>
  </si>
  <si>
    <t>PTHOR</t>
  </si>
  <si>
    <t>PTPRV</t>
  </si>
  <si>
    <t>GBPLY</t>
  </si>
  <si>
    <t>GBPME</t>
  </si>
  <si>
    <t>A/B/C</t>
  </si>
  <si>
    <t>Port</t>
  </si>
  <si>
    <t>Bremerhaven</t>
  </si>
  <si>
    <t>DEBRV</t>
  </si>
  <si>
    <t>at sea</t>
  </si>
  <si>
    <t>GGSPT</t>
  </si>
  <si>
    <t>C</t>
  </si>
  <si>
    <t>12:00</t>
  </si>
  <si>
    <t>23:00</t>
  </si>
  <si>
    <t>Porto Santo</t>
  </si>
  <si>
    <t>PTPXO</t>
  </si>
  <si>
    <t>Saint Peter Port</t>
  </si>
  <si>
    <t>BRB</t>
  </si>
  <si>
    <t>TP
(BS, Shuttle, LB, Promo)</t>
  </si>
  <si>
    <t>Remarks</t>
  </si>
  <si>
    <t>Agent</t>
  </si>
  <si>
    <t>Berth</t>
  </si>
  <si>
    <t>other ships</t>
  </si>
  <si>
    <t>Distance to Centre</t>
  </si>
  <si>
    <t>Zur Stadt</t>
  </si>
  <si>
    <t>Shuttle</t>
  </si>
  <si>
    <t>Taxi</t>
  </si>
  <si>
    <t>Porto</t>
  </si>
  <si>
    <t>CCCB</t>
  </si>
  <si>
    <t>Columbuskaje</t>
  </si>
  <si>
    <t>public 7.-</t>
  </si>
  <si>
    <t>some available</t>
  </si>
  <si>
    <t>Turnaround</t>
  </si>
  <si>
    <t>Anchorage</t>
  </si>
  <si>
    <t>712</t>
  </si>
  <si>
    <t>713</t>
  </si>
  <si>
    <t>714</t>
  </si>
  <si>
    <t>715</t>
  </si>
  <si>
    <t>721</t>
  </si>
  <si>
    <t>722</t>
  </si>
  <si>
    <t>731</t>
  </si>
  <si>
    <t>732</t>
  </si>
  <si>
    <t>733</t>
  </si>
  <si>
    <t>734</t>
  </si>
  <si>
    <t>741</t>
  </si>
  <si>
    <t>742</t>
  </si>
  <si>
    <t>743</t>
  </si>
  <si>
    <t>744</t>
  </si>
  <si>
    <t>746</t>
  </si>
  <si>
    <t>747</t>
  </si>
  <si>
    <t>751</t>
  </si>
  <si>
    <t>752</t>
  </si>
  <si>
    <t>753</t>
  </si>
  <si>
    <t>754</t>
  </si>
  <si>
    <t>755</t>
  </si>
  <si>
    <t>756</t>
  </si>
  <si>
    <t>757</t>
  </si>
  <si>
    <t>760</t>
  </si>
  <si>
    <t>762</t>
  </si>
  <si>
    <t>763</t>
  </si>
  <si>
    <t>764</t>
  </si>
  <si>
    <t>765</t>
  </si>
  <si>
    <t>771</t>
  </si>
  <si>
    <t>781</t>
  </si>
  <si>
    <t>727</t>
  </si>
  <si>
    <t>726</t>
  </si>
  <si>
    <t>735</t>
  </si>
  <si>
    <t>736</t>
  </si>
  <si>
    <t>737</t>
  </si>
  <si>
    <t>750</t>
  </si>
  <si>
    <t>Angra do Heroismo individuell</t>
  </si>
  <si>
    <t>768</t>
  </si>
  <si>
    <t>772</t>
  </si>
  <si>
    <t>773</t>
  </si>
  <si>
    <t>775</t>
  </si>
  <si>
    <t>776</t>
  </si>
  <si>
    <t>Min
Max</t>
  </si>
  <si>
    <t>791</t>
  </si>
  <si>
    <t>792</t>
  </si>
  <si>
    <t>793</t>
  </si>
  <si>
    <t>794</t>
  </si>
  <si>
    <t>795</t>
  </si>
  <si>
    <t>711A</t>
  </si>
  <si>
    <t>711B</t>
  </si>
  <si>
    <t>724A</t>
  </si>
  <si>
    <t>Mont Saint Michel (A)</t>
  </si>
  <si>
    <t>Mont Saint Michel (B)</t>
  </si>
  <si>
    <t>Ferrol und Umgebung (A)</t>
  </si>
  <si>
    <t>724B</t>
  </si>
  <si>
    <t>724C</t>
  </si>
  <si>
    <t>Ferrol und Umgebung (B)</t>
  </si>
  <si>
    <t>Ferrol und Umgebung (C)</t>
  </si>
  <si>
    <t>729A</t>
  </si>
  <si>
    <t>Panoramafahrt Vigo (A)</t>
  </si>
  <si>
    <t>723A</t>
  </si>
  <si>
    <t>Betanzos und Gärten (A)</t>
  </si>
  <si>
    <t>723B</t>
  </si>
  <si>
    <t>723C</t>
  </si>
  <si>
    <t>Betanzos und Gärten (C)</t>
  </si>
  <si>
    <t>Betanzos und Gärten (B)</t>
  </si>
  <si>
    <t>723D</t>
  </si>
  <si>
    <t>Betanzos und Gärten (D)</t>
  </si>
  <si>
    <t>729B</t>
  </si>
  <si>
    <t>729C</t>
  </si>
  <si>
    <t>Panoramafahrt Vigo (C)</t>
  </si>
  <si>
    <t>Panoramafahrt Vigo (B)</t>
  </si>
  <si>
    <t>728A</t>
  </si>
  <si>
    <t>728B</t>
  </si>
  <si>
    <t>Panoramafahrt Baiona (A)</t>
  </si>
  <si>
    <t>Panoramafahrt Baiona (B)</t>
  </si>
  <si>
    <t>Hieronimuskloster Montags geschlossen</t>
  </si>
  <si>
    <t>Lissabon mit dem Hippo Bus (A)</t>
  </si>
  <si>
    <t>Lissabon mit dem Hippo Bus (B)</t>
  </si>
  <si>
    <t>745A</t>
  </si>
  <si>
    <t>745B</t>
  </si>
  <si>
    <t>761A</t>
  </si>
  <si>
    <t>761B</t>
  </si>
  <si>
    <t>Kraterseen Sete Cidades (A)</t>
  </si>
  <si>
    <t>Kraterseen Sete Cidades (B)</t>
  </si>
  <si>
    <t>766A</t>
  </si>
  <si>
    <t>766B</t>
  </si>
  <si>
    <t>Vulkan Capelinhos (A)</t>
  </si>
  <si>
    <t>Vulkan Capelinhos (B)</t>
  </si>
  <si>
    <t>767A</t>
  </si>
  <si>
    <t>Landschaftsfahrt mit Kaffeepause (A)</t>
  </si>
  <si>
    <t>767B</t>
  </si>
  <si>
    <t>Landschaftsfahrt mit Kaffeepause (B)</t>
  </si>
  <si>
    <t>Verkauf an Bord</t>
  </si>
  <si>
    <t>782A</t>
  </si>
  <si>
    <t>782B</t>
  </si>
  <si>
    <t>Dartmoor Panoramafahrt (A)</t>
  </si>
  <si>
    <t>Dartmoor Panoramafahrt (B)</t>
  </si>
  <si>
    <t>783A</t>
  </si>
  <si>
    <t>783B</t>
  </si>
  <si>
    <t>Rundgang Plymouth (A)</t>
  </si>
  <si>
    <t>Rundgang Plymouth (B)</t>
  </si>
  <si>
    <t>796A</t>
  </si>
  <si>
    <t>797A</t>
  </si>
  <si>
    <t>796B</t>
  </si>
  <si>
    <t>797B</t>
  </si>
  <si>
    <t>Port Agent only</t>
  </si>
  <si>
    <r>
      <t xml:space="preserve">AGENCIA ACOREANA DE VIAGENS
</t>
    </r>
    <r>
      <rPr>
        <b/>
        <sz val="11"/>
        <color theme="1"/>
        <rFont val="Calibri"/>
        <family val="2"/>
        <scheme val="minor"/>
      </rPr>
      <t>Trindade Medeiros</t>
    </r>
    <r>
      <rPr>
        <sz val="11"/>
        <color theme="1"/>
        <rFont val="Calibri"/>
        <family val="2"/>
        <scheme val="minor"/>
      </rPr>
      <t xml:space="preserve">
Trindade.medeiros@bensaude.pt 
+351918792264
</t>
    </r>
    <r>
      <rPr>
        <b/>
        <sz val="11"/>
        <color theme="1"/>
        <rFont val="Calibri"/>
        <family val="2"/>
        <scheme val="minor"/>
      </rPr>
      <t>Filipe Martins</t>
    </r>
    <r>
      <rPr>
        <sz val="11"/>
        <color theme="1"/>
        <rFont val="Calibri"/>
        <family val="2"/>
        <scheme val="minor"/>
      </rPr>
      <t xml:space="preserve">
Filipe.j.martins@bensaude.pt</t>
    </r>
  </si>
  <si>
    <r>
      <t xml:space="preserve">EUROPEAN CRUISE SERVICE 
</t>
    </r>
    <r>
      <rPr>
        <b/>
        <sz val="11"/>
        <color theme="1"/>
        <rFont val="Calibri"/>
        <family val="2"/>
        <scheme val="minor"/>
      </rPr>
      <t>Rick Drake</t>
    </r>
    <r>
      <rPr>
        <sz val="11"/>
        <color theme="1"/>
        <rFont val="Calibri"/>
        <family val="2"/>
        <scheme val="minor"/>
      </rPr>
      <t xml:space="preserve">
rdrake@europeancruise.no
+44 7720 868365
</t>
    </r>
    <r>
      <rPr>
        <b/>
        <sz val="11"/>
        <color theme="1"/>
        <rFont val="Calibri"/>
        <family val="2"/>
        <scheme val="minor"/>
      </rPr>
      <t>Nick Robshaw</t>
    </r>
    <r>
      <rPr>
        <sz val="11"/>
        <color theme="1"/>
        <rFont val="Calibri"/>
        <family val="2"/>
        <scheme val="minor"/>
      </rPr>
      <t xml:space="preserve">
nrobshaw@europeancruise.no
+44 7842 231077</t>
    </r>
  </si>
  <si>
    <r>
      <t xml:space="preserve">MTS
</t>
    </r>
    <r>
      <rPr>
        <b/>
        <sz val="11"/>
        <color theme="1"/>
        <rFont val="Calibri"/>
        <family val="2"/>
        <scheme val="minor"/>
      </rPr>
      <t>Andreia Alves</t>
    </r>
    <r>
      <rPr>
        <sz val="11"/>
        <color theme="1"/>
        <rFont val="Calibri"/>
        <family val="2"/>
        <scheme val="minor"/>
      </rPr>
      <t xml:space="preserve">
andreia.alves@mtsglobe.com
+351 91 405 1494</t>
    </r>
  </si>
  <si>
    <r>
      <t xml:space="preserve">PORTIMAR
</t>
    </r>
    <r>
      <rPr>
        <b/>
        <sz val="11"/>
        <color theme="1"/>
        <rFont val="Calibri"/>
        <family val="2"/>
        <scheme val="minor"/>
      </rPr>
      <t>Sandra Brito</t>
    </r>
    <r>
      <rPr>
        <sz val="11"/>
        <color theme="1"/>
        <rFont val="Calibri"/>
        <family val="2"/>
        <scheme val="minor"/>
      </rPr>
      <t xml:space="preserve">
sandra.brito@portimar.pt
+351 96 2831796</t>
    </r>
  </si>
  <si>
    <r>
      <t xml:space="preserve">RC TRAVEL
</t>
    </r>
    <r>
      <rPr>
        <b/>
        <sz val="11"/>
        <color theme="1"/>
        <rFont val="Calibri"/>
        <family val="2"/>
        <scheme val="minor"/>
      </rPr>
      <t>Carlos del Rio</t>
    </r>
    <r>
      <rPr>
        <sz val="11"/>
        <color theme="1"/>
        <rFont val="Calibri"/>
        <family val="2"/>
        <scheme val="minor"/>
      </rPr>
      <t xml:space="preserve">
c.rio@viajesrctravel.com
+34 629 513 604
Eduardo Prego + 34 619 527 994
David Gude +34 648 460 630</t>
    </r>
  </si>
  <si>
    <t>BB 1</t>
  </si>
  <si>
    <t>BB 2</t>
  </si>
  <si>
    <t>Ambience (1700pax)</t>
  </si>
  <si>
    <t>Chrystal Symphony (600 pax)</t>
  </si>
  <si>
    <t>MSC Orchestra (2800 pax)</t>
  </si>
  <si>
    <t>Seven Seas Mariner (750 pax)</t>
  </si>
  <si>
    <t>*600m to city center</t>
  </si>
  <si>
    <t>*1000m to city center</t>
  </si>
  <si>
    <t>*50m to port exit
*300m to city center</t>
  </si>
  <si>
    <t>*1km to port exit
*500m to city center</t>
  </si>
  <si>
    <t>*50 m to port exit
*2 km to city center</t>
  </si>
  <si>
    <t>*2km from Tender Pier to City 
Centre</t>
  </si>
  <si>
    <t>*200 m to port exit
*600 m to city center</t>
  </si>
  <si>
    <t>*300m to port exit
*1.2 km to city center</t>
  </si>
  <si>
    <t>*300 m to port exit *6 km to city center</t>
  </si>
  <si>
    <t>*160 m to port exit
*800 m to city center</t>
  </si>
  <si>
    <t>*500 m to port exit
*1000 m to city center</t>
  </si>
  <si>
    <t>Lunchboxes NOT allowed</t>
  </si>
  <si>
    <t>*Complementary shuttle bus to city &amp; Gun 
Wharf available (every 30 min)</t>
  </si>
  <si>
    <t>On Request only – Allo taxi : 00332 23 18 11 81</t>
  </si>
  <si>
    <t>yes</t>
  </si>
  <si>
    <t>1.65 €</t>
  </si>
  <si>
    <t>1.05 €</t>
  </si>
  <si>
    <t>*Walking NOT allowed
*Bikes not allowed</t>
  </si>
  <si>
    <t xml:space="preserve">*Lunchboxes are allowed, BUT NO Tomatoes 
&amp; fruits
*Walking allowed from Cruise Terminal
</t>
  </si>
  <si>
    <t xml:space="preserve">Von der Tenderpier zum Stadtzentrum sind es circa 600 Meter. </t>
  </si>
  <si>
    <t>Das Stadtzentrum liegt etwa 1km von der Anlegestelle der Tenderboote entfernt.</t>
  </si>
  <si>
    <t>Nach 50m erreichen Sie den Hafenausgang, danach sind es weitere 300m bis ins Stadzentrum.</t>
  </si>
  <si>
    <t>MS Amera liegt am Cruise Terminal Santa Apolonia. Das Stadttor und damit den Beginn der Altstadt erreichen Sie nach etwa 1,4 km.</t>
  </si>
  <si>
    <t>Nach 200m erreichen Sie den Hafenausgang. Von dort aus sind es noch etwa 600m bis zur Stadt.</t>
  </si>
  <si>
    <t>Der Hafenausgang befindet sich 200m von der Anlegestelle entfernt. Danach sind es nur etwa 300m bis Sie ins Stadtzentrum gelangen.</t>
  </si>
  <si>
    <t>MS Amera liegt am Cruise Terminal. Die Stadt Horta liegt etwa 1,2km von der Anlegestelle entfernt.</t>
  </si>
  <si>
    <t>Calvo Sotelo Sur
TBC</t>
  </si>
  <si>
    <t>Terminal de 
Cruzeiros de Santa 
Apolonia</t>
  </si>
  <si>
    <t>Cruise Terminal OR 
Commercial Berth 
TBC</t>
  </si>
  <si>
    <t>Cruise Terminal</t>
  </si>
  <si>
    <t xml:space="preserve"> Commercial pier C12</t>
  </si>
  <si>
    <t>MS Amera liegt an der Commerical Pier C12. Bis ins Zentrum von Praia de Vitoria sind es 6 km. Auch hier bieten wir Ihnen einen kostenpflichtigen Shuttleservice an, welchen Sie über das seperate Buchungsblatt buchen können.</t>
  </si>
  <si>
    <t>MS Amera liegt vor Plymouth auf Reede. Von der Anlegestelle der Tenderboote sind es etwa 800m bis ins Zentrum.</t>
  </si>
  <si>
    <t>MS Amera liegt am Portsmouth International Port, von dort aus sind es etwa 1,4 km bis ins Stadtzentrum. Ein kostenfreier Hafenshuttlebus bringt Sie bis ins Stadtzentrum und zum Gunwharf Quay.</t>
  </si>
  <si>
    <t>Portsmouth 
International Port</t>
  </si>
  <si>
    <t>Das Laufen im Hafengelände ist nicht gestattet. Es verkehrt ein kostenfreier Shuttlebus zum Hafenausgang. Von dort aus erreicht man das Stadtzentrum nach etwa 500m.</t>
  </si>
  <si>
    <t>MS Amera liegt auf Reede. Die Anlegestelle der Tenderboote befindet sich in der Marina von Porto Santo, etwa 2,5km vom Ortskern entfernt. Wir bieten Ihnen einen kostenpflichtigen Shuttle an, der Sie ins Zentrum bringt.</t>
  </si>
  <si>
    <t>774A</t>
  </si>
  <si>
    <t>774B</t>
  </si>
  <si>
    <t>774C</t>
  </si>
  <si>
    <t>Panoramafahrt Terceira (A)</t>
  </si>
  <si>
    <t>Panoramafahrt Terceira B)</t>
  </si>
  <si>
    <t>Panoramafahrt Terceira (C)</t>
  </si>
  <si>
    <t>767C</t>
  </si>
  <si>
    <t>Landschaftsfahrt mit Kaffeepause (C)</t>
  </si>
  <si>
    <t>769A</t>
  </si>
  <si>
    <t>769B</t>
  </si>
  <si>
    <t>Delphinbeobachtung (B)</t>
  </si>
  <si>
    <t>Delphinbeobachtung (A)</t>
  </si>
  <si>
    <t>North Pier</t>
  </si>
  <si>
    <r>
      <t xml:space="preserve">INTERCRUISES
</t>
    </r>
    <r>
      <rPr>
        <b/>
        <sz val="11"/>
        <color theme="1"/>
        <rFont val="Calibri"/>
        <family val="2"/>
        <scheme val="minor"/>
      </rPr>
      <t>Ludivine Phelut</t>
    </r>
    <r>
      <rPr>
        <sz val="11"/>
        <color theme="1"/>
        <rFont val="Calibri"/>
        <family val="2"/>
        <scheme val="minor"/>
      </rPr>
      <t xml:space="preserve">
l.phelut@intercruises.com
</t>
    </r>
    <r>
      <rPr>
        <sz val="11"/>
        <color rgb="FFFF0000"/>
        <rFont val="Calibri"/>
        <family val="2"/>
        <scheme val="minor"/>
      </rPr>
      <t>+33 XXX</t>
    </r>
  </si>
  <si>
    <t>Paid via TO</t>
  </si>
  <si>
    <t>paid via TO</t>
  </si>
  <si>
    <t>at Commercial Berth: Shuttle bus compulsory, via TO</t>
  </si>
  <si>
    <t>2.50 pds</t>
  </si>
  <si>
    <t>1.96 €</t>
  </si>
  <si>
    <t xml:space="preserve">*Port Shuttle 
10 min round trip)
55 seats
25er (11.15 to 14.00 </t>
  </si>
  <si>
    <t>*Port Exit 200 m 
*city center 300m
*Walking NOT allowed from Commerical 
Berth</t>
  </si>
  <si>
    <t>yes: 
+351913902535</t>
  </si>
  <si>
    <t>yes: 
+351 292 293 337</t>
  </si>
  <si>
    <t>BB1</t>
  </si>
  <si>
    <t>BB2</t>
  </si>
  <si>
    <t>BS1 12:00</t>
  </si>
  <si>
    <t>BS2 12:00</t>
  </si>
  <si>
    <t>Shuttle PXO</t>
  </si>
  <si>
    <t>BB 2 / Paid Shuttle</t>
  </si>
  <si>
    <t>Shuttle PRV</t>
  </si>
  <si>
    <t>Paid Shuttle</t>
  </si>
  <si>
    <t>Postkarten allg.</t>
  </si>
  <si>
    <t>Postkarten Promo</t>
  </si>
  <si>
    <t>PK Abgabeschl. PRV</t>
  </si>
  <si>
    <t>PK Promo 2 UK</t>
  </si>
  <si>
    <t>PK Abgabeschl. PME</t>
  </si>
  <si>
    <t>PK + Magnet</t>
  </si>
  <si>
    <t>Vorausbucher / LB</t>
  </si>
  <si>
    <t>BB 1 / LB</t>
  </si>
  <si>
    <t>Overnight</t>
  </si>
  <si>
    <t>#</t>
  </si>
  <si>
    <t>Tefra 12:00</t>
  </si>
  <si>
    <t>Abreise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</si>
</sst>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
    <numFmt numFmtId="165" formatCode="#,##0_ ;[Red]\-#,##0\ "/>
    <numFmt numFmtId="166" formatCode="ddd"/>
    <numFmt numFmtId="167" formatCode="h:mm"/>
    <numFmt numFmtId="168" formatCode="[$-3409]dd\-mmm\-yy;@"/>
    <numFmt numFmtId="169" formatCode="#,##0.\-"/>
  </numFmts>
  <fonts count="1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b/>
      <sz val="10"/>
      <color theme="0"/>
      <name val="Arial"/>
      <family val="2"/>
    </font>
    <font>
      <sz val="10"/>
      <color theme="0"/>
      <name val="Arial"/>
      <family val="2"/>
    </font>
    <font>
      <b/>
      <sz val="10"/>
      <color theme="1"/>
      <name val="Arial"/>
      <family val="2"/>
    </font>
    <font>
      <b/>
      <sz val="11"/>
      <name val="Calibri"/>
      <family val="2"/>
      <scheme val="minor"/>
    </font>
    <font>
      <sz val="11"/>
      <name val="Calibri"/>
      <family val="2"/>
      <scheme val="minor"/>
    </font>
    <font>
      <b/>
      <sz val="11"/>
      <color rgb="FFFF0000"/>
      <name val="Calibri"/>
      <family val="2"/>
      <scheme val="minor"/>
    </font>
    <font>
      <b/>
      <sz val="10"/>
      <name val="Arial"/>
      <family val="2"/>
    </font>
  </fonts>
  <fills count="4">
    <fill>
      <patternFill patternType="none"/>
    </fill>
    <fill>
      <patternFill patternType="gray125"/>
    </fill>
    <fill>
      <patternFill patternType="solid">
        <fgColor rgb="FF009999"/>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 fontId="7" fillId="0" borderId="0"/>
  </cellStyleXfs>
  <cellXfs count="140">
    <xf numFmtId="0" fontId="0" fillId="0" borderId="0" xfId="0"/>
    <xf numFmtId="49" fontId="7" fillId="0" borderId="0" xfId="1" applyNumberFormat="1" applyFont="1" applyAlignment="1">
      <alignment vertical="top" wrapText="1"/>
    </xf>
    <xf numFmtId="4" fontId="7" fillId="0" borderId="0" xfId="1" applyAlignment="1">
      <alignment vertical="top"/>
    </xf>
    <xf numFmtId="49" fontId="11" fillId="2" borderId="0" xfId="1" applyNumberFormat="1" applyFont="1" applyFill="1" applyAlignment="1">
      <alignment vertical="top" wrapText="1"/>
    </xf>
    <xf numFmtId="49" fontId="11" fillId="2" borderId="0" xfId="0" applyNumberFormat="1" applyFont="1" applyFill="1" applyAlignment="1">
      <alignment vertical="top" wrapText="1"/>
    </xf>
    <xf numFmtId="0" fontId="11" fillId="0" borderId="0" xfId="0" applyFont="1" applyFill="1" applyAlignment="1">
      <alignment vertical="top" wrapText="1"/>
    </xf>
    <xf numFmtId="0" fontId="12" fillId="0" borderId="0" xfId="0" applyFont="1"/>
    <xf numFmtId="168" fontId="11" fillId="2" borderId="0" xfId="1" applyNumberFormat="1" applyFont="1" applyFill="1" applyAlignment="1">
      <alignment vertical="top" wrapText="1"/>
    </xf>
    <xf numFmtId="168" fontId="7" fillId="0" borderId="0" xfId="1" applyNumberFormat="1" applyFont="1" applyAlignment="1">
      <alignment vertical="top" wrapText="1"/>
    </xf>
    <xf numFmtId="168" fontId="0" fillId="0" borderId="0" xfId="0" applyNumberFormat="1"/>
    <xf numFmtId="166" fontId="11" fillId="2" borderId="0" xfId="1" applyNumberFormat="1" applyFont="1" applyFill="1" applyAlignment="1">
      <alignment horizontal="left" vertical="top" wrapText="1"/>
    </xf>
    <xf numFmtId="49" fontId="11" fillId="2" borderId="0" xfId="1" applyNumberFormat="1" applyFont="1" applyFill="1" applyAlignment="1">
      <alignment horizontal="left" vertical="top" wrapText="1"/>
    </xf>
    <xf numFmtId="49" fontId="7" fillId="0" borderId="0" xfId="1" applyNumberFormat="1" applyFont="1" applyAlignment="1">
      <alignment horizontal="left" vertical="top" wrapText="1"/>
    </xf>
    <xf numFmtId="166" fontId="7" fillId="0" borderId="0" xfId="1" applyNumberFormat="1" applyFont="1" applyAlignment="1">
      <alignment horizontal="left" vertical="top" wrapText="1"/>
    </xf>
    <xf numFmtId="166" fontId="0" fillId="0" borderId="0" xfId="0" applyNumberFormat="1" applyAlignment="1">
      <alignment horizontal="left"/>
    </xf>
    <xf numFmtId="0" fontId="0" fillId="0" borderId="0" xfId="0" applyAlignment="1">
      <alignment horizontal="left"/>
    </xf>
    <xf numFmtId="0" fontId="0" fillId="0" borderId="0" xfId="0" applyFont="1" applyFill="1" applyAlignment="1">
      <alignment horizontal="left"/>
    </xf>
    <xf numFmtId="0" fontId="6" fillId="0" borderId="0" xfId="0" applyFont="1" applyAlignment="1">
      <alignment horizontal="left"/>
    </xf>
    <xf numFmtId="168" fontId="7" fillId="0" borderId="0" xfId="0" applyNumberFormat="1" applyFont="1" applyFill="1" applyAlignment="1">
      <alignment horizontal="left" vertical="center" wrapText="1"/>
    </xf>
    <xf numFmtId="166" fontId="7" fillId="0" borderId="0" xfId="0" applyNumberFormat="1" applyFont="1" applyFill="1" applyAlignment="1">
      <alignment horizontal="left" vertical="center" wrapText="1"/>
    </xf>
    <xf numFmtId="0" fontId="0" fillId="0" borderId="0" xfId="0" applyFill="1" applyAlignment="1">
      <alignment vertical="center"/>
    </xf>
    <xf numFmtId="0" fontId="0" fillId="0" borderId="0" xfId="0" applyAlignment="1">
      <alignment vertical="center"/>
    </xf>
    <xf numFmtId="4" fontId="7" fillId="0" borderId="0" xfId="1" applyAlignment="1">
      <alignment vertical="center"/>
    </xf>
    <xf numFmtId="168" fontId="7" fillId="3" borderId="0" xfId="0" applyNumberFormat="1" applyFont="1" applyFill="1" applyAlignment="1">
      <alignment horizontal="left" vertical="center" wrapText="1"/>
    </xf>
    <xf numFmtId="166" fontId="7" fillId="3" borderId="0" xfId="0" applyNumberFormat="1" applyFont="1" applyFill="1" applyAlignment="1">
      <alignment horizontal="left" vertical="center" wrapText="1"/>
    </xf>
    <xf numFmtId="168" fontId="8" fillId="2" borderId="0" xfId="1" applyNumberFormat="1" applyFont="1" applyFill="1" applyAlignment="1">
      <alignment horizontal="left" vertical="center" wrapText="1"/>
    </xf>
    <xf numFmtId="166" fontId="8" fillId="2" borderId="0" xfId="1" applyNumberFormat="1" applyFont="1" applyFill="1" applyAlignment="1">
      <alignment horizontal="left" vertical="center" wrapText="1"/>
    </xf>
    <xf numFmtId="49" fontId="8" fillId="2" borderId="0" xfId="1" applyNumberFormat="1" applyFont="1" applyFill="1" applyAlignment="1">
      <alignment horizontal="left" vertical="center" wrapText="1"/>
    </xf>
    <xf numFmtId="168" fontId="10" fillId="0" borderId="0" xfId="1" applyNumberFormat="1" applyFont="1" applyFill="1" applyAlignment="1">
      <alignment horizontal="left" vertical="center" wrapText="1"/>
    </xf>
    <xf numFmtId="166" fontId="14" fillId="0" borderId="0" xfId="0" applyNumberFormat="1" applyFont="1" applyFill="1" applyAlignment="1">
      <alignment horizontal="left" vertical="center" wrapText="1"/>
    </xf>
    <xf numFmtId="49" fontId="10" fillId="0" borderId="0" xfId="1" applyNumberFormat="1" applyFont="1" applyFill="1" applyAlignment="1">
      <alignment horizontal="left" vertical="center" wrapText="1"/>
    </xf>
    <xf numFmtId="168" fontId="6" fillId="3" borderId="0" xfId="1" applyNumberFormat="1" applyFont="1" applyFill="1" applyAlignment="1">
      <alignment horizontal="left" vertical="center" wrapText="1"/>
    </xf>
    <xf numFmtId="166" fontId="15" fillId="3" borderId="0" xfId="0" applyNumberFormat="1" applyFont="1" applyFill="1" applyAlignment="1">
      <alignment horizontal="left" vertical="center" wrapText="1"/>
    </xf>
    <xf numFmtId="49" fontId="6" fillId="3" borderId="0" xfId="1" applyNumberFormat="1" applyFont="1" applyFill="1" applyAlignment="1">
      <alignment horizontal="left" vertical="center" wrapText="1"/>
    </xf>
    <xf numFmtId="168" fontId="6" fillId="0" borderId="0" xfId="1" applyNumberFormat="1" applyFont="1" applyFill="1" applyAlignment="1">
      <alignment horizontal="left" vertical="center" wrapText="1"/>
    </xf>
    <xf numFmtId="166" fontId="15" fillId="0" borderId="0" xfId="0" applyNumberFormat="1" applyFont="1" applyFill="1" applyAlignment="1">
      <alignment horizontal="left" vertical="center" wrapText="1"/>
    </xf>
    <xf numFmtId="49" fontId="6" fillId="0" borderId="0" xfId="1" applyNumberFormat="1" applyFont="1" applyFill="1" applyAlignment="1">
      <alignment horizontal="left" vertical="center" wrapText="1"/>
    </xf>
    <xf numFmtId="168" fontId="15" fillId="3" borderId="0" xfId="0" applyNumberFormat="1" applyFont="1" applyFill="1" applyAlignment="1">
      <alignment horizontal="left" vertical="center" wrapText="1"/>
    </xf>
    <xf numFmtId="49" fontId="15" fillId="3" borderId="0" xfId="0" applyNumberFormat="1" applyFont="1" applyFill="1" applyAlignment="1">
      <alignment horizontal="left" vertical="center" wrapText="1"/>
    </xf>
    <xf numFmtId="168" fontId="15" fillId="0" borderId="0" xfId="0" applyNumberFormat="1" applyFont="1" applyFill="1" applyAlignment="1">
      <alignment horizontal="left" vertical="center" wrapText="1"/>
    </xf>
    <xf numFmtId="49" fontId="15" fillId="0" borderId="0" xfId="0" applyNumberFormat="1" applyFont="1" applyFill="1" applyAlignment="1">
      <alignment horizontal="left" vertical="center" wrapText="1"/>
    </xf>
    <xf numFmtId="49" fontId="15" fillId="3" borderId="0" xfId="1" applyNumberFormat="1" applyFont="1" applyFill="1" applyAlignment="1">
      <alignment horizontal="left" vertical="center" wrapText="1"/>
    </xf>
    <xf numFmtId="49" fontId="15" fillId="0" borderId="0" xfId="1" applyNumberFormat="1" applyFont="1" applyFill="1" applyAlignment="1">
      <alignment horizontal="left" vertical="center" wrapText="1"/>
    </xf>
    <xf numFmtId="168" fontId="14" fillId="3" borderId="0" xfId="0" applyNumberFormat="1" applyFont="1" applyFill="1" applyAlignment="1">
      <alignment horizontal="left" vertical="center" wrapText="1"/>
    </xf>
    <xf numFmtId="49" fontId="14" fillId="3" borderId="0" xfId="1" applyNumberFormat="1" applyFont="1" applyFill="1" applyAlignment="1">
      <alignment horizontal="left" vertical="center" wrapText="1"/>
    </xf>
    <xf numFmtId="166" fontId="14" fillId="3" borderId="0" xfId="0" applyNumberFormat="1" applyFont="1" applyFill="1" applyAlignment="1">
      <alignment horizontal="left" vertical="center" wrapText="1"/>
    </xf>
    <xf numFmtId="168" fontId="8" fillId="2" borderId="0" xfId="1" applyNumberFormat="1" applyFont="1" applyFill="1" applyAlignment="1">
      <alignment horizontal="left" vertical="top" wrapText="1" indent="1"/>
    </xf>
    <xf numFmtId="166" fontId="8" fillId="2" borderId="0" xfId="1" applyNumberFormat="1" applyFont="1" applyFill="1" applyAlignment="1">
      <alignment horizontal="left" vertical="top" wrapText="1" indent="1"/>
    </xf>
    <xf numFmtId="49" fontId="8" fillId="2" borderId="0" xfId="1" applyNumberFormat="1" applyFont="1" applyFill="1" applyAlignment="1">
      <alignment horizontal="left" vertical="top" wrapText="1" indent="1"/>
    </xf>
    <xf numFmtId="168" fontId="10" fillId="0" borderId="1" xfId="1" applyNumberFormat="1" applyFont="1" applyFill="1" applyBorder="1" applyAlignment="1">
      <alignment horizontal="left" vertical="center" wrapText="1" indent="1"/>
    </xf>
    <xf numFmtId="166" fontId="14" fillId="0" borderId="1" xfId="0" applyNumberFormat="1" applyFont="1" applyFill="1" applyBorder="1" applyAlignment="1">
      <alignment horizontal="left" vertical="center" wrapText="1" indent="1"/>
    </xf>
    <xf numFmtId="49" fontId="10" fillId="0" borderId="1" xfId="1" applyNumberFormat="1" applyFont="1" applyFill="1" applyBorder="1" applyAlignment="1">
      <alignment horizontal="left" vertical="center" wrapText="1" indent="1"/>
    </xf>
    <xf numFmtId="168" fontId="6" fillId="3" borderId="1" xfId="1" applyNumberFormat="1" applyFont="1" applyFill="1" applyBorder="1" applyAlignment="1">
      <alignment horizontal="left" vertical="center" wrapText="1" indent="1"/>
    </xf>
    <xf numFmtId="166" fontId="15" fillId="3" borderId="1" xfId="0" applyNumberFormat="1" applyFont="1" applyFill="1" applyBorder="1" applyAlignment="1">
      <alignment horizontal="left" vertical="center" wrapText="1" indent="1"/>
    </xf>
    <xf numFmtId="49" fontId="6" fillId="3" borderId="1" xfId="1" applyNumberFormat="1" applyFont="1" applyFill="1" applyBorder="1" applyAlignment="1">
      <alignment horizontal="left" vertical="center" wrapText="1" indent="1"/>
    </xf>
    <xf numFmtId="168" fontId="6" fillId="0" borderId="1" xfId="1" applyNumberFormat="1" applyFont="1" applyFill="1" applyBorder="1" applyAlignment="1">
      <alignment horizontal="left" vertical="center" wrapText="1" indent="1"/>
    </xf>
    <xf numFmtId="166" fontId="15" fillId="0" borderId="1" xfId="0" applyNumberFormat="1" applyFont="1" applyFill="1" applyBorder="1" applyAlignment="1">
      <alignment horizontal="left" vertical="center" wrapText="1" indent="1"/>
    </xf>
    <xf numFmtId="49" fontId="6" fillId="0" borderId="1" xfId="1" applyNumberFormat="1" applyFont="1" applyFill="1" applyBorder="1" applyAlignment="1">
      <alignment horizontal="left" vertical="center" wrapText="1" indent="1"/>
    </xf>
    <xf numFmtId="168" fontId="15" fillId="3" borderId="1" xfId="0" applyNumberFormat="1" applyFont="1" applyFill="1" applyBorder="1" applyAlignment="1">
      <alignment horizontal="left" vertical="center" wrapText="1" indent="1"/>
    </xf>
    <xf numFmtId="49" fontId="15" fillId="3" borderId="1" xfId="0" applyNumberFormat="1" applyFont="1" applyFill="1" applyBorder="1" applyAlignment="1">
      <alignment horizontal="left" vertical="center" wrapText="1" indent="1"/>
    </xf>
    <xf numFmtId="168" fontId="15" fillId="0" borderId="1" xfId="0" applyNumberFormat="1" applyFont="1" applyFill="1" applyBorder="1" applyAlignment="1">
      <alignment horizontal="left" vertical="center" wrapText="1" indent="1"/>
    </xf>
    <xf numFmtId="49" fontId="15" fillId="0" borderId="1" xfId="0" applyNumberFormat="1" applyFont="1" applyFill="1" applyBorder="1" applyAlignment="1">
      <alignment horizontal="left" vertical="center" wrapText="1" indent="1"/>
    </xf>
    <xf numFmtId="49" fontId="15" fillId="3" borderId="1" xfId="1" applyNumberFormat="1" applyFont="1" applyFill="1" applyBorder="1" applyAlignment="1">
      <alignment horizontal="left" vertical="center" wrapText="1" indent="1"/>
    </xf>
    <xf numFmtId="49" fontId="15" fillId="0" borderId="1" xfId="1" applyNumberFormat="1" applyFont="1" applyFill="1" applyBorder="1" applyAlignment="1">
      <alignment horizontal="left" vertical="center" wrapText="1" indent="1"/>
    </xf>
    <xf numFmtId="168" fontId="14" fillId="3" borderId="1" xfId="0" applyNumberFormat="1" applyFont="1" applyFill="1" applyBorder="1" applyAlignment="1">
      <alignment horizontal="left" vertical="center" wrapText="1" indent="1"/>
    </xf>
    <xf numFmtId="166" fontId="14" fillId="3" borderId="1" xfId="0" applyNumberFormat="1" applyFont="1" applyFill="1" applyBorder="1" applyAlignment="1">
      <alignment horizontal="left" vertical="center" wrapText="1" indent="1"/>
    </xf>
    <xf numFmtId="49" fontId="14" fillId="3" borderId="1" xfId="1" applyNumberFormat="1" applyFont="1" applyFill="1" applyBorder="1" applyAlignment="1">
      <alignment horizontal="left" vertical="center" wrapText="1" indent="1"/>
    </xf>
    <xf numFmtId="0" fontId="0" fillId="0" borderId="0" xfId="0" applyAlignment="1">
      <alignment horizontal="left" indent="1"/>
    </xf>
    <xf numFmtId="49" fontId="10" fillId="3" borderId="1" xfId="1" applyNumberFormat="1" applyFont="1" applyFill="1" applyBorder="1" applyAlignment="1">
      <alignment horizontal="left" vertical="center" wrapText="1" indent="1"/>
    </xf>
    <xf numFmtId="49" fontId="14" fillId="3" borderId="1" xfId="0" applyNumberFormat="1" applyFont="1" applyFill="1" applyBorder="1" applyAlignment="1">
      <alignment horizontal="left" vertical="center" wrapText="1" indent="1"/>
    </xf>
    <xf numFmtId="49" fontId="14" fillId="0" borderId="1" xfId="0" applyNumberFormat="1" applyFont="1" applyFill="1" applyBorder="1" applyAlignment="1">
      <alignment horizontal="left" vertical="center" wrapText="1" indent="1"/>
    </xf>
    <xf numFmtId="49" fontId="14" fillId="0" borderId="1" xfId="1" applyNumberFormat="1" applyFont="1" applyFill="1" applyBorder="1" applyAlignment="1">
      <alignment horizontal="left" vertical="center" wrapText="1" indent="1"/>
    </xf>
    <xf numFmtId="0" fontId="13" fillId="0" borderId="0" xfId="0" applyFont="1" applyAlignment="1">
      <alignment horizontal="left" indent="1"/>
    </xf>
    <xf numFmtId="49" fontId="16" fillId="0" borderId="1" xfId="1" applyNumberFormat="1" applyFont="1" applyFill="1" applyBorder="1" applyAlignment="1" applyProtection="1">
      <alignment horizontal="left" vertical="center" wrapText="1" indent="1"/>
      <protection locked="0"/>
    </xf>
    <xf numFmtId="49" fontId="9" fillId="0" borderId="1" xfId="1" applyNumberFormat="1" applyFont="1" applyFill="1" applyBorder="1" applyAlignment="1" applyProtection="1">
      <alignment horizontal="left" vertical="center" wrapText="1" indent="1"/>
      <protection locked="0"/>
    </xf>
    <xf numFmtId="49" fontId="9" fillId="3" borderId="1" xfId="1" applyNumberFormat="1" applyFont="1" applyFill="1" applyBorder="1" applyAlignment="1" applyProtection="1">
      <alignment horizontal="left" vertical="center" wrapText="1" indent="1"/>
      <protection locked="0"/>
    </xf>
    <xf numFmtId="49" fontId="9" fillId="0" borderId="1" xfId="0" applyNumberFormat="1" applyFont="1" applyFill="1" applyBorder="1" applyAlignment="1" applyProtection="1">
      <alignment horizontal="left" vertical="center" wrapText="1" indent="1"/>
      <protection locked="0"/>
    </xf>
    <xf numFmtId="49" fontId="7" fillId="0" borderId="0" xfId="0" applyNumberFormat="1" applyFont="1" applyFill="1" applyAlignment="1" applyProtection="1">
      <alignment vertical="center" wrapText="1"/>
      <protection locked="0"/>
    </xf>
    <xf numFmtId="49" fontId="7" fillId="0" borderId="0" xfId="1" applyNumberFormat="1" applyFont="1" applyAlignment="1" applyProtection="1">
      <alignment vertical="center" wrapText="1"/>
      <protection locked="0"/>
    </xf>
    <xf numFmtId="49" fontId="7" fillId="3" borderId="0" xfId="1" applyNumberFormat="1" applyFont="1" applyFill="1" applyAlignment="1" applyProtection="1">
      <alignment vertical="center" wrapText="1"/>
      <protection locked="0"/>
    </xf>
    <xf numFmtId="49" fontId="7" fillId="3" borderId="0" xfId="0" applyNumberFormat="1" applyFont="1" applyFill="1" applyAlignment="1" applyProtection="1">
      <alignment vertical="center" wrapText="1"/>
      <protection locked="0"/>
    </xf>
    <xf numFmtId="168" fontId="17" fillId="0" borderId="0" xfId="0" applyNumberFormat="1" applyFont="1" applyFill="1" applyAlignment="1">
      <alignment horizontal="left" vertical="center" wrapText="1"/>
    </xf>
    <xf numFmtId="167" fontId="11" fillId="2" borderId="0" xfId="0" applyNumberFormat="1" applyFont="1" applyFill="1" applyAlignment="1">
      <alignment horizontal="center" vertical="top" wrapText="1"/>
    </xf>
    <xf numFmtId="167" fontId="7" fillId="0" borderId="0" xfId="1" applyNumberFormat="1" applyFont="1" applyAlignment="1" applyProtection="1">
      <alignment horizontal="center" vertical="center" wrapText="1"/>
      <protection locked="0"/>
    </xf>
    <xf numFmtId="167" fontId="7" fillId="0" borderId="0" xfId="0" applyNumberFormat="1" applyFont="1" applyFill="1" applyAlignment="1" applyProtection="1">
      <alignment horizontal="center" vertical="center" wrapText="1"/>
      <protection locked="0"/>
    </xf>
    <xf numFmtId="167" fontId="7" fillId="3" borderId="0" xfId="1" applyNumberFormat="1" applyFont="1" applyFill="1" applyAlignment="1" applyProtection="1">
      <alignment horizontal="center" vertical="center" wrapText="1"/>
      <protection locked="0"/>
    </xf>
    <xf numFmtId="167" fontId="7" fillId="3" borderId="0" xfId="0" applyNumberFormat="1" applyFont="1" applyFill="1" applyAlignment="1" applyProtection="1">
      <alignment horizontal="center" vertical="center" wrapText="1"/>
      <protection locked="0"/>
    </xf>
    <xf numFmtId="167" fontId="7" fillId="0" borderId="0" xfId="1" applyNumberFormat="1" applyFont="1" applyAlignment="1">
      <alignment horizontal="center" vertical="top" wrapText="1"/>
    </xf>
    <xf numFmtId="167" fontId="0" fillId="0" borderId="0" xfId="0" applyNumberFormat="1" applyAlignment="1">
      <alignment horizontal="center"/>
    </xf>
    <xf numFmtId="165" fontId="11" fillId="2" borderId="0" xfId="0" applyNumberFormat="1" applyFont="1" applyFill="1" applyAlignment="1">
      <alignment horizontal="center" vertical="top" wrapText="1"/>
    </xf>
    <xf numFmtId="165" fontId="7" fillId="0" borderId="0" xfId="1" applyNumberFormat="1" applyFont="1" applyFill="1" applyAlignment="1" applyProtection="1">
      <alignment horizontal="center" vertical="center" wrapText="1"/>
      <protection locked="0"/>
    </xf>
    <xf numFmtId="165" fontId="7" fillId="0" borderId="0" xfId="0" applyNumberFormat="1" applyFont="1" applyFill="1" applyAlignment="1" applyProtection="1">
      <alignment horizontal="center" vertical="center" wrapText="1"/>
      <protection locked="0"/>
    </xf>
    <xf numFmtId="165" fontId="7" fillId="3" borderId="0" xfId="1" applyNumberFormat="1" applyFont="1" applyFill="1" applyAlignment="1" applyProtection="1">
      <alignment horizontal="center" vertical="center" wrapText="1"/>
      <protection locked="0"/>
    </xf>
    <xf numFmtId="165" fontId="7" fillId="0" borderId="0" xfId="1" applyNumberFormat="1" applyFont="1" applyFill="1" applyAlignment="1">
      <alignment horizontal="center" vertical="top" wrapText="1"/>
    </xf>
    <xf numFmtId="0" fontId="0" fillId="0" borderId="0" xfId="0" applyFill="1" applyAlignment="1">
      <alignment horizontal="center"/>
    </xf>
    <xf numFmtId="164" fontId="11" fillId="2" borderId="0" xfId="0" applyNumberFormat="1" applyFont="1" applyFill="1" applyAlignment="1">
      <alignment horizontal="center" vertical="top" wrapText="1"/>
    </xf>
    <xf numFmtId="164" fontId="7" fillId="0" borderId="0" xfId="1" applyNumberFormat="1" applyFont="1" applyAlignment="1" applyProtection="1">
      <alignment horizontal="center" vertical="center" wrapText="1"/>
      <protection locked="0"/>
    </xf>
    <xf numFmtId="164" fontId="7" fillId="0" borderId="0" xfId="0" applyNumberFormat="1" applyFont="1" applyFill="1" applyAlignment="1" applyProtection="1">
      <alignment horizontal="center" vertical="center" wrapText="1"/>
      <protection locked="0"/>
    </xf>
    <xf numFmtId="164" fontId="7" fillId="3" borderId="0" xfId="1" applyNumberFormat="1" applyFont="1" applyFill="1" applyAlignment="1" applyProtection="1">
      <alignment horizontal="center" vertical="center" wrapText="1"/>
      <protection locked="0"/>
    </xf>
    <xf numFmtId="164" fontId="7" fillId="0" borderId="0" xfId="1" applyNumberFormat="1" applyFont="1" applyAlignment="1">
      <alignment horizontal="center" vertical="top" wrapText="1"/>
    </xf>
    <xf numFmtId="0" fontId="0" fillId="0" borderId="0" xfId="0" applyAlignment="1">
      <alignment horizontal="center"/>
    </xf>
    <xf numFmtId="169" fontId="11" fillId="2" borderId="0" xfId="0" applyNumberFormat="1" applyFont="1" applyFill="1" applyAlignment="1">
      <alignment horizontal="center" vertical="top" wrapText="1"/>
    </xf>
    <xf numFmtId="169" fontId="7" fillId="0" borderId="0" xfId="1" applyNumberFormat="1" applyFont="1" applyAlignment="1" applyProtection="1">
      <alignment horizontal="center" vertical="center" wrapText="1"/>
      <protection locked="0"/>
    </xf>
    <xf numFmtId="169" fontId="7" fillId="0" borderId="0" xfId="0" applyNumberFormat="1" applyFont="1" applyFill="1" applyAlignment="1" applyProtection="1">
      <alignment horizontal="center" vertical="center" wrapText="1"/>
      <protection locked="0"/>
    </xf>
    <xf numFmtId="169" fontId="7" fillId="3" borderId="0" xfId="1" applyNumberFormat="1" applyFont="1" applyFill="1" applyAlignment="1" applyProtection="1">
      <alignment horizontal="center" vertical="center" wrapText="1"/>
      <protection locked="0"/>
    </xf>
    <xf numFmtId="169" fontId="7" fillId="0" borderId="0" xfId="1" applyNumberFormat="1" applyFont="1" applyAlignment="1">
      <alignment horizontal="center" vertical="top" wrapText="1"/>
    </xf>
    <xf numFmtId="169" fontId="0" fillId="0" borderId="0" xfId="0" applyNumberFormat="1" applyAlignment="1">
      <alignment horizontal="center"/>
    </xf>
    <xf numFmtId="49" fontId="14" fillId="0" borderId="1" xfId="1" applyNumberFormat="1" applyFont="1" applyFill="1" applyBorder="1" applyAlignment="1" applyProtection="1">
      <alignment horizontal="left" vertical="center" wrapText="1" indent="1"/>
      <protection locked="0"/>
    </xf>
    <xf numFmtId="49" fontId="15" fillId="0" borderId="1" xfId="1" applyNumberFormat="1" applyFont="1" applyFill="1" applyBorder="1" applyAlignment="1" applyProtection="1">
      <alignment horizontal="left" vertical="center" wrapText="1" indent="1"/>
      <protection locked="0"/>
    </xf>
    <xf numFmtId="49" fontId="15" fillId="0" borderId="1" xfId="1" applyNumberFormat="1" applyFont="1" applyFill="1" applyBorder="1" applyAlignment="1" applyProtection="1">
      <alignment horizontal="center" vertical="center" wrapText="1"/>
      <protection locked="0"/>
    </xf>
    <xf numFmtId="49" fontId="10" fillId="0" borderId="1" xfId="1" applyNumberFormat="1" applyFont="1" applyFill="1" applyBorder="1" applyAlignment="1" applyProtection="1">
      <alignment horizontal="left" vertical="center" wrapText="1" indent="1"/>
      <protection locked="0"/>
    </xf>
    <xf numFmtId="49" fontId="10" fillId="3" borderId="1" xfId="1" applyNumberFormat="1" applyFont="1" applyFill="1" applyBorder="1" applyAlignment="1" applyProtection="1">
      <alignment horizontal="left" vertical="center" wrapText="1" indent="1"/>
      <protection locked="0"/>
    </xf>
    <xf numFmtId="49" fontId="3" fillId="0" borderId="1" xfId="1" applyNumberFormat="1" applyFont="1" applyFill="1" applyBorder="1" applyAlignment="1" applyProtection="1">
      <alignment horizontal="left" vertical="center" wrapText="1" indent="1"/>
      <protection locked="0"/>
    </xf>
    <xf numFmtId="0" fontId="0" fillId="0" borderId="0" xfId="0" applyFill="1"/>
    <xf numFmtId="49" fontId="5" fillId="0" borderId="1" xfId="0" applyNumberFormat="1" applyFont="1" applyFill="1" applyBorder="1" applyAlignment="1" applyProtection="1">
      <alignment horizontal="left" vertical="center" wrapText="1" indent="1"/>
      <protection locked="0"/>
    </xf>
    <xf numFmtId="49" fontId="15" fillId="0" borderId="1" xfId="0" applyNumberFormat="1" applyFont="1" applyFill="1" applyBorder="1" applyAlignment="1" applyProtection="1">
      <alignment horizontal="left" vertical="center" wrapText="1" indent="1"/>
      <protection locked="0"/>
    </xf>
    <xf numFmtId="49" fontId="15" fillId="0" borderId="1" xfId="0" applyNumberFormat="1" applyFont="1" applyFill="1" applyBorder="1" applyAlignment="1" applyProtection="1">
      <alignment horizontal="center" vertical="center" wrapText="1"/>
      <protection locked="0"/>
    </xf>
    <xf numFmtId="168" fontId="14" fillId="0" borderId="1" xfId="0" applyNumberFormat="1" applyFont="1" applyFill="1" applyBorder="1" applyAlignment="1">
      <alignment horizontal="left" vertical="center" wrapText="1" indent="1"/>
    </xf>
    <xf numFmtId="0" fontId="13" fillId="0" borderId="0" xfId="0" applyFont="1" applyFill="1"/>
    <xf numFmtId="49" fontId="8" fillId="2" borderId="0" xfId="1" applyNumberFormat="1" applyFont="1" applyFill="1" applyAlignment="1">
      <alignment horizontal="center" vertical="top" wrapText="1"/>
    </xf>
    <xf numFmtId="49" fontId="10" fillId="0" borderId="1" xfId="1" applyNumberFormat="1" applyFont="1" applyFill="1" applyBorder="1" applyAlignment="1">
      <alignment horizontal="center" vertical="center" wrapText="1"/>
    </xf>
    <xf numFmtId="49" fontId="6" fillId="3" borderId="1" xfId="1" applyNumberFormat="1" applyFont="1" applyFill="1" applyBorder="1" applyAlignment="1">
      <alignment horizontal="center" vertical="center" wrapText="1"/>
    </xf>
    <xf numFmtId="49" fontId="6" fillId="0" borderId="1" xfId="1"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5" fillId="3" borderId="1" xfId="1"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14" fillId="3" borderId="1" xfId="1" applyNumberFormat="1" applyFont="1" applyFill="1" applyBorder="1" applyAlignment="1">
      <alignment horizontal="center" vertical="center" wrapText="1"/>
    </xf>
    <xf numFmtId="49" fontId="2" fillId="3" borderId="1" xfId="0" applyNumberFormat="1" applyFont="1" applyFill="1" applyBorder="1" applyAlignment="1" applyProtection="1">
      <alignment horizontal="left" vertical="center" wrapText="1" indent="1"/>
      <protection locked="0"/>
    </xf>
    <xf numFmtId="49" fontId="2" fillId="0" borderId="1" xfId="0" applyNumberFormat="1" applyFont="1" applyFill="1" applyBorder="1" applyAlignment="1" applyProtection="1">
      <alignment horizontal="left" vertical="center" wrapText="1" indent="1"/>
      <protection locked="0"/>
    </xf>
    <xf numFmtId="49" fontId="2" fillId="3" borderId="1" xfId="1" applyNumberFormat="1" applyFont="1" applyFill="1" applyBorder="1" applyAlignment="1" applyProtection="1">
      <alignment horizontal="left" vertical="center" wrapText="1" indent="1"/>
      <protection locked="0"/>
    </xf>
    <xf numFmtId="49" fontId="2" fillId="0" borderId="1" xfId="1" applyNumberFormat="1" applyFont="1" applyFill="1" applyBorder="1" applyAlignment="1" applyProtection="1">
      <alignment horizontal="left" vertical="center" wrapText="1" indent="1"/>
      <protection locked="0"/>
    </xf>
    <xf numFmtId="49" fontId="5" fillId="0" borderId="2" xfId="1" applyNumberFormat="1" applyFont="1" applyFill="1" applyBorder="1" applyAlignment="1" applyProtection="1">
      <alignment horizontal="left" vertical="center" wrapText="1" indent="1"/>
      <protection locked="0"/>
    </xf>
    <xf numFmtId="49" fontId="5" fillId="0" borderId="3" xfId="1" applyNumberFormat="1" applyFont="1" applyFill="1" applyBorder="1" applyAlignment="1" applyProtection="1">
      <alignment horizontal="left" vertical="center" wrapText="1" indent="1"/>
      <protection locked="0"/>
    </xf>
    <xf numFmtId="49" fontId="15" fillId="0" borderId="2" xfId="1" applyNumberFormat="1" applyFont="1" applyFill="1" applyBorder="1" applyAlignment="1" applyProtection="1">
      <alignment horizontal="left" vertical="center" wrapText="1" indent="1"/>
      <protection locked="0"/>
    </xf>
    <xf numFmtId="49" fontId="15" fillId="0" borderId="3" xfId="1" applyNumberFormat="1" applyFont="1" applyFill="1" applyBorder="1" applyAlignment="1" applyProtection="1">
      <alignment horizontal="left" vertical="center" wrapText="1" indent="1"/>
      <protection locked="0"/>
    </xf>
    <xf numFmtId="49" fontId="4" fillId="0" borderId="2" xfId="1" applyNumberFormat="1" applyFont="1" applyFill="1" applyBorder="1" applyAlignment="1" applyProtection="1">
      <alignment horizontal="left" vertical="center" wrapText="1" indent="1"/>
      <protection locked="0"/>
    </xf>
    <xf numFmtId="49" fontId="5" fillId="0" borderId="4" xfId="1" applyNumberFormat="1" applyFont="1" applyFill="1" applyBorder="1" applyAlignment="1" applyProtection="1">
      <alignment horizontal="left" vertical="center" wrapText="1" indent="1"/>
      <protection locked="0"/>
    </xf>
    <xf numFmtId="49" fontId="1" fillId="3" borderId="1" xfId="1" applyNumberFormat="1" applyFont="1" applyFill="1" applyBorder="1" applyAlignment="1" applyProtection="1">
      <alignment horizontal="left" vertical="center" wrapText="1" indent="1"/>
      <protection locked="0"/>
    </xf>
    <xf numFmtId="49" fontId="1" fillId="0" borderId="1" xfId="1" applyNumberFormat="1" applyFont="1" applyFill="1" applyBorder="1" applyAlignment="1" applyProtection="1">
      <alignment horizontal="left" vertical="center" wrapText="1" indent="1"/>
      <protection locked="0"/>
    </xf>
  </cellXfs>
  <cellStyles count="2">
    <cellStyle name="Normal" xfId="0" builtinId="0"/>
    <cellStyle name="Standard 34" xfId="1" xr:uid="{00000000-0005-0000-0000-00000100000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9525</xdr:colOff>
      <xdr:row>0</xdr:row>
      <xdr:rowOff>14655</xdr:rowOff>
    </xdr:from>
    <xdr:to>
      <xdr:col>15</xdr:col>
      <xdr:colOff>577025</xdr:colOff>
      <xdr:row>25</xdr:row>
      <xdr:rowOff>17095</xdr:rowOff>
    </xdr:to>
    <xdr:pic>
      <xdr:nvPicPr>
        <xdr:cNvPr id="2" name="Picture 1" descr="https://www.phoenixreisen.com/media/grafiken/kreuzfahrt/reise/kartegross/DDAC2C75-D10F-4D8B-839B24B2EE6B96DF.jpg">
          <a:extLst>
            <a:ext uri="{FF2B5EF4-FFF2-40B4-BE49-F238E27FC236}">
              <a16:creationId xmlns:a16="http://schemas.microsoft.com/office/drawing/2014/main" id="{377A68BF-228F-47C9-86D9-21444B905A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0833" y="14655"/>
          <a:ext cx="4824442" cy="476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E54E-0742-487A-8002-14B61868D75E}">
  <dimension ref="A1:G25"/>
  <sheetViews>
    <sheetView zoomScale="130" zoomScaleNormal="130" workbookViewId="0">
      <selection activeCell="D22" sqref="D22"/>
    </sheetView>
  </sheetViews>
  <sheetFormatPr defaultRowHeight="15" x14ac:dyDescent="0.25"/>
  <cols>
    <col min="1" max="1" width="10.5703125" style="17" bestFit="1" customWidth="1"/>
    <col min="2" max="2" width="5.140625" style="17" bestFit="1" customWidth="1"/>
    <col min="3" max="3" width="6.42578125" style="17" customWidth="1"/>
    <col min="4" max="5" width="6.85546875" style="17" customWidth="1"/>
    <col min="6" max="6" width="18" style="17" customWidth="1"/>
    <col min="7" max="7" width="10.7109375" style="17" customWidth="1"/>
    <col min="8" max="8" width="4.42578125" style="15" customWidth="1"/>
    <col min="9" max="16384" width="9.140625" style="15"/>
  </cols>
  <sheetData>
    <row r="1" spans="1:7" x14ac:dyDescent="0.2">
      <c r="A1" s="25" t="s">
        <v>62</v>
      </c>
      <c r="B1" s="26" t="s">
        <v>63</v>
      </c>
      <c r="C1" s="27" t="s">
        <v>94</v>
      </c>
      <c r="D1" s="27" t="s">
        <v>65</v>
      </c>
      <c r="E1" s="27" t="s">
        <v>66</v>
      </c>
      <c r="F1" s="27" t="s">
        <v>95</v>
      </c>
      <c r="G1" s="27" t="s">
        <v>67</v>
      </c>
    </row>
    <row r="2" spans="1:7" s="16" customFormat="1" x14ac:dyDescent="0.2">
      <c r="A2" s="28">
        <v>45424</v>
      </c>
      <c r="B2" s="29">
        <f t="shared" ref="B2:B4" si="0">A2</f>
        <v>45424</v>
      </c>
      <c r="C2" s="30" t="s">
        <v>71</v>
      </c>
      <c r="D2" s="30" t="s">
        <v>17</v>
      </c>
      <c r="E2" s="30" t="s">
        <v>50</v>
      </c>
      <c r="F2" s="30" t="s">
        <v>96</v>
      </c>
      <c r="G2" s="30" t="s">
        <v>97</v>
      </c>
    </row>
    <row r="3" spans="1:7" s="16" customFormat="1" x14ac:dyDescent="0.2">
      <c r="A3" s="31">
        <v>45425</v>
      </c>
      <c r="B3" s="32">
        <f t="shared" si="0"/>
        <v>45425</v>
      </c>
      <c r="C3" s="33" t="s">
        <v>100</v>
      </c>
      <c r="D3" s="33"/>
      <c r="E3" s="33" t="s">
        <v>17</v>
      </c>
      <c r="F3" s="33" t="s">
        <v>98</v>
      </c>
      <c r="G3" s="33" t="s">
        <v>17</v>
      </c>
    </row>
    <row r="4" spans="1:7" s="16" customFormat="1" x14ac:dyDescent="0.2">
      <c r="A4" s="34">
        <v>45426</v>
      </c>
      <c r="B4" s="35">
        <f t="shared" si="0"/>
        <v>45426</v>
      </c>
      <c r="C4" s="36" t="s">
        <v>27</v>
      </c>
      <c r="D4" s="36" t="s">
        <v>101</v>
      </c>
      <c r="E4" s="36" t="s">
        <v>102</v>
      </c>
      <c r="F4" s="36" t="s">
        <v>105</v>
      </c>
      <c r="G4" s="36" t="s">
        <v>99</v>
      </c>
    </row>
    <row r="5" spans="1:7" x14ac:dyDescent="0.2">
      <c r="A5" s="37">
        <v>45427</v>
      </c>
      <c r="B5" s="32">
        <f>A5</f>
        <v>45427</v>
      </c>
      <c r="C5" s="38" t="s">
        <v>27</v>
      </c>
      <c r="D5" s="38" t="s">
        <v>2</v>
      </c>
      <c r="E5" s="38" t="s">
        <v>3</v>
      </c>
      <c r="F5" s="38" t="s">
        <v>4</v>
      </c>
      <c r="G5" s="38" t="s">
        <v>84</v>
      </c>
    </row>
    <row r="6" spans="1:7" x14ac:dyDescent="0.2">
      <c r="A6" s="39">
        <v>45428</v>
      </c>
      <c r="B6" s="35">
        <f t="shared" ref="B6:B25" si="1">A6</f>
        <v>45428</v>
      </c>
      <c r="C6" s="40" t="s">
        <v>100</v>
      </c>
      <c r="D6" s="40" t="s">
        <v>17</v>
      </c>
      <c r="E6" s="40" t="s">
        <v>17</v>
      </c>
      <c r="F6" s="40" t="s">
        <v>98</v>
      </c>
      <c r="G6" s="40" t="s">
        <v>17</v>
      </c>
    </row>
    <row r="7" spans="1:7" x14ac:dyDescent="0.2">
      <c r="A7" s="37">
        <v>45429</v>
      </c>
      <c r="B7" s="32">
        <f t="shared" si="1"/>
        <v>45429</v>
      </c>
      <c r="C7" s="41" t="s">
        <v>71</v>
      </c>
      <c r="D7" s="41" t="s">
        <v>9</v>
      </c>
      <c r="E7" s="41" t="s">
        <v>3</v>
      </c>
      <c r="F7" s="41" t="s">
        <v>10</v>
      </c>
      <c r="G7" s="41" t="s">
        <v>85</v>
      </c>
    </row>
    <row r="8" spans="1:7" x14ac:dyDescent="0.2">
      <c r="A8" s="39">
        <v>45430</v>
      </c>
      <c r="B8" s="35">
        <f t="shared" si="1"/>
        <v>45430</v>
      </c>
      <c r="C8" s="42" t="s">
        <v>71</v>
      </c>
      <c r="D8" s="42" t="s">
        <v>9</v>
      </c>
      <c r="E8" s="42" t="s">
        <v>13</v>
      </c>
      <c r="F8" s="42" t="s">
        <v>14</v>
      </c>
      <c r="G8" s="42" t="s">
        <v>86</v>
      </c>
    </row>
    <row r="9" spans="1:7" x14ac:dyDescent="0.2">
      <c r="A9" s="37">
        <v>45431</v>
      </c>
      <c r="B9" s="32">
        <f t="shared" si="1"/>
        <v>45431</v>
      </c>
      <c r="C9" s="41" t="s">
        <v>71</v>
      </c>
      <c r="D9" s="41" t="s">
        <v>16</v>
      </c>
      <c r="E9" s="41" t="s">
        <v>17</v>
      </c>
      <c r="F9" s="41" t="s">
        <v>18</v>
      </c>
      <c r="G9" s="41" t="s">
        <v>87</v>
      </c>
    </row>
    <row r="10" spans="1:7" x14ac:dyDescent="0.2">
      <c r="A10" s="39">
        <v>45432</v>
      </c>
      <c r="B10" s="35">
        <f t="shared" si="1"/>
        <v>45432</v>
      </c>
      <c r="C10" s="42" t="s">
        <v>71</v>
      </c>
      <c r="D10" s="42" t="s">
        <v>17</v>
      </c>
      <c r="E10" s="42" t="s">
        <v>13</v>
      </c>
      <c r="F10" s="42" t="s">
        <v>18</v>
      </c>
      <c r="G10" s="42" t="s">
        <v>87</v>
      </c>
    </row>
    <row r="11" spans="1:7" x14ac:dyDescent="0.2">
      <c r="A11" s="37">
        <v>45433</v>
      </c>
      <c r="B11" s="32">
        <f t="shared" si="1"/>
        <v>45433</v>
      </c>
      <c r="C11" s="41" t="s">
        <v>100</v>
      </c>
      <c r="D11" s="41" t="s">
        <v>17</v>
      </c>
      <c r="E11" s="41" t="s">
        <v>17</v>
      </c>
      <c r="F11" s="41" t="s">
        <v>98</v>
      </c>
      <c r="G11" s="41" t="s">
        <v>17</v>
      </c>
    </row>
    <row r="12" spans="1:7" x14ac:dyDescent="0.2">
      <c r="A12" s="39">
        <v>45434</v>
      </c>
      <c r="B12" s="35">
        <f t="shared" si="1"/>
        <v>45434</v>
      </c>
      <c r="C12" s="42" t="s">
        <v>27</v>
      </c>
      <c r="D12" s="42" t="s">
        <v>9</v>
      </c>
      <c r="E12" s="42" t="s">
        <v>16</v>
      </c>
      <c r="F12" s="42" t="s">
        <v>103</v>
      </c>
      <c r="G12" s="42" t="s">
        <v>104</v>
      </c>
    </row>
    <row r="13" spans="1:7" x14ac:dyDescent="0.2">
      <c r="A13" s="37">
        <v>45434</v>
      </c>
      <c r="B13" s="32">
        <f t="shared" si="1"/>
        <v>45434</v>
      </c>
      <c r="C13" s="41" t="s">
        <v>71</v>
      </c>
      <c r="D13" s="41" t="s">
        <v>13</v>
      </c>
      <c r="E13" s="41" t="s">
        <v>17</v>
      </c>
      <c r="F13" s="41" t="s">
        <v>25</v>
      </c>
      <c r="G13" s="41" t="s">
        <v>88</v>
      </c>
    </row>
    <row r="14" spans="1:7" x14ac:dyDescent="0.2">
      <c r="A14" s="39">
        <v>45435</v>
      </c>
      <c r="B14" s="35">
        <f t="shared" si="1"/>
        <v>45435</v>
      </c>
      <c r="C14" s="42" t="s">
        <v>71</v>
      </c>
      <c r="D14" s="42" t="s">
        <v>17</v>
      </c>
      <c r="E14" s="42" t="s">
        <v>3</v>
      </c>
      <c r="F14" s="42" t="s">
        <v>25</v>
      </c>
      <c r="G14" s="42" t="s">
        <v>88</v>
      </c>
    </row>
    <row r="15" spans="1:7" x14ac:dyDescent="0.2">
      <c r="A15" s="37">
        <v>45436</v>
      </c>
      <c r="B15" s="32">
        <f t="shared" si="1"/>
        <v>45436</v>
      </c>
      <c r="C15" s="41" t="s">
        <v>100</v>
      </c>
      <c r="D15" s="41" t="s">
        <v>17</v>
      </c>
      <c r="E15" s="41" t="s">
        <v>17</v>
      </c>
      <c r="F15" s="41" t="s">
        <v>98</v>
      </c>
      <c r="G15" s="41" t="s">
        <v>17</v>
      </c>
    </row>
    <row r="16" spans="1:7" x14ac:dyDescent="0.2">
      <c r="A16" s="39">
        <v>45437</v>
      </c>
      <c r="B16" s="35">
        <f t="shared" si="1"/>
        <v>45437</v>
      </c>
      <c r="C16" s="42" t="s">
        <v>71</v>
      </c>
      <c r="D16" s="42" t="s">
        <v>9</v>
      </c>
      <c r="E16" s="42" t="s">
        <v>53</v>
      </c>
      <c r="F16" s="42" t="s">
        <v>35</v>
      </c>
      <c r="G16" s="42" t="s">
        <v>89</v>
      </c>
    </row>
    <row r="17" spans="1:7" x14ac:dyDescent="0.2">
      <c r="A17" s="37">
        <v>45438</v>
      </c>
      <c r="B17" s="32">
        <f t="shared" si="1"/>
        <v>45438</v>
      </c>
      <c r="C17" s="41" t="s">
        <v>71</v>
      </c>
      <c r="D17" s="41" t="s">
        <v>9</v>
      </c>
      <c r="E17" s="41" t="s">
        <v>41</v>
      </c>
      <c r="F17" s="41" t="s">
        <v>42</v>
      </c>
      <c r="G17" s="41" t="s">
        <v>90</v>
      </c>
    </row>
    <row r="18" spans="1:7" x14ac:dyDescent="0.2">
      <c r="A18" s="39">
        <v>45439</v>
      </c>
      <c r="B18" s="35">
        <f t="shared" si="1"/>
        <v>45439</v>
      </c>
      <c r="C18" s="42" t="s">
        <v>71</v>
      </c>
      <c r="D18" s="42" t="s">
        <v>9</v>
      </c>
      <c r="E18" s="42" t="s">
        <v>3</v>
      </c>
      <c r="F18" s="42" t="s">
        <v>44</v>
      </c>
      <c r="G18" s="42" t="s">
        <v>91</v>
      </c>
    </row>
    <row r="19" spans="1:7" x14ac:dyDescent="0.2">
      <c r="A19" s="37">
        <v>45440</v>
      </c>
      <c r="B19" s="32">
        <f t="shared" si="1"/>
        <v>45440</v>
      </c>
      <c r="C19" s="41" t="s">
        <v>100</v>
      </c>
      <c r="D19" s="41" t="s">
        <v>17</v>
      </c>
      <c r="E19" s="41" t="s">
        <v>17</v>
      </c>
      <c r="F19" s="41" t="s">
        <v>98</v>
      </c>
      <c r="G19" s="41" t="s">
        <v>17</v>
      </c>
    </row>
    <row r="20" spans="1:7" x14ac:dyDescent="0.2">
      <c r="A20" s="39">
        <v>45441</v>
      </c>
      <c r="B20" s="35">
        <f t="shared" si="1"/>
        <v>45441</v>
      </c>
      <c r="C20" s="42" t="s">
        <v>100</v>
      </c>
      <c r="D20" s="42" t="s">
        <v>17</v>
      </c>
      <c r="E20" s="42" t="s">
        <v>17</v>
      </c>
      <c r="F20" s="42" t="s">
        <v>98</v>
      </c>
      <c r="G20" s="42" t="s">
        <v>17</v>
      </c>
    </row>
    <row r="21" spans="1:7" x14ac:dyDescent="0.2">
      <c r="A21" s="37">
        <v>45442</v>
      </c>
      <c r="B21" s="32">
        <f t="shared" si="1"/>
        <v>45442</v>
      </c>
      <c r="C21" s="41" t="s">
        <v>100</v>
      </c>
      <c r="D21" s="41" t="s">
        <v>17</v>
      </c>
      <c r="E21" s="41" t="s">
        <v>17</v>
      </c>
      <c r="F21" s="41" t="s">
        <v>98</v>
      </c>
      <c r="G21" s="41" t="s">
        <v>17</v>
      </c>
    </row>
    <row r="22" spans="1:7" x14ac:dyDescent="0.2">
      <c r="A22" s="39">
        <v>45443</v>
      </c>
      <c r="B22" s="35">
        <f t="shared" si="1"/>
        <v>45443</v>
      </c>
      <c r="C22" s="42" t="s">
        <v>27</v>
      </c>
      <c r="D22" s="42" t="s">
        <v>49</v>
      </c>
      <c r="E22" s="42" t="s">
        <v>50</v>
      </c>
      <c r="F22" s="42" t="s">
        <v>51</v>
      </c>
      <c r="G22" s="42" t="s">
        <v>92</v>
      </c>
    </row>
    <row r="23" spans="1:7" x14ac:dyDescent="0.2">
      <c r="A23" s="37">
        <v>45444</v>
      </c>
      <c r="B23" s="32">
        <f t="shared" si="1"/>
        <v>45444</v>
      </c>
      <c r="C23" s="41" t="s">
        <v>71</v>
      </c>
      <c r="D23" s="41" t="s">
        <v>9</v>
      </c>
      <c r="E23" s="41" t="s">
        <v>53</v>
      </c>
      <c r="F23" s="41" t="s">
        <v>54</v>
      </c>
      <c r="G23" s="41" t="s">
        <v>93</v>
      </c>
    </row>
    <row r="24" spans="1:7" x14ac:dyDescent="0.2">
      <c r="A24" s="39">
        <v>45445</v>
      </c>
      <c r="B24" s="35">
        <f t="shared" si="1"/>
        <v>45445</v>
      </c>
      <c r="C24" s="42" t="s">
        <v>100</v>
      </c>
      <c r="D24" s="42" t="s">
        <v>17</v>
      </c>
      <c r="E24" s="42" t="s">
        <v>17</v>
      </c>
      <c r="F24" s="42" t="s">
        <v>98</v>
      </c>
      <c r="G24" s="42" t="s">
        <v>17</v>
      </c>
    </row>
    <row r="25" spans="1:7" x14ac:dyDescent="0.2">
      <c r="A25" s="43">
        <v>45446</v>
      </c>
      <c r="B25" s="45">
        <f t="shared" si="1"/>
        <v>45446</v>
      </c>
      <c r="C25" s="44" t="s">
        <v>71</v>
      </c>
      <c r="D25" s="44" t="s">
        <v>9</v>
      </c>
      <c r="E25" s="44" t="s">
        <v>17</v>
      </c>
      <c r="F25" s="44" t="s">
        <v>96</v>
      </c>
      <c r="G25" s="44" t="s">
        <v>97</v>
      </c>
    </row>
  </sheetData>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7404-3E65-4A96-87A8-D5AF02DFE1FF}">
  <sheetPr>
    <pageSetUpPr fitToPage="1"/>
  </sheetPr>
  <dimension ref="A1:J25"/>
  <sheetViews>
    <sheetView tabSelected="1" workbookViewId="0">
      <selection activeCell="H23" sqref="H23"/>
    </sheetView>
  </sheetViews>
  <sheetFormatPr defaultRowHeight="12.75" x14ac:dyDescent="0.2"/>
  <cols>
    <col min="1" max="1" width="12.85546875" style="67" customWidth="1"/>
    <col min="2" max="2" width="7.42578125" style="67" customWidth="1"/>
    <col min="3" max="3" width="5.85546875" style="100" customWidth="1"/>
    <col min="4" max="4" width="9.28515625" style="67" bestFit="1" customWidth="1"/>
    <col min="5" max="5" width="9.140625" style="67"/>
    <col min="6" max="6" width="17.85546875" style="72" customWidth="1"/>
    <col min="7" max="7" width="10.140625" style="67" customWidth="1"/>
    <col min="8" max="8" width="20.5703125" style="67" customWidth="1"/>
    <col min="9" max="9" width="20.7109375" style="67" customWidth="1"/>
    <col min="10" max="10" width="21" style="67" customWidth="1"/>
  </cols>
  <sheetData>
    <row r="1" spans="1:10" ht="45" x14ac:dyDescent="0.2">
      <c r="A1" s="46" t="str">
        <f>Schedule!A1</f>
        <v>Date</v>
      </c>
      <c r="B1" s="47" t="str">
        <f>Schedule!B1</f>
        <v>Day</v>
      </c>
      <c r="C1" s="119" t="s">
        <v>64</v>
      </c>
      <c r="D1" s="48" t="str">
        <f>Schedule!D1</f>
        <v>STA</v>
      </c>
      <c r="E1" s="48" t="str">
        <f>Schedule!E1</f>
        <v>STD</v>
      </c>
      <c r="F1" s="48" t="str">
        <f>Schedule!F1</f>
        <v>Port</v>
      </c>
      <c r="G1" s="48" t="str">
        <f>Schedule!G1</f>
        <v>Port Code</v>
      </c>
      <c r="H1" s="48" t="s">
        <v>106</v>
      </c>
      <c r="I1" s="48" t="s">
        <v>107</v>
      </c>
      <c r="J1" s="48" t="s">
        <v>108</v>
      </c>
    </row>
    <row r="2" spans="1:10" ht="20.100000000000001" customHeight="1" x14ac:dyDescent="0.2">
      <c r="A2" s="49">
        <f>Schedule!A2</f>
        <v>45424</v>
      </c>
      <c r="B2" s="50">
        <f>Schedule!B2</f>
        <v>45424</v>
      </c>
      <c r="C2" s="120" t="str">
        <f>Schedule!C2</f>
        <v>B</v>
      </c>
      <c r="D2" s="51" t="str">
        <f>Schedule!D2</f>
        <v>-</v>
      </c>
      <c r="E2" s="51" t="str">
        <f>Schedule!E2</f>
        <v>19:00</v>
      </c>
      <c r="F2" s="51" t="str">
        <f>Schedule!F2</f>
        <v>Bremerhaven</v>
      </c>
      <c r="G2" s="51" t="str">
        <f>Schedule!G2</f>
        <v>DEBRV</v>
      </c>
      <c r="H2" s="73"/>
      <c r="I2" s="110" t="s">
        <v>301</v>
      </c>
      <c r="J2" s="110" t="s">
        <v>121</v>
      </c>
    </row>
    <row r="3" spans="1:10" ht="20.100000000000001" customHeight="1" x14ac:dyDescent="0.2">
      <c r="A3" s="52">
        <f>Schedule!A3</f>
        <v>45425</v>
      </c>
      <c r="B3" s="53">
        <f>Schedule!B3</f>
        <v>45425</v>
      </c>
      <c r="C3" s="121" t="str">
        <f>Schedule!C3</f>
        <v>C</v>
      </c>
      <c r="D3" s="54" t="s">
        <v>17</v>
      </c>
      <c r="E3" s="54" t="str">
        <f>Schedule!E3</f>
        <v>-</v>
      </c>
      <c r="F3" s="68" t="str">
        <f>Schedule!F3</f>
        <v>at sea</v>
      </c>
      <c r="G3" s="54" t="str">
        <f>Schedule!G3</f>
        <v>-</v>
      </c>
      <c r="H3" s="75"/>
      <c r="I3" s="130" t="s">
        <v>303</v>
      </c>
      <c r="J3" s="130"/>
    </row>
    <row r="4" spans="1:10" ht="20.100000000000001" customHeight="1" x14ac:dyDescent="0.2">
      <c r="A4" s="55">
        <f>Schedule!A4</f>
        <v>45426</v>
      </c>
      <c r="B4" s="56">
        <f>Schedule!B4</f>
        <v>45426</v>
      </c>
      <c r="C4" s="122" t="str">
        <f>Schedule!C4</f>
        <v>A</v>
      </c>
      <c r="D4" s="57" t="str">
        <f>Schedule!D4</f>
        <v>12:00</v>
      </c>
      <c r="E4" s="57" t="str">
        <f>Schedule!E4</f>
        <v>23:00</v>
      </c>
      <c r="F4" s="51" t="str">
        <f>Schedule!F4</f>
        <v>Saint Peter Port</v>
      </c>
      <c r="G4" s="57" t="str">
        <f>Schedule!G4</f>
        <v>GGSPT</v>
      </c>
      <c r="H4" s="74"/>
      <c r="I4" s="131" t="s">
        <v>309</v>
      </c>
      <c r="J4" s="131"/>
    </row>
    <row r="5" spans="1:10" ht="20.100000000000001" customHeight="1" x14ac:dyDescent="0.2">
      <c r="A5" s="58">
        <f>Schedule!A5</f>
        <v>45427</v>
      </c>
      <c r="B5" s="53">
        <f>Schedule!B5</f>
        <v>45427</v>
      </c>
      <c r="C5" s="123" t="str">
        <f>Schedule!C5</f>
        <v>A</v>
      </c>
      <c r="D5" s="59" t="str">
        <f>Schedule!D5</f>
        <v>07:00</v>
      </c>
      <c r="E5" s="59" t="str">
        <f>Schedule!E5</f>
        <v>18:00</v>
      </c>
      <c r="F5" s="69" t="str">
        <f>Schedule!F5</f>
        <v>Saint-Malo</v>
      </c>
      <c r="G5" s="59" t="str">
        <f>Schedule!G5</f>
        <v>FRSML</v>
      </c>
      <c r="H5" s="128" t="s">
        <v>315</v>
      </c>
      <c r="I5" s="128"/>
      <c r="J5" s="128"/>
    </row>
    <row r="6" spans="1:10" ht="20.100000000000001" customHeight="1" x14ac:dyDescent="0.2">
      <c r="A6" s="60">
        <f>Schedule!A6</f>
        <v>45428</v>
      </c>
      <c r="B6" s="56">
        <f>Schedule!B6</f>
        <v>45428</v>
      </c>
      <c r="C6" s="124" t="str">
        <f>Schedule!C6</f>
        <v>C</v>
      </c>
      <c r="D6" s="61" t="str">
        <f>Schedule!D6</f>
        <v>-</v>
      </c>
      <c r="E6" s="61" t="str">
        <f>Schedule!E6</f>
        <v>-</v>
      </c>
      <c r="F6" s="70" t="str">
        <f>Schedule!F6</f>
        <v>at sea</v>
      </c>
      <c r="G6" s="61" t="str">
        <f>Schedule!G6</f>
        <v>-</v>
      </c>
      <c r="H6" s="129"/>
      <c r="I6" s="129" t="s">
        <v>310</v>
      </c>
      <c r="J6" s="129"/>
    </row>
    <row r="7" spans="1:10" ht="20.100000000000001" customHeight="1" x14ac:dyDescent="0.2">
      <c r="A7" s="58">
        <f>Schedule!A7</f>
        <v>45429</v>
      </c>
      <c r="B7" s="53">
        <f>Schedule!B7</f>
        <v>45429</v>
      </c>
      <c r="C7" s="125" t="str">
        <f>Schedule!C7</f>
        <v>B</v>
      </c>
      <c r="D7" s="62" t="str">
        <f>Schedule!D7</f>
        <v>08:00</v>
      </c>
      <c r="E7" s="62" t="str">
        <f>Schedule!E7</f>
        <v>18:00</v>
      </c>
      <c r="F7" s="66" t="str">
        <f>Schedule!F7</f>
        <v>Ferrol</v>
      </c>
      <c r="G7" s="62" t="str">
        <f>Schedule!G7</f>
        <v>ESFRO</v>
      </c>
      <c r="H7" s="130" t="s">
        <v>316</v>
      </c>
      <c r="I7" s="130"/>
      <c r="J7" s="130"/>
    </row>
    <row r="8" spans="1:10" ht="20.100000000000001" customHeight="1" x14ac:dyDescent="0.2">
      <c r="A8" s="60">
        <f>Schedule!A8</f>
        <v>45430</v>
      </c>
      <c r="B8" s="56">
        <f>Schedule!B8</f>
        <v>45430</v>
      </c>
      <c r="C8" s="126" t="str">
        <f>Schedule!C8</f>
        <v>B</v>
      </c>
      <c r="D8" s="63" t="str">
        <f>Schedule!D8</f>
        <v>08:00</v>
      </c>
      <c r="E8" s="63" t="str">
        <f>Schedule!E8</f>
        <v>17:00</v>
      </c>
      <c r="F8" s="71" t="str">
        <f>Schedule!F8</f>
        <v>Marin</v>
      </c>
      <c r="G8" s="63" t="str">
        <f>Schedule!G8</f>
        <v>ESMPG</v>
      </c>
      <c r="H8" s="131" t="s">
        <v>316</v>
      </c>
      <c r="I8" s="131"/>
      <c r="J8" s="131"/>
    </row>
    <row r="9" spans="1:10" ht="20.100000000000001" customHeight="1" x14ac:dyDescent="0.2">
      <c r="A9" s="58">
        <f>Schedule!A9</f>
        <v>45431</v>
      </c>
      <c r="B9" s="53">
        <f>Schedule!B9</f>
        <v>45431</v>
      </c>
      <c r="C9" s="125" t="str">
        <f>Schedule!C9</f>
        <v>B</v>
      </c>
      <c r="D9" s="62" t="str">
        <f>Schedule!D9</f>
        <v>13:00</v>
      </c>
      <c r="E9" s="62" t="str">
        <f>Schedule!E9</f>
        <v>-</v>
      </c>
      <c r="F9" s="66" t="str">
        <f>Schedule!F9</f>
        <v>Lissabon</v>
      </c>
      <c r="G9" s="62" t="str">
        <f>Schedule!G9</f>
        <v>PTLIS</v>
      </c>
      <c r="H9" s="130" t="s">
        <v>235</v>
      </c>
      <c r="I9" s="130" t="s">
        <v>302</v>
      </c>
      <c r="J9" s="130" t="s">
        <v>317</v>
      </c>
    </row>
    <row r="10" spans="1:10" ht="20.100000000000001" customHeight="1" x14ac:dyDescent="0.2">
      <c r="A10" s="60">
        <f>Schedule!A10</f>
        <v>45432</v>
      </c>
      <c r="B10" s="56">
        <f>Schedule!B10</f>
        <v>45432</v>
      </c>
      <c r="C10" s="126" t="str">
        <f>Schedule!C10</f>
        <v>B</v>
      </c>
      <c r="D10" s="63" t="str">
        <f>Schedule!D10</f>
        <v>-</v>
      </c>
      <c r="E10" s="63" t="str">
        <f>Schedule!E10</f>
        <v>17:00</v>
      </c>
      <c r="F10" s="71" t="str">
        <f>Schedule!F10</f>
        <v>Lissabon</v>
      </c>
      <c r="G10" s="63" t="str">
        <f>Schedule!G10</f>
        <v>PTLIS</v>
      </c>
      <c r="H10" s="131" t="s">
        <v>235</v>
      </c>
      <c r="I10" s="131" t="s">
        <v>304</v>
      </c>
      <c r="J10" s="131" t="s">
        <v>318</v>
      </c>
    </row>
    <row r="11" spans="1:10" ht="20.100000000000001" customHeight="1" x14ac:dyDescent="0.2">
      <c r="A11" s="58">
        <f>Schedule!A11</f>
        <v>45433</v>
      </c>
      <c r="B11" s="53">
        <f>Schedule!B11</f>
        <v>45433</v>
      </c>
      <c r="C11" s="125" t="str">
        <f>Schedule!C11</f>
        <v>C</v>
      </c>
      <c r="D11" s="62" t="str">
        <f>Schedule!D11</f>
        <v>-</v>
      </c>
      <c r="E11" s="62" t="str">
        <f>Schedule!E11</f>
        <v>-</v>
      </c>
      <c r="F11" s="66" t="str">
        <f>Schedule!F11</f>
        <v>at sea</v>
      </c>
      <c r="G11" s="62" t="str">
        <f>Schedule!G11</f>
        <v>-</v>
      </c>
      <c r="H11" s="130"/>
      <c r="I11" s="130" t="s">
        <v>305</v>
      </c>
      <c r="J11" s="130"/>
    </row>
    <row r="12" spans="1:10" ht="20.100000000000001" customHeight="1" x14ac:dyDescent="0.2">
      <c r="A12" s="60">
        <f>Schedule!A12</f>
        <v>45434</v>
      </c>
      <c r="B12" s="56">
        <f>Schedule!B12</f>
        <v>45434</v>
      </c>
      <c r="C12" s="126" t="str">
        <f>Schedule!C12</f>
        <v>A</v>
      </c>
      <c r="D12" s="63" t="str">
        <f>Schedule!D12</f>
        <v>08:00</v>
      </c>
      <c r="E12" s="63" t="str">
        <f>Schedule!E12</f>
        <v>13:00</v>
      </c>
      <c r="F12" s="71" t="str">
        <f>Schedule!F12</f>
        <v>Porto Santo</v>
      </c>
      <c r="G12" s="63" t="str">
        <f>Schedule!G12</f>
        <v>PTPXO</v>
      </c>
      <c r="H12" s="131" t="s">
        <v>308</v>
      </c>
      <c r="I12" s="131"/>
      <c r="J12" s="131"/>
    </row>
    <row r="13" spans="1:10" ht="20.100000000000001" customHeight="1" x14ac:dyDescent="0.2">
      <c r="A13" s="58">
        <f>Schedule!A13</f>
        <v>45434</v>
      </c>
      <c r="B13" s="53">
        <f>Schedule!B13</f>
        <v>45434</v>
      </c>
      <c r="C13" s="125" t="str">
        <f>Schedule!C13</f>
        <v>B</v>
      </c>
      <c r="D13" s="62" t="str">
        <f>Schedule!D13</f>
        <v>17:00</v>
      </c>
      <c r="E13" s="62" t="str">
        <f>Schedule!E13</f>
        <v>-</v>
      </c>
      <c r="F13" s="66" t="str">
        <f>Schedule!F13</f>
        <v>Funchal</v>
      </c>
      <c r="G13" s="62" t="str">
        <f>Schedule!G13</f>
        <v>PTFNC</v>
      </c>
      <c r="H13" s="130" t="s">
        <v>235</v>
      </c>
      <c r="I13" s="130"/>
      <c r="J13" s="130" t="s">
        <v>317</v>
      </c>
    </row>
    <row r="14" spans="1:10" ht="20.100000000000001" customHeight="1" x14ac:dyDescent="0.2">
      <c r="A14" s="60">
        <f>Schedule!A14</f>
        <v>45435</v>
      </c>
      <c r="B14" s="56">
        <f>Schedule!B14</f>
        <v>45435</v>
      </c>
      <c r="C14" s="126" t="str">
        <f>Schedule!C14</f>
        <v>B</v>
      </c>
      <c r="D14" s="63" t="str">
        <f>Schedule!D14</f>
        <v>-</v>
      </c>
      <c r="E14" s="63" t="str">
        <f>Schedule!E14</f>
        <v>18:00</v>
      </c>
      <c r="F14" s="71" t="str">
        <f>Schedule!F14</f>
        <v>Funchal</v>
      </c>
      <c r="G14" s="63" t="str">
        <f>Schedule!G14</f>
        <v>PTFNC</v>
      </c>
      <c r="H14" s="131" t="s">
        <v>235</v>
      </c>
      <c r="I14" s="131"/>
      <c r="J14" s="131"/>
    </row>
    <row r="15" spans="1:10" ht="20.100000000000001" customHeight="1" x14ac:dyDescent="0.2">
      <c r="A15" s="58">
        <f>Schedule!A15</f>
        <v>45436</v>
      </c>
      <c r="B15" s="53">
        <f>Schedule!B15</f>
        <v>45436</v>
      </c>
      <c r="C15" s="125" t="str">
        <f>Schedule!C15</f>
        <v>C</v>
      </c>
      <c r="D15" s="62" t="str">
        <f>Schedule!D15</f>
        <v>-</v>
      </c>
      <c r="E15" s="62" t="str">
        <f>Schedule!E15</f>
        <v>-</v>
      </c>
      <c r="F15" s="66" t="str">
        <f>Schedule!F15</f>
        <v>at sea</v>
      </c>
      <c r="G15" s="62" t="str">
        <f>Schedule!G15</f>
        <v>-</v>
      </c>
      <c r="H15" s="130"/>
      <c r="I15" s="130" t="s">
        <v>310</v>
      </c>
      <c r="J15" s="130"/>
    </row>
    <row r="16" spans="1:10" ht="20.100000000000001" customHeight="1" x14ac:dyDescent="0.2">
      <c r="A16" s="60">
        <f>Schedule!A16</f>
        <v>45437</v>
      </c>
      <c r="B16" s="56">
        <f>Schedule!B16</f>
        <v>45437</v>
      </c>
      <c r="C16" s="126" t="str">
        <f>Schedule!C16</f>
        <v>B</v>
      </c>
      <c r="D16" s="63" t="str">
        <f>Schedule!D16</f>
        <v>08:00</v>
      </c>
      <c r="E16" s="63" t="str">
        <f>Schedule!E16</f>
        <v>20:00</v>
      </c>
      <c r="F16" s="71" t="str">
        <f>Schedule!F16</f>
        <v>Ponta Delgada</v>
      </c>
      <c r="G16" s="63" t="str">
        <f>Schedule!G16</f>
        <v>PTPDL</v>
      </c>
      <c r="H16" s="131" t="s">
        <v>236</v>
      </c>
      <c r="I16" s="131" t="s">
        <v>307</v>
      </c>
      <c r="J16" s="131"/>
    </row>
    <row r="17" spans="1:10" ht="20.100000000000001" customHeight="1" x14ac:dyDescent="0.2">
      <c r="A17" s="58">
        <f>Schedule!A17</f>
        <v>45438</v>
      </c>
      <c r="B17" s="53">
        <f>Schedule!B17</f>
        <v>45438</v>
      </c>
      <c r="C17" s="125" t="str">
        <f>Schedule!C17</f>
        <v>B</v>
      </c>
      <c r="D17" s="62" t="str">
        <f>Schedule!D17</f>
        <v>08:00</v>
      </c>
      <c r="E17" s="62" t="str">
        <f>Schedule!E17</f>
        <v>22:00</v>
      </c>
      <c r="F17" s="66" t="str">
        <f>Schedule!F17</f>
        <v>Horta</v>
      </c>
      <c r="G17" s="62" t="str">
        <f>Schedule!G17</f>
        <v>PTHOR</v>
      </c>
      <c r="H17" s="130" t="s">
        <v>236</v>
      </c>
      <c r="I17" s="130" t="s">
        <v>311</v>
      </c>
      <c r="J17" s="130"/>
    </row>
    <row r="18" spans="1:10" ht="20.100000000000001" customHeight="1" x14ac:dyDescent="0.2">
      <c r="A18" s="60">
        <f>Schedule!A18</f>
        <v>45439</v>
      </c>
      <c r="B18" s="56">
        <f>Schedule!B18</f>
        <v>45439</v>
      </c>
      <c r="C18" s="126" t="str">
        <f>Schedule!C18</f>
        <v>B</v>
      </c>
      <c r="D18" s="63" t="str">
        <f>Schedule!D18</f>
        <v>08:00</v>
      </c>
      <c r="E18" s="63" t="str">
        <f>Schedule!E18</f>
        <v>18:00</v>
      </c>
      <c r="F18" s="71" t="str">
        <f>Schedule!F18</f>
        <v>Praia da Vitória</v>
      </c>
      <c r="G18" s="63" t="str">
        <f>Schedule!G18</f>
        <v>PTPRV</v>
      </c>
      <c r="H18" s="131" t="s">
        <v>306</v>
      </c>
      <c r="I18" s="131"/>
      <c r="J18" s="131"/>
    </row>
    <row r="19" spans="1:10" ht="20.100000000000001" customHeight="1" x14ac:dyDescent="0.2">
      <c r="A19" s="58">
        <f>Schedule!A19</f>
        <v>45440</v>
      </c>
      <c r="B19" s="53">
        <f>Schedule!B19</f>
        <v>45440</v>
      </c>
      <c r="C19" s="125" t="str">
        <f>Schedule!C19</f>
        <v>C</v>
      </c>
      <c r="D19" s="62" t="str">
        <f>Schedule!D19</f>
        <v>-</v>
      </c>
      <c r="E19" s="62" t="str">
        <f>Schedule!E19</f>
        <v>-</v>
      </c>
      <c r="F19" s="66" t="str">
        <f>Schedule!F19</f>
        <v>at sea</v>
      </c>
      <c r="G19" s="62" t="str">
        <f>Schedule!G19</f>
        <v>-</v>
      </c>
      <c r="H19" s="130"/>
      <c r="I19" s="130" t="s">
        <v>312</v>
      </c>
      <c r="J19" s="130"/>
    </row>
    <row r="20" spans="1:10" ht="20.100000000000001" customHeight="1" x14ac:dyDescent="0.2">
      <c r="A20" s="60">
        <f>Schedule!A20</f>
        <v>45441</v>
      </c>
      <c r="B20" s="56">
        <f>Schedule!B20</f>
        <v>45441</v>
      </c>
      <c r="C20" s="126" t="str">
        <f>Schedule!C20</f>
        <v>C</v>
      </c>
      <c r="D20" s="63" t="str">
        <f>Schedule!D20</f>
        <v>-</v>
      </c>
      <c r="E20" s="63" t="str">
        <f>Schedule!E20</f>
        <v>-</v>
      </c>
      <c r="F20" s="71" t="str">
        <f>Schedule!F20</f>
        <v>at sea</v>
      </c>
      <c r="G20" s="63" t="str">
        <f>Schedule!G20</f>
        <v>-</v>
      </c>
      <c r="H20" s="131"/>
      <c r="I20" s="131" t="s">
        <v>312</v>
      </c>
      <c r="J20" s="131"/>
    </row>
    <row r="21" spans="1:10" ht="20.100000000000001" customHeight="1" x14ac:dyDescent="0.2">
      <c r="A21" s="58">
        <f>Schedule!A21</f>
        <v>45442</v>
      </c>
      <c r="B21" s="53">
        <f>Schedule!B21</f>
        <v>45442</v>
      </c>
      <c r="C21" s="125" t="str">
        <f>Schedule!C21</f>
        <v>C</v>
      </c>
      <c r="D21" s="62" t="str">
        <f>Schedule!D21</f>
        <v>-</v>
      </c>
      <c r="E21" s="62" t="str">
        <f>Schedule!E21</f>
        <v>-</v>
      </c>
      <c r="F21" s="66" t="str">
        <f>Schedule!F21</f>
        <v>at sea</v>
      </c>
      <c r="G21" s="62" t="str">
        <f>Schedule!G21</f>
        <v>-</v>
      </c>
      <c r="H21" s="138" t="s">
        <v>319</v>
      </c>
      <c r="I21" s="130"/>
      <c r="J21" s="130"/>
    </row>
    <row r="22" spans="1:10" ht="20.100000000000001" customHeight="1" x14ac:dyDescent="0.2">
      <c r="A22" s="60">
        <f>Schedule!A22</f>
        <v>45443</v>
      </c>
      <c r="B22" s="56">
        <f>Schedule!B22</f>
        <v>45443</v>
      </c>
      <c r="C22" s="126" t="str">
        <f>Schedule!C22</f>
        <v>A</v>
      </c>
      <c r="D22" s="63" t="str">
        <f>Schedule!D22</f>
        <v>09:00</v>
      </c>
      <c r="E22" s="63" t="str">
        <f>Schedule!E22</f>
        <v>19:00</v>
      </c>
      <c r="F22" s="71" t="str">
        <f>Schedule!F22</f>
        <v>Plymouth</v>
      </c>
      <c r="G22" s="63" t="str">
        <f>Schedule!G22</f>
        <v>GBPLY</v>
      </c>
      <c r="H22" s="139" t="s">
        <v>320</v>
      </c>
      <c r="I22" s="131" t="s">
        <v>313</v>
      </c>
      <c r="J22" s="131"/>
    </row>
    <row r="23" spans="1:10" ht="20.100000000000001" customHeight="1" x14ac:dyDescent="0.2">
      <c r="A23" s="58">
        <f>Schedule!A23</f>
        <v>45444</v>
      </c>
      <c r="B23" s="53">
        <f>Schedule!B23</f>
        <v>45444</v>
      </c>
      <c r="C23" s="125" t="str">
        <f>Schedule!C23</f>
        <v>B</v>
      </c>
      <c r="D23" s="62" t="str">
        <f>Schedule!D23</f>
        <v>08:00</v>
      </c>
      <c r="E23" s="62" t="str">
        <f>Schedule!E23</f>
        <v>20:00</v>
      </c>
      <c r="F23" s="66" t="str">
        <f>Schedule!F23</f>
        <v>Portsmouth</v>
      </c>
      <c r="G23" s="62" t="str">
        <f>Schedule!G23</f>
        <v>GBPME</v>
      </c>
      <c r="H23" s="130"/>
      <c r="I23" s="130" t="s">
        <v>314</v>
      </c>
      <c r="J23" s="130"/>
    </row>
    <row r="24" spans="1:10" ht="20.100000000000001" customHeight="1" x14ac:dyDescent="0.2">
      <c r="A24" s="60">
        <f>Schedule!A24</f>
        <v>45445</v>
      </c>
      <c r="B24" s="56">
        <f>Schedule!B24</f>
        <v>45445</v>
      </c>
      <c r="C24" s="126" t="str">
        <f>Schedule!C24</f>
        <v>C</v>
      </c>
      <c r="D24" s="63" t="str">
        <f>Schedule!D24</f>
        <v>-</v>
      </c>
      <c r="E24" s="63" t="str">
        <f>Schedule!E24</f>
        <v>-</v>
      </c>
      <c r="F24" s="71" t="str">
        <f>Schedule!F24</f>
        <v>at sea</v>
      </c>
      <c r="G24" s="63" t="str">
        <f>Schedule!G24</f>
        <v>-</v>
      </c>
      <c r="H24" s="131"/>
      <c r="I24" s="131"/>
      <c r="J24" s="131"/>
    </row>
    <row r="25" spans="1:10" ht="20.100000000000001" customHeight="1" x14ac:dyDescent="0.2">
      <c r="A25" s="64">
        <f>Schedule!A25</f>
        <v>45446</v>
      </c>
      <c r="B25" s="65">
        <f>Schedule!B25</f>
        <v>45446</v>
      </c>
      <c r="C25" s="127" t="str">
        <f>Schedule!C25</f>
        <v>B</v>
      </c>
      <c r="D25" s="66" t="str">
        <f>Schedule!D25</f>
        <v>08:00</v>
      </c>
      <c r="E25" s="66" t="str">
        <f>Schedule!E25</f>
        <v>-</v>
      </c>
      <c r="F25" s="66" t="str">
        <f>Schedule!F25</f>
        <v>Bremerhaven</v>
      </c>
      <c r="G25" s="66" t="str">
        <f>Schedule!G25</f>
        <v>DEBRV</v>
      </c>
      <c r="H25" s="130"/>
      <c r="I25" s="111"/>
      <c r="J25" s="111"/>
    </row>
  </sheetData>
  <sheetProtection formatColumns="0" formatRows="0" selectLockedCells="1" sort="0" autoFilter="0"/>
  <protectedRanges>
    <protectedRange sqref="H2:J25" name="Range1"/>
  </protectedRanges>
  <pageMargins left="0.25" right="0.25"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769E8-724C-45A7-BDA5-A3C1F793B284}">
  <sheetPr>
    <pageSetUpPr fitToPage="1"/>
  </sheetPr>
  <dimension ref="A1:P17"/>
  <sheetViews>
    <sheetView topLeftCell="C10" workbookViewId="0">
      <selection activeCell="J12" sqref="J12"/>
    </sheetView>
  </sheetViews>
  <sheetFormatPr defaultRowHeight="12.75" x14ac:dyDescent="0.2"/>
  <cols>
    <col min="1" max="1" width="13" customWidth="1"/>
    <col min="2" max="2" width="7.28515625" customWidth="1"/>
    <col min="3" max="3" width="8" bestFit="1" customWidth="1"/>
    <col min="4" max="4" width="8.28515625" customWidth="1"/>
    <col min="5" max="5" width="8.42578125" customWidth="1"/>
    <col min="6" max="6" width="17.28515625" customWidth="1"/>
    <col min="7" max="7" width="10.140625" customWidth="1"/>
    <col min="8" max="8" width="32.7109375" customWidth="1"/>
    <col min="9" max="11" width="19.85546875" customWidth="1"/>
    <col min="12" max="12" width="39.42578125" customWidth="1"/>
    <col min="13" max="13" width="21.42578125" customWidth="1"/>
    <col min="14" max="15" width="19.85546875" customWidth="1"/>
    <col min="16" max="16" width="20.140625" customWidth="1"/>
  </cols>
  <sheetData>
    <row r="1" spans="1:16" ht="30" x14ac:dyDescent="0.2">
      <c r="A1" s="46" t="str">
        <f>Schedule!A1</f>
        <v>Date</v>
      </c>
      <c r="B1" s="47" t="str">
        <f>Schedule!B1</f>
        <v>Day</v>
      </c>
      <c r="C1" s="48" t="str">
        <f>Schedule!C1</f>
        <v>A/B/C</v>
      </c>
      <c r="D1" s="48" t="str">
        <f>Schedule!D1</f>
        <v>STA</v>
      </c>
      <c r="E1" s="48" t="str">
        <f>Schedule!E1</f>
        <v>STD</v>
      </c>
      <c r="F1" s="48" t="str">
        <f>Schedule!F1</f>
        <v>Port</v>
      </c>
      <c r="G1" s="48" t="str">
        <f>Schedule!G1</f>
        <v>Port Code</v>
      </c>
      <c r="H1" s="48" t="s">
        <v>109</v>
      </c>
      <c r="I1" s="48" t="s">
        <v>110</v>
      </c>
      <c r="J1" s="48" t="s">
        <v>111</v>
      </c>
      <c r="K1" s="48" t="s">
        <v>112</v>
      </c>
      <c r="L1" s="48" t="s">
        <v>113</v>
      </c>
      <c r="M1" s="48" t="s">
        <v>114</v>
      </c>
      <c r="N1" s="48" t="s">
        <v>115</v>
      </c>
      <c r="O1" s="48" t="s">
        <v>116</v>
      </c>
      <c r="P1" s="48" t="s">
        <v>108</v>
      </c>
    </row>
    <row r="2" spans="1:16" s="113" customFormat="1" ht="21.75" customHeight="1" x14ac:dyDescent="0.2">
      <c r="A2" s="49">
        <f>Schedule!A2</f>
        <v>45424</v>
      </c>
      <c r="B2" s="50">
        <f>Schedule!B2</f>
        <v>45424</v>
      </c>
      <c r="C2" s="51" t="str">
        <f>Schedule!C2</f>
        <v>B</v>
      </c>
      <c r="D2" s="51" t="str">
        <f>Schedule!D2</f>
        <v>-</v>
      </c>
      <c r="E2" s="51" t="str">
        <f>Schedule!E2</f>
        <v>19:00</v>
      </c>
      <c r="F2" s="51" t="str">
        <f>Schedule!F2</f>
        <v>Bremerhaven</v>
      </c>
      <c r="G2" s="51" t="str">
        <f>Schedule!G2</f>
        <v>DEBRV</v>
      </c>
      <c r="H2" s="107" t="s">
        <v>117</v>
      </c>
      <c r="I2" s="110" t="s">
        <v>118</v>
      </c>
      <c r="J2" s="107" t="s">
        <v>17</v>
      </c>
      <c r="K2" s="73"/>
      <c r="L2" s="73"/>
      <c r="M2" s="110" t="s">
        <v>119</v>
      </c>
      <c r="N2" s="110" t="s">
        <v>120</v>
      </c>
      <c r="O2" s="110" t="s">
        <v>17</v>
      </c>
      <c r="P2" s="110" t="s">
        <v>121</v>
      </c>
    </row>
    <row r="3" spans="1:16" s="113" customFormat="1" ht="30" x14ac:dyDescent="0.2">
      <c r="A3" s="60">
        <f>Schedule!A4</f>
        <v>45426</v>
      </c>
      <c r="B3" s="56">
        <f>Schedule!B4</f>
        <v>45426</v>
      </c>
      <c r="C3" s="61" t="str">
        <f>Schedule!C4</f>
        <v>A</v>
      </c>
      <c r="D3" s="61" t="str">
        <f>Schedule!D4</f>
        <v>12:00</v>
      </c>
      <c r="E3" s="61" t="str">
        <f>Schedule!E4</f>
        <v>23:00</v>
      </c>
      <c r="F3" s="70" t="str">
        <f>Schedule!F4</f>
        <v>Saint Peter Port</v>
      </c>
      <c r="G3" s="61" t="str">
        <f>Schedule!G4</f>
        <v>GGSPT</v>
      </c>
      <c r="H3" s="114" t="s">
        <v>229</v>
      </c>
      <c r="I3" s="115" t="s">
        <v>122</v>
      </c>
      <c r="J3" s="115" t="s">
        <v>237</v>
      </c>
      <c r="K3" s="115" t="s">
        <v>241</v>
      </c>
      <c r="L3" s="115" t="s">
        <v>260</v>
      </c>
      <c r="M3" s="76" t="s">
        <v>17</v>
      </c>
      <c r="N3" s="116" t="s">
        <v>17</v>
      </c>
      <c r="O3" s="76"/>
      <c r="P3" s="76"/>
    </row>
    <row r="4" spans="1:16" s="113" customFormat="1" ht="60" x14ac:dyDescent="0.2">
      <c r="A4" s="60">
        <f>Schedule!A5</f>
        <v>45427</v>
      </c>
      <c r="B4" s="56">
        <f>Schedule!B5</f>
        <v>45427</v>
      </c>
      <c r="C4" s="63" t="str">
        <f>Schedule!C5</f>
        <v>A</v>
      </c>
      <c r="D4" s="63" t="str">
        <f>Schedule!D5</f>
        <v>07:00</v>
      </c>
      <c r="E4" s="63" t="str">
        <f>Schedule!E5</f>
        <v>18:00</v>
      </c>
      <c r="F4" s="71" t="str">
        <f>Schedule!F5</f>
        <v>Saint-Malo</v>
      </c>
      <c r="G4" s="63" t="str">
        <f>Schedule!G5</f>
        <v>FRSML</v>
      </c>
      <c r="H4" s="112" t="s">
        <v>291</v>
      </c>
      <c r="I4" s="108" t="s">
        <v>122</v>
      </c>
      <c r="J4" s="108" t="s">
        <v>17</v>
      </c>
      <c r="K4" s="108" t="s">
        <v>242</v>
      </c>
      <c r="L4" s="108" t="s">
        <v>261</v>
      </c>
      <c r="M4" s="74" t="s">
        <v>17</v>
      </c>
      <c r="N4" s="109" t="s">
        <v>254</v>
      </c>
      <c r="O4" s="109" t="s">
        <v>296</v>
      </c>
      <c r="P4" s="74"/>
    </row>
    <row r="5" spans="1:16" s="113" customFormat="1" ht="45" x14ac:dyDescent="0.2">
      <c r="A5" s="60">
        <f>Schedule!A7</f>
        <v>45429</v>
      </c>
      <c r="B5" s="56">
        <f>Schedule!B7</f>
        <v>45429</v>
      </c>
      <c r="C5" s="63" t="str">
        <f>Schedule!C7</f>
        <v>B</v>
      </c>
      <c r="D5" s="63" t="str">
        <f>Schedule!D7</f>
        <v>08:00</v>
      </c>
      <c r="E5" s="63" t="str">
        <f>Schedule!E7</f>
        <v>18:00</v>
      </c>
      <c r="F5" s="71" t="str">
        <f>Schedule!F7</f>
        <v>Ferrol</v>
      </c>
      <c r="G5" s="63" t="str">
        <f>Schedule!G7</f>
        <v>ESFRO</v>
      </c>
      <c r="H5" s="132" t="s">
        <v>234</v>
      </c>
      <c r="I5" s="74" t="s">
        <v>267</v>
      </c>
      <c r="J5" s="108" t="s">
        <v>17</v>
      </c>
      <c r="K5" s="108" t="s">
        <v>243</v>
      </c>
      <c r="L5" s="108" t="s">
        <v>262</v>
      </c>
      <c r="M5" s="74" t="s">
        <v>17</v>
      </c>
      <c r="N5" s="109" t="s">
        <v>17</v>
      </c>
      <c r="O5" s="109" t="s">
        <v>256</v>
      </c>
      <c r="P5" s="74"/>
    </row>
    <row r="6" spans="1:16" s="113" customFormat="1" ht="75" x14ac:dyDescent="0.2">
      <c r="A6" s="60">
        <f>Schedule!A8</f>
        <v>45430</v>
      </c>
      <c r="B6" s="56">
        <f>Schedule!B8</f>
        <v>45430</v>
      </c>
      <c r="C6" s="63" t="str">
        <f>Schedule!$C$8</f>
        <v>B</v>
      </c>
      <c r="D6" s="63" t="str">
        <f>Schedule!D8</f>
        <v>08:00</v>
      </c>
      <c r="E6" s="63" t="str">
        <f>Schedule!E8</f>
        <v>17:00</v>
      </c>
      <c r="F6" s="71" t="str">
        <f>Schedule!F8</f>
        <v>Marin</v>
      </c>
      <c r="G6" s="63" t="str">
        <f>Schedule!G8</f>
        <v>ESMPG</v>
      </c>
      <c r="H6" s="133"/>
      <c r="I6" s="108" t="s">
        <v>122</v>
      </c>
      <c r="J6" s="108" t="s">
        <v>17</v>
      </c>
      <c r="K6" s="108" t="s">
        <v>244</v>
      </c>
      <c r="L6" s="108" t="s">
        <v>276</v>
      </c>
      <c r="M6" s="108" t="s">
        <v>297</v>
      </c>
      <c r="N6" s="109" t="s">
        <v>17</v>
      </c>
      <c r="O6" s="109" t="s">
        <v>256</v>
      </c>
      <c r="P6" s="108" t="s">
        <v>258</v>
      </c>
    </row>
    <row r="7" spans="1:16" s="113" customFormat="1" ht="38.25" customHeight="1" x14ac:dyDescent="0.2">
      <c r="A7" s="60">
        <f>Schedule!A9</f>
        <v>45431</v>
      </c>
      <c r="B7" s="56">
        <f>Schedule!B9</f>
        <v>45431</v>
      </c>
      <c r="C7" s="63" t="str">
        <f>Schedule!C9</f>
        <v>B</v>
      </c>
      <c r="D7" s="63" t="str">
        <f>Schedule!D9</f>
        <v>13:00</v>
      </c>
      <c r="E7" s="63" t="str">
        <f>Schedule!E9</f>
        <v>-</v>
      </c>
      <c r="F7" s="71" t="str">
        <f>Schedule!F9</f>
        <v>Lissabon</v>
      </c>
      <c r="G7" s="63" t="str">
        <f>Schedule!G9</f>
        <v>PTLIS</v>
      </c>
      <c r="H7" s="136" t="s">
        <v>233</v>
      </c>
      <c r="I7" s="134" t="s">
        <v>268</v>
      </c>
      <c r="J7" s="108" t="s">
        <v>239</v>
      </c>
      <c r="K7" s="108" t="s">
        <v>245</v>
      </c>
      <c r="L7" s="134" t="s">
        <v>263</v>
      </c>
      <c r="M7" s="74" t="s">
        <v>17</v>
      </c>
      <c r="N7" s="109" t="s">
        <v>255</v>
      </c>
      <c r="O7" s="109" t="s">
        <v>257</v>
      </c>
      <c r="P7" s="74"/>
    </row>
    <row r="8" spans="1:16" s="113" customFormat="1" ht="38.25" customHeight="1" x14ac:dyDescent="0.2">
      <c r="A8" s="60">
        <f>Schedule!A10</f>
        <v>45432</v>
      </c>
      <c r="B8" s="56">
        <f>Schedule!B10</f>
        <v>45432</v>
      </c>
      <c r="C8" s="63" t="str">
        <f>Schedule!C10</f>
        <v>B</v>
      </c>
      <c r="D8" s="63" t="str">
        <f>Schedule!D10</f>
        <v>-</v>
      </c>
      <c r="E8" s="63" t="str">
        <f>Schedule!E10</f>
        <v>17:00</v>
      </c>
      <c r="F8" s="71" t="str">
        <f>Schedule!F10</f>
        <v>Lissabon</v>
      </c>
      <c r="G8" s="63" t="str">
        <f>Schedule!G10</f>
        <v>PTLIS</v>
      </c>
      <c r="H8" s="133"/>
      <c r="I8" s="135"/>
      <c r="J8" s="108" t="s">
        <v>238</v>
      </c>
      <c r="K8" s="108"/>
      <c r="L8" s="135"/>
      <c r="M8" s="74" t="s">
        <v>17</v>
      </c>
      <c r="N8" s="109" t="s">
        <v>255</v>
      </c>
      <c r="O8" s="109" t="s">
        <v>257</v>
      </c>
      <c r="P8" s="74"/>
    </row>
    <row r="9" spans="1:16" s="113" customFormat="1" ht="96.75" customHeight="1" x14ac:dyDescent="0.2">
      <c r="A9" s="60">
        <f>Schedule!A12</f>
        <v>45434</v>
      </c>
      <c r="B9" s="56">
        <f>Schedule!B12</f>
        <v>45434</v>
      </c>
      <c r="C9" s="63" t="str">
        <f>Schedule!C12</f>
        <v>A</v>
      </c>
      <c r="D9" s="63" t="str">
        <f>Schedule!D12</f>
        <v>08:00</v>
      </c>
      <c r="E9" s="63" t="str">
        <f>Schedule!E12</f>
        <v>13:00</v>
      </c>
      <c r="F9" s="71" t="str">
        <f>Schedule!F12</f>
        <v>Porto Santo</v>
      </c>
      <c r="G9" s="63" t="str">
        <f>Schedule!G12</f>
        <v>PTPXO</v>
      </c>
      <c r="H9" s="136" t="s">
        <v>232</v>
      </c>
      <c r="I9" s="108" t="s">
        <v>122</v>
      </c>
      <c r="J9" s="108" t="s">
        <v>17</v>
      </c>
      <c r="K9" s="108" t="s">
        <v>246</v>
      </c>
      <c r="L9" s="108" t="s">
        <v>277</v>
      </c>
      <c r="M9" s="112" t="s">
        <v>292</v>
      </c>
      <c r="N9" s="109" t="s">
        <v>17</v>
      </c>
      <c r="O9" s="74"/>
      <c r="P9" s="108" t="s">
        <v>252</v>
      </c>
    </row>
    <row r="10" spans="1:16" s="113" customFormat="1" ht="35.25" customHeight="1" x14ac:dyDescent="0.2">
      <c r="A10" s="60">
        <f>Schedule!A13</f>
        <v>45434</v>
      </c>
      <c r="B10" s="56">
        <f>Schedule!B13</f>
        <v>45434</v>
      </c>
      <c r="C10" s="63" t="str">
        <f>Schedule!C13</f>
        <v>B</v>
      </c>
      <c r="D10" s="63" t="str">
        <f>Schedule!D13</f>
        <v>17:00</v>
      </c>
      <c r="E10" s="63" t="str">
        <f>Schedule!E13</f>
        <v>-</v>
      </c>
      <c r="F10" s="71" t="str">
        <f>Schedule!F13</f>
        <v>Funchal</v>
      </c>
      <c r="G10" s="63" t="str">
        <f>Schedule!G13</f>
        <v>PTFNC</v>
      </c>
      <c r="H10" s="137"/>
      <c r="I10" s="134" t="s">
        <v>290</v>
      </c>
      <c r="J10" s="108" t="s">
        <v>17</v>
      </c>
      <c r="K10" s="108" t="s">
        <v>247</v>
      </c>
      <c r="L10" s="134" t="s">
        <v>264</v>
      </c>
      <c r="M10" s="74" t="s">
        <v>17</v>
      </c>
      <c r="N10" s="109" t="s">
        <v>255</v>
      </c>
      <c r="O10" s="74"/>
      <c r="P10" s="108" t="s">
        <v>252</v>
      </c>
    </row>
    <row r="11" spans="1:16" s="113" customFormat="1" ht="34.5" customHeight="1" x14ac:dyDescent="0.2">
      <c r="A11" s="60">
        <f>Schedule!A14</f>
        <v>45435</v>
      </c>
      <c r="B11" s="56">
        <f>Schedule!B14</f>
        <v>45435</v>
      </c>
      <c r="C11" s="63" t="str">
        <f>Schedule!C14</f>
        <v>B</v>
      </c>
      <c r="D11" s="63" t="str">
        <f>Schedule!D14</f>
        <v>-</v>
      </c>
      <c r="E11" s="63" t="str">
        <f>Schedule!E14</f>
        <v>18:00</v>
      </c>
      <c r="F11" s="71" t="str">
        <f>Schedule!F14</f>
        <v>Funchal</v>
      </c>
      <c r="G11" s="63" t="str">
        <f>Schedule!G14</f>
        <v>PTFNC</v>
      </c>
      <c r="H11" s="133"/>
      <c r="I11" s="135"/>
      <c r="J11" s="108" t="s">
        <v>240</v>
      </c>
      <c r="K11" s="108"/>
      <c r="L11" s="135"/>
      <c r="M11" s="74" t="s">
        <v>17</v>
      </c>
      <c r="N11" s="109" t="s">
        <v>255</v>
      </c>
      <c r="O11" s="74"/>
      <c r="P11" s="108" t="s">
        <v>252</v>
      </c>
    </row>
    <row r="12" spans="1:16" s="113" customFormat="1" ht="112.5" customHeight="1" x14ac:dyDescent="0.2">
      <c r="A12" s="60">
        <f>Schedule!A16</f>
        <v>45437</v>
      </c>
      <c r="B12" s="56">
        <f>Schedule!B16</f>
        <v>45437</v>
      </c>
      <c r="C12" s="63" t="str">
        <f>Schedule!C16</f>
        <v>B</v>
      </c>
      <c r="D12" s="63" t="str">
        <f>Schedule!D16</f>
        <v>08:00</v>
      </c>
      <c r="E12" s="63" t="str">
        <f>Schedule!E16</f>
        <v>20:00</v>
      </c>
      <c r="F12" s="71" t="str">
        <f>Schedule!F16</f>
        <v>Ponta Delgada</v>
      </c>
      <c r="G12" s="63" t="str">
        <f>Schedule!G16</f>
        <v>PTPDL</v>
      </c>
      <c r="H12" s="136" t="s">
        <v>230</v>
      </c>
      <c r="I12" s="74" t="s">
        <v>269</v>
      </c>
      <c r="J12" s="108" t="s">
        <v>240</v>
      </c>
      <c r="K12" s="108" t="s">
        <v>298</v>
      </c>
      <c r="L12" s="108" t="s">
        <v>265</v>
      </c>
      <c r="M12" s="108" t="s">
        <v>294</v>
      </c>
      <c r="N12" s="109" t="s">
        <v>299</v>
      </c>
      <c r="O12" s="109" t="s">
        <v>257</v>
      </c>
      <c r="P12" s="108" t="s">
        <v>259</v>
      </c>
    </row>
    <row r="13" spans="1:16" s="113" customFormat="1" ht="45" x14ac:dyDescent="0.2">
      <c r="A13" s="60">
        <f>Schedule!A17</f>
        <v>45438</v>
      </c>
      <c r="B13" s="56">
        <f>Schedule!B17</f>
        <v>45438</v>
      </c>
      <c r="C13" s="63" t="str">
        <f>Schedule!C17</f>
        <v>B</v>
      </c>
      <c r="D13" s="63" t="str">
        <f>Schedule!D17</f>
        <v>08:00</v>
      </c>
      <c r="E13" s="63" t="str">
        <f>Schedule!E17</f>
        <v>22:00</v>
      </c>
      <c r="F13" s="71" t="str">
        <f>Schedule!F17</f>
        <v>Horta</v>
      </c>
      <c r="G13" s="63" t="str">
        <f>Schedule!G17</f>
        <v>PTHOR</v>
      </c>
      <c r="H13" s="137"/>
      <c r="I13" s="108" t="s">
        <v>270</v>
      </c>
      <c r="J13" s="108" t="s">
        <v>17</v>
      </c>
      <c r="K13" s="108" t="s">
        <v>248</v>
      </c>
      <c r="L13" s="108" t="s">
        <v>266</v>
      </c>
      <c r="M13" s="74"/>
      <c r="N13" s="109" t="s">
        <v>300</v>
      </c>
      <c r="O13" s="109" t="s">
        <v>257</v>
      </c>
      <c r="P13" s="74"/>
    </row>
    <row r="14" spans="1:16" s="113" customFormat="1" ht="90" x14ac:dyDescent="0.2">
      <c r="A14" s="60">
        <f>Schedule!A18</f>
        <v>45439</v>
      </c>
      <c r="B14" s="56">
        <f>Schedule!B18</f>
        <v>45439</v>
      </c>
      <c r="C14" s="63" t="str">
        <f>Schedule!C18</f>
        <v>B</v>
      </c>
      <c r="D14" s="63" t="str">
        <f>Schedule!D18</f>
        <v>08:00</v>
      </c>
      <c r="E14" s="63" t="str">
        <f>Schedule!E18</f>
        <v>18:00</v>
      </c>
      <c r="F14" s="71" t="str">
        <f>Schedule!F18</f>
        <v>Praia da Vitória</v>
      </c>
      <c r="G14" s="63" t="str">
        <f>Schedule!G18</f>
        <v>PTPRV</v>
      </c>
      <c r="H14" s="133"/>
      <c r="I14" s="109" t="s">
        <v>271</v>
      </c>
      <c r="J14" s="108" t="s">
        <v>17</v>
      </c>
      <c r="K14" s="108" t="s">
        <v>249</v>
      </c>
      <c r="L14" s="108" t="s">
        <v>272</v>
      </c>
      <c r="M14" s="112" t="s">
        <v>293</v>
      </c>
      <c r="N14" s="109" t="s">
        <v>17</v>
      </c>
      <c r="O14" s="109" t="s">
        <v>257</v>
      </c>
      <c r="P14" s="74"/>
    </row>
    <row r="15" spans="1:16" s="113" customFormat="1" ht="45" x14ac:dyDescent="0.2">
      <c r="A15" s="60">
        <f>Schedule!A22</f>
        <v>45443</v>
      </c>
      <c r="B15" s="56">
        <f>Schedule!B22</f>
        <v>45443</v>
      </c>
      <c r="C15" s="63" t="str">
        <f>Schedule!C22</f>
        <v>A</v>
      </c>
      <c r="D15" s="63" t="str">
        <f>Schedule!D22</f>
        <v>09:00</v>
      </c>
      <c r="E15" s="63" t="str">
        <f>Schedule!E22</f>
        <v>19:00</v>
      </c>
      <c r="F15" s="71" t="str">
        <f>Schedule!F22</f>
        <v>Plymouth</v>
      </c>
      <c r="G15" s="63" t="str">
        <f>Schedule!G22</f>
        <v>GBPLY</v>
      </c>
      <c r="H15" s="132" t="s">
        <v>231</v>
      </c>
      <c r="I15" s="108" t="s">
        <v>122</v>
      </c>
      <c r="J15" s="108" t="s">
        <v>17</v>
      </c>
      <c r="K15" s="108" t="s">
        <v>250</v>
      </c>
      <c r="L15" s="108" t="s">
        <v>273</v>
      </c>
      <c r="M15" s="112" t="s">
        <v>17</v>
      </c>
      <c r="N15" s="109" t="s">
        <v>17</v>
      </c>
      <c r="O15" s="109" t="s">
        <v>295</v>
      </c>
      <c r="P15" s="74"/>
    </row>
    <row r="16" spans="1:16" s="113" customFormat="1" ht="90" x14ac:dyDescent="0.2">
      <c r="A16" s="60">
        <f>Schedule!A23</f>
        <v>45444</v>
      </c>
      <c r="B16" s="56">
        <f>Schedule!B23</f>
        <v>45444</v>
      </c>
      <c r="C16" s="63" t="str">
        <f>Schedule!C23</f>
        <v>B</v>
      </c>
      <c r="D16" s="63" t="str">
        <f>Schedule!D23</f>
        <v>08:00</v>
      </c>
      <c r="E16" s="63" t="str">
        <f>Schedule!E23</f>
        <v>20:00</v>
      </c>
      <c r="F16" s="71" t="str">
        <f>Schedule!F23</f>
        <v>Portsmouth</v>
      </c>
      <c r="G16" s="63" t="str">
        <f>Schedule!G23</f>
        <v>GBPME</v>
      </c>
      <c r="H16" s="133"/>
      <c r="I16" s="108" t="s">
        <v>275</v>
      </c>
      <c r="J16" s="108" t="s">
        <v>17</v>
      </c>
      <c r="K16" s="108" t="s">
        <v>251</v>
      </c>
      <c r="L16" s="108" t="s">
        <v>274</v>
      </c>
      <c r="M16" s="108" t="s">
        <v>253</v>
      </c>
      <c r="N16" s="109" t="s">
        <v>17</v>
      </c>
      <c r="O16" s="109" t="s">
        <v>295</v>
      </c>
      <c r="P16" s="108"/>
    </row>
    <row r="17" spans="1:16" s="118" customFormat="1" ht="31.5" customHeight="1" x14ac:dyDescent="0.2">
      <c r="A17" s="117">
        <f>Schedule!A25</f>
        <v>45446</v>
      </c>
      <c r="B17" s="50">
        <f>Schedule!B25</f>
        <v>45446</v>
      </c>
      <c r="C17" s="71" t="str">
        <f>Schedule!C25</f>
        <v>B</v>
      </c>
      <c r="D17" s="71" t="str">
        <f>Schedule!D25</f>
        <v>08:00</v>
      </c>
      <c r="E17" s="71" t="str">
        <f>Schedule!E25</f>
        <v>-</v>
      </c>
      <c r="F17" s="71" t="str">
        <f>Schedule!F25</f>
        <v>Bremerhaven</v>
      </c>
      <c r="G17" s="71" t="str">
        <f>Schedule!G25</f>
        <v>DEBRV</v>
      </c>
      <c r="H17" s="110" t="s">
        <v>117</v>
      </c>
      <c r="I17" s="110" t="s">
        <v>118</v>
      </c>
      <c r="J17" s="107" t="s">
        <v>17</v>
      </c>
      <c r="K17" s="73"/>
      <c r="L17" s="73"/>
      <c r="M17" s="73" t="s">
        <v>119</v>
      </c>
      <c r="N17" s="73" t="s">
        <v>120</v>
      </c>
      <c r="O17" s="73" t="s">
        <v>17</v>
      </c>
      <c r="P17" s="73" t="s">
        <v>121</v>
      </c>
    </row>
  </sheetData>
  <sheetProtection formatColumns="0" formatRows="0" selectLockedCells="1" sort="0" autoFilter="0"/>
  <protectedRanges>
    <protectedRange sqref="I2:P17 H15:H17 H2:H13" name="Range1"/>
  </protectedRanges>
  <mergeCells count="9">
    <mergeCell ref="L10:L11"/>
    <mergeCell ref="L7:L8"/>
    <mergeCell ref="H5:H6"/>
    <mergeCell ref="I7:I8"/>
    <mergeCell ref="I10:I11"/>
    <mergeCell ref="H15:H16"/>
    <mergeCell ref="H12:H14"/>
    <mergeCell ref="H9:H11"/>
    <mergeCell ref="H7:H8"/>
  </mergeCells>
  <pageMargins left="0.25" right="0.25" top="0.75" bottom="0.75" header="0.3" footer="0.3"/>
  <pageSetup paperSize="9" scale="5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86"/>
  <sheetViews>
    <sheetView topLeftCell="A46" zoomScale="85" zoomScaleNormal="85" workbookViewId="0">
      <selection activeCell="I63" sqref="I63"/>
    </sheetView>
  </sheetViews>
  <sheetFormatPr defaultColWidth="11.42578125" defaultRowHeight="12.75" x14ac:dyDescent="0.2"/>
  <cols>
    <col min="1" max="1" width="10.5703125" style="9" customWidth="1"/>
    <col min="2" max="2" width="6.85546875" style="14" customWidth="1"/>
    <col min="3" max="4" width="7.28515625" style="14" customWidth="1"/>
    <col min="5" max="5" width="4.7109375" style="15" customWidth="1"/>
    <col min="6" max="6" width="13.7109375" bestFit="1" customWidth="1"/>
    <col min="7" max="7" width="8.42578125" customWidth="1"/>
    <col min="8" max="8" width="6.7109375" customWidth="1"/>
    <col min="9" max="9" width="40.42578125" bestFit="1" customWidth="1"/>
    <col min="10" max="10" width="7.7109375" style="106" customWidth="1"/>
    <col min="11" max="13" width="7.7109375" style="88" customWidth="1"/>
    <col min="14" max="18" width="7.7109375" style="94" customWidth="1"/>
    <col min="19" max="19" width="7.7109375" style="100" customWidth="1"/>
    <col min="20" max="20" width="22.7109375" bestFit="1" customWidth="1"/>
    <col min="21" max="21" width="6.7109375" customWidth="1"/>
    <col min="22" max="22" width="22.28515625" customWidth="1"/>
  </cols>
  <sheetData>
    <row r="1" spans="1:42" s="6" customFormat="1" ht="25.5" x14ac:dyDescent="0.2">
      <c r="A1" s="7" t="s">
        <v>62</v>
      </c>
      <c r="B1" s="10" t="s">
        <v>63</v>
      </c>
      <c r="C1" s="10" t="s">
        <v>65</v>
      </c>
      <c r="D1" s="10" t="s">
        <v>66</v>
      </c>
      <c r="E1" s="11" t="s">
        <v>64</v>
      </c>
      <c r="F1" s="3" t="s">
        <v>54</v>
      </c>
      <c r="G1" s="3" t="s">
        <v>67</v>
      </c>
      <c r="H1" s="3" t="s">
        <v>68</v>
      </c>
      <c r="I1" s="3" t="s">
        <v>1</v>
      </c>
      <c r="J1" s="101" t="s">
        <v>83</v>
      </c>
      <c r="K1" s="82" t="s">
        <v>70</v>
      </c>
      <c r="L1" s="82" t="s">
        <v>72</v>
      </c>
      <c r="M1" s="82" t="s">
        <v>73</v>
      </c>
      <c r="N1" s="89" t="s">
        <v>69</v>
      </c>
      <c r="O1" s="89" t="s">
        <v>74</v>
      </c>
      <c r="P1" s="89" t="s">
        <v>75</v>
      </c>
      <c r="Q1" s="89" t="s">
        <v>76</v>
      </c>
      <c r="R1" s="89" t="s">
        <v>165</v>
      </c>
      <c r="S1" s="95" t="s">
        <v>77</v>
      </c>
      <c r="T1" s="4" t="s">
        <v>78</v>
      </c>
      <c r="U1" s="4" t="s">
        <v>79</v>
      </c>
      <c r="V1" s="4" t="s">
        <v>80</v>
      </c>
      <c r="W1" s="5"/>
      <c r="X1" s="5"/>
      <c r="Y1" s="5"/>
      <c r="Z1" s="5"/>
      <c r="AA1" s="5"/>
      <c r="AB1" s="5"/>
      <c r="AC1" s="5"/>
      <c r="AD1" s="5"/>
      <c r="AE1" s="5"/>
      <c r="AF1" s="5"/>
      <c r="AG1" s="5"/>
      <c r="AH1" s="5"/>
      <c r="AI1" s="5"/>
      <c r="AJ1" s="5"/>
      <c r="AK1" s="5"/>
      <c r="AL1" s="5"/>
      <c r="AM1" s="5"/>
      <c r="AN1" s="5"/>
      <c r="AO1" s="5"/>
      <c r="AP1" s="5"/>
    </row>
    <row r="2" spans="1:42" s="21" customFormat="1" ht="18" customHeight="1" x14ac:dyDescent="0.2">
      <c r="A2" s="18">
        <f>Schedule!A$5</f>
        <v>45427</v>
      </c>
      <c r="B2" s="19">
        <f>Schedule!B$5</f>
        <v>45427</v>
      </c>
      <c r="C2" s="19" t="str">
        <f>Schedule!$D$5</f>
        <v>07:00</v>
      </c>
      <c r="D2" s="19" t="str">
        <f>Schedule!$E$5</f>
        <v>18:00</v>
      </c>
      <c r="E2" s="81" t="str">
        <f>Schedule!C$5</f>
        <v>A</v>
      </c>
      <c r="F2" s="18" t="str">
        <f>Schedule!F$5</f>
        <v>Saint-Malo</v>
      </c>
      <c r="G2" s="18" t="str">
        <f>Schedule!G$5</f>
        <v>FRSML</v>
      </c>
      <c r="H2" s="78" t="s">
        <v>171</v>
      </c>
      <c r="I2" s="78" t="s">
        <v>174</v>
      </c>
      <c r="J2" s="102">
        <v>99</v>
      </c>
      <c r="K2" s="83">
        <v>0.33333333333333331</v>
      </c>
      <c r="L2" s="83">
        <f>K2+M2</f>
        <v>0.58333333333333326</v>
      </c>
      <c r="M2" s="83">
        <v>0.25</v>
      </c>
      <c r="N2" s="90">
        <v>32</v>
      </c>
      <c r="O2" s="90"/>
      <c r="P2" s="90"/>
      <c r="Q2" s="90">
        <v>1</v>
      </c>
      <c r="R2" s="90">
        <v>90</v>
      </c>
      <c r="S2" s="96" t="s">
        <v>81</v>
      </c>
      <c r="T2" s="78"/>
      <c r="U2" s="77" t="s">
        <v>0</v>
      </c>
      <c r="V2" s="78"/>
      <c r="W2" s="20"/>
      <c r="X2" s="20"/>
      <c r="Y2" s="20"/>
      <c r="Z2" s="20"/>
      <c r="AA2" s="20"/>
      <c r="AB2" s="20"/>
      <c r="AC2" s="20"/>
      <c r="AD2" s="20"/>
      <c r="AE2" s="20"/>
      <c r="AF2" s="20"/>
      <c r="AG2" s="20"/>
      <c r="AH2" s="20"/>
      <c r="AI2" s="20"/>
      <c r="AJ2" s="20"/>
      <c r="AK2" s="20"/>
      <c r="AL2" s="20"/>
      <c r="AM2" s="20"/>
      <c r="AN2" s="20"/>
      <c r="AO2" s="20"/>
      <c r="AP2" s="20"/>
    </row>
    <row r="3" spans="1:42" s="21" customFormat="1" ht="18" customHeight="1" x14ac:dyDescent="0.2">
      <c r="A3" s="18">
        <f>Schedule!A$5</f>
        <v>45427</v>
      </c>
      <c r="B3" s="19">
        <f>Schedule!B$5</f>
        <v>45427</v>
      </c>
      <c r="C3" s="19" t="str">
        <f>Schedule!$D$5</f>
        <v>07:00</v>
      </c>
      <c r="D3" s="19" t="str">
        <f>Schedule!$E$5</f>
        <v>18:00</v>
      </c>
      <c r="E3" s="81" t="str">
        <f>Schedule!C$5</f>
        <v>A</v>
      </c>
      <c r="F3" s="18" t="str">
        <f>Schedule!F$5</f>
        <v>Saint-Malo</v>
      </c>
      <c r="G3" s="18" t="str">
        <f>Schedule!G$5</f>
        <v>FRSML</v>
      </c>
      <c r="H3" s="78" t="s">
        <v>172</v>
      </c>
      <c r="I3" s="78" t="s">
        <v>175</v>
      </c>
      <c r="J3" s="102">
        <v>99</v>
      </c>
      <c r="K3" s="83">
        <v>0.35416666666666669</v>
      </c>
      <c r="L3" s="83">
        <f>K3+M3</f>
        <v>0.60416666666666674</v>
      </c>
      <c r="M3" s="83">
        <v>0.25</v>
      </c>
      <c r="N3" s="90">
        <v>80</v>
      </c>
      <c r="O3" s="90"/>
      <c r="P3" s="90"/>
      <c r="Q3" s="90">
        <v>2</v>
      </c>
      <c r="R3" s="90">
        <v>90</v>
      </c>
      <c r="S3" s="96" t="s">
        <v>81</v>
      </c>
      <c r="T3" s="78"/>
      <c r="U3" s="77" t="s">
        <v>0</v>
      </c>
      <c r="V3" s="78"/>
      <c r="W3" s="20"/>
      <c r="X3" s="20"/>
      <c r="Y3" s="20"/>
      <c r="Z3" s="20"/>
      <c r="AA3" s="20"/>
      <c r="AB3" s="20"/>
      <c r="AC3" s="20"/>
      <c r="AD3" s="20"/>
      <c r="AE3" s="20"/>
      <c r="AF3" s="20"/>
      <c r="AG3" s="20"/>
      <c r="AH3" s="20"/>
      <c r="AI3" s="20"/>
      <c r="AJ3" s="20"/>
      <c r="AK3" s="20"/>
      <c r="AL3" s="20"/>
      <c r="AM3" s="20"/>
      <c r="AN3" s="20"/>
      <c r="AO3" s="20"/>
      <c r="AP3" s="20"/>
    </row>
    <row r="4" spans="1:42" s="21" customFormat="1" ht="18" customHeight="1" x14ac:dyDescent="0.2">
      <c r="A4" s="18">
        <f>Schedule!A$5</f>
        <v>45427</v>
      </c>
      <c r="B4" s="19">
        <f>Schedule!B$5</f>
        <v>45427</v>
      </c>
      <c r="C4" s="19" t="str">
        <f>Schedule!$D$5</f>
        <v>07:00</v>
      </c>
      <c r="D4" s="19" t="str">
        <f>Schedule!$E$5</f>
        <v>18:00</v>
      </c>
      <c r="E4" s="81" t="str">
        <f>Schedule!C$5</f>
        <v>A</v>
      </c>
      <c r="F4" s="18" t="str">
        <f>Schedule!F$5</f>
        <v>Saint-Malo</v>
      </c>
      <c r="G4" s="18" t="str">
        <f>Schedule!G$5</f>
        <v>FRSML</v>
      </c>
      <c r="H4" s="78" t="s">
        <v>123</v>
      </c>
      <c r="I4" s="78" t="s">
        <v>6</v>
      </c>
      <c r="J4" s="102">
        <v>59</v>
      </c>
      <c r="K4" s="83">
        <v>0.36458333333333331</v>
      </c>
      <c r="L4" s="83">
        <f t="shared" ref="L4:L83" si="0">K4+M4</f>
        <v>0.61458333333333326</v>
      </c>
      <c r="M4" s="83">
        <v>0.25</v>
      </c>
      <c r="N4" s="90">
        <v>102</v>
      </c>
      <c r="O4" s="90">
        <v>3</v>
      </c>
      <c r="P4" s="90"/>
      <c r="Q4" s="90">
        <v>2</v>
      </c>
      <c r="R4" s="90">
        <v>102</v>
      </c>
      <c r="S4" s="96" t="s">
        <v>81</v>
      </c>
      <c r="T4" s="78"/>
      <c r="U4" s="78"/>
      <c r="V4" s="78"/>
      <c r="W4" s="22"/>
      <c r="X4" s="22"/>
      <c r="Y4" s="22"/>
      <c r="Z4" s="22"/>
      <c r="AA4" s="22"/>
      <c r="AB4" s="22"/>
      <c r="AC4" s="22"/>
      <c r="AD4" s="22"/>
      <c r="AE4" s="22"/>
      <c r="AF4" s="22"/>
      <c r="AG4" s="22"/>
      <c r="AH4" s="22"/>
      <c r="AI4" s="22"/>
      <c r="AJ4" s="22"/>
      <c r="AK4" s="22"/>
      <c r="AL4" s="22"/>
      <c r="AM4" s="22"/>
      <c r="AN4" s="22"/>
      <c r="AO4" s="22"/>
      <c r="AP4" s="22"/>
    </row>
    <row r="5" spans="1:42" s="21" customFormat="1" ht="18" customHeight="1" x14ac:dyDescent="0.2">
      <c r="A5" s="18">
        <f>Schedule!A$5</f>
        <v>45427</v>
      </c>
      <c r="B5" s="19">
        <f>Schedule!B$5</f>
        <v>45427</v>
      </c>
      <c r="C5" s="19" t="str">
        <f>Schedule!$D$5</f>
        <v>07:00</v>
      </c>
      <c r="D5" s="19" t="str">
        <f>Schedule!$E$5</f>
        <v>18:00</v>
      </c>
      <c r="E5" s="81" t="str">
        <f>Schedule!C$5</f>
        <v>A</v>
      </c>
      <c r="F5" s="18" t="str">
        <f>Schedule!F$5</f>
        <v>Saint-Malo</v>
      </c>
      <c r="G5" s="18" t="str">
        <f>Schedule!G$5</f>
        <v>FRSML</v>
      </c>
      <c r="H5" s="77" t="s">
        <v>124</v>
      </c>
      <c r="I5" s="77" t="s">
        <v>5</v>
      </c>
      <c r="J5" s="103">
        <v>69</v>
      </c>
      <c r="K5" s="84">
        <v>0.3125</v>
      </c>
      <c r="L5" s="84">
        <f t="shared" si="0"/>
        <v>0.52083333333333337</v>
      </c>
      <c r="M5" s="84">
        <v>0.20833333333333334</v>
      </c>
      <c r="N5" s="91">
        <v>52</v>
      </c>
      <c r="O5" s="91"/>
      <c r="P5" s="91"/>
      <c r="Q5" s="91">
        <v>2</v>
      </c>
      <c r="R5" s="91">
        <v>90</v>
      </c>
      <c r="S5" s="97"/>
      <c r="T5" s="77"/>
      <c r="U5" s="77" t="s">
        <v>0</v>
      </c>
      <c r="V5" s="77"/>
      <c r="W5" s="22"/>
      <c r="X5" s="22"/>
      <c r="Y5" s="22"/>
      <c r="Z5" s="22"/>
      <c r="AA5" s="22"/>
      <c r="AB5" s="22"/>
      <c r="AC5" s="22"/>
      <c r="AD5" s="22"/>
      <c r="AE5" s="22"/>
      <c r="AF5" s="22"/>
      <c r="AG5" s="22"/>
      <c r="AH5" s="22"/>
      <c r="AI5" s="22"/>
      <c r="AJ5" s="22"/>
      <c r="AK5" s="22"/>
      <c r="AL5" s="22"/>
      <c r="AM5" s="22"/>
      <c r="AN5" s="22"/>
      <c r="AO5" s="22"/>
      <c r="AP5" s="22"/>
    </row>
    <row r="6" spans="1:42" s="21" customFormat="1" ht="18" customHeight="1" x14ac:dyDescent="0.2">
      <c r="A6" s="18">
        <f>Schedule!A$5</f>
        <v>45427</v>
      </c>
      <c r="B6" s="19">
        <f>Schedule!B$5</f>
        <v>45427</v>
      </c>
      <c r="C6" s="19" t="str">
        <f>Schedule!$D$5</f>
        <v>07:00</v>
      </c>
      <c r="D6" s="19" t="str">
        <f>Schedule!$E$5</f>
        <v>18:00</v>
      </c>
      <c r="E6" s="81" t="str">
        <f>Schedule!C$5</f>
        <v>A</v>
      </c>
      <c r="F6" s="18" t="str">
        <f>Schedule!F$5</f>
        <v>Saint-Malo</v>
      </c>
      <c r="G6" s="18" t="str">
        <f>Schedule!G$5</f>
        <v>FRSML</v>
      </c>
      <c r="H6" s="78" t="s">
        <v>125</v>
      </c>
      <c r="I6" s="78" t="s">
        <v>8</v>
      </c>
      <c r="J6" s="102">
        <v>99</v>
      </c>
      <c r="K6" s="83">
        <v>0.32291666666666669</v>
      </c>
      <c r="L6" s="83">
        <f t="shared" si="0"/>
        <v>0.53125</v>
      </c>
      <c r="M6" s="84">
        <v>0.20833333333333334</v>
      </c>
      <c r="N6" s="90">
        <v>92</v>
      </c>
      <c r="O6" s="90">
        <v>6</v>
      </c>
      <c r="P6" s="90"/>
      <c r="Q6" s="90">
        <v>2</v>
      </c>
      <c r="R6" s="90">
        <v>92</v>
      </c>
      <c r="S6" s="96"/>
      <c r="T6" s="78"/>
      <c r="U6" s="78"/>
      <c r="V6" s="78"/>
      <c r="W6" s="22"/>
      <c r="X6" s="22"/>
      <c r="Y6" s="22"/>
      <c r="Z6" s="22"/>
      <c r="AA6" s="22"/>
      <c r="AB6" s="22"/>
      <c r="AC6" s="22"/>
      <c r="AD6" s="22"/>
      <c r="AE6" s="22"/>
      <c r="AF6" s="22"/>
      <c r="AG6" s="22"/>
      <c r="AH6" s="22"/>
      <c r="AI6" s="22"/>
      <c r="AJ6" s="22"/>
      <c r="AK6" s="22"/>
      <c r="AL6" s="22"/>
      <c r="AM6" s="22"/>
      <c r="AN6" s="22"/>
      <c r="AO6" s="22"/>
      <c r="AP6" s="22"/>
    </row>
    <row r="7" spans="1:42" s="21" customFormat="1" ht="18" customHeight="1" x14ac:dyDescent="0.2">
      <c r="A7" s="18">
        <f>Schedule!A$5</f>
        <v>45427</v>
      </c>
      <c r="B7" s="19">
        <f>Schedule!B$5</f>
        <v>45427</v>
      </c>
      <c r="C7" s="19" t="str">
        <f>Schedule!$D$5</f>
        <v>07:00</v>
      </c>
      <c r="D7" s="19" t="str">
        <f>Schedule!$E$5</f>
        <v>18:00</v>
      </c>
      <c r="E7" s="81" t="str">
        <f>Schedule!C$5</f>
        <v>A</v>
      </c>
      <c r="F7" s="18" t="str">
        <f>Schedule!F$5</f>
        <v>Saint-Malo</v>
      </c>
      <c r="G7" s="18" t="str">
        <f>Schedule!G$5</f>
        <v>FRSML</v>
      </c>
      <c r="H7" s="78" t="s">
        <v>126</v>
      </c>
      <c r="I7" s="78" t="s">
        <v>7</v>
      </c>
      <c r="J7" s="102">
        <v>65</v>
      </c>
      <c r="K7" s="83">
        <v>0.54166666666666663</v>
      </c>
      <c r="L7" s="83">
        <f t="shared" si="0"/>
        <v>0.72916666666666663</v>
      </c>
      <c r="M7" s="83">
        <v>0.1875</v>
      </c>
      <c r="N7" s="90">
        <v>159</v>
      </c>
      <c r="O7" s="90"/>
      <c r="P7" s="90"/>
      <c r="Q7" s="90">
        <v>4</v>
      </c>
      <c r="R7" s="90">
        <v>180</v>
      </c>
      <c r="S7" s="96"/>
      <c r="T7" s="78"/>
      <c r="U7" s="77" t="s">
        <v>0</v>
      </c>
      <c r="V7" s="78"/>
      <c r="W7" s="22"/>
      <c r="X7" s="22"/>
      <c r="Y7" s="22"/>
      <c r="Z7" s="22"/>
      <c r="AA7" s="22"/>
      <c r="AB7" s="22"/>
      <c r="AC7" s="22"/>
      <c r="AD7" s="22"/>
      <c r="AE7" s="22"/>
      <c r="AF7" s="22"/>
      <c r="AG7" s="22"/>
      <c r="AH7" s="22"/>
      <c r="AI7" s="22"/>
      <c r="AJ7" s="22"/>
      <c r="AK7" s="22"/>
      <c r="AL7" s="22"/>
      <c r="AM7" s="22"/>
      <c r="AN7" s="22"/>
      <c r="AO7" s="22"/>
      <c r="AP7" s="22"/>
    </row>
    <row r="8" spans="1:42" s="21" customFormat="1" ht="18" customHeight="1" x14ac:dyDescent="0.2">
      <c r="A8" s="23">
        <f>Schedule!A$7</f>
        <v>45429</v>
      </c>
      <c r="B8" s="24">
        <f>Schedule!B$7</f>
        <v>45429</v>
      </c>
      <c r="C8" s="24" t="str">
        <f>Schedule!$D$7</f>
        <v>08:00</v>
      </c>
      <c r="D8" s="24" t="str">
        <f>Schedule!$E$7</f>
        <v>18:00</v>
      </c>
      <c r="E8" s="23" t="str">
        <f>Schedule!C$7</f>
        <v>B</v>
      </c>
      <c r="F8" s="23" t="str">
        <f>Schedule!F$7</f>
        <v>Ferrol</v>
      </c>
      <c r="G8" s="23" t="str">
        <f>Schedule!G$7</f>
        <v>ESFRO</v>
      </c>
      <c r="H8" s="79" t="s">
        <v>127</v>
      </c>
      <c r="I8" s="79" t="s">
        <v>11</v>
      </c>
      <c r="J8" s="104">
        <v>59</v>
      </c>
      <c r="K8" s="85">
        <v>0.375</v>
      </c>
      <c r="L8" s="85">
        <f t="shared" ref="L8:L16" si="1">K8+M8</f>
        <v>0.64583333333333326</v>
      </c>
      <c r="M8" s="85">
        <v>0.27083333333333331</v>
      </c>
      <c r="N8" s="92">
        <v>151</v>
      </c>
      <c r="O8" s="92"/>
      <c r="P8" s="92"/>
      <c r="Q8" s="92"/>
      <c r="R8" s="92">
        <v>250</v>
      </c>
      <c r="S8" s="98" t="s">
        <v>81</v>
      </c>
      <c r="T8" s="79"/>
      <c r="U8" s="80" t="s">
        <v>0</v>
      </c>
      <c r="V8" s="79"/>
      <c r="W8" s="22"/>
      <c r="X8" s="22"/>
      <c r="Y8" s="22"/>
      <c r="Z8" s="22"/>
      <c r="AA8" s="22"/>
      <c r="AB8" s="22"/>
      <c r="AC8" s="22"/>
      <c r="AD8" s="22"/>
      <c r="AE8" s="22"/>
      <c r="AF8" s="22"/>
      <c r="AG8" s="22"/>
      <c r="AH8" s="22"/>
      <c r="AI8" s="22"/>
      <c r="AJ8" s="22"/>
      <c r="AK8" s="22"/>
      <c r="AL8" s="22"/>
      <c r="AM8" s="22"/>
      <c r="AN8" s="22"/>
      <c r="AO8" s="22"/>
      <c r="AP8" s="22"/>
    </row>
    <row r="9" spans="1:42" s="21" customFormat="1" ht="18" customHeight="1" x14ac:dyDescent="0.2">
      <c r="A9" s="23">
        <f>Schedule!A$7</f>
        <v>45429</v>
      </c>
      <c r="B9" s="24">
        <f>Schedule!B$7</f>
        <v>45429</v>
      </c>
      <c r="C9" s="24" t="str">
        <f>Schedule!$D$7</f>
        <v>08:00</v>
      </c>
      <c r="D9" s="24" t="str">
        <f>Schedule!$E$7</f>
        <v>18:00</v>
      </c>
      <c r="E9" s="23" t="str">
        <f>Schedule!C$7</f>
        <v>B</v>
      </c>
      <c r="F9" s="23" t="str">
        <f>Schedule!F$7</f>
        <v>Ferrol</v>
      </c>
      <c r="G9" s="23" t="str">
        <f>Schedule!G$7</f>
        <v>ESFRO</v>
      </c>
      <c r="H9" s="79" t="s">
        <v>128</v>
      </c>
      <c r="I9" s="79" t="s">
        <v>12</v>
      </c>
      <c r="J9" s="104">
        <v>59</v>
      </c>
      <c r="K9" s="85">
        <v>0.39583333333333331</v>
      </c>
      <c r="L9" s="85">
        <f t="shared" si="1"/>
        <v>0.6875</v>
      </c>
      <c r="M9" s="85">
        <v>0.29166666666666669</v>
      </c>
      <c r="N9" s="92">
        <v>79</v>
      </c>
      <c r="O9" s="92"/>
      <c r="P9" s="92"/>
      <c r="Q9" s="92"/>
      <c r="R9" s="92">
        <v>90</v>
      </c>
      <c r="S9" s="98" t="s">
        <v>81</v>
      </c>
      <c r="T9" s="79"/>
      <c r="U9" s="80" t="s">
        <v>0</v>
      </c>
      <c r="V9" s="79"/>
      <c r="W9" s="22"/>
      <c r="X9" s="22"/>
      <c r="Y9" s="22"/>
      <c r="Z9" s="22"/>
      <c r="AA9" s="22"/>
      <c r="AB9" s="22"/>
      <c r="AC9" s="22"/>
      <c r="AD9" s="22"/>
      <c r="AE9" s="22"/>
      <c r="AF9" s="22"/>
      <c r="AG9" s="22"/>
      <c r="AH9" s="22"/>
      <c r="AI9" s="22"/>
      <c r="AJ9" s="22"/>
      <c r="AK9" s="22"/>
      <c r="AL9" s="22"/>
      <c r="AM9" s="22"/>
      <c r="AN9" s="22"/>
      <c r="AO9" s="22"/>
      <c r="AP9" s="22"/>
    </row>
    <row r="10" spans="1:42" s="21" customFormat="1" ht="18" customHeight="1" x14ac:dyDescent="0.2">
      <c r="A10" s="23">
        <f>Schedule!A$7</f>
        <v>45429</v>
      </c>
      <c r="B10" s="24">
        <f>Schedule!B$7</f>
        <v>45429</v>
      </c>
      <c r="C10" s="24" t="str">
        <f>Schedule!$D$7</f>
        <v>08:00</v>
      </c>
      <c r="D10" s="24" t="str">
        <f>Schedule!$E$7</f>
        <v>18:00</v>
      </c>
      <c r="E10" s="23" t="str">
        <f>Schedule!C$7</f>
        <v>B</v>
      </c>
      <c r="F10" s="23" t="str">
        <f>Schedule!F$7</f>
        <v>Ferrol</v>
      </c>
      <c r="G10" s="23" t="str">
        <f>Schedule!G$7</f>
        <v>ESFRO</v>
      </c>
      <c r="H10" s="79" t="s">
        <v>183</v>
      </c>
      <c r="I10" s="79" t="s">
        <v>184</v>
      </c>
      <c r="J10" s="104">
        <v>45</v>
      </c>
      <c r="K10" s="85">
        <v>0.54166666666666663</v>
      </c>
      <c r="L10" s="85">
        <f t="shared" si="1"/>
        <v>0.70833333333333326</v>
      </c>
      <c r="M10" s="85">
        <v>0.16666666666666666</v>
      </c>
      <c r="N10" s="92">
        <v>36</v>
      </c>
      <c r="O10" s="92"/>
      <c r="P10" s="92"/>
      <c r="Q10" s="92"/>
      <c r="R10" s="92">
        <v>45</v>
      </c>
      <c r="S10" s="98"/>
      <c r="T10" s="79"/>
      <c r="U10" s="80" t="s">
        <v>0</v>
      </c>
      <c r="V10" s="79"/>
      <c r="W10" s="22"/>
      <c r="X10" s="22"/>
      <c r="Y10" s="22"/>
      <c r="Z10" s="22"/>
      <c r="AA10" s="22"/>
      <c r="AB10" s="22"/>
      <c r="AC10" s="22"/>
      <c r="AD10" s="22"/>
      <c r="AE10" s="22"/>
      <c r="AF10" s="22"/>
      <c r="AG10" s="22"/>
      <c r="AH10" s="22"/>
      <c r="AI10" s="22"/>
      <c r="AJ10" s="22"/>
      <c r="AK10" s="22"/>
      <c r="AL10" s="22"/>
      <c r="AM10" s="22"/>
      <c r="AN10" s="22"/>
      <c r="AO10" s="22"/>
      <c r="AP10" s="22"/>
    </row>
    <row r="11" spans="1:42" s="21" customFormat="1" ht="18" customHeight="1" x14ac:dyDescent="0.2">
      <c r="A11" s="23">
        <f>Schedule!A$7</f>
        <v>45429</v>
      </c>
      <c r="B11" s="24">
        <f>Schedule!B$7</f>
        <v>45429</v>
      </c>
      <c r="C11" s="24" t="str">
        <f>Schedule!$D$7</f>
        <v>08:00</v>
      </c>
      <c r="D11" s="24" t="str">
        <f>Schedule!$E$7</f>
        <v>18:00</v>
      </c>
      <c r="E11" s="23" t="str">
        <f>Schedule!C$7</f>
        <v>B</v>
      </c>
      <c r="F11" s="23" t="str">
        <f>Schedule!F$7</f>
        <v>Ferrol</v>
      </c>
      <c r="G11" s="23" t="str">
        <f>Schedule!G$7</f>
        <v>ESFRO</v>
      </c>
      <c r="H11" s="79" t="s">
        <v>185</v>
      </c>
      <c r="I11" s="79" t="s">
        <v>188</v>
      </c>
      <c r="J11" s="104">
        <v>45</v>
      </c>
      <c r="K11" s="85">
        <v>0.54166666666666663</v>
      </c>
      <c r="L11" s="85">
        <f t="shared" si="1"/>
        <v>0.70833333333333326</v>
      </c>
      <c r="M11" s="85">
        <v>0.16666666666666666</v>
      </c>
      <c r="N11" s="92">
        <v>35</v>
      </c>
      <c r="O11" s="92"/>
      <c r="P11" s="92"/>
      <c r="Q11" s="92"/>
      <c r="R11" s="92">
        <v>45</v>
      </c>
      <c r="S11" s="98"/>
      <c r="T11" s="79"/>
      <c r="U11" s="80" t="s">
        <v>0</v>
      </c>
      <c r="V11" s="79"/>
      <c r="W11" s="22"/>
      <c r="X11" s="22"/>
      <c r="Y11" s="22"/>
      <c r="Z11" s="22"/>
      <c r="AA11" s="22"/>
      <c r="AB11" s="22"/>
      <c r="AC11" s="22"/>
      <c r="AD11" s="22"/>
      <c r="AE11" s="22"/>
      <c r="AF11" s="22"/>
      <c r="AG11" s="22"/>
      <c r="AH11" s="22"/>
      <c r="AI11" s="22"/>
      <c r="AJ11" s="22"/>
      <c r="AK11" s="22"/>
      <c r="AL11" s="22"/>
      <c r="AM11" s="22"/>
      <c r="AN11" s="22"/>
      <c r="AO11" s="22"/>
      <c r="AP11" s="22"/>
    </row>
    <row r="12" spans="1:42" s="21" customFormat="1" ht="18" customHeight="1" x14ac:dyDescent="0.2">
      <c r="A12" s="23">
        <f>Schedule!A$7</f>
        <v>45429</v>
      </c>
      <c r="B12" s="24">
        <f>Schedule!B$7</f>
        <v>45429</v>
      </c>
      <c r="C12" s="24" t="str">
        <f>Schedule!$D$7</f>
        <v>08:00</v>
      </c>
      <c r="D12" s="24" t="str">
        <f>Schedule!$E$7</f>
        <v>18:00</v>
      </c>
      <c r="E12" s="23" t="str">
        <f>Schedule!C$7</f>
        <v>B</v>
      </c>
      <c r="F12" s="23" t="str">
        <f>Schedule!F$7</f>
        <v>Ferrol</v>
      </c>
      <c r="G12" s="23" t="str">
        <f>Schedule!G$7</f>
        <v>ESFRO</v>
      </c>
      <c r="H12" s="79" t="s">
        <v>186</v>
      </c>
      <c r="I12" s="79" t="s">
        <v>187</v>
      </c>
      <c r="J12" s="104">
        <v>45</v>
      </c>
      <c r="K12" s="85">
        <v>0.54166666666666663</v>
      </c>
      <c r="L12" s="85">
        <f t="shared" si="1"/>
        <v>0.70833333333333326</v>
      </c>
      <c r="M12" s="85">
        <v>0.16666666666666666</v>
      </c>
      <c r="N12" s="92">
        <v>35</v>
      </c>
      <c r="O12" s="92"/>
      <c r="P12" s="92"/>
      <c r="Q12" s="92"/>
      <c r="R12" s="92">
        <v>45</v>
      </c>
      <c r="S12" s="98"/>
      <c r="T12" s="79"/>
      <c r="U12" s="80" t="s">
        <v>0</v>
      </c>
      <c r="V12" s="79"/>
      <c r="W12" s="22"/>
      <c r="X12" s="22"/>
      <c r="Y12" s="22"/>
      <c r="Z12" s="22"/>
      <c r="AA12" s="22"/>
      <c r="AB12" s="22"/>
      <c r="AC12" s="22"/>
      <c r="AD12" s="22"/>
      <c r="AE12" s="22"/>
      <c r="AF12" s="22"/>
      <c r="AG12" s="22"/>
      <c r="AH12" s="22"/>
      <c r="AI12" s="22"/>
      <c r="AJ12" s="22"/>
      <c r="AK12" s="22"/>
      <c r="AL12" s="22"/>
      <c r="AM12" s="22"/>
      <c r="AN12" s="22"/>
      <c r="AO12" s="22"/>
      <c r="AP12" s="22"/>
    </row>
    <row r="13" spans="1:42" s="21" customFormat="1" ht="18" customHeight="1" x14ac:dyDescent="0.2">
      <c r="A13" s="23">
        <f>Schedule!A$7</f>
        <v>45429</v>
      </c>
      <c r="B13" s="24">
        <f>Schedule!B$7</f>
        <v>45429</v>
      </c>
      <c r="C13" s="24" t="str">
        <f>Schedule!$D$7</f>
        <v>08:00</v>
      </c>
      <c r="D13" s="24" t="str">
        <f>Schedule!$E$7</f>
        <v>18:00</v>
      </c>
      <c r="E13" s="23" t="str">
        <f>Schedule!C$7</f>
        <v>B</v>
      </c>
      <c r="F13" s="23" t="str">
        <f>Schedule!F$7</f>
        <v>Ferrol</v>
      </c>
      <c r="G13" s="23" t="str">
        <f>Schedule!G$7</f>
        <v>ESFRO</v>
      </c>
      <c r="H13" s="79" t="s">
        <v>189</v>
      </c>
      <c r="I13" s="79" t="s">
        <v>190</v>
      </c>
      <c r="J13" s="104">
        <v>45</v>
      </c>
      <c r="K13" s="85">
        <v>0.54166666666666663</v>
      </c>
      <c r="L13" s="85">
        <f t="shared" si="1"/>
        <v>0.70833333333333326</v>
      </c>
      <c r="M13" s="85">
        <v>0.16666666666666666</v>
      </c>
      <c r="N13" s="92">
        <v>35</v>
      </c>
      <c r="O13" s="92"/>
      <c r="P13" s="92"/>
      <c r="Q13" s="92"/>
      <c r="R13" s="92">
        <v>45</v>
      </c>
      <c r="S13" s="98"/>
      <c r="T13" s="79"/>
      <c r="U13" s="80" t="s">
        <v>0</v>
      </c>
      <c r="V13" s="79"/>
      <c r="W13" s="22"/>
      <c r="X13" s="22"/>
      <c r="Y13" s="22"/>
      <c r="Z13" s="22"/>
      <c r="AA13" s="22"/>
      <c r="AB13" s="22"/>
      <c r="AC13" s="22"/>
      <c r="AD13" s="22"/>
      <c r="AE13" s="22"/>
      <c r="AF13" s="22"/>
      <c r="AG13" s="22"/>
      <c r="AH13" s="22"/>
      <c r="AI13" s="22"/>
      <c r="AJ13" s="22"/>
      <c r="AK13" s="22"/>
      <c r="AL13" s="22"/>
      <c r="AM13" s="22"/>
      <c r="AN13" s="22"/>
      <c r="AO13" s="22"/>
      <c r="AP13" s="22"/>
    </row>
    <row r="14" spans="1:42" s="21" customFormat="1" ht="18" customHeight="1" x14ac:dyDescent="0.2">
      <c r="A14" s="23">
        <f>Schedule!A$7</f>
        <v>45429</v>
      </c>
      <c r="B14" s="24">
        <f>Schedule!B$7</f>
        <v>45429</v>
      </c>
      <c r="C14" s="24" t="str">
        <f>Schedule!$D$7</f>
        <v>08:00</v>
      </c>
      <c r="D14" s="24" t="str">
        <f>Schedule!$E$7</f>
        <v>18:00</v>
      </c>
      <c r="E14" s="23" t="str">
        <f>Schedule!C$7</f>
        <v>B</v>
      </c>
      <c r="F14" s="23" t="str">
        <f>Schedule!F$7</f>
        <v>Ferrol</v>
      </c>
      <c r="G14" s="23" t="str">
        <f>Schedule!G$7</f>
        <v>ESFRO</v>
      </c>
      <c r="H14" s="79" t="s">
        <v>173</v>
      </c>
      <c r="I14" s="79" t="s">
        <v>176</v>
      </c>
      <c r="J14" s="104">
        <v>39</v>
      </c>
      <c r="K14" s="85">
        <v>0.35416666666666669</v>
      </c>
      <c r="L14" s="85">
        <f t="shared" si="1"/>
        <v>0.45833333333333337</v>
      </c>
      <c r="M14" s="85">
        <v>0.10416666666666667</v>
      </c>
      <c r="N14" s="92">
        <v>37</v>
      </c>
      <c r="O14" s="92"/>
      <c r="P14" s="92"/>
      <c r="Q14" s="92"/>
      <c r="R14" s="92">
        <v>45</v>
      </c>
      <c r="S14" s="98"/>
      <c r="T14" s="79"/>
      <c r="U14" s="79"/>
      <c r="V14" s="79"/>
      <c r="W14" s="22"/>
      <c r="X14" s="22"/>
      <c r="Y14" s="22"/>
      <c r="Z14" s="22"/>
      <c r="AA14" s="22"/>
      <c r="AB14" s="22"/>
      <c r="AC14" s="22"/>
      <c r="AD14" s="22"/>
      <c r="AE14" s="22"/>
      <c r="AF14" s="22"/>
      <c r="AG14" s="22"/>
      <c r="AH14" s="22"/>
      <c r="AI14" s="22"/>
      <c r="AJ14" s="22"/>
      <c r="AK14" s="22"/>
      <c r="AL14" s="22"/>
      <c r="AM14" s="22"/>
      <c r="AN14" s="22"/>
      <c r="AO14" s="22"/>
      <c r="AP14" s="22"/>
    </row>
    <row r="15" spans="1:42" s="21" customFormat="1" ht="18" customHeight="1" x14ac:dyDescent="0.2">
      <c r="A15" s="23">
        <f>Schedule!A$7</f>
        <v>45429</v>
      </c>
      <c r="B15" s="24">
        <f>Schedule!B$7</f>
        <v>45429</v>
      </c>
      <c r="C15" s="24" t="str">
        <f>Schedule!$D$7</f>
        <v>08:00</v>
      </c>
      <c r="D15" s="24" t="str">
        <f>Schedule!$E$7</f>
        <v>18:00</v>
      </c>
      <c r="E15" s="23" t="str">
        <f>Schedule!C$7</f>
        <v>B</v>
      </c>
      <c r="F15" s="23" t="str">
        <f>Schedule!F$7</f>
        <v>Ferrol</v>
      </c>
      <c r="G15" s="23" t="str">
        <f>Schedule!G$7</f>
        <v>ESFRO</v>
      </c>
      <c r="H15" s="79" t="s">
        <v>177</v>
      </c>
      <c r="I15" s="79" t="s">
        <v>179</v>
      </c>
      <c r="J15" s="104">
        <v>39</v>
      </c>
      <c r="K15" s="85">
        <v>0.47916666666666669</v>
      </c>
      <c r="L15" s="85">
        <f t="shared" si="1"/>
        <v>0.58333333333333337</v>
      </c>
      <c r="M15" s="85">
        <v>0.10416666666666667</v>
      </c>
      <c r="N15" s="92">
        <v>37</v>
      </c>
      <c r="O15" s="92"/>
      <c r="P15" s="92"/>
      <c r="Q15" s="92"/>
      <c r="R15" s="92">
        <v>45</v>
      </c>
      <c r="S15" s="98"/>
      <c r="T15" s="79"/>
      <c r="U15" s="79"/>
      <c r="V15" s="79"/>
      <c r="W15" s="22"/>
      <c r="X15" s="22"/>
      <c r="Y15" s="22"/>
      <c r="Z15" s="22"/>
      <c r="AA15" s="22"/>
      <c r="AB15" s="22"/>
      <c r="AC15" s="22"/>
      <c r="AD15" s="22"/>
      <c r="AE15" s="22"/>
      <c r="AF15" s="22"/>
      <c r="AG15" s="22"/>
      <c r="AH15" s="22"/>
      <c r="AI15" s="22"/>
      <c r="AJ15" s="22"/>
      <c r="AK15" s="22"/>
      <c r="AL15" s="22"/>
      <c r="AM15" s="22"/>
      <c r="AN15" s="22"/>
      <c r="AO15" s="22"/>
      <c r="AP15" s="22"/>
    </row>
    <row r="16" spans="1:42" s="21" customFormat="1" ht="18" customHeight="1" x14ac:dyDescent="0.2">
      <c r="A16" s="23">
        <f>Schedule!A$7</f>
        <v>45429</v>
      </c>
      <c r="B16" s="24">
        <f>Schedule!B$7</f>
        <v>45429</v>
      </c>
      <c r="C16" s="24" t="str">
        <f>Schedule!$D$7</f>
        <v>08:00</v>
      </c>
      <c r="D16" s="24" t="str">
        <f>Schedule!$E$7</f>
        <v>18:00</v>
      </c>
      <c r="E16" s="23" t="str">
        <f>Schedule!C$7</f>
        <v>B</v>
      </c>
      <c r="F16" s="23" t="str">
        <f>Schedule!F$7</f>
        <v>Ferrol</v>
      </c>
      <c r="G16" s="23" t="str">
        <f>Schedule!G$7</f>
        <v>ESFRO</v>
      </c>
      <c r="H16" s="79" t="s">
        <v>178</v>
      </c>
      <c r="I16" s="79" t="s">
        <v>180</v>
      </c>
      <c r="J16" s="104">
        <v>39</v>
      </c>
      <c r="K16" s="85">
        <v>0.60416666666666663</v>
      </c>
      <c r="L16" s="85">
        <f t="shared" si="1"/>
        <v>0.70833333333333326</v>
      </c>
      <c r="M16" s="85">
        <v>0.10416666666666667</v>
      </c>
      <c r="N16" s="92">
        <v>37</v>
      </c>
      <c r="O16" s="92"/>
      <c r="P16" s="92"/>
      <c r="Q16" s="92"/>
      <c r="R16" s="92">
        <v>45</v>
      </c>
      <c r="S16" s="98"/>
      <c r="T16" s="79"/>
      <c r="U16" s="79"/>
      <c r="V16" s="79"/>
      <c r="W16" s="22"/>
      <c r="X16" s="22"/>
      <c r="Y16" s="22"/>
      <c r="Z16" s="22"/>
      <c r="AA16" s="22"/>
      <c r="AB16" s="22"/>
      <c r="AC16" s="22"/>
      <c r="AD16" s="22"/>
      <c r="AE16" s="22"/>
      <c r="AF16" s="22"/>
      <c r="AG16" s="22"/>
      <c r="AH16" s="22"/>
      <c r="AI16" s="22"/>
      <c r="AJ16" s="22"/>
      <c r="AK16" s="22"/>
      <c r="AL16" s="22"/>
      <c r="AM16" s="22"/>
      <c r="AN16" s="22"/>
      <c r="AO16" s="22"/>
      <c r="AP16" s="22"/>
    </row>
    <row r="17" spans="1:42" s="21" customFormat="1" ht="18" customHeight="1" x14ac:dyDescent="0.2">
      <c r="A17" s="18">
        <f>Schedule!A$8</f>
        <v>45430</v>
      </c>
      <c r="B17" s="19">
        <f>Schedule!B$8</f>
        <v>45430</v>
      </c>
      <c r="C17" s="19" t="str">
        <f>Schedule!D8</f>
        <v>08:00</v>
      </c>
      <c r="D17" s="19" t="str">
        <f>Schedule!E8</f>
        <v>17:00</v>
      </c>
      <c r="E17" s="18" t="s">
        <v>71</v>
      </c>
      <c r="F17" s="18" t="str">
        <f>Schedule!F$8</f>
        <v>Marin</v>
      </c>
      <c r="G17" s="18" t="str">
        <f>Schedule!G$8</f>
        <v>ESMPG</v>
      </c>
      <c r="H17" s="78" t="s">
        <v>154</v>
      </c>
      <c r="I17" s="78" t="s">
        <v>11</v>
      </c>
      <c r="J17" s="102">
        <v>59</v>
      </c>
      <c r="K17" s="83">
        <v>0.39583333333333331</v>
      </c>
      <c r="L17" s="83">
        <f t="shared" si="0"/>
        <v>0.6875</v>
      </c>
      <c r="M17" s="83">
        <v>0.29166666666666669</v>
      </c>
      <c r="N17" s="90">
        <v>62</v>
      </c>
      <c r="O17" s="90"/>
      <c r="P17" s="90"/>
      <c r="Q17" s="90"/>
      <c r="R17" s="90">
        <v>250</v>
      </c>
      <c r="S17" s="96" t="s">
        <v>81</v>
      </c>
      <c r="T17" s="78"/>
      <c r="U17" s="77" t="s">
        <v>0</v>
      </c>
      <c r="V17" s="78"/>
      <c r="W17" s="22"/>
      <c r="X17" s="22"/>
      <c r="Y17" s="22"/>
      <c r="Z17" s="22"/>
      <c r="AA17" s="22"/>
      <c r="AB17" s="22"/>
      <c r="AC17" s="22"/>
      <c r="AD17" s="22"/>
      <c r="AE17" s="22"/>
      <c r="AF17" s="22"/>
      <c r="AG17" s="22"/>
      <c r="AH17" s="22"/>
      <c r="AI17" s="22"/>
      <c r="AJ17" s="22"/>
      <c r="AK17" s="22"/>
      <c r="AL17" s="22"/>
      <c r="AM17" s="22"/>
      <c r="AN17" s="22"/>
      <c r="AO17" s="22"/>
      <c r="AP17" s="22"/>
    </row>
    <row r="18" spans="1:42" s="21" customFormat="1" ht="18" customHeight="1" x14ac:dyDescent="0.2">
      <c r="A18" s="18">
        <f>Schedule!A$8</f>
        <v>45430</v>
      </c>
      <c r="B18" s="19">
        <f>Schedule!B$8</f>
        <v>45430</v>
      </c>
      <c r="C18" s="19" t="str">
        <f>Schedule!D8</f>
        <v>08:00</v>
      </c>
      <c r="D18" s="19" t="str">
        <f>Schedule!E8</f>
        <v>17:00</v>
      </c>
      <c r="E18" s="18" t="s">
        <v>71</v>
      </c>
      <c r="F18" s="18" t="str">
        <f>Schedule!F$8</f>
        <v>Marin</v>
      </c>
      <c r="G18" s="18" t="str">
        <f>Schedule!G$8</f>
        <v>ESMPG</v>
      </c>
      <c r="H18" s="78" t="s">
        <v>153</v>
      </c>
      <c r="I18" s="78" t="s">
        <v>15</v>
      </c>
      <c r="J18" s="102">
        <v>69</v>
      </c>
      <c r="K18" s="83">
        <v>0.41666666666666669</v>
      </c>
      <c r="L18" s="83">
        <f t="shared" si="0"/>
        <v>0.60416666666666674</v>
      </c>
      <c r="M18" s="83">
        <v>0.1875</v>
      </c>
      <c r="N18" s="90">
        <v>87</v>
      </c>
      <c r="O18" s="90"/>
      <c r="P18" s="90"/>
      <c r="Q18" s="90"/>
      <c r="R18" s="90">
        <v>45</v>
      </c>
      <c r="S18" s="96"/>
      <c r="T18" s="78"/>
      <c r="U18" s="77" t="s">
        <v>0</v>
      </c>
      <c r="V18" s="78"/>
      <c r="W18" s="22"/>
      <c r="X18" s="22"/>
      <c r="Y18" s="22"/>
      <c r="Z18" s="22"/>
      <c r="AA18" s="22"/>
      <c r="AB18" s="22"/>
      <c r="AC18" s="22"/>
      <c r="AD18" s="22"/>
      <c r="AE18" s="22"/>
      <c r="AF18" s="22"/>
      <c r="AG18" s="22"/>
      <c r="AH18" s="22"/>
      <c r="AI18" s="22"/>
      <c r="AJ18" s="22"/>
      <c r="AK18" s="22"/>
      <c r="AL18" s="22"/>
      <c r="AM18" s="22"/>
      <c r="AN18" s="22"/>
      <c r="AO18" s="22"/>
      <c r="AP18" s="22"/>
    </row>
    <row r="19" spans="1:42" s="21" customFormat="1" ht="18" customHeight="1" x14ac:dyDescent="0.2">
      <c r="A19" s="18">
        <f>Schedule!A$8</f>
        <v>45430</v>
      </c>
      <c r="B19" s="19">
        <f>Schedule!B$8</f>
        <v>45430</v>
      </c>
      <c r="C19" s="19" t="str">
        <f>Schedule!D8</f>
        <v>08:00</v>
      </c>
      <c r="D19" s="19" t="str">
        <f>Schedule!E8</f>
        <v>17:00</v>
      </c>
      <c r="E19" s="18" t="s">
        <v>71</v>
      </c>
      <c r="F19" s="18" t="str">
        <f>Schedule!F$8</f>
        <v>Marin</v>
      </c>
      <c r="G19" s="18" t="str">
        <f>Schedule!G$8</f>
        <v>ESMPG</v>
      </c>
      <c r="H19" s="78" t="s">
        <v>195</v>
      </c>
      <c r="I19" s="78" t="s">
        <v>197</v>
      </c>
      <c r="J19" s="102">
        <v>39</v>
      </c>
      <c r="K19" s="83">
        <v>0.40277777777777773</v>
      </c>
      <c r="L19" s="83">
        <f t="shared" si="0"/>
        <v>0.54861111111111105</v>
      </c>
      <c r="M19" s="83">
        <v>0.14583333333333334</v>
      </c>
      <c r="N19" s="90">
        <v>93</v>
      </c>
      <c r="O19" s="90"/>
      <c r="P19" s="90"/>
      <c r="Q19" s="90"/>
      <c r="R19" s="90">
        <v>90</v>
      </c>
      <c r="S19" s="96"/>
      <c r="T19" s="78"/>
      <c r="U19" s="78"/>
      <c r="V19" s="78"/>
      <c r="W19" s="22"/>
      <c r="X19" s="22"/>
      <c r="Y19" s="22"/>
      <c r="Z19" s="22"/>
      <c r="AA19" s="22"/>
      <c r="AB19" s="22"/>
      <c r="AC19" s="22"/>
      <c r="AD19" s="22"/>
      <c r="AE19" s="22"/>
      <c r="AF19" s="22"/>
      <c r="AG19" s="22"/>
      <c r="AH19" s="22"/>
      <c r="AI19" s="22"/>
      <c r="AJ19" s="22"/>
      <c r="AK19" s="22"/>
      <c r="AL19" s="22"/>
      <c r="AM19" s="22"/>
      <c r="AN19" s="22"/>
      <c r="AO19" s="22"/>
      <c r="AP19" s="22"/>
    </row>
    <row r="20" spans="1:42" s="21" customFormat="1" ht="18" customHeight="1" x14ac:dyDescent="0.2">
      <c r="A20" s="18">
        <f>Schedule!A$8</f>
        <v>45430</v>
      </c>
      <c r="B20" s="19">
        <f>Schedule!B$8</f>
        <v>45430</v>
      </c>
      <c r="C20" s="19" t="str">
        <f>Schedule!D9</f>
        <v>13:00</v>
      </c>
      <c r="D20" s="19" t="str">
        <f>Schedule!E9</f>
        <v>-</v>
      </c>
      <c r="E20" s="18" t="s">
        <v>71</v>
      </c>
      <c r="F20" s="18" t="str">
        <f>Schedule!F$8</f>
        <v>Marin</v>
      </c>
      <c r="G20" s="18" t="str">
        <f>Schedule!G$8</f>
        <v>ESMPG</v>
      </c>
      <c r="H20" s="78" t="s">
        <v>196</v>
      </c>
      <c r="I20" s="78" t="s">
        <v>198</v>
      </c>
      <c r="J20" s="102">
        <v>39</v>
      </c>
      <c r="K20" s="83">
        <v>0.57638888888888895</v>
      </c>
      <c r="L20" s="83">
        <f t="shared" ref="L20" si="2">K20+M20</f>
        <v>0.72222222222222232</v>
      </c>
      <c r="M20" s="83">
        <v>0.14583333333333334</v>
      </c>
      <c r="N20" s="90">
        <v>92</v>
      </c>
      <c r="O20" s="90"/>
      <c r="P20" s="90"/>
      <c r="Q20" s="90"/>
      <c r="R20" s="90">
        <v>90</v>
      </c>
      <c r="S20" s="96"/>
      <c r="T20" s="78"/>
      <c r="U20" s="78"/>
      <c r="V20" s="78"/>
      <c r="W20" s="22"/>
      <c r="X20" s="22"/>
      <c r="Y20" s="22"/>
      <c r="Z20" s="22"/>
      <c r="AA20" s="22"/>
      <c r="AB20" s="22"/>
      <c r="AC20" s="22"/>
      <c r="AD20" s="22"/>
      <c r="AE20" s="22"/>
      <c r="AF20" s="22"/>
      <c r="AG20" s="22"/>
      <c r="AH20" s="22"/>
      <c r="AI20" s="22"/>
      <c r="AJ20" s="22"/>
      <c r="AK20" s="22"/>
      <c r="AL20" s="22"/>
      <c r="AM20" s="22"/>
      <c r="AN20" s="22"/>
      <c r="AO20" s="22"/>
      <c r="AP20" s="22"/>
    </row>
    <row r="21" spans="1:42" s="21" customFormat="1" ht="18" customHeight="1" x14ac:dyDescent="0.2">
      <c r="A21" s="18">
        <f>Schedule!A$8</f>
        <v>45430</v>
      </c>
      <c r="B21" s="19">
        <f>Schedule!B$8</f>
        <v>45430</v>
      </c>
      <c r="C21" s="19" t="str">
        <f>Schedule!D8</f>
        <v>08:00</v>
      </c>
      <c r="D21" s="19" t="str">
        <f>Schedule!E8</f>
        <v>17:00</v>
      </c>
      <c r="E21" s="18" t="s">
        <v>71</v>
      </c>
      <c r="F21" s="18" t="str">
        <f>Schedule!F$8</f>
        <v>Marin</v>
      </c>
      <c r="G21" s="18" t="str">
        <f>Schedule!G$8</f>
        <v>ESMPG</v>
      </c>
      <c r="H21" s="78" t="s">
        <v>181</v>
      </c>
      <c r="I21" s="78" t="s">
        <v>182</v>
      </c>
      <c r="J21" s="102">
        <v>39</v>
      </c>
      <c r="K21" s="83">
        <v>0.40972222222222227</v>
      </c>
      <c r="L21" s="83">
        <f t="shared" si="0"/>
        <v>0.49305555555555558</v>
      </c>
      <c r="M21" s="83">
        <v>8.3333333333333329E-2</v>
      </c>
      <c r="N21" s="90">
        <v>40</v>
      </c>
      <c r="O21" s="90"/>
      <c r="P21" s="90"/>
      <c r="Q21" s="90"/>
      <c r="R21" s="90">
        <v>45</v>
      </c>
      <c r="S21" s="96"/>
      <c r="T21" s="78"/>
      <c r="U21" s="78"/>
      <c r="V21" s="78"/>
      <c r="W21" s="22"/>
      <c r="X21" s="22"/>
      <c r="Y21" s="22"/>
      <c r="Z21" s="22"/>
      <c r="AA21" s="22"/>
      <c r="AB21" s="22"/>
      <c r="AC21" s="22"/>
      <c r="AD21" s="22"/>
      <c r="AE21" s="22"/>
      <c r="AF21" s="22"/>
      <c r="AG21" s="22"/>
      <c r="AH21" s="22"/>
      <c r="AI21" s="22"/>
      <c r="AJ21" s="22"/>
      <c r="AK21" s="22"/>
      <c r="AL21" s="22"/>
      <c r="AM21" s="22"/>
      <c r="AN21" s="22"/>
      <c r="AO21" s="22"/>
      <c r="AP21" s="22"/>
    </row>
    <row r="22" spans="1:42" s="21" customFormat="1" ht="18" customHeight="1" x14ac:dyDescent="0.2">
      <c r="A22" s="18">
        <f>Schedule!A$8</f>
        <v>45430</v>
      </c>
      <c r="B22" s="19">
        <f>Schedule!B$8</f>
        <v>45430</v>
      </c>
      <c r="C22" s="19" t="str">
        <f>Schedule!D8</f>
        <v>08:00</v>
      </c>
      <c r="D22" s="19" t="str">
        <f>Schedule!E8</f>
        <v>17:00</v>
      </c>
      <c r="E22" s="18" t="s">
        <v>71</v>
      </c>
      <c r="F22" s="18" t="str">
        <f>Schedule!F$8</f>
        <v>Marin</v>
      </c>
      <c r="G22" s="18" t="str">
        <f>Schedule!G$8</f>
        <v>ESMPG</v>
      </c>
      <c r="H22" s="78" t="s">
        <v>191</v>
      </c>
      <c r="I22" s="78" t="s">
        <v>194</v>
      </c>
      <c r="J22" s="102">
        <v>39</v>
      </c>
      <c r="K22" s="83">
        <v>0.47916666666666669</v>
      </c>
      <c r="L22" s="83">
        <f t="shared" ref="L22:L23" si="3">K22+M22</f>
        <v>0.5625</v>
      </c>
      <c r="M22" s="83">
        <v>8.3333333333333329E-2</v>
      </c>
      <c r="N22" s="90">
        <v>40</v>
      </c>
      <c r="O22" s="90"/>
      <c r="P22" s="90"/>
      <c r="Q22" s="90"/>
      <c r="R22" s="90">
        <v>45</v>
      </c>
      <c r="S22" s="96"/>
      <c r="T22" s="78"/>
      <c r="U22" s="78"/>
      <c r="V22" s="78"/>
      <c r="W22" s="22"/>
      <c r="X22" s="22"/>
      <c r="Y22" s="22"/>
      <c r="Z22" s="22"/>
      <c r="AA22" s="22"/>
      <c r="AB22" s="22"/>
      <c r="AC22" s="22"/>
      <c r="AD22" s="22"/>
      <c r="AE22" s="22"/>
      <c r="AF22" s="22"/>
      <c r="AG22" s="22"/>
      <c r="AH22" s="22"/>
      <c r="AI22" s="22"/>
      <c r="AJ22" s="22"/>
      <c r="AK22" s="22"/>
      <c r="AL22" s="22"/>
      <c r="AM22" s="22"/>
      <c r="AN22" s="22"/>
      <c r="AO22" s="22"/>
      <c r="AP22" s="22"/>
    </row>
    <row r="23" spans="1:42" s="21" customFormat="1" ht="18" customHeight="1" x14ac:dyDescent="0.2">
      <c r="A23" s="18">
        <f>Schedule!A$8</f>
        <v>45430</v>
      </c>
      <c r="B23" s="19">
        <f>Schedule!B$8</f>
        <v>45430</v>
      </c>
      <c r="C23" s="19" t="str">
        <f>Schedule!D8</f>
        <v>08:00</v>
      </c>
      <c r="D23" s="19" t="str">
        <f>Schedule!E10</f>
        <v>17:00</v>
      </c>
      <c r="E23" s="18" t="s">
        <v>71</v>
      </c>
      <c r="F23" s="18" t="str">
        <f>Schedule!F$8</f>
        <v>Marin</v>
      </c>
      <c r="G23" s="18" t="str">
        <f>Schedule!G$8</f>
        <v>ESMPG</v>
      </c>
      <c r="H23" s="78" t="s">
        <v>192</v>
      </c>
      <c r="I23" s="78" t="s">
        <v>193</v>
      </c>
      <c r="J23" s="102">
        <v>39</v>
      </c>
      <c r="K23" s="83">
        <v>0.60416666666666663</v>
      </c>
      <c r="L23" s="83">
        <f t="shared" si="3"/>
        <v>0.6875</v>
      </c>
      <c r="M23" s="83">
        <v>8.3333333333333329E-2</v>
      </c>
      <c r="N23" s="90">
        <v>38</v>
      </c>
      <c r="O23" s="90"/>
      <c r="P23" s="90"/>
      <c r="Q23" s="90"/>
      <c r="R23" s="90">
        <v>45</v>
      </c>
      <c r="S23" s="96"/>
      <c r="T23" s="78"/>
      <c r="U23" s="78"/>
      <c r="V23" s="78"/>
      <c r="W23" s="22"/>
      <c r="X23" s="22"/>
      <c r="Y23" s="22"/>
      <c r="Z23" s="22"/>
      <c r="AA23" s="22"/>
      <c r="AB23" s="22"/>
      <c r="AC23" s="22"/>
      <c r="AD23" s="22"/>
      <c r="AE23" s="22"/>
      <c r="AF23" s="22"/>
      <c r="AG23" s="22"/>
      <c r="AH23" s="22"/>
      <c r="AI23" s="22"/>
      <c r="AJ23" s="22"/>
      <c r="AK23" s="22"/>
      <c r="AL23" s="22"/>
      <c r="AM23" s="22"/>
      <c r="AN23" s="22"/>
      <c r="AO23" s="22"/>
      <c r="AP23" s="22"/>
    </row>
    <row r="24" spans="1:42" s="21" customFormat="1" ht="18" customHeight="1" x14ac:dyDescent="0.2">
      <c r="A24" s="23">
        <f>Schedule!A$9</f>
        <v>45431</v>
      </c>
      <c r="B24" s="24">
        <f>Schedule!B$9</f>
        <v>45431</v>
      </c>
      <c r="C24" s="24" t="str">
        <f>Schedule!D9</f>
        <v>13:00</v>
      </c>
      <c r="D24" s="24" t="str">
        <f>Schedule!E9</f>
        <v>-</v>
      </c>
      <c r="E24" s="23" t="str">
        <f>Schedule!C$9</f>
        <v>B</v>
      </c>
      <c r="F24" s="23" t="str">
        <f>Schedule!F$9</f>
        <v>Lissabon</v>
      </c>
      <c r="G24" s="23" t="str">
        <f>Schedule!G$9</f>
        <v>PTLIS</v>
      </c>
      <c r="H24" s="79" t="s">
        <v>129</v>
      </c>
      <c r="I24" s="79" t="s">
        <v>21</v>
      </c>
      <c r="J24" s="104">
        <v>57</v>
      </c>
      <c r="K24" s="85">
        <v>0.5625</v>
      </c>
      <c r="L24" s="85">
        <f t="shared" si="0"/>
        <v>0.77083333333333337</v>
      </c>
      <c r="M24" s="86">
        <v>0.20833333333333334</v>
      </c>
      <c r="N24" s="92">
        <v>77</v>
      </c>
      <c r="O24" s="92"/>
      <c r="P24" s="92"/>
      <c r="Q24" s="92"/>
      <c r="R24" s="92">
        <v>80</v>
      </c>
      <c r="S24" s="98"/>
      <c r="T24" s="79"/>
      <c r="U24" s="80" t="s">
        <v>0</v>
      </c>
      <c r="V24" s="79"/>
      <c r="W24" s="22"/>
      <c r="X24" s="22"/>
      <c r="Y24" s="22"/>
      <c r="Z24" s="22"/>
      <c r="AA24" s="22"/>
      <c r="AB24" s="22"/>
      <c r="AC24" s="22"/>
      <c r="AD24" s="22"/>
      <c r="AE24" s="22"/>
      <c r="AF24" s="22"/>
      <c r="AG24" s="22"/>
      <c r="AH24" s="22"/>
      <c r="AI24" s="22"/>
      <c r="AJ24" s="22"/>
      <c r="AK24" s="22"/>
      <c r="AL24" s="22"/>
      <c r="AM24" s="22"/>
      <c r="AN24" s="22"/>
      <c r="AO24" s="22"/>
      <c r="AP24" s="22"/>
    </row>
    <row r="25" spans="1:42" s="21" customFormat="1" ht="18" customHeight="1" x14ac:dyDescent="0.2">
      <c r="A25" s="23">
        <f>Schedule!A$9</f>
        <v>45431</v>
      </c>
      <c r="B25" s="24">
        <f>Schedule!B$9</f>
        <v>45431</v>
      </c>
      <c r="C25" s="24" t="str">
        <f>Schedule!D9</f>
        <v>13:00</v>
      </c>
      <c r="D25" s="24" t="str">
        <f>Schedule!E9</f>
        <v>-</v>
      </c>
      <c r="E25" s="23" t="str">
        <f>Schedule!C$9</f>
        <v>B</v>
      </c>
      <c r="F25" s="23" t="str">
        <f>Schedule!F$9</f>
        <v>Lissabon</v>
      </c>
      <c r="G25" s="23" t="str">
        <f>Schedule!G$9</f>
        <v>PTLIS</v>
      </c>
      <c r="H25" s="79" t="s">
        <v>130</v>
      </c>
      <c r="I25" s="79" t="s">
        <v>18</v>
      </c>
      <c r="J25" s="104">
        <v>49</v>
      </c>
      <c r="K25" s="85">
        <v>0.58333333333333337</v>
      </c>
      <c r="L25" s="85">
        <f t="shared" si="0"/>
        <v>0.75</v>
      </c>
      <c r="M25" s="85">
        <v>0.16666666666666666</v>
      </c>
      <c r="N25" s="92">
        <v>73</v>
      </c>
      <c r="O25" s="92"/>
      <c r="P25" s="92"/>
      <c r="Q25" s="92"/>
      <c r="R25" s="92">
        <v>120</v>
      </c>
      <c r="S25" s="98"/>
      <c r="T25" s="79"/>
      <c r="U25" s="79"/>
      <c r="V25" s="79"/>
      <c r="W25" s="22"/>
      <c r="X25" s="22"/>
      <c r="Y25" s="22"/>
      <c r="Z25" s="22"/>
      <c r="AA25" s="22"/>
      <c r="AB25" s="22"/>
      <c r="AC25" s="22"/>
      <c r="AD25" s="22"/>
      <c r="AE25" s="22"/>
      <c r="AF25" s="22"/>
      <c r="AG25" s="22"/>
      <c r="AH25" s="22"/>
      <c r="AI25" s="22"/>
      <c r="AJ25" s="22"/>
      <c r="AK25" s="22"/>
      <c r="AL25" s="22"/>
      <c r="AM25" s="22"/>
      <c r="AN25" s="22"/>
      <c r="AO25" s="22"/>
      <c r="AP25" s="22"/>
    </row>
    <row r="26" spans="1:42" s="21" customFormat="1" ht="18" customHeight="1" x14ac:dyDescent="0.2">
      <c r="A26" s="23">
        <f>Schedule!A$9</f>
        <v>45431</v>
      </c>
      <c r="B26" s="24">
        <f>Schedule!B$9</f>
        <v>45431</v>
      </c>
      <c r="C26" s="24" t="str">
        <f>Schedule!D9</f>
        <v>13:00</v>
      </c>
      <c r="D26" s="24" t="str">
        <f>Schedule!E9</f>
        <v>-</v>
      </c>
      <c r="E26" s="23" t="str">
        <f>Schedule!C$9</f>
        <v>B</v>
      </c>
      <c r="F26" s="23" t="str">
        <f>Schedule!F$9</f>
        <v>Lissabon</v>
      </c>
      <c r="G26" s="23" t="str">
        <f>Schedule!G$9</f>
        <v>PTLIS</v>
      </c>
      <c r="H26" s="79" t="s">
        <v>131</v>
      </c>
      <c r="I26" s="79" t="s">
        <v>19</v>
      </c>
      <c r="J26" s="104">
        <v>57</v>
      </c>
      <c r="K26" s="85">
        <v>0.58333333333333337</v>
      </c>
      <c r="L26" s="85">
        <f t="shared" si="0"/>
        <v>0.75</v>
      </c>
      <c r="M26" s="85">
        <v>0.16666666666666666</v>
      </c>
      <c r="N26" s="92">
        <v>84</v>
      </c>
      <c r="O26" s="92"/>
      <c r="P26" s="92"/>
      <c r="Q26" s="92"/>
      <c r="R26" s="92">
        <v>120</v>
      </c>
      <c r="S26" s="98"/>
      <c r="T26" s="79"/>
      <c r="U26" s="80" t="s">
        <v>0</v>
      </c>
      <c r="V26" s="79"/>
      <c r="W26" s="22"/>
      <c r="X26" s="22"/>
      <c r="Y26" s="22"/>
      <c r="Z26" s="22"/>
      <c r="AA26" s="22"/>
      <c r="AB26" s="22"/>
      <c r="AC26" s="22"/>
      <c r="AD26" s="22"/>
      <c r="AE26" s="22"/>
      <c r="AF26" s="22"/>
      <c r="AG26" s="22"/>
      <c r="AH26" s="22"/>
      <c r="AI26" s="22"/>
      <c r="AJ26" s="22"/>
      <c r="AK26" s="22"/>
      <c r="AL26" s="22"/>
      <c r="AM26" s="22"/>
      <c r="AN26" s="22"/>
      <c r="AO26" s="22"/>
      <c r="AP26" s="22"/>
    </row>
    <row r="27" spans="1:42" s="21" customFormat="1" ht="18" customHeight="1" x14ac:dyDescent="0.2">
      <c r="A27" s="23">
        <f>Schedule!A$9</f>
        <v>45431</v>
      </c>
      <c r="B27" s="24">
        <f>Schedule!B$9</f>
        <v>45431</v>
      </c>
      <c r="C27" s="24" t="str">
        <f>Schedule!D9</f>
        <v>13:00</v>
      </c>
      <c r="D27" s="24" t="str">
        <f>Schedule!E9</f>
        <v>-</v>
      </c>
      <c r="E27" s="23" t="str">
        <f>Schedule!C$9</f>
        <v>B</v>
      </c>
      <c r="F27" s="23" t="str">
        <f>Schedule!F$9</f>
        <v>Lissabon</v>
      </c>
      <c r="G27" s="23" t="str">
        <f>Schedule!G$9</f>
        <v>PTLIS</v>
      </c>
      <c r="H27" s="79" t="s">
        <v>132</v>
      </c>
      <c r="I27" s="79" t="s">
        <v>23</v>
      </c>
      <c r="J27" s="104">
        <v>95</v>
      </c>
      <c r="K27" s="85">
        <v>0.5625</v>
      </c>
      <c r="L27" s="85">
        <f t="shared" si="0"/>
        <v>0.72916666666666663</v>
      </c>
      <c r="M27" s="85">
        <v>0.16666666666666666</v>
      </c>
      <c r="N27" s="92">
        <v>65</v>
      </c>
      <c r="O27" s="92"/>
      <c r="P27" s="92"/>
      <c r="Q27" s="92"/>
      <c r="R27" s="92">
        <v>80</v>
      </c>
      <c r="S27" s="98"/>
      <c r="T27" s="79"/>
      <c r="U27" s="80" t="s">
        <v>0</v>
      </c>
      <c r="V27" s="79"/>
      <c r="W27" s="22"/>
      <c r="X27" s="22"/>
      <c r="Y27" s="22"/>
      <c r="Z27" s="22"/>
      <c r="AA27" s="22"/>
      <c r="AB27" s="22"/>
      <c r="AC27" s="22"/>
      <c r="AD27" s="22"/>
      <c r="AE27" s="22"/>
      <c r="AF27" s="22"/>
      <c r="AG27" s="22"/>
      <c r="AH27" s="22"/>
      <c r="AI27" s="22"/>
      <c r="AJ27" s="22"/>
      <c r="AK27" s="22"/>
      <c r="AL27" s="22"/>
      <c r="AM27" s="22"/>
      <c r="AN27" s="22"/>
      <c r="AO27" s="22"/>
      <c r="AP27" s="22"/>
    </row>
    <row r="28" spans="1:42" s="21" customFormat="1" ht="18" customHeight="1" x14ac:dyDescent="0.2">
      <c r="A28" s="23">
        <f>Schedule!A$9</f>
        <v>45431</v>
      </c>
      <c r="B28" s="24">
        <f>Schedule!B$9</f>
        <v>45431</v>
      </c>
      <c r="C28" s="24" t="str">
        <f>Schedule!D9</f>
        <v>13:00</v>
      </c>
      <c r="D28" s="24" t="str">
        <f>Schedule!E9</f>
        <v>-</v>
      </c>
      <c r="E28" s="23" t="str">
        <f>Schedule!C$9</f>
        <v>B</v>
      </c>
      <c r="F28" s="23" t="str">
        <f>Schedule!F$9</f>
        <v>Lissabon</v>
      </c>
      <c r="G28" s="23" t="str">
        <f>Schedule!G$9</f>
        <v>PTLIS</v>
      </c>
      <c r="H28" s="79" t="s">
        <v>155</v>
      </c>
      <c r="I28" s="79" t="s">
        <v>24</v>
      </c>
      <c r="J28" s="104">
        <v>49</v>
      </c>
      <c r="K28" s="85">
        <v>0.61458333333333337</v>
      </c>
      <c r="L28" s="85">
        <f t="shared" si="0"/>
        <v>0.71875</v>
      </c>
      <c r="M28" s="85">
        <v>0.10416666666666667</v>
      </c>
      <c r="N28" s="92">
        <v>29</v>
      </c>
      <c r="O28" s="92"/>
      <c r="P28" s="92"/>
      <c r="Q28" s="92"/>
      <c r="R28" s="92">
        <v>30</v>
      </c>
      <c r="S28" s="98"/>
      <c r="T28" s="79"/>
      <c r="U28" s="80" t="s">
        <v>0</v>
      </c>
      <c r="V28" s="79"/>
      <c r="W28" s="22"/>
      <c r="X28" s="22"/>
      <c r="Y28" s="22"/>
      <c r="Z28" s="22"/>
      <c r="AA28" s="22"/>
      <c r="AB28" s="22"/>
      <c r="AC28" s="22"/>
      <c r="AD28" s="22"/>
      <c r="AE28" s="22"/>
      <c r="AF28" s="22"/>
      <c r="AG28" s="22"/>
      <c r="AH28" s="22"/>
      <c r="AI28" s="22"/>
      <c r="AJ28" s="22"/>
      <c r="AK28" s="22"/>
      <c r="AL28" s="22"/>
      <c r="AM28" s="22"/>
      <c r="AN28" s="22"/>
      <c r="AO28" s="22"/>
      <c r="AP28" s="22"/>
    </row>
    <row r="29" spans="1:42" s="21" customFormat="1" ht="18" customHeight="1" x14ac:dyDescent="0.2">
      <c r="A29" s="23">
        <f>Schedule!A$9</f>
        <v>45431</v>
      </c>
      <c r="B29" s="24">
        <f>Schedule!B$9</f>
        <v>45431</v>
      </c>
      <c r="C29" s="24" t="str">
        <f>Schedule!D9</f>
        <v>13:00</v>
      </c>
      <c r="D29" s="24" t="str">
        <f>Schedule!E9</f>
        <v>-</v>
      </c>
      <c r="E29" s="23" t="str">
        <f>Schedule!C$9</f>
        <v>B</v>
      </c>
      <c r="F29" s="23" t="str">
        <f>Schedule!F$9</f>
        <v>Lissabon</v>
      </c>
      <c r="G29" s="23" t="str">
        <f>Schedule!G$9</f>
        <v>PTLIS</v>
      </c>
      <c r="H29" s="79" t="s">
        <v>156</v>
      </c>
      <c r="I29" s="79" t="s">
        <v>22</v>
      </c>
      <c r="J29" s="104">
        <v>85</v>
      </c>
      <c r="K29" s="85">
        <v>0.58333333333333337</v>
      </c>
      <c r="L29" s="85">
        <f t="shared" si="0"/>
        <v>0.66666666666666674</v>
      </c>
      <c r="M29" s="85">
        <v>8.3333333333333329E-2</v>
      </c>
      <c r="N29" s="92">
        <v>28</v>
      </c>
      <c r="O29" s="92"/>
      <c r="P29" s="92"/>
      <c r="Q29" s="92"/>
      <c r="R29" s="92">
        <v>36</v>
      </c>
      <c r="S29" s="98"/>
      <c r="T29" s="79"/>
      <c r="U29" s="80" t="s">
        <v>0</v>
      </c>
      <c r="V29" s="79"/>
      <c r="W29" s="22"/>
      <c r="X29" s="22"/>
      <c r="Y29" s="22"/>
      <c r="Z29" s="22"/>
      <c r="AA29" s="22"/>
      <c r="AB29" s="22"/>
      <c r="AC29" s="22"/>
      <c r="AD29" s="22"/>
      <c r="AE29" s="22"/>
      <c r="AF29" s="22"/>
      <c r="AG29" s="22"/>
      <c r="AH29" s="22"/>
      <c r="AI29" s="22"/>
      <c r="AJ29" s="22"/>
      <c r="AK29" s="22"/>
      <c r="AL29" s="22"/>
      <c r="AM29" s="22"/>
      <c r="AN29" s="22"/>
      <c r="AO29" s="22"/>
      <c r="AP29" s="22"/>
    </row>
    <row r="30" spans="1:42" s="21" customFormat="1" ht="18" customHeight="1" x14ac:dyDescent="0.2">
      <c r="A30" s="23">
        <f>Schedule!A$9</f>
        <v>45431</v>
      </c>
      <c r="B30" s="24">
        <f>Schedule!B$9</f>
        <v>45431</v>
      </c>
      <c r="C30" s="24" t="str">
        <f>Schedule!D9</f>
        <v>13:00</v>
      </c>
      <c r="D30" s="24" t="str">
        <f>Schedule!E9</f>
        <v>-</v>
      </c>
      <c r="E30" s="23" t="str">
        <f>Schedule!C$9</f>
        <v>B</v>
      </c>
      <c r="F30" s="23" t="str">
        <f>Schedule!F$9</f>
        <v>Lissabon</v>
      </c>
      <c r="G30" s="23" t="str">
        <f>Schedule!G$9</f>
        <v>PTLIS</v>
      </c>
      <c r="H30" s="79" t="s">
        <v>157</v>
      </c>
      <c r="I30" s="79" t="s">
        <v>20</v>
      </c>
      <c r="J30" s="104">
        <v>29</v>
      </c>
      <c r="K30" s="85">
        <v>0.58333333333333337</v>
      </c>
      <c r="L30" s="85">
        <f t="shared" si="0"/>
        <v>0.66666666666666674</v>
      </c>
      <c r="M30" s="85">
        <v>8.3333333333333329E-2</v>
      </c>
      <c r="N30" s="92">
        <v>58</v>
      </c>
      <c r="O30" s="92"/>
      <c r="P30" s="92"/>
      <c r="Q30" s="92"/>
      <c r="R30" s="92">
        <v>160</v>
      </c>
      <c r="S30" s="98"/>
      <c r="T30" s="79"/>
      <c r="U30" s="79"/>
      <c r="V30" s="79"/>
      <c r="W30" s="22"/>
      <c r="X30" s="22"/>
      <c r="Y30" s="22"/>
      <c r="Z30" s="22"/>
      <c r="AA30" s="22"/>
      <c r="AB30" s="22"/>
      <c r="AC30" s="22"/>
      <c r="AD30" s="22"/>
      <c r="AE30" s="22"/>
      <c r="AF30" s="22"/>
      <c r="AG30" s="22"/>
      <c r="AH30" s="22"/>
      <c r="AI30" s="22"/>
      <c r="AJ30" s="22"/>
      <c r="AK30" s="22"/>
      <c r="AL30" s="22"/>
      <c r="AM30" s="22"/>
      <c r="AN30" s="22"/>
      <c r="AO30" s="22"/>
      <c r="AP30" s="22"/>
    </row>
    <row r="31" spans="1:42" s="21" customFormat="1" ht="18" customHeight="1" x14ac:dyDescent="0.2">
      <c r="A31" s="23">
        <f>Schedule!A$10</f>
        <v>45432</v>
      </c>
      <c r="B31" s="24">
        <f>Schedule!B$10</f>
        <v>45432</v>
      </c>
      <c r="C31" s="24" t="str">
        <f>Schedule!D10</f>
        <v>-</v>
      </c>
      <c r="D31" s="24" t="str">
        <f>Schedule!E10</f>
        <v>17:00</v>
      </c>
      <c r="E31" s="23" t="str">
        <f>Schedule!C$10</f>
        <v>B</v>
      </c>
      <c r="F31" s="23" t="str">
        <f>Schedule!F$10</f>
        <v>Lissabon</v>
      </c>
      <c r="G31" s="23" t="str">
        <f>Schedule!G$10</f>
        <v>PTLIS</v>
      </c>
      <c r="H31" s="79" t="s">
        <v>133</v>
      </c>
      <c r="I31" s="79" t="s">
        <v>21</v>
      </c>
      <c r="J31" s="104">
        <v>57</v>
      </c>
      <c r="K31" s="85">
        <v>0.35416666666666669</v>
      </c>
      <c r="L31" s="85">
        <f t="shared" si="0"/>
        <v>0.5625</v>
      </c>
      <c r="M31" s="86">
        <v>0.20833333333333334</v>
      </c>
      <c r="N31" s="92">
        <v>100</v>
      </c>
      <c r="O31" s="92"/>
      <c r="P31" s="92"/>
      <c r="Q31" s="92"/>
      <c r="R31" s="92">
        <v>80</v>
      </c>
      <c r="S31" s="98"/>
      <c r="T31" s="79"/>
      <c r="U31" s="80" t="s">
        <v>0</v>
      </c>
      <c r="V31" s="79"/>
      <c r="W31" s="22"/>
      <c r="X31" s="22"/>
      <c r="Y31" s="22"/>
      <c r="Z31" s="22"/>
      <c r="AA31" s="22"/>
      <c r="AB31" s="22"/>
      <c r="AC31" s="22"/>
      <c r="AD31" s="22"/>
      <c r="AE31" s="22"/>
      <c r="AF31" s="22"/>
      <c r="AG31" s="22"/>
      <c r="AH31" s="22"/>
      <c r="AI31" s="22"/>
      <c r="AJ31" s="22"/>
      <c r="AK31" s="22"/>
      <c r="AL31" s="22"/>
      <c r="AM31" s="22"/>
      <c r="AN31" s="22"/>
      <c r="AO31" s="22"/>
      <c r="AP31" s="22"/>
    </row>
    <row r="32" spans="1:42" s="21" customFormat="1" ht="18" customHeight="1" x14ac:dyDescent="0.2">
      <c r="A32" s="23">
        <f>Schedule!A$10</f>
        <v>45432</v>
      </c>
      <c r="B32" s="24">
        <f>Schedule!B$10</f>
        <v>45432</v>
      </c>
      <c r="C32" s="24" t="str">
        <f>Schedule!D10</f>
        <v>-</v>
      </c>
      <c r="D32" s="24" t="str">
        <f>Schedule!E10</f>
        <v>17:00</v>
      </c>
      <c r="E32" s="23" t="str">
        <f>Schedule!C$10</f>
        <v>B</v>
      </c>
      <c r="F32" s="23" t="str">
        <f>Schedule!F$10</f>
        <v>Lissabon</v>
      </c>
      <c r="G32" s="23" t="str">
        <f>Schedule!G$10</f>
        <v>PTLIS</v>
      </c>
      <c r="H32" s="79" t="s">
        <v>134</v>
      </c>
      <c r="I32" s="79" t="s">
        <v>18</v>
      </c>
      <c r="J32" s="104">
        <v>49</v>
      </c>
      <c r="K32" s="85">
        <v>0.375</v>
      </c>
      <c r="L32" s="85">
        <f t="shared" si="0"/>
        <v>0.54166666666666663</v>
      </c>
      <c r="M32" s="85">
        <v>0.16666666666666666</v>
      </c>
      <c r="N32" s="92">
        <v>29</v>
      </c>
      <c r="O32" s="92"/>
      <c r="P32" s="92"/>
      <c r="Q32" s="92"/>
      <c r="R32" s="92">
        <v>120</v>
      </c>
      <c r="S32" s="98"/>
      <c r="T32" s="79"/>
      <c r="U32" s="79"/>
      <c r="V32" s="79" t="s">
        <v>199</v>
      </c>
      <c r="W32" s="22"/>
      <c r="X32" s="22"/>
      <c r="Y32" s="22"/>
      <c r="Z32" s="22"/>
      <c r="AA32" s="22"/>
      <c r="AB32" s="22"/>
      <c r="AC32" s="22"/>
      <c r="AD32" s="22"/>
      <c r="AE32" s="22"/>
      <c r="AF32" s="22"/>
      <c r="AG32" s="22"/>
      <c r="AH32" s="22"/>
      <c r="AI32" s="22"/>
      <c r="AJ32" s="22"/>
      <c r="AK32" s="22"/>
      <c r="AL32" s="22"/>
      <c r="AM32" s="22"/>
      <c r="AN32" s="22"/>
      <c r="AO32" s="22"/>
      <c r="AP32" s="22"/>
    </row>
    <row r="33" spans="1:42" s="21" customFormat="1" ht="18" customHeight="1" x14ac:dyDescent="0.2">
      <c r="A33" s="23">
        <f>Schedule!A$10</f>
        <v>45432</v>
      </c>
      <c r="B33" s="24">
        <f>Schedule!B$10</f>
        <v>45432</v>
      </c>
      <c r="C33" s="24" t="str">
        <f>Schedule!D10</f>
        <v>-</v>
      </c>
      <c r="D33" s="24" t="str">
        <f>Schedule!E10</f>
        <v>17:00</v>
      </c>
      <c r="E33" s="23" t="str">
        <f>Schedule!C$10</f>
        <v>B</v>
      </c>
      <c r="F33" s="23" t="str">
        <f>Schedule!F$10</f>
        <v>Lissabon</v>
      </c>
      <c r="G33" s="23" t="str">
        <f>Schedule!G$10</f>
        <v>PTLIS</v>
      </c>
      <c r="H33" s="79" t="s">
        <v>135</v>
      </c>
      <c r="I33" s="79" t="s">
        <v>19</v>
      </c>
      <c r="J33" s="104">
        <v>57</v>
      </c>
      <c r="K33" s="85">
        <v>0.375</v>
      </c>
      <c r="L33" s="85">
        <f t="shared" si="0"/>
        <v>0.54166666666666663</v>
      </c>
      <c r="M33" s="85">
        <v>0.16666666666666666</v>
      </c>
      <c r="N33" s="92">
        <v>37</v>
      </c>
      <c r="O33" s="92"/>
      <c r="P33" s="92"/>
      <c r="Q33" s="92"/>
      <c r="R33" s="92">
        <v>120</v>
      </c>
      <c r="S33" s="98"/>
      <c r="T33" s="79"/>
      <c r="U33" s="80" t="s">
        <v>0</v>
      </c>
      <c r="V33" s="79"/>
      <c r="W33" s="22"/>
      <c r="X33" s="22"/>
      <c r="Y33" s="22"/>
      <c r="Z33" s="22"/>
      <c r="AA33" s="22"/>
      <c r="AB33" s="22"/>
      <c r="AC33" s="22"/>
      <c r="AD33" s="22"/>
      <c r="AE33" s="22"/>
      <c r="AF33" s="22"/>
      <c r="AG33" s="22"/>
      <c r="AH33" s="22"/>
      <c r="AI33" s="22"/>
      <c r="AJ33" s="22"/>
      <c r="AK33" s="22"/>
      <c r="AL33" s="22"/>
      <c r="AM33" s="22"/>
      <c r="AN33" s="22"/>
      <c r="AO33" s="22"/>
      <c r="AP33" s="22"/>
    </row>
    <row r="34" spans="1:42" s="21" customFormat="1" ht="18" customHeight="1" x14ac:dyDescent="0.2">
      <c r="A34" s="23">
        <f>Schedule!A$10</f>
        <v>45432</v>
      </c>
      <c r="B34" s="24">
        <f>Schedule!B$10</f>
        <v>45432</v>
      </c>
      <c r="C34" s="24" t="str">
        <f>Schedule!D10</f>
        <v>-</v>
      </c>
      <c r="D34" s="24" t="str">
        <f>Schedule!E10</f>
        <v>17:00</v>
      </c>
      <c r="E34" s="23" t="str">
        <f>Schedule!C$10</f>
        <v>B</v>
      </c>
      <c r="F34" s="23" t="str">
        <f>Schedule!F$10</f>
        <v>Lissabon</v>
      </c>
      <c r="G34" s="23" t="str">
        <f>Schedule!G$10</f>
        <v>PTLIS</v>
      </c>
      <c r="H34" s="79" t="s">
        <v>136</v>
      </c>
      <c r="I34" s="79" t="s">
        <v>23</v>
      </c>
      <c r="J34" s="104">
        <v>95</v>
      </c>
      <c r="K34" s="85">
        <v>0.36458333333333331</v>
      </c>
      <c r="L34" s="85">
        <f t="shared" si="0"/>
        <v>0.53125</v>
      </c>
      <c r="M34" s="85">
        <v>0.16666666666666666</v>
      </c>
      <c r="N34" s="92">
        <v>40</v>
      </c>
      <c r="O34" s="92"/>
      <c r="P34" s="92"/>
      <c r="Q34" s="92"/>
      <c r="R34" s="92">
        <v>40</v>
      </c>
      <c r="S34" s="98"/>
      <c r="T34" s="79"/>
      <c r="U34" s="80" t="s">
        <v>0</v>
      </c>
      <c r="V34" s="79"/>
      <c r="W34" s="22"/>
      <c r="X34" s="22"/>
      <c r="Y34" s="22"/>
      <c r="Z34" s="22"/>
      <c r="AA34" s="22"/>
      <c r="AB34" s="22"/>
      <c r="AC34" s="22"/>
      <c r="AD34" s="22"/>
      <c r="AE34" s="22"/>
      <c r="AF34" s="22"/>
      <c r="AG34" s="22"/>
      <c r="AH34" s="22"/>
      <c r="AI34" s="22"/>
      <c r="AJ34" s="22"/>
      <c r="AK34" s="22"/>
      <c r="AL34" s="22"/>
      <c r="AM34" s="22"/>
      <c r="AN34" s="22"/>
      <c r="AO34" s="22"/>
      <c r="AP34" s="22"/>
    </row>
    <row r="35" spans="1:42" s="21" customFormat="1" ht="18" customHeight="1" x14ac:dyDescent="0.2">
      <c r="A35" s="23">
        <f>Schedule!A$10</f>
        <v>45432</v>
      </c>
      <c r="B35" s="24">
        <f>Schedule!B$10</f>
        <v>45432</v>
      </c>
      <c r="C35" s="24" t="str">
        <f>Schedule!D10</f>
        <v>-</v>
      </c>
      <c r="D35" s="24" t="str">
        <f>Schedule!E10</f>
        <v>17:00</v>
      </c>
      <c r="E35" s="23" t="str">
        <f>Schedule!C$10</f>
        <v>B</v>
      </c>
      <c r="F35" s="23" t="str">
        <f>Schedule!F$10</f>
        <v>Lissabon</v>
      </c>
      <c r="G35" s="23" t="str">
        <f>Schedule!G$10</f>
        <v>PTLIS</v>
      </c>
      <c r="H35" s="79" t="s">
        <v>202</v>
      </c>
      <c r="I35" s="79" t="s">
        <v>200</v>
      </c>
      <c r="J35" s="104">
        <v>49</v>
      </c>
      <c r="K35" s="85">
        <v>0.375</v>
      </c>
      <c r="L35" s="85">
        <f t="shared" si="0"/>
        <v>0.47916666666666669</v>
      </c>
      <c r="M35" s="85">
        <v>0.10416666666666667</v>
      </c>
      <c r="N35" s="92">
        <v>60</v>
      </c>
      <c r="O35" s="92"/>
      <c r="P35" s="92"/>
      <c r="Q35" s="92"/>
      <c r="R35" s="92">
        <v>60</v>
      </c>
      <c r="S35" s="98"/>
      <c r="T35" s="79"/>
      <c r="U35" s="80" t="s">
        <v>0</v>
      </c>
      <c r="V35" s="79"/>
      <c r="W35" s="22"/>
      <c r="X35" s="22"/>
      <c r="Y35" s="22"/>
      <c r="Z35" s="22"/>
      <c r="AA35" s="22"/>
      <c r="AB35" s="22"/>
      <c r="AC35" s="22"/>
      <c r="AD35" s="22"/>
      <c r="AE35" s="22"/>
      <c r="AF35" s="22"/>
      <c r="AG35" s="22"/>
      <c r="AH35" s="22"/>
      <c r="AI35" s="22"/>
      <c r="AJ35" s="22"/>
      <c r="AK35" s="22"/>
      <c r="AL35" s="22"/>
      <c r="AM35" s="22"/>
      <c r="AN35" s="22"/>
      <c r="AO35" s="22"/>
      <c r="AP35" s="22"/>
    </row>
    <row r="36" spans="1:42" s="21" customFormat="1" ht="18" customHeight="1" x14ac:dyDescent="0.2">
      <c r="A36" s="23">
        <f>Schedule!A$10</f>
        <v>45432</v>
      </c>
      <c r="B36" s="24">
        <f>Schedule!B$10</f>
        <v>45432</v>
      </c>
      <c r="C36" s="24" t="str">
        <f>Schedule!D11</f>
        <v>-</v>
      </c>
      <c r="D36" s="24" t="str">
        <f>Schedule!E11</f>
        <v>-</v>
      </c>
      <c r="E36" s="23" t="str">
        <f>Schedule!C$10</f>
        <v>B</v>
      </c>
      <c r="F36" s="23" t="str">
        <f>Schedule!F$10</f>
        <v>Lissabon</v>
      </c>
      <c r="G36" s="23" t="str">
        <f>Schedule!G$10</f>
        <v>PTLIS</v>
      </c>
      <c r="H36" s="79" t="s">
        <v>203</v>
      </c>
      <c r="I36" s="79" t="s">
        <v>201</v>
      </c>
      <c r="J36" s="104">
        <v>49</v>
      </c>
      <c r="K36" s="85">
        <v>0.375</v>
      </c>
      <c r="L36" s="85">
        <f t="shared" ref="L36" si="4">K36+M36</f>
        <v>0.47916666666666669</v>
      </c>
      <c r="M36" s="85">
        <v>0.10416666666666667</v>
      </c>
      <c r="N36" s="92">
        <v>27</v>
      </c>
      <c r="O36" s="92"/>
      <c r="P36" s="92"/>
      <c r="Q36" s="92"/>
      <c r="R36" s="92">
        <v>30</v>
      </c>
      <c r="S36" s="98"/>
      <c r="T36" s="79"/>
      <c r="U36" s="80" t="s">
        <v>0</v>
      </c>
      <c r="V36" s="79"/>
      <c r="W36" s="22"/>
      <c r="X36" s="22"/>
      <c r="Y36" s="22"/>
      <c r="Z36" s="22"/>
      <c r="AA36" s="22"/>
      <c r="AB36" s="22"/>
      <c r="AC36" s="22"/>
      <c r="AD36" s="22"/>
      <c r="AE36" s="22"/>
      <c r="AF36" s="22"/>
      <c r="AG36" s="22"/>
      <c r="AH36" s="22"/>
      <c r="AI36" s="22"/>
      <c r="AJ36" s="22"/>
      <c r="AK36" s="22"/>
      <c r="AL36" s="22"/>
      <c r="AM36" s="22"/>
      <c r="AN36" s="22"/>
      <c r="AO36" s="22"/>
      <c r="AP36" s="22"/>
    </row>
    <row r="37" spans="1:42" s="21" customFormat="1" ht="18" customHeight="1" x14ac:dyDescent="0.2">
      <c r="A37" s="23">
        <f>Schedule!A$10</f>
        <v>45432</v>
      </c>
      <c r="B37" s="24">
        <f>Schedule!B$10</f>
        <v>45432</v>
      </c>
      <c r="C37" s="24" t="str">
        <f>Schedule!D10</f>
        <v>-</v>
      </c>
      <c r="D37" s="24" t="str">
        <f>Schedule!E10</f>
        <v>17:00</v>
      </c>
      <c r="E37" s="23" t="str">
        <f>Schedule!C$10</f>
        <v>B</v>
      </c>
      <c r="F37" s="23" t="str">
        <f>Schedule!F$10</f>
        <v>Lissabon</v>
      </c>
      <c r="G37" s="23" t="str">
        <f>Schedule!G$10</f>
        <v>PTLIS</v>
      </c>
      <c r="H37" s="79" t="s">
        <v>137</v>
      </c>
      <c r="I37" s="79" t="s">
        <v>22</v>
      </c>
      <c r="J37" s="104">
        <v>85</v>
      </c>
      <c r="K37" s="85">
        <v>0.375</v>
      </c>
      <c r="L37" s="85">
        <f t="shared" si="0"/>
        <v>0.45833333333333331</v>
      </c>
      <c r="M37" s="85">
        <v>8.3333333333333329E-2</v>
      </c>
      <c r="N37" s="92">
        <v>8</v>
      </c>
      <c r="O37" s="92"/>
      <c r="P37" s="92"/>
      <c r="Q37" s="92"/>
      <c r="R37" s="92">
        <v>36</v>
      </c>
      <c r="S37" s="98"/>
      <c r="T37" s="79"/>
      <c r="U37" s="80" t="s">
        <v>0</v>
      </c>
      <c r="V37" s="79"/>
      <c r="W37" s="22"/>
      <c r="X37" s="22"/>
      <c r="Y37" s="22"/>
      <c r="Z37" s="22"/>
      <c r="AA37" s="22"/>
      <c r="AB37" s="22"/>
      <c r="AC37" s="22"/>
      <c r="AD37" s="22"/>
      <c r="AE37" s="22"/>
      <c r="AF37" s="22"/>
      <c r="AG37" s="22"/>
      <c r="AH37" s="22"/>
      <c r="AI37" s="22"/>
      <c r="AJ37" s="22"/>
      <c r="AK37" s="22"/>
      <c r="AL37" s="22"/>
      <c r="AM37" s="22"/>
      <c r="AN37" s="22"/>
      <c r="AO37" s="22"/>
      <c r="AP37" s="22"/>
    </row>
    <row r="38" spans="1:42" s="21" customFormat="1" ht="18" customHeight="1" x14ac:dyDescent="0.2">
      <c r="A38" s="23">
        <f>Schedule!A$10</f>
        <v>45432</v>
      </c>
      <c r="B38" s="24">
        <f>Schedule!B$10</f>
        <v>45432</v>
      </c>
      <c r="C38" s="24" t="str">
        <f>Schedule!D10</f>
        <v>-</v>
      </c>
      <c r="D38" s="24" t="str">
        <f>Schedule!E10</f>
        <v>17:00</v>
      </c>
      <c r="E38" s="23" t="str">
        <f>Schedule!C$10</f>
        <v>B</v>
      </c>
      <c r="F38" s="23" t="str">
        <f>Schedule!F$10</f>
        <v>Lissabon</v>
      </c>
      <c r="G38" s="23" t="str">
        <f>Schedule!G$10</f>
        <v>PTLIS</v>
      </c>
      <c r="H38" s="79" t="s">
        <v>138</v>
      </c>
      <c r="I38" s="79" t="s">
        <v>20</v>
      </c>
      <c r="J38" s="104">
        <v>29</v>
      </c>
      <c r="K38" s="85">
        <v>0.375</v>
      </c>
      <c r="L38" s="85">
        <f t="shared" si="0"/>
        <v>0.45833333333333331</v>
      </c>
      <c r="M38" s="85">
        <v>8.3333333333333329E-2</v>
      </c>
      <c r="N38" s="92">
        <v>25</v>
      </c>
      <c r="O38" s="92"/>
      <c r="P38" s="92"/>
      <c r="Q38" s="92"/>
      <c r="R38" s="92">
        <v>160</v>
      </c>
      <c r="S38" s="98"/>
      <c r="T38" s="79"/>
      <c r="U38" s="79"/>
      <c r="V38" s="79"/>
      <c r="W38" s="22"/>
      <c r="X38" s="22"/>
      <c r="Y38" s="22"/>
      <c r="Z38" s="22"/>
      <c r="AA38" s="22"/>
      <c r="AB38" s="22"/>
      <c r="AC38" s="22"/>
      <c r="AD38" s="22"/>
      <c r="AE38" s="22"/>
      <c r="AF38" s="22"/>
      <c r="AG38" s="22"/>
      <c r="AH38" s="22"/>
      <c r="AI38" s="22"/>
      <c r="AJ38" s="22"/>
      <c r="AK38" s="22"/>
      <c r="AL38" s="22"/>
      <c r="AM38" s="22"/>
      <c r="AN38" s="22"/>
      <c r="AO38" s="22"/>
      <c r="AP38" s="22"/>
    </row>
    <row r="39" spans="1:42" s="21" customFormat="1" ht="18" customHeight="1" x14ac:dyDescent="0.2">
      <c r="A39" s="18">
        <f>Schedule!A$13</f>
        <v>45434</v>
      </c>
      <c r="B39" s="19">
        <f>Schedule!B$13</f>
        <v>45434</v>
      </c>
      <c r="C39" s="19" t="str">
        <f>Schedule!D13</f>
        <v>17:00</v>
      </c>
      <c r="D39" s="19" t="str">
        <f>Schedule!E13</f>
        <v>-</v>
      </c>
      <c r="E39" s="18" t="str">
        <f>Schedule!C$13</f>
        <v>B</v>
      </c>
      <c r="F39" s="18" t="str">
        <f>Schedule!F$13</f>
        <v>Funchal</v>
      </c>
      <c r="G39" s="18" t="str">
        <f>Schedule!G$13</f>
        <v>PTFNC</v>
      </c>
      <c r="H39" s="78" t="s">
        <v>158</v>
      </c>
      <c r="I39" s="78" t="s">
        <v>26</v>
      </c>
      <c r="J39" s="102">
        <v>29</v>
      </c>
      <c r="K39" s="83">
        <v>0.83333333333333337</v>
      </c>
      <c r="L39" s="83">
        <f t="shared" si="0"/>
        <v>0.9375</v>
      </c>
      <c r="M39" s="83">
        <v>0.10416666666666667</v>
      </c>
      <c r="N39" s="90">
        <v>243</v>
      </c>
      <c r="O39" s="90"/>
      <c r="P39" s="90"/>
      <c r="Q39" s="90"/>
      <c r="R39" s="90">
        <v>200</v>
      </c>
      <c r="S39" s="96"/>
      <c r="T39" s="78"/>
      <c r="U39" s="78"/>
      <c r="V39" s="78"/>
      <c r="W39" s="22"/>
      <c r="X39" s="22"/>
      <c r="Y39" s="22"/>
      <c r="Z39" s="22"/>
      <c r="AA39" s="22"/>
      <c r="AB39" s="22"/>
      <c r="AC39" s="22"/>
      <c r="AD39" s="22"/>
      <c r="AE39" s="22"/>
      <c r="AF39" s="22"/>
      <c r="AG39" s="22"/>
      <c r="AH39" s="22"/>
      <c r="AI39" s="22"/>
      <c r="AJ39" s="22"/>
      <c r="AK39" s="22"/>
      <c r="AL39" s="22"/>
      <c r="AM39" s="22"/>
      <c r="AN39" s="22"/>
      <c r="AO39" s="22"/>
      <c r="AP39" s="22"/>
    </row>
    <row r="40" spans="1:42" s="21" customFormat="1" ht="18" customHeight="1" x14ac:dyDescent="0.2">
      <c r="A40" s="18">
        <f>Schedule!A$14</f>
        <v>45435</v>
      </c>
      <c r="B40" s="19">
        <f>Schedule!B$14</f>
        <v>45435</v>
      </c>
      <c r="C40" s="19" t="str">
        <f>Schedule!D14</f>
        <v>-</v>
      </c>
      <c r="D40" s="19" t="str">
        <f>Schedule!E14</f>
        <v>18:00</v>
      </c>
      <c r="E40" s="18" t="str">
        <f>Schedule!C$14</f>
        <v>B</v>
      </c>
      <c r="F40" s="18" t="str">
        <f>Schedule!F$14</f>
        <v>Funchal</v>
      </c>
      <c r="G40" s="18" t="str">
        <f>Schedule!G$14</f>
        <v>PTFNC</v>
      </c>
      <c r="H40" s="78" t="s">
        <v>139</v>
      </c>
      <c r="I40" s="78" t="s">
        <v>31</v>
      </c>
      <c r="J40" s="102">
        <v>59</v>
      </c>
      <c r="K40" s="83">
        <v>0.38541666666666669</v>
      </c>
      <c r="L40" s="83">
        <f t="shared" si="0"/>
        <v>0.71875</v>
      </c>
      <c r="M40" s="83">
        <v>0.33333333333333331</v>
      </c>
      <c r="N40" s="90">
        <v>118</v>
      </c>
      <c r="O40" s="90"/>
      <c r="P40" s="90"/>
      <c r="Q40" s="90"/>
      <c r="R40" s="90">
        <v>200</v>
      </c>
      <c r="S40" s="96" t="s">
        <v>82</v>
      </c>
      <c r="T40" s="78"/>
      <c r="U40" s="78"/>
      <c r="V40" s="78"/>
      <c r="W40" s="22"/>
      <c r="X40" s="22"/>
      <c r="Y40" s="22"/>
      <c r="Z40" s="22"/>
      <c r="AA40" s="22"/>
      <c r="AB40" s="22"/>
      <c r="AC40" s="22"/>
      <c r="AD40" s="22"/>
      <c r="AE40" s="22"/>
      <c r="AF40" s="22"/>
      <c r="AG40" s="22"/>
      <c r="AH40" s="22"/>
      <c r="AI40" s="22"/>
      <c r="AJ40" s="22"/>
      <c r="AK40" s="22"/>
      <c r="AL40" s="22"/>
      <c r="AM40" s="22"/>
      <c r="AN40" s="22"/>
      <c r="AO40" s="22"/>
      <c r="AP40" s="22"/>
    </row>
    <row r="41" spans="1:42" s="21" customFormat="1" ht="18" customHeight="1" x14ac:dyDescent="0.2">
      <c r="A41" s="18">
        <f>Schedule!A$14</f>
        <v>45435</v>
      </c>
      <c r="B41" s="19">
        <f>Schedule!B$14</f>
        <v>45435</v>
      </c>
      <c r="C41" s="19" t="str">
        <f>Schedule!D14</f>
        <v>-</v>
      </c>
      <c r="D41" s="19" t="str">
        <f>Schedule!E14</f>
        <v>18:00</v>
      </c>
      <c r="E41" s="18" t="str">
        <f>Schedule!C$14</f>
        <v>B</v>
      </c>
      <c r="F41" s="18" t="str">
        <f>Schedule!F$14</f>
        <v>Funchal</v>
      </c>
      <c r="G41" s="18" t="str">
        <f>Schedule!G$14</f>
        <v>PTFNC</v>
      </c>
      <c r="H41" s="78" t="s">
        <v>140</v>
      </c>
      <c r="I41" s="78" t="s">
        <v>33</v>
      </c>
      <c r="J41" s="102">
        <v>59</v>
      </c>
      <c r="K41" s="83">
        <v>0.3888888888888889</v>
      </c>
      <c r="L41" s="83">
        <f t="shared" si="0"/>
        <v>0.72222222222222221</v>
      </c>
      <c r="M41" s="83">
        <v>0.33333333333333331</v>
      </c>
      <c r="N41" s="90">
        <v>63</v>
      </c>
      <c r="O41" s="90"/>
      <c r="P41" s="90"/>
      <c r="Q41" s="90"/>
      <c r="R41" s="90">
        <v>200</v>
      </c>
      <c r="S41" s="96" t="s">
        <v>82</v>
      </c>
      <c r="T41" s="78"/>
      <c r="U41" s="78"/>
      <c r="V41" s="78"/>
      <c r="W41" s="22"/>
      <c r="X41" s="22"/>
      <c r="Y41" s="22"/>
      <c r="Z41" s="22"/>
      <c r="AA41" s="22"/>
      <c r="AB41" s="22"/>
      <c r="AC41" s="22"/>
      <c r="AD41" s="22"/>
      <c r="AE41" s="22"/>
      <c r="AF41" s="22"/>
      <c r="AG41" s="22"/>
      <c r="AH41" s="22"/>
      <c r="AI41" s="22"/>
      <c r="AJ41" s="22"/>
      <c r="AK41" s="22"/>
      <c r="AL41" s="22"/>
      <c r="AM41" s="22"/>
      <c r="AN41" s="22"/>
      <c r="AO41" s="22"/>
      <c r="AP41" s="22"/>
    </row>
    <row r="42" spans="1:42" s="21" customFormat="1" ht="18" customHeight="1" x14ac:dyDescent="0.2">
      <c r="A42" s="18">
        <f>Schedule!A$14</f>
        <v>45435</v>
      </c>
      <c r="B42" s="19">
        <f>Schedule!B$14</f>
        <v>45435</v>
      </c>
      <c r="C42" s="19" t="str">
        <f>Schedule!D14</f>
        <v>-</v>
      </c>
      <c r="D42" s="19" t="str">
        <f>Schedule!E14</f>
        <v>18:00</v>
      </c>
      <c r="E42" s="18" t="str">
        <f>Schedule!C$14</f>
        <v>B</v>
      </c>
      <c r="F42" s="18" t="str">
        <f>Schedule!F$14</f>
        <v>Funchal</v>
      </c>
      <c r="G42" s="18" t="str">
        <f>Schedule!G$14</f>
        <v>PTFNC</v>
      </c>
      <c r="H42" s="78" t="s">
        <v>141</v>
      </c>
      <c r="I42" s="78" t="s">
        <v>34</v>
      </c>
      <c r="J42" s="102">
        <v>39</v>
      </c>
      <c r="K42" s="83">
        <v>0.36805555555555558</v>
      </c>
      <c r="L42" s="83">
        <f t="shared" si="0"/>
        <v>0.53472222222222221</v>
      </c>
      <c r="M42" s="83">
        <v>0.16666666666666666</v>
      </c>
      <c r="N42" s="90">
        <v>91</v>
      </c>
      <c r="O42" s="90"/>
      <c r="P42" s="90"/>
      <c r="Q42" s="90"/>
      <c r="R42" s="90">
        <v>200</v>
      </c>
      <c r="S42" s="96"/>
      <c r="T42" s="78"/>
      <c r="U42" s="77" t="s">
        <v>0</v>
      </c>
      <c r="V42" s="78"/>
      <c r="W42" s="22"/>
      <c r="X42" s="22"/>
      <c r="Y42" s="22"/>
      <c r="Z42" s="22"/>
      <c r="AA42" s="22"/>
      <c r="AB42" s="22"/>
      <c r="AC42" s="22"/>
      <c r="AD42" s="22"/>
      <c r="AE42" s="22"/>
      <c r="AF42" s="22"/>
      <c r="AG42" s="22"/>
      <c r="AH42" s="22"/>
      <c r="AI42" s="22"/>
      <c r="AJ42" s="22"/>
      <c r="AK42" s="22"/>
      <c r="AL42" s="22"/>
      <c r="AM42" s="22"/>
      <c r="AN42" s="22"/>
      <c r="AO42" s="22"/>
      <c r="AP42" s="22"/>
    </row>
    <row r="43" spans="1:42" s="21" customFormat="1" ht="18" customHeight="1" x14ac:dyDescent="0.2">
      <c r="A43" s="18">
        <f>Schedule!A$14</f>
        <v>45435</v>
      </c>
      <c r="B43" s="19">
        <f>Schedule!B$14</f>
        <v>45435</v>
      </c>
      <c r="C43" s="19" t="str">
        <f>Schedule!D14</f>
        <v>-</v>
      </c>
      <c r="D43" s="19" t="str">
        <f>Schedule!E14</f>
        <v>18:00</v>
      </c>
      <c r="E43" s="18" t="str">
        <f>Schedule!C$14</f>
        <v>B</v>
      </c>
      <c r="F43" s="18" t="str">
        <f>Schedule!F$14</f>
        <v>Funchal</v>
      </c>
      <c r="G43" s="18" t="str">
        <f>Schedule!G$14</f>
        <v>PTFNC</v>
      </c>
      <c r="H43" s="78" t="s">
        <v>142</v>
      </c>
      <c r="I43" s="78" t="s">
        <v>30</v>
      </c>
      <c r="J43" s="102">
        <v>25</v>
      </c>
      <c r="K43" s="83">
        <v>0.35416666666666669</v>
      </c>
      <c r="L43" s="83">
        <f t="shared" si="0"/>
        <v>0.52083333333333337</v>
      </c>
      <c r="M43" s="83">
        <v>0.16666666666666666</v>
      </c>
      <c r="N43" s="90">
        <v>42</v>
      </c>
      <c r="O43" s="90"/>
      <c r="P43" s="90"/>
      <c r="Q43" s="90"/>
      <c r="R43" s="90">
        <v>200</v>
      </c>
      <c r="S43" s="96"/>
      <c r="T43" s="78"/>
      <c r="U43" s="77" t="s">
        <v>0</v>
      </c>
      <c r="V43" s="78"/>
      <c r="W43" s="22"/>
      <c r="X43" s="22"/>
      <c r="Y43" s="22"/>
      <c r="Z43" s="22"/>
      <c r="AA43" s="22"/>
      <c r="AB43" s="22"/>
      <c r="AC43" s="22"/>
      <c r="AD43" s="22"/>
      <c r="AE43" s="22"/>
      <c r="AF43" s="22"/>
      <c r="AG43" s="22"/>
      <c r="AH43" s="22"/>
      <c r="AI43" s="22"/>
      <c r="AJ43" s="22"/>
      <c r="AK43" s="22"/>
      <c r="AL43" s="22"/>
      <c r="AM43" s="22"/>
      <c r="AN43" s="22"/>
      <c r="AO43" s="22"/>
      <c r="AP43" s="22"/>
    </row>
    <row r="44" spans="1:42" s="21" customFormat="1" ht="18" customHeight="1" x14ac:dyDescent="0.2">
      <c r="A44" s="18">
        <f>Schedule!A$14</f>
        <v>45435</v>
      </c>
      <c r="B44" s="19">
        <f>Schedule!B$14</f>
        <v>45435</v>
      </c>
      <c r="C44" s="19" t="str">
        <f>Schedule!D14</f>
        <v>-</v>
      </c>
      <c r="D44" s="19" t="str">
        <f>Schedule!E14</f>
        <v>18:00</v>
      </c>
      <c r="E44" s="18" t="str">
        <f>Schedule!C$14</f>
        <v>B</v>
      </c>
      <c r="F44" s="18" t="str">
        <f>Schedule!F$14</f>
        <v>Funchal</v>
      </c>
      <c r="G44" s="18" t="str">
        <f>Schedule!G$14</f>
        <v>PTFNC</v>
      </c>
      <c r="H44" s="78" t="s">
        <v>143</v>
      </c>
      <c r="I44" s="78" t="s">
        <v>29</v>
      </c>
      <c r="J44" s="102">
        <v>29</v>
      </c>
      <c r="K44" s="83">
        <v>0.38194444444444442</v>
      </c>
      <c r="L44" s="83">
        <f t="shared" si="0"/>
        <v>0.52777777777777779</v>
      </c>
      <c r="M44" s="83">
        <v>0.14583333333333334</v>
      </c>
      <c r="N44" s="90">
        <v>84</v>
      </c>
      <c r="O44" s="90"/>
      <c r="P44" s="90"/>
      <c r="Q44" s="90"/>
      <c r="R44" s="90">
        <v>200</v>
      </c>
      <c r="S44" s="96"/>
      <c r="T44" s="78"/>
      <c r="U44" s="77" t="s">
        <v>0</v>
      </c>
      <c r="V44" s="78"/>
      <c r="W44" s="22"/>
      <c r="X44" s="22"/>
      <c r="Y44" s="22"/>
      <c r="Z44" s="22"/>
      <c r="AA44" s="22"/>
      <c r="AB44" s="22"/>
      <c r="AC44" s="22"/>
      <c r="AD44" s="22"/>
      <c r="AE44" s="22"/>
      <c r="AF44" s="22"/>
      <c r="AG44" s="22"/>
      <c r="AH44" s="22"/>
      <c r="AI44" s="22"/>
      <c r="AJ44" s="22"/>
      <c r="AK44" s="22"/>
      <c r="AL44" s="22"/>
      <c r="AM44" s="22"/>
      <c r="AN44" s="22"/>
      <c r="AO44" s="22"/>
      <c r="AP44" s="22"/>
    </row>
    <row r="45" spans="1:42" s="21" customFormat="1" ht="18" customHeight="1" x14ac:dyDescent="0.2">
      <c r="A45" s="18">
        <f>Schedule!A$14</f>
        <v>45435</v>
      </c>
      <c r="B45" s="19">
        <f>Schedule!B$14</f>
        <v>45435</v>
      </c>
      <c r="C45" s="19" t="str">
        <f>Schedule!D14</f>
        <v>-</v>
      </c>
      <c r="D45" s="19" t="str">
        <f>Schedule!E14</f>
        <v>18:00</v>
      </c>
      <c r="E45" s="18" t="str">
        <f>Schedule!C$14</f>
        <v>B</v>
      </c>
      <c r="F45" s="18" t="str">
        <f>Schedule!F$14</f>
        <v>Funchal</v>
      </c>
      <c r="G45" s="18" t="str">
        <f>Schedule!G$14</f>
        <v>PTFNC</v>
      </c>
      <c r="H45" s="78" t="s">
        <v>144</v>
      </c>
      <c r="I45" s="78" t="s">
        <v>28</v>
      </c>
      <c r="J45" s="102">
        <v>29</v>
      </c>
      <c r="K45" s="83">
        <v>0.3611111111111111</v>
      </c>
      <c r="L45" s="83">
        <f t="shared" si="0"/>
        <v>0.52777777777777779</v>
      </c>
      <c r="M45" s="83">
        <v>0.16666666666666666</v>
      </c>
      <c r="N45" s="90">
        <v>42</v>
      </c>
      <c r="O45" s="90"/>
      <c r="P45" s="90"/>
      <c r="Q45" s="90"/>
      <c r="R45" s="90">
        <v>50</v>
      </c>
      <c r="S45" s="96"/>
      <c r="T45" s="78"/>
      <c r="U45" s="77" t="s">
        <v>0</v>
      </c>
      <c r="V45" s="78"/>
      <c r="W45" s="22"/>
      <c r="X45" s="22"/>
      <c r="Y45" s="22"/>
      <c r="Z45" s="22"/>
      <c r="AA45" s="22"/>
      <c r="AB45" s="22"/>
      <c r="AC45" s="22"/>
      <c r="AD45" s="22"/>
      <c r="AE45" s="22"/>
      <c r="AF45" s="22"/>
      <c r="AG45" s="22"/>
      <c r="AH45" s="22"/>
      <c r="AI45" s="22"/>
      <c r="AJ45" s="22"/>
      <c r="AK45" s="22"/>
      <c r="AL45" s="22"/>
      <c r="AM45" s="22"/>
      <c r="AN45" s="22"/>
      <c r="AO45" s="22"/>
      <c r="AP45" s="22"/>
    </row>
    <row r="46" spans="1:42" s="21" customFormat="1" ht="18" customHeight="1" x14ac:dyDescent="0.2">
      <c r="A46" s="18">
        <f>Schedule!A$14</f>
        <v>45435</v>
      </c>
      <c r="B46" s="19">
        <f>Schedule!B$14</f>
        <v>45435</v>
      </c>
      <c r="C46" s="19" t="str">
        <f>Schedule!D14</f>
        <v>-</v>
      </c>
      <c r="D46" s="19" t="str">
        <f>Schedule!E14</f>
        <v>18:00</v>
      </c>
      <c r="E46" s="18" t="str">
        <f>Schedule!C$14</f>
        <v>B</v>
      </c>
      <c r="F46" s="18" t="str">
        <f>Schedule!F$14</f>
        <v>Funchal</v>
      </c>
      <c r="G46" s="18" t="str">
        <f>Schedule!G$14</f>
        <v>PTFNC</v>
      </c>
      <c r="H46" s="78" t="s">
        <v>145</v>
      </c>
      <c r="I46" s="78" t="s">
        <v>32</v>
      </c>
      <c r="J46" s="102">
        <v>55</v>
      </c>
      <c r="K46" s="83">
        <v>0.375</v>
      </c>
      <c r="L46" s="83">
        <f t="shared" si="0"/>
        <v>0.54166666666666663</v>
      </c>
      <c r="M46" s="83">
        <v>0.16666666666666666</v>
      </c>
      <c r="N46" s="90">
        <v>26</v>
      </c>
      <c r="O46" s="90"/>
      <c r="P46" s="90"/>
      <c r="Q46" s="90"/>
      <c r="R46" s="90">
        <v>60</v>
      </c>
      <c r="S46" s="96"/>
      <c r="T46" s="78"/>
      <c r="U46" s="77" t="s">
        <v>0</v>
      </c>
      <c r="V46" s="78"/>
      <c r="W46" s="22"/>
      <c r="X46" s="22"/>
      <c r="Y46" s="22"/>
      <c r="Z46" s="22"/>
      <c r="AA46" s="22"/>
      <c r="AB46" s="22"/>
      <c r="AC46" s="22"/>
      <c r="AD46" s="22"/>
      <c r="AE46" s="22"/>
      <c r="AF46" s="22"/>
      <c r="AG46" s="22"/>
      <c r="AH46" s="22"/>
      <c r="AI46" s="22"/>
      <c r="AJ46" s="22"/>
      <c r="AK46" s="22"/>
      <c r="AL46" s="22"/>
      <c r="AM46" s="22"/>
      <c r="AN46" s="22"/>
      <c r="AO46" s="22"/>
      <c r="AP46" s="22"/>
    </row>
    <row r="47" spans="1:42" s="21" customFormat="1" ht="18" customHeight="1" x14ac:dyDescent="0.2">
      <c r="A47" s="23">
        <f>Schedule!A$16</f>
        <v>45437</v>
      </c>
      <c r="B47" s="24">
        <f>Schedule!B$16</f>
        <v>45437</v>
      </c>
      <c r="C47" s="24" t="str">
        <f>Schedule!D16</f>
        <v>08:00</v>
      </c>
      <c r="D47" s="24" t="str">
        <f>Schedule!E16</f>
        <v>20:00</v>
      </c>
      <c r="E47" s="23" t="str">
        <f>Schedule!C$16</f>
        <v>B</v>
      </c>
      <c r="F47" s="23" t="str">
        <f>Schedule!F$16</f>
        <v>Ponta Delgada</v>
      </c>
      <c r="G47" s="23" t="str">
        <f>Schedule!G$16</f>
        <v>PTPDL</v>
      </c>
      <c r="H47" s="79" t="s">
        <v>146</v>
      </c>
      <c r="I47" s="79" t="s">
        <v>36</v>
      </c>
      <c r="J47" s="104">
        <v>89</v>
      </c>
      <c r="K47" s="85">
        <v>0.375</v>
      </c>
      <c r="L47" s="85">
        <f t="shared" si="0"/>
        <v>0.6875</v>
      </c>
      <c r="M47" s="85">
        <v>0.3125</v>
      </c>
      <c r="N47" s="92">
        <v>97</v>
      </c>
      <c r="O47" s="92"/>
      <c r="P47" s="92"/>
      <c r="Q47" s="92"/>
      <c r="R47" s="92">
        <v>135</v>
      </c>
      <c r="S47" s="98" t="s">
        <v>82</v>
      </c>
      <c r="T47" s="79"/>
      <c r="U47" s="80" t="s">
        <v>0</v>
      </c>
      <c r="V47" s="79"/>
      <c r="W47" s="22"/>
      <c r="X47" s="22"/>
      <c r="Y47" s="22"/>
      <c r="Z47" s="22"/>
      <c r="AA47" s="22"/>
      <c r="AB47" s="22"/>
      <c r="AC47" s="22"/>
      <c r="AD47" s="22"/>
      <c r="AE47" s="22"/>
      <c r="AF47" s="22"/>
      <c r="AG47" s="22"/>
      <c r="AH47" s="22"/>
      <c r="AI47" s="22"/>
      <c r="AJ47" s="22"/>
      <c r="AK47" s="22"/>
      <c r="AL47" s="22"/>
      <c r="AM47" s="22"/>
      <c r="AN47" s="22"/>
      <c r="AO47" s="22"/>
      <c r="AP47" s="22"/>
    </row>
    <row r="48" spans="1:42" s="21" customFormat="1" ht="18" customHeight="1" x14ac:dyDescent="0.2">
      <c r="A48" s="23">
        <f>Schedule!A$16</f>
        <v>45437</v>
      </c>
      <c r="B48" s="24">
        <f>Schedule!B$16</f>
        <v>45437</v>
      </c>
      <c r="C48" s="24" t="str">
        <f>Schedule!D16</f>
        <v>08:00</v>
      </c>
      <c r="D48" s="24" t="str">
        <f>Schedule!E16</f>
        <v>20:00</v>
      </c>
      <c r="E48" s="23" t="str">
        <f>Schedule!C$16</f>
        <v>B</v>
      </c>
      <c r="F48" s="23" t="str">
        <f>Schedule!F$16</f>
        <v>Ponta Delgada</v>
      </c>
      <c r="G48" s="23" t="str">
        <f>Schedule!G$16</f>
        <v>PTPDL</v>
      </c>
      <c r="H48" s="79" t="s">
        <v>204</v>
      </c>
      <c r="I48" s="79" t="s">
        <v>206</v>
      </c>
      <c r="J48" s="104">
        <v>29</v>
      </c>
      <c r="K48" s="85">
        <v>0.38541666666666669</v>
      </c>
      <c r="L48" s="85">
        <f t="shared" si="0"/>
        <v>0.53125</v>
      </c>
      <c r="M48" s="85">
        <v>0.14583333333333334</v>
      </c>
      <c r="N48" s="92">
        <v>216</v>
      </c>
      <c r="O48" s="92"/>
      <c r="P48" s="92"/>
      <c r="Q48" s="92"/>
      <c r="R48" s="92">
        <v>135</v>
      </c>
      <c r="S48" s="98"/>
      <c r="T48" s="79"/>
      <c r="U48" s="79"/>
      <c r="V48" s="79"/>
      <c r="W48" s="22"/>
      <c r="X48" s="22"/>
      <c r="Y48" s="22"/>
      <c r="Z48" s="22"/>
      <c r="AA48" s="22"/>
      <c r="AB48" s="22"/>
      <c r="AC48" s="22"/>
      <c r="AD48" s="22"/>
      <c r="AE48" s="22"/>
      <c r="AF48" s="22"/>
      <c r="AG48" s="22"/>
      <c r="AH48" s="22"/>
      <c r="AI48" s="22"/>
      <c r="AJ48" s="22"/>
      <c r="AK48" s="22"/>
      <c r="AL48" s="22"/>
      <c r="AM48" s="22"/>
      <c r="AN48" s="22"/>
      <c r="AO48" s="22"/>
      <c r="AP48" s="22"/>
    </row>
    <row r="49" spans="1:42" s="21" customFormat="1" ht="18" customHeight="1" x14ac:dyDescent="0.2">
      <c r="A49" s="23">
        <f>Schedule!A$16</f>
        <v>45437</v>
      </c>
      <c r="B49" s="24">
        <f>Schedule!B$16</f>
        <v>45437</v>
      </c>
      <c r="C49" s="24" t="str">
        <f>Schedule!D17</f>
        <v>08:00</v>
      </c>
      <c r="D49" s="24" t="str">
        <f>Schedule!E17</f>
        <v>22:00</v>
      </c>
      <c r="E49" s="23" t="str">
        <f>Schedule!C$16</f>
        <v>B</v>
      </c>
      <c r="F49" s="23" t="str">
        <f>Schedule!F$16</f>
        <v>Ponta Delgada</v>
      </c>
      <c r="G49" s="23" t="str">
        <f>Schedule!G$16</f>
        <v>PTPDL</v>
      </c>
      <c r="H49" s="79" t="s">
        <v>205</v>
      </c>
      <c r="I49" s="79" t="s">
        <v>207</v>
      </c>
      <c r="J49" s="104">
        <v>29</v>
      </c>
      <c r="K49" s="85">
        <v>0.58333333333333337</v>
      </c>
      <c r="L49" s="85">
        <f t="shared" ref="L49" si="5">K49+M49</f>
        <v>0.72916666666666674</v>
      </c>
      <c r="M49" s="85">
        <v>0.14583333333333334</v>
      </c>
      <c r="N49" s="92"/>
      <c r="O49" s="92"/>
      <c r="P49" s="92"/>
      <c r="Q49" s="92"/>
      <c r="R49" s="92">
        <v>135</v>
      </c>
      <c r="S49" s="98"/>
      <c r="T49" s="79"/>
      <c r="U49" s="79"/>
      <c r="V49" s="79"/>
      <c r="W49" s="22"/>
      <c r="X49" s="22"/>
      <c r="Y49" s="22"/>
      <c r="Z49" s="22"/>
      <c r="AA49" s="22"/>
      <c r="AB49" s="22"/>
      <c r="AC49" s="22"/>
      <c r="AD49" s="22"/>
      <c r="AE49" s="22"/>
      <c r="AF49" s="22"/>
      <c r="AG49" s="22"/>
      <c r="AH49" s="22"/>
      <c r="AI49" s="22"/>
      <c r="AJ49" s="22"/>
      <c r="AK49" s="22"/>
      <c r="AL49" s="22"/>
      <c r="AM49" s="22"/>
      <c r="AN49" s="22"/>
      <c r="AO49" s="22"/>
      <c r="AP49" s="22"/>
    </row>
    <row r="50" spans="1:42" s="21" customFormat="1" ht="18" customHeight="1" x14ac:dyDescent="0.2">
      <c r="A50" s="23">
        <f>Schedule!A$16</f>
        <v>45437</v>
      </c>
      <c r="B50" s="24">
        <f>Schedule!B$16</f>
        <v>45437</v>
      </c>
      <c r="C50" s="24" t="str">
        <f>Schedule!D16</f>
        <v>08:00</v>
      </c>
      <c r="D50" s="24" t="str">
        <f>Schedule!E16</f>
        <v>20:00</v>
      </c>
      <c r="E50" s="23" t="str">
        <f>Schedule!C$16</f>
        <v>B</v>
      </c>
      <c r="F50" s="23" t="str">
        <f>Schedule!F$16</f>
        <v>Ponta Delgada</v>
      </c>
      <c r="G50" s="23" t="str">
        <f>Schedule!G$16</f>
        <v>PTPDL</v>
      </c>
      <c r="H50" s="79" t="s">
        <v>147</v>
      </c>
      <c r="I50" s="79" t="s">
        <v>37</v>
      </c>
      <c r="J50" s="104">
        <v>29</v>
      </c>
      <c r="K50" s="85">
        <v>0.375</v>
      </c>
      <c r="L50" s="85">
        <f t="shared" si="0"/>
        <v>0.52083333333333337</v>
      </c>
      <c r="M50" s="85">
        <v>0.14583333333333334</v>
      </c>
      <c r="N50" s="92">
        <v>75</v>
      </c>
      <c r="O50" s="92"/>
      <c r="P50" s="92"/>
      <c r="Q50" s="92"/>
      <c r="R50" s="92">
        <v>135</v>
      </c>
      <c r="S50" s="98"/>
      <c r="T50" s="79"/>
      <c r="U50" s="79"/>
      <c r="V50" s="79"/>
      <c r="W50" s="22"/>
      <c r="X50" s="22"/>
      <c r="Y50" s="22"/>
      <c r="Z50" s="22"/>
      <c r="AA50" s="22"/>
      <c r="AB50" s="22"/>
      <c r="AC50" s="22"/>
      <c r="AD50" s="22"/>
      <c r="AE50" s="22"/>
      <c r="AF50" s="22"/>
      <c r="AG50" s="22"/>
      <c r="AH50" s="22"/>
      <c r="AI50" s="22"/>
      <c r="AJ50" s="22"/>
      <c r="AK50" s="22"/>
      <c r="AL50" s="22"/>
      <c r="AM50" s="22"/>
      <c r="AN50" s="22"/>
      <c r="AO50" s="22"/>
      <c r="AP50" s="22"/>
    </row>
    <row r="51" spans="1:42" s="21" customFormat="1" ht="18" customHeight="1" x14ac:dyDescent="0.2">
      <c r="A51" s="23">
        <f>Schedule!A$16</f>
        <v>45437</v>
      </c>
      <c r="B51" s="24">
        <f>Schedule!B$16</f>
        <v>45437</v>
      </c>
      <c r="C51" s="24" t="str">
        <f>Schedule!D16</f>
        <v>08:00</v>
      </c>
      <c r="D51" s="24" t="str">
        <f>Schedule!E16</f>
        <v>20:00</v>
      </c>
      <c r="E51" s="23" t="str">
        <f>Schedule!C$16</f>
        <v>B</v>
      </c>
      <c r="F51" s="23" t="str">
        <f>Schedule!F$16</f>
        <v>Ponta Delgada</v>
      </c>
      <c r="G51" s="23" t="str">
        <f>Schedule!G$16</f>
        <v>PTPDL</v>
      </c>
      <c r="H51" s="79" t="s">
        <v>148</v>
      </c>
      <c r="I51" s="79" t="s">
        <v>39</v>
      </c>
      <c r="J51" s="104">
        <v>59</v>
      </c>
      <c r="K51" s="85">
        <v>0.5625</v>
      </c>
      <c r="L51" s="85">
        <f t="shared" si="0"/>
        <v>0.70833333333333337</v>
      </c>
      <c r="M51" s="85">
        <v>0.14583333333333334</v>
      </c>
      <c r="N51" s="92">
        <v>56</v>
      </c>
      <c r="O51" s="92"/>
      <c r="P51" s="92"/>
      <c r="Q51" s="92"/>
      <c r="R51" s="92">
        <v>135</v>
      </c>
      <c r="S51" s="98"/>
      <c r="T51" s="79"/>
      <c r="U51" s="79"/>
      <c r="V51" s="79"/>
      <c r="W51" s="22"/>
      <c r="X51" s="22"/>
      <c r="Y51" s="22"/>
      <c r="Z51" s="22"/>
      <c r="AA51" s="22"/>
      <c r="AB51" s="22"/>
      <c r="AC51" s="22"/>
      <c r="AD51" s="22"/>
      <c r="AE51" s="22"/>
      <c r="AF51" s="22"/>
      <c r="AG51" s="22"/>
      <c r="AH51" s="22"/>
      <c r="AI51" s="22"/>
      <c r="AJ51" s="22"/>
      <c r="AK51" s="22"/>
      <c r="AL51" s="22"/>
      <c r="AM51" s="22"/>
      <c r="AN51" s="22"/>
      <c r="AO51" s="22"/>
      <c r="AP51" s="22"/>
    </row>
    <row r="52" spans="1:42" s="21" customFormat="1" ht="18" customHeight="1" x14ac:dyDescent="0.2">
      <c r="A52" s="23">
        <f>Schedule!A$16</f>
        <v>45437</v>
      </c>
      <c r="B52" s="24">
        <f>Schedule!B$16</f>
        <v>45437</v>
      </c>
      <c r="C52" s="24" t="str">
        <f>Schedule!D16</f>
        <v>08:00</v>
      </c>
      <c r="D52" s="24" t="str">
        <f>Schedule!E16</f>
        <v>20:00</v>
      </c>
      <c r="E52" s="23" t="str">
        <f>Schedule!C$16</f>
        <v>B</v>
      </c>
      <c r="F52" s="23" t="str">
        <f>Schedule!F$16</f>
        <v>Ponta Delgada</v>
      </c>
      <c r="G52" s="23" t="str">
        <f>Schedule!G$16</f>
        <v>PTPDL</v>
      </c>
      <c r="H52" s="79" t="s">
        <v>149</v>
      </c>
      <c r="I52" s="79" t="s">
        <v>40</v>
      </c>
      <c r="J52" s="104">
        <v>69</v>
      </c>
      <c r="K52" s="85">
        <v>0.375</v>
      </c>
      <c r="L52" s="85">
        <f t="shared" si="0"/>
        <v>0.52083333333333337</v>
      </c>
      <c r="M52" s="85">
        <v>0.14583333333333334</v>
      </c>
      <c r="N52" s="92">
        <v>35</v>
      </c>
      <c r="O52" s="92"/>
      <c r="P52" s="92"/>
      <c r="Q52" s="92"/>
      <c r="R52" s="92">
        <v>36</v>
      </c>
      <c r="S52" s="98"/>
      <c r="T52" s="79"/>
      <c r="U52" s="80" t="s">
        <v>0</v>
      </c>
      <c r="V52" s="79"/>
      <c r="W52" s="22"/>
      <c r="X52" s="22"/>
      <c r="Y52" s="22"/>
      <c r="Z52" s="22"/>
      <c r="AA52" s="22"/>
      <c r="AB52" s="22"/>
      <c r="AC52" s="22"/>
      <c r="AD52" s="22"/>
      <c r="AE52" s="22"/>
      <c r="AF52" s="22"/>
      <c r="AG52" s="22"/>
      <c r="AH52" s="22"/>
      <c r="AI52" s="22"/>
      <c r="AJ52" s="22"/>
      <c r="AK52" s="22"/>
      <c r="AL52" s="22"/>
      <c r="AM52" s="22"/>
      <c r="AN52" s="22"/>
      <c r="AO52" s="22"/>
      <c r="AP52" s="22"/>
    </row>
    <row r="53" spans="1:42" s="21" customFormat="1" ht="18" customHeight="1" x14ac:dyDescent="0.2">
      <c r="A53" s="23">
        <f>Schedule!A$16</f>
        <v>45437</v>
      </c>
      <c r="B53" s="24">
        <f>Schedule!B$16</f>
        <v>45437</v>
      </c>
      <c r="C53" s="24" t="str">
        <f>Schedule!D16</f>
        <v>08:00</v>
      </c>
      <c r="D53" s="24" t="str">
        <f>Schedule!E16</f>
        <v>20:00</v>
      </c>
      <c r="E53" s="23" t="str">
        <f>Schedule!C$16</f>
        <v>B</v>
      </c>
      <c r="F53" s="23" t="str">
        <f>Schedule!F$16</f>
        <v>Ponta Delgada</v>
      </c>
      <c r="G53" s="23" t="str">
        <f>Schedule!G$16</f>
        <v>PTPDL</v>
      </c>
      <c r="H53" s="79" t="s">
        <v>150</v>
      </c>
      <c r="I53" s="79" t="s">
        <v>38</v>
      </c>
      <c r="J53" s="104">
        <v>21</v>
      </c>
      <c r="K53" s="85">
        <v>0.41666666666666669</v>
      </c>
      <c r="L53" s="85">
        <f t="shared" si="0"/>
        <v>0.5</v>
      </c>
      <c r="M53" s="85">
        <v>8.3333333333333329E-2</v>
      </c>
      <c r="N53" s="92">
        <v>150</v>
      </c>
      <c r="O53" s="92"/>
      <c r="P53" s="92"/>
      <c r="Q53" s="92"/>
      <c r="R53" s="92">
        <v>135</v>
      </c>
      <c r="S53" s="98"/>
      <c r="T53" s="79"/>
      <c r="U53" s="79"/>
      <c r="V53" s="79"/>
      <c r="W53" s="22"/>
      <c r="X53" s="22"/>
      <c r="Y53" s="22"/>
      <c r="Z53" s="22"/>
      <c r="AA53" s="22"/>
      <c r="AB53" s="22"/>
      <c r="AC53" s="22"/>
      <c r="AD53" s="22"/>
      <c r="AE53" s="22"/>
      <c r="AF53" s="22"/>
      <c r="AG53" s="22"/>
      <c r="AH53" s="22"/>
      <c r="AI53" s="22"/>
      <c r="AJ53" s="22"/>
      <c r="AK53" s="22"/>
      <c r="AL53" s="22"/>
      <c r="AM53" s="22"/>
      <c r="AN53" s="22"/>
      <c r="AO53" s="22"/>
      <c r="AP53" s="22"/>
    </row>
    <row r="54" spans="1:42" s="21" customFormat="1" ht="18" customHeight="1" x14ac:dyDescent="0.2">
      <c r="A54" s="18">
        <f>Schedule!A$17</f>
        <v>45438</v>
      </c>
      <c r="B54" s="19">
        <f>Schedule!B$17</f>
        <v>45438</v>
      </c>
      <c r="C54" s="19" t="str">
        <f>Schedule!D17</f>
        <v>08:00</v>
      </c>
      <c r="D54" s="19" t="str">
        <f>Schedule!E17</f>
        <v>22:00</v>
      </c>
      <c r="E54" s="18" t="str">
        <f>Schedule!C$17</f>
        <v>B</v>
      </c>
      <c r="F54" s="18" t="str">
        <f>Schedule!F$17</f>
        <v>Horta</v>
      </c>
      <c r="G54" s="18" t="str">
        <f>Schedule!G$17</f>
        <v>PTHOR</v>
      </c>
      <c r="H54" s="78" t="s">
        <v>208</v>
      </c>
      <c r="I54" s="78" t="s">
        <v>210</v>
      </c>
      <c r="J54" s="102">
        <v>39</v>
      </c>
      <c r="K54" s="83">
        <v>0.36458333333333331</v>
      </c>
      <c r="L54" s="83">
        <f t="shared" si="0"/>
        <v>0.51041666666666663</v>
      </c>
      <c r="M54" s="83">
        <v>0.14583333333333334</v>
      </c>
      <c r="N54" s="90">
        <v>340</v>
      </c>
      <c r="O54" s="90"/>
      <c r="P54" s="90"/>
      <c r="Q54" s="90"/>
      <c r="R54" s="90">
        <v>180</v>
      </c>
      <c r="S54" s="96"/>
      <c r="T54" s="78"/>
      <c r="U54" s="78"/>
      <c r="V54" s="78"/>
      <c r="W54" s="22"/>
      <c r="X54" s="22"/>
      <c r="Y54" s="22"/>
      <c r="Z54" s="22"/>
      <c r="AA54" s="22"/>
      <c r="AB54" s="22"/>
      <c r="AC54" s="22"/>
      <c r="AD54" s="22"/>
      <c r="AE54" s="22"/>
      <c r="AF54" s="22"/>
      <c r="AG54" s="22"/>
      <c r="AH54" s="22"/>
      <c r="AI54" s="22"/>
      <c r="AJ54" s="22"/>
      <c r="AK54" s="22"/>
      <c r="AL54" s="22"/>
      <c r="AM54" s="22"/>
      <c r="AN54" s="22"/>
      <c r="AO54" s="22"/>
      <c r="AP54" s="22"/>
    </row>
    <row r="55" spans="1:42" s="21" customFormat="1" ht="18" customHeight="1" x14ac:dyDescent="0.2">
      <c r="A55" s="18">
        <f>Schedule!A$17</f>
        <v>45438</v>
      </c>
      <c r="B55" s="19">
        <f>Schedule!B$17</f>
        <v>45438</v>
      </c>
      <c r="C55" s="19" t="str">
        <f>Schedule!D17</f>
        <v>08:00</v>
      </c>
      <c r="D55" s="19" t="str">
        <f>Schedule!E17</f>
        <v>22:00</v>
      </c>
      <c r="E55" s="18" t="str">
        <f>Schedule!C$17</f>
        <v>B</v>
      </c>
      <c r="F55" s="18" t="str">
        <f>Schedule!F$17</f>
        <v>Horta</v>
      </c>
      <c r="G55" s="18" t="str">
        <f>Schedule!G$17</f>
        <v>PTHOR</v>
      </c>
      <c r="H55" s="78" t="s">
        <v>209</v>
      </c>
      <c r="I55" s="78" t="s">
        <v>211</v>
      </c>
      <c r="J55" s="102">
        <v>39</v>
      </c>
      <c r="K55" s="83">
        <v>0.5625</v>
      </c>
      <c r="L55" s="83">
        <f t="shared" ref="L55" si="6">K55+M55</f>
        <v>0.70833333333333337</v>
      </c>
      <c r="M55" s="83">
        <v>0.14583333333333334</v>
      </c>
      <c r="N55" s="90"/>
      <c r="O55" s="90"/>
      <c r="P55" s="90"/>
      <c r="Q55" s="90"/>
      <c r="R55" s="90">
        <v>225</v>
      </c>
      <c r="S55" s="96"/>
      <c r="T55" s="78"/>
      <c r="U55" s="78"/>
      <c r="V55" s="78"/>
      <c r="W55" s="22"/>
      <c r="X55" s="22"/>
      <c r="Y55" s="22"/>
      <c r="Z55" s="22"/>
      <c r="AA55" s="22"/>
      <c r="AB55" s="22"/>
      <c r="AC55" s="22"/>
      <c r="AD55" s="22"/>
      <c r="AE55" s="22"/>
      <c r="AF55" s="22"/>
      <c r="AG55" s="22"/>
      <c r="AH55" s="22"/>
      <c r="AI55" s="22"/>
      <c r="AJ55" s="22"/>
      <c r="AK55" s="22"/>
      <c r="AL55" s="22"/>
      <c r="AM55" s="22"/>
      <c r="AN55" s="22"/>
      <c r="AO55" s="22"/>
      <c r="AP55" s="22"/>
    </row>
    <row r="56" spans="1:42" s="21" customFormat="1" ht="18" customHeight="1" x14ac:dyDescent="0.2">
      <c r="A56" s="18">
        <f>Schedule!A$17</f>
        <v>45438</v>
      </c>
      <c r="B56" s="19">
        <f>Schedule!B$17</f>
        <v>45438</v>
      </c>
      <c r="C56" s="19" t="str">
        <f>Schedule!D17</f>
        <v>08:00</v>
      </c>
      <c r="D56" s="19" t="str">
        <f>Schedule!E17</f>
        <v>22:00</v>
      </c>
      <c r="E56" s="18" t="str">
        <f>Schedule!C$17</f>
        <v>B</v>
      </c>
      <c r="F56" s="18" t="str">
        <f>Schedule!F$17</f>
        <v>Horta</v>
      </c>
      <c r="G56" s="18" t="str">
        <f>Schedule!G$17</f>
        <v>PTHOR</v>
      </c>
      <c r="H56" s="78" t="s">
        <v>212</v>
      </c>
      <c r="I56" s="78" t="s">
        <v>213</v>
      </c>
      <c r="J56" s="102">
        <v>59</v>
      </c>
      <c r="K56" s="83">
        <v>0.39583333333333331</v>
      </c>
      <c r="L56" s="83">
        <f t="shared" si="0"/>
        <v>0.54166666666666663</v>
      </c>
      <c r="M56" s="83">
        <v>0.14583333333333334</v>
      </c>
      <c r="N56" s="90">
        <v>102</v>
      </c>
      <c r="O56" s="90"/>
      <c r="P56" s="90"/>
      <c r="Q56" s="90"/>
      <c r="R56" s="90">
        <v>45</v>
      </c>
      <c r="S56" s="96"/>
      <c r="T56" s="78"/>
      <c r="U56" s="78"/>
      <c r="V56" s="78"/>
      <c r="W56" s="22"/>
      <c r="X56" s="22"/>
      <c r="Y56" s="22"/>
      <c r="Z56" s="22"/>
      <c r="AA56" s="22"/>
      <c r="AB56" s="22"/>
      <c r="AC56" s="22"/>
      <c r="AD56" s="22"/>
      <c r="AE56" s="22"/>
      <c r="AF56" s="22"/>
      <c r="AG56" s="22"/>
      <c r="AH56" s="22"/>
      <c r="AI56" s="22"/>
      <c r="AJ56" s="22"/>
      <c r="AK56" s="22"/>
      <c r="AL56" s="22"/>
      <c r="AM56" s="22"/>
      <c r="AN56" s="22"/>
      <c r="AO56" s="22"/>
      <c r="AP56" s="22"/>
    </row>
    <row r="57" spans="1:42" s="21" customFormat="1" ht="18" customHeight="1" x14ac:dyDescent="0.2">
      <c r="A57" s="18">
        <f>Schedule!A$17</f>
        <v>45438</v>
      </c>
      <c r="B57" s="19">
        <f>Schedule!B$17</f>
        <v>45438</v>
      </c>
      <c r="C57" s="19" t="str">
        <f>Schedule!D17</f>
        <v>08:00</v>
      </c>
      <c r="D57" s="19" t="str">
        <f>Schedule!E17</f>
        <v>22:00</v>
      </c>
      <c r="E57" s="18" t="str">
        <f>Schedule!C$17</f>
        <v>B</v>
      </c>
      <c r="F57" s="18" t="str">
        <f>Schedule!F$17</f>
        <v>Horta</v>
      </c>
      <c r="G57" s="18" t="str">
        <f>Schedule!G$17</f>
        <v>PTHOR</v>
      </c>
      <c r="H57" s="78" t="s">
        <v>214</v>
      </c>
      <c r="I57" s="78" t="s">
        <v>215</v>
      </c>
      <c r="J57" s="102">
        <v>59</v>
      </c>
      <c r="K57" s="83">
        <v>0.58333333333333337</v>
      </c>
      <c r="L57" s="83">
        <f t="shared" ref="L57" si="7">K57+M57</f>
        <v>0.72916666666666674</v>
      </c>
      <c r="M57" s="83">
        <v>0.14583333333333334</v>
      </c>
      <c r="N57" s="90"/>
      <c r="O57" s="90"/>
      <c r="P57" s="90"/>
      <c r="Q57" s="90"/>
      <c r="R57" s="90">
        <v>45</v>
      </c>
      <c r="S57" s="96"/>
      <c r="T57" s="78"/>
      <c r="U57" s="78"/>
      <c r="V57" s="78"/>
      <c r="W57" s="22"/>
      <c r="X57" s="22"/>
      <c r="Y57" s="22"/>
      <c r="Z57" s="22"/>
      <c r="AA57" s="22"/>
      <c r="AB57" s="22"/>
      <c r="AC57" s="22"/>
      <c r="AD57" s="22"/>
      <c r="AE57" s="22"/>
      <c r="AF57" s="22"/>
      <c r="AG57" s="22"/>
      <c r="AH57" s="22"/>
      <c r="AI57" s="22"/>
      <c r="AJ57" s="22"/>
      <c r="AK57" s="22"/>
      <c r="AL57" s="22"/>
      <c r="AM57" s="22"/>
      <c r="AN57" s="22"/>
      <c r="AO57" s="22"/>
      <c r="AP57" s="22"/>
    </row>
    <row r="58" spans="1:42" s="21" customFormat="1" ht="18" customHeight="1" x14ac:dyDescent="0.2">
      <c r="A58" s="18">
        <f>Schedule!A$17</f>
        <v>45438</v>
      </c>
      <c r="B58" s="19">
        <f>Schedule!B$17</f>
        <v>45438</v>
      </c>
      <c r="C58" s="19" t="str">
        <f>Schedule!D17</f>
        <v>08:00</v>
      </c>
      <c r="D58" s="19" t="str">
        <f>Schedule!E17</f>
        <v>22:00</v>
      </c>
      <c r="E58" s="18" t="str">
        <f>Schedule!C$17</f>
        <v>B</v>
      </c>
      <c r="F58" s="18" t="str">
        <f>Schedule!F$17</f>
        <v>Horta</v>
      </c>
      <c r="G58" s="18" t="str">
        <f>Schedule!G$17</f>
        <v>PTHOR</v>
      </c>
      <c r="H58" s="78" t="s">
        <v>284</v>
      </c>
      <c r="I58" s="78" t="s">
        <v>285</v>
      </c>
      <c r="J58" s="102">
        <v>59</v>
      </c>
      <c r="K58" s="83">
        <v>0.58333333333333337</v>
      </c>
      <c r="L58" s="83">
        <f t="shared" ref="L58" si="8">K58+M58</f>
        <v>0.72916666666666674</v>
      </c>
      <c r="M58" s="83">
        <v>0.14583333333333334</v>
      </c>
      <c r="N58" s="90"/>
      <c r="O58" s="90"/>
      <c r="P58" s="90"/>
      <c r="Q58" s="90"/>
      <c r="R58" s="90">
        <v>45</v>
      </c>
      <c r="S58" s="96"/>
      <c r="T58" s="78"/>
      <c r="U58" s="78"/>
      <c r="V58" s="78"/>
      <c r="W58" s="22"/>
      <c r="X58" s="22"/>
      <c r="Y58" s="22"/>
      <c r="Z58" s="22"/>
      <c r="AA58" s="22"/>
      <c r="AB58" s="22"/>
      <c r="AC58" s="22"/>
      <c r="AD58" s="22"/>
      <c r="AE58" s="22"/>
      <c r="AF58" s="22"/>
      <c r="AG58" s="22"/>
      <c r="AH58" s="22"/>
      <c r="AI58" s="22"/>
      <c r="AJ58" s="22"/>
      <c r="AK58" s="22"/>
      <c r="AL58" s="22"/>
      <c r="AM58" s="22"/>
      <c r="AN58" s="22"/>
      <c r="AO58" s="22"/>
      <c r="AP58" s="22"/>
    </row>
    <row r="59" spans="1:42" s="21" customFormat="1" ht="18" customHeight="1" x14ac:dyDescent="0.2">
      <c r="A59" s="18">
        <f>Schedule!A$17</f>
        <v>45438</v>
      </c>
      <c r="B59" s="19">
        <f>Schedule!B$17</f>
        <v>45438</v>
      </c>
      <c r="C59" s="19" t="str">
        <f>Schedule!D17</f>
        <v>08:00</v>
      </c>
      <c r="D59" s="19" t="str">
        <f>Schedule!E17</f>
        <v>22:00</v>
      </c>
      <c r="E59" s="18" t="str">
        <f>Schedule!C$17</f>
        <v>B</v>
      </c>
      <c r="F59" s="18" t="str">
        <f>Schedule!F$17</f>
        <v>Horta</v>
      </c>
      <c r="G59" s="18" t="str">
        <f>Schedule!G$17</f>
        <v>PTHOR</v>
      </c>
      <c r="H59" s="78" t="s">
        <v>160</v>
      </c>
      <c r="I59" s="78" t="s">
        <v>43</v>
      </c>
      <c r="J59" s="102">
        <v>39</v>
      </c>
      <c r="K59" s="83">
        <v>0.39583333333333331</v>
      </c>
      <c r="L59" s="83">
        <f t="shared" si="0"/>
        <v>0.5625</v>
      </c>
      <c r="M59" s="83">
        <v>0.16666666666666666</v>
      </c>
      <c r="N59" s="90">
        <v>50</v>
      </c>
      <c r="O59" s="90"/>
      <c r="P59" s="90"/>
      <c r="Q59" s="90"/>
      <c r="R59" s="90">
        <v>40</v>
      </c>
      <c r="S59" s="96"/>
      <c r="T59" s="78"/>
      <c r="U59" s="77" t="s">
        <v>0</v>
      </c>
      <c r="V59" s="78"/>
      <c r="W59" s="22"/>
      <c r="X59" s="22"/>
      <c r="Y59" s="22"/>
      <c r="Z59" s="22"/>
      <c r="AA59" s="22"/>
      <c r="AB59" s="22"/>
      <c r="AC59" s="22"/>
      <c r="AD59" s="22"/>
      <c r="AE59" s="22"/>
      <c r="AF59" s="22"/>
      <c r="AG59" s="22"/>
      <c r="AH59" s="22"/>
      <c r="AI59" s="22"/>
      <c r="AJ59" s="22"/>
      <c r="AK59" s="22"/>
      <c r="AL59" s="22"/>
      <c r="AM59" s="22"/>
      <c r="AN59" s="22"/>
      <c r="AO59" s="22"/>
      <c r="AP59" s="22"/>
    </row>
    <row r="60" spans="1:42" s="21" customFormat="1" ht="18" customHeight="1" x14ac:dyDescent="0.2">
      <c r="A60" s="18">
        <f>Schedule!A$17</f>
        <v>45438</v>
      </c>
      <c r="B60" s="19">
        <f>Schedule!B$17</f>
        <v>45438</v>
      </c>
      <c r="C60" s="19" t="str">
        <f>Schedule!D17</f>
        <v>08:00</v>
      </c>
      <c r="D60" s="19" t="str">
        <f>Schedule!E17</f>
        <v>22:00</v>
      </c>
      <c r="E60" s="18" t="str">
        <f>Schedule!C$17</f>
        <v>B</v>
      </c>
      <c r="F60" s="18" t="str">
        <f>Schedule!F$17</f>
        <v>Horta</v>
      </c>
      <c r="G60" s="18" t="str">
        <f>Schedule!G$17</f>
        <v>PTHOR</v>
      </c>
      <c r="H60" s="78" t="s">
        <v>286</v>
      </c>
      <c r="I60" s="78" t="s">
        <v>289</v>
      </c>
      <c r="J60" s="102">
        <v>85</v>
      </c>
      <c r="K60" s="83">
        <v>0.375</v>
      </c>
      <c r="L60" s="83">
        <f t="shared" ref="L60" si="9">K60+M60</f>
        <v>0.52083333333333337</v>
      </c>
      <c r="M60" s="83">
        <v>0.14583333333333334</v>
      </c>
      <c r="N60" s="90">
        <v>23</v>
      </c>
      <c r="O60" s="90"/>
      <c r="P60" s="90"/>
      <c r="Q60" s="90"/>
      <c r="R60" s="90">
        <v>28</v>
      </c>
      <c r="S60" s="96"/>
      <c r="T60" s="78"/>
      <c r="U60" s="77" t="s">
        <v>0</v>
      </c>
      <c r="V60" s="78"/>
      <c r="W60" s="22"/>
      <c r="X60" s="22"/>
      <c r="Y60" s="22"/>
      <c r="Z60" s="22"/>
      <c r="AA60" s="22"/>
      <c r="AB60" s="22"/>
      <c r="AC60" s="22"/>
      <c r="AD60" s="22"/>
      <c r="AE60" s="22"/>
      <c r="AF60" s="22"/>
      <c r="AG60" s="22"/>
      <c r="AH60" s="22"/>
      <c r="AI60" s="22"/>
      <c r="AJ60" s="22"/>
      <c r="AK60" s="22"/>
      <c r="AL60" s="22"/>
      <c r="AM60" s="22"/>
      <c r="AN60" s="22"/>
      <c r="AO60" s="22"/>
      <c r="AP60" s="22"/>
    </row>
    <row r="61" spans="1:42" s="21" customFormat="1" ht="18" customHeight="1" x14ac:dyDescent="0.2">
      <c r="A61" s="18">
        <f>Schedule!A$17</f>
        <v>45438</v>
      </c>
      <c r="B61" s="19">
        <f>Schedule!B$17</f>
        <v>45438</v>
      </c>
      <c r="C61" s="19" t="str">
        <f>Schedule!D17</f>
        <v>08:00</v>
      </c>
      <c r="D61" s="19" t="str">
        <f>Schedule!E17</f>
        <v>22:00</v>
      </c>
      <c r="E61" s="18" t="str">
        <f>Schedule!C$17</f>
        <v>B</v>
      </c>
      <c r="F61" s="18" t="str">
        <f>Schedule!F$17</f>
        <v>Horta</v>
      </c>
      <c r="G61" s="18" t="str">
        <f>Schedule!G$17</f>
        <v>PTHOR</v>
      </c>
      <c r="H61" s="78" t="s">
        <v>287</v>
      </c>
      <c r="I61" s="78" t="s">
        <v>288</v>
      </c>
      <c r="J61" s="102">
        <v>85</v>
      </c>
      <c r="K61" s="83">
        <v>0.375</v>
      </c>
      <c r="L61" s="83">
        <f t="shared" si="0"/>
        <v>0.52083333333333337</v>
      </c>
      <c r="M61" s="83">
        <v>0.14583333333333334</v>
      </c>
      <c r="N61" s="90">
        <v>22</v>
      </c>
      <c r="O61" s="90"/>
      <c r="P61" s="90"/>
      <c r="Q61" s="90"/>
      <c r="R61" s="90">
        <v>28</v>
      </c>
      <c r="S61" s="96"/>
      <c r="T61" s="78"/>
      <c r="U61" s="77" t="s">
        <v>0</v>
      </c>
      <c r="V61" s="78"/>
      <c r="W61" s="22"/>
      <c r="X61" s="22"/>
      <c r="Y61" s="22"/>
      <c r="Z61" s="22"/>
      <c r="AA61" s="22"/>
      <c r="AB61" s="22"/>
      <c r="AC61" s="22"/>
      <c r="AD61" s="22"/>
      <c r="AE61" s="22"/>
      <c r="AF61" s="22"/>
      <c r="AG61" s="22"/>
      <c r="AH61" s="22"/>
      <c r="AI61" s="22"/>
      <c r="AJ61" s="22"/>
      <c r="AK61" s="22"/>
      <c r="AL61" s="22"/>
      <c r="AM61" s="22"/>
      <c r="AN61" s="22"/>
      <c r="AO61" s="22"/>
      <c r="AP61" s="22"/>
    </row>
    <row r="62" spans="1:42" s="21" customFormat="1" ht="18" customHeight="1" x14ac:dyDescent="0.2">
      <c r="A62" s="23">
        <f>Schedule!A$18</f>
        <v>45439</v>
      </c>
      <c r="B62" s="24">
        <f>Schedule!B$18</f>
        <v>45439</v>
      </c>
      <c r="C62" s="24" t="str">
        <f>Schedule!D18</f>
        <v>08:00</v>
      </c>
      <c r="D62" s="24" t="str">
        <f>Schedule!E18</f>
        <v>18:00</v>
      </c>
      <c r="E62" s="23" t="str">
        <f>Schedule!C$18</f>
        <v>B</v>
      </c>
      <c r="F62" s="23" t="str">
        <f>Schedule!F$18</f>
        <v>Praia da Vitória</v>
      </c>
      <c r="G62" s="23" t="str">
        <f>Schedule!G$18</f>
        <v>PTPRV</v>
      </c>
      <c r="H62" s="79" t="s">
        <v>151</v>
      </c>
      <c r="I62" s="79" t="s">
        <v>47</v>
      </c>
      <c r="J62" s="104">
        <v>85</v>
      </c>
      <c r="K62" s="85">
        <v>0.38541666666666669</v>
      </c>
      <c r="L62" s="85">
        <f t="shared" si="0"/>
        <v>0.67708333333333337</v>
      </c>
      <c r="M62" s="85">
        <v>0.29166666666666669</v>
      </c>
      <c r="N62" s="92">
        <v>98</v>
      </c>
      <c r="O62" s="92"/>
      <c r="P62" s="92"/>
      <c r="Q62" s="92"/>
      <c r="R62" s="92">
        <v>100</v>
      </c>
      <c r="S62" s="98" t="s">
        <v>82</v>
      </c>
      <c r="T62" s="79"/>
      <c r="U62" s="79"/>
      <c r="V62" s="79"/>
      <c r="W62" s="22"/>
      <c r="X62" s="22"/>
      <c r="Y62" s="22"/>
      <c r="Z62" s="22"/>
      <c r="AA62" s="22"/>
      <c r="AB62" s="22"/>
      <c r="AC62" s="22"/>
      <c r="AD62" s="22"/>
      <c r="AE62" s="22"/>
      <c r="AF62" s="22"/>
      <c r="AG62" s="22"/>
      <c r="AH62" s="22"/>
      <c r="AI62" s="22"/>
      <c r="AJ62" s="22"/>
      <c r="AK62" s="22"/>
      <c r="AL62" s="22"/>
      <c r="AM62" s="22"/>
      <c r="AN62" s="22"/>
      <c r="AO62" s="22"/>
      <c r="AP62" s="22"/>
    </row>
    <row r="63" spans="1:42" s="21" customFormat="1" ht="18" customHeight="1" x14ac:dyDescent="0.2">
      <c r="A63" s="23">
        <f>Schedule!A$18</f>
        <v>45439</v>
      </c>
      <c r="B63" s="24">
        <f>Schedule!B$18</f>
        <v>45439</v>
      </c>
      <c r="C63" s="24" t="str">
        <f>Schedule!D18</f>
        <v>08:00</v>
      </c>
      <c r="D63" s="24" t="str">
        <f>Schedule!E18</f>
        <v>18:00</v>
      </c>
      <c r="E63" s="23" t="str">
        <f>Schedule!C$18</f>
        <v>B</v>
      </c>
      <c r="F63" s="23" t="str">
        <f>Schedule!F$18</f>
        <v>Praia da Vitória</v>
      </c>
      <c r="G63" s="23" t="str">
        <f>Schedule!G$18</f>
        <v>PTPRV</v>
      </c>
      <c r="H63" s="79" t="s">
        <v>161</v>
      </c>
      <c r="I63" s="79" t="s">
        <v>45</v>
      </c>
      <c r="J63" s="104">
        <v>45</v>
      </c>
      <c r="K63" s="85">
        <v>0.58333333333333337</v>
      </c>
      <c r="L63" s="85">
        <f t="shared" si="0"/>
        <v>0.70833333333333337</v>
      </c>
      <c r="M63" s="85">
        <v>0.125</v>
      </c>
      <c r="N63" s="92">
        <v>129</v>
      </c>
      <c r="O63" s="92">
        <v>2</v>
      </c>
      <c r="P63" s="92"/>
      <c r="Q63" s="92"/>
      <c r="R63" s="92">
        <v>999</v>
      </c>
      <c r="S63" s="98"/>
      <c r="T63" s="79"/>
      <c r="U63" s="80" t="s">
        <v>0</v>
      </c>
      <c r="V63" s="79"/>
      <c r="W63" s="22"/>
      <c r="X63" s="22"/>
      <c r="Y63" s="22"/>
      <c r="Z63" s="22"/>
      <c r="AA63" s="22"/>
      <c r="AB63" s="22"/>
      <c r="AC63" s="22"/>
      <c r="AD63" s="22"/>
      <c r="AE63" s="22"/>
      <c r="AF63" s="22"/>
      <c r="AG63" s="22"/>
      <c r="AH63" s="22"/>
      <c r="AI63" s="22"/>
      <c r="AJ63" s="22"/>
      <c r="AK63" s="22"/>
      <c r="AL63" s="22"/>
      <c r="AM63" s="22"/>
      <c r="AN63" s="22"/>
      <c r="AO63" s="22"/>
      <c r="AP63" s="22"/>
    </row>
    <row r="64" spans="1:42" s="21" customFormat="1" ht="18" customHeight="1" x14ac:dyDescent="0.2">
      <c r="A64" s="23">
        <f>Schedule!A$18</f>
        <v>45439</v>
      </c>
      <c r="B64" s="24">
        <f>Schedule!B$18</f>
        <v>45439</v>
      </c>
      <c r="C64" s="24" t="str">
        <f>Schedule!D18</f>
        <v>08:00</v>
      </c>
      <c r="D64" s="24" t="str">
        <f>Schedule!E18</f>
        <v>18:00</v>
      </c>
      <c r="E64" s="23" t="str">
        <f>Schedule!C$18</f>
        <v>B</v>
      </c>
      <c r="F64" s="23" t="str">
        <f>Schedule!F$18</f>
        <v>Praia da Vitória</v>
      </c>
      <c r="G64" s="23" t="str">
        <f>Schedule!G$18</f>
        <v>PTPRV</v>
      </c>
      <c r="H64" s="79" t="s">
        <v>162</v>
      </c>
      <c r="I64" s="79" t="s">
        <v>46</v>
      </c>
      <c r="J64" s="104">
        <v>39</v>
      </c>
      <c r="K64" s="85">
        <v>0.375</v>
      </c>
      <c r="L64" s="85">
        <f t="shared" si="0"/>
        <v>0.52083333333333337</v>
      </c>
      <c r="M64" s="85">
        <v>0.14583333333333334</v>
      </c>
      <c r="N64" s="92">
        <v>171</v>
      </c>
      <c r="O64" s="92"/>
      <c r="P64" s="92"/>
      <c r="Q64" s="92"/>
      <c r="R64" s="92">
        <v>999</v>
      </c>
      <c r="S64" s="98"/>
      <c r="T64" s="79"/>
      <c r="U64" s="80" t="s">
        <v>0</v>
      </c>
      <c r="V64" s="79"/>
      <c r="W64" s="22"/>
      <c r="X64" s="22"/>
      <c r="Y64" s="22"/>
      <c r="Z64" s="22"/>
      <c r="AA64" s="22"/>
      <c r="AB64" s="22"/>
      <c r="AC64" s="22"/>
      <c r="AD64" s="22"/>
      <c r="AE64" s="22"/>
      <c r="AF64" s="22"/>
      <c r="AG64" s="22"/>
      <c r="AH64" s="22"/>
      <c r="AI64" s="22"/>
      <c r="AJ64" s="22"/>
      <c r="AK64" s="22"/>
      <c r="AL64" s="22"/>
      <c r="AM64" s="22"/>
      <c r="AN64" s="22"/>
      <c r="AO64" s="22"/>
      <c r="AP64" s="22"/>
    </row>
    <row r="65" spans="1:42" s="21" customFormat="1" ht="18" customHeight="1" x14ac:dyDescent="0.2">
      <c r="A65" s="23">
        <f>Schedule!A$18</f>
        <v>45439</v>
      </c>
      <c r="B65" s="24">
        <f>Schedule!B$18</f>
        <v>45439</v>
      </c>
      <c r="C65" s="24" t="str">
        <f>Schedule!D18</f>
        <v>08:00</v>
      </c>
      <c r="D65" s="24" t="str">
        <f>Schedule!E18</f>
        <v>18:00</v>
      </c>
      <c r="E65" s="23" t="str">
        <f>Schedule!C$18</f>
        <v>B</v>
      </c>
      <c r="F65" s="23" t="str">
        <f>Schedule!F$18</f>
        <v>Praia da Vitória</v>
      </c>
      <c r="G65" s="23" t="str">
        <f>Schedule!G$18</f>
        <v>PTPRV</v>
      </c>
      <c r="H65" s="79" t="s">
        <v>278</v>
      </c>
      <c r="I65" s="79" t="s">
        <v>281</v>
      </c>
      <c r="J65" s="104">
        <v>29</v>
      </c>
      <c r="K65" s="85">
        <v>0.39583333333333331</v>
      </c>
      <c r="L65" s="85">
        <f t="shared" si="0"/>
        <v>0.47916666666666663</v>
      </c>
      <c r="M65" s="85">
        <v>8.3333333333333329E-2</v>
      </c>
      <c r="N65" s="92">
        <v>76</v>
      </c>
      <c r="O65" s="92"/>
      <c r="P65" s="92"/>
      <c r="Q65" s="92"/>
      <c r="R65" s="92">
        <v>80</v>
      </c>
      <c r="S65" s="98"/>
      <c r="T65" s="79"/>
      <c r="U65" s="79"/>
      <c r="V65" s="79"/>
      <c r="W65" s="22"/>
      <c r="X65" s="22"/>
      <c r="Y65" s="22"/>
      <c r="Z65" s="22"/>
      <c r="AA65" s="22"/>
      <c r="AB65" s="22"/>
      <c r="AC65" s="22"/>
      <c r="AD65" s="22"/>
      <c r="AE65" s="22"/>
      <c r="AF65" s="22"/>
      <c r="AG65" s="22"/>
      <c r="AH65" s="22"/>
      <c r="AI65" s="22"/>
      <c r="AJ65" s="22"/>
      <c r="AK65" s="22"/>
      <c r="AL65" s="22"/>
      <c r="AM65" s="22"/>
      <c r="AN65" s="22"/>
      <c r="AO65" s="22"/>
      <c r="AP65" s="22"/>
    </row>
    <row r="66" spans="1:42" s="21" customFormat="1" ht="18" customHeight="1" x14ac:dyDescent="0.2">
      <c r="A66" s="23">
        <f>Schedule!A$18</f>
        <v>45439</v>
      </c>
      <c r="B66" s="24">
        <f>Schedule!B$18</f>
        <v>45439</v>
      </c>
      <c r="C66" s="24" t="str">
        <f>Schedule!D18</f>
        <v>08:00</v>
      </c>
      <c r="D66" s="24" t="str">
        <f>Schedule!E18</f>
        <v>18:00</v>
      </c>
      <c r="E66" s="23" t="str">
        <f>Schedule!C$18</f>
        <v>B</v>
      </c>
      <c r="F66" s="23" t="str">
        <f>Schedule!F$18</f>
        <v>Praia da Vitória</v>
      </c>
      <c r="G66" s="23" t="str">
        <f>Schedule!G$18</f>
        <v>PTPRV</v>
      </c>
      <c r="H66" s="79" t="s">
        <v>279</v>
      </c>
      <c r="I66" s="79" t="s">
        <v>282</v>
      </c>
      <c r="J66" s="104">
        <v>29</v>
      </c>
      <c r="K66" s="85">
        <v>0.39583333333333331</v>
      </c>
      <c r="L66" s="85">
        <f t="shared" ref="L66:L67" si="10">K66+M66</f>
        <v>0.47916666666666663</v>
      </c>
      <c r="M66" s="85">
        <v>8.3333333333333329E-2</v>
      </c>
      <c r="N66" s="92">
        <v>76</v>
      </c>
      <c r="O66" s="92"/>
      <c r="P66" s="92"/>
      <c r="Q66" s="92"/>
      <c r="R66" s="92">
        <v>80</v>
      </c>
      <c r="S66" s="98"/>
      <c r="T66" s="79"/>
      <c r="U66" s="79"/>
      <c r="V66" s="79"/>
      <c r="W66" s="22"/>
      <c r="X66" s="22"/>
      <c r="Y66" s="22"/>
      <c r="Z66" s="22"/>
      <c r="AA66" s="22"/>
      <c r="AB66" s="22"/>
      <c r="AC66" s="22"/>
      <c r="AD66" s="22"/>
      <c r="AE66" s="22"/>
      <c r="AF66" s="22"/>
      <c r="AG66" s="22"/>
      <c r="AH66" s="22"/>
      <c r="AI66" s="22"/>
      <c r="AJ66" s="22"/>
      <c r="AK66" s="22"/>
      <c r="AL66" s="22"/>
      <c r="AM66" s="22"/>
      <c r="AN66" s="22"/>
      <c r="AO66" s="22"/>
      <c r="AP66" s="22"/>
    </row>
    <row r="67" spans="1:42" s="21" customFormat="1" ht="18" customHeight="1" x14ac:dyDescent="0.2">
      <c r="A67" s="23">
        <f>Schedule!A$18</f>
        <v>45439</v>
      </c>
      <c r="B67" s="24">
        <f>Schedule!B$18</f>
        <v>45439</v>
      </c>
      <c r="C67" s="24" t="str">
        <f>Schedule!D18</f>
        <v>08:00</v>
      </c>
      <c r="D67" s="24" t="str">
        <f>Schedule!E18</f>
        <v>18:00</v>
      </c>
      <c r="E67" s="23" t="str">
        <f>Schedule!C$18</f>
        <v>B</v>
      </c>
      <c r="F67" s="23" t="str">
        <f>Schedule!F$18</f>
        <v>Praia da Vitória</v>
      </c>
      <c r="G67" s="23" t="str">
        <f>Schedule!G$18</f>
        <v>PTPRV</v>
      </c>
      <c r="H67" s="79" t="s">
        <v>280</v>
      </c>
      <c r="I67" s="79" t="s">
        <v>283</v>
      </c>
      <c r="J67" s="104">
        <v>29</v>
      </c>
      <c r="K67" s="85">
        <v>0.39583333333333331</v>
      </c>
      <c r="L67" s="85">
        <f t="shared" si="10"/>
        <v>0.47916666666666663</v>
      </c>
      <c r="M67" s="85">
        <v>8.3333333333333329E-2</v>
      </c>
      <c r="N67" s="92">
        <v>38</v>
      </c>
      <c r="O67" s="92"/>
      <c r="P67" s="92"/>
      <c r="Q67" s="92"/>
      <c r="R67" s="92">
        <v>40</v>
      </c>
      <c r="S67" s="98"/>
      <c r="T67" s="79"/>
      <c r="U67" s="79"/>
      <c r="V67" s="79"/>
      <c r="W67" s="22"/>
      <c r="X67" s="22"/>
      <c r="Y67" s="22"/>
      <c r="Z67" s="22"/>
      <c r="AA67" s="22"/>
      <c r="AB67" s="22"/>
      <c r="AC67" s="22"/>
      <c r="AD67" s="22"/>
      <c r="AE67" s="22"/>
      <c r="AF67" s="22"/>
      <c r="AG67" s="22"/>
      <c r="AH67" s="22"/>
      <c r="AI67" s="22"/>
      <c r="AJ67" s="22"/>
      <c r="AK67" s="22"/>
      <c r="AL67" s="22"/>
      <c r="AM67" s="22"/>
      <c r="AN67" s="22"/>
      <c r="AO67" s="22"/>
      <c r="AP67" s="22"/>
    </row>
    <row r="68" spans="1:42" s="21" customFormat="1" ht="18" customHeight="1" x14ac:dyDescent="0.2">
      <c r="A68" s="23">
        <f>Schedule!A$18</f>
        <v>45439</v>
      </c>
      <c r="B68" s="24">
        <f>Schedule!B$18</f>
        <v>45439</v>
      </c>
      <c r="C68" s="24" t="str">
        <f>Schedule!D18</f>
        <v>08:00</v>
      </c>
      <c r="D68" s="24" t="str">
        <f>Schedule!E18</f>
        <v>18:00</v>
      </c>
      <c r="E68" s="23" t="str">
        <f>Schedule!C$18</f>
        <v>B</v>
      </c>
      <c r="F68" s="23" t="str">
        <f>Schedule!F$18</f>
        <v>Praia da Vitória</v>
      </c>
      <c r="G68" s="23" t="str">
        <f>Schedule!G$18</f>
        <v>PTPRV</v>
      </c>
      <c r="H68" s="79" t="s">
        <v>163</v>
      </c>
      <c r="I68" s="79" t="s">
        <v>48</v>
      </c>
      <c r="J68" s="104">
        <v>179</v>
      </c>
      <c r="K68" s="85">
        <v>0.375</v>
      </c>
      <c r="L68" s="85">
        <f t="shared" si="0"/>
        <v>0.54166666666666663</v>
      </c>
      <c r="M68" s="85">
        <v>0.16666666666666666</v>
      </c>
      <c r="N68" s="92">
        <v>2</v>
      </c>
      <c r="O68" s="92"/>
      <c r="P68" s="92"/>
      <c r="Q68" s="92"/>
      <c r="R68" s="92">
        <v>4</v>
      </c>
      <c r="S68" s="98"/>
      <c r="T68" s="79"/>
      <c r="U68" s="80" t="s">
        <v>0</v>
      </c>
      <c r="V68" s="79"/>
      <c r="W68" s="22"/>
      <c r="X68" s="22"/>
      <c r="Y68" s="22"/>
      <c r="Z68" s="22"/>
      <c r="AA68" s="22"/>
      <c r="AB68" s="22"/>
      <c r="AC68" s="22"/>
      <c r="AD68" s="22"/>
      <c r="AE68" s="22"/>
      <c r="AF68" s="22"/>
      <c r="AG68" s="22"/>
      <c r="AH68" s="22"/>
      <c r="AI68" s="22"/>
      <c r="AJ68" s="22"/>
      <c r="AK68" s="22"/>
      <c r="AL68" s="22"/>
      <c r="AM68" s="22"/>
      <c r="AN68" s="22"/>
      <c r="AO68" s="22"/>
      <c r="AP68" s="22"/>
    </row>
    <row r="69" spans="1:42" s="21" customFormat="1" ht="18" customHeight="1" x14ac:dyDescent="0.2">
      <c r="A69" s="23">
        <f>Schedule!A$18</f>
        <v>45439</v>
      </c>
      <c r="B69" s="24">
        <f>Schedule!B$18</f>
        <v>45439</v>
      </c>
      <c r="C69" s="24" t="str">
        <f>Schedule!D18</f>
        <v>08:00</v>
      </c>
      <c r="D69" s="24" t="str">
        <f>Schedule!E18</f>
        <v>18:00</v>
      </c>
      <c r="E69" s="23" t="str">
        <f>Schedule!C$18</f>
        <v>B</v>
      </c>
      <c r="F69" s="23" t="str">
        <f>Schedule!F$18</f>
        <v>Praia da Vitória</v>
      </c>
      <c r="G69" s="23" t="str">
        <f>Schedule!G$18</f>
        <v>PTPRV</v>
      </c>
      <c r="H69" s="79" t="s">
        <v>164</v>
      </c>
      <c r="I69" s="79" t="s">
        <v>159</v>
      </c>
      <c r="J69" s="104"/>
      <c r="K69" s="85"/>
      <c r="L69" s="85">
        <f t="shared" si="0"/>
        <v>0</v>
      </c>
      <c r="M69" s="85"/>
      <c r="N69" s="92" t="s">
        <v>17</v>
      </c>
      <c r="O69" s="92"/>
      <c r="P69" s="92"/>
      <c r="Q69" s="92"/>
      <c r="R69" s="92">
        <v>4</v>
      </c>
      <c r="S69" s="98"/>
      <c r="T69" s="79" t="s">
        <v>216</v>
      </c>
      <c r="U69" s="80" t="s">
        <v>0</v>
      </c>
      <c r="V69" s="79"/>
      <c r="W69" s="22"/>
      <c r="X69" s="22"/>
      <c r="Y69" s="22"/>
      <c r="Z69" s="22"/>
      <c r="AA69" s="22"/>
      <c r="AB69" s="22"/>
      <c r="AC69" s="22"/>
      <c r="AD69" s="22"/>
      <c r="AE69" s="22"/>
      <c r="AF69" s="22"/>
      <c r="AG69" s="22"/>
      <c r="AH69" s="22"/>
      <c r="AI69" s="22"/>
      <c r="AJ69" s="22"/>
      <c r="AK69" s="22"/>
      <c r="AL69" s="22"/>
      <c r="AM69" s="22"/>
      <c r="AN69" s="22"/>
      <c r="AO69" s="22"/>
      <c r="AP69" s="22"/>
    </row>
    <row r="70" spans="1:42" s="21" customFormat="1" ht="18" customHeight="1" x14ac:dyDescent="0.2">
      <c r="A70" s="18">
        <f>Schedule!A$22</f>
        <v>45443</v>
      </c>
      <c r="B70" s="19">
        <f>Schedule!B$22</f>
        <v>45443</v>
      </c>
      <c r="C70" s="19" t="str">
        <f>Schedule!D22</f>
        <v>09:00</v>
      </c>
      <c r="D70" s="19" t="str">
        <f>Schedule!E22</f>
        <v>19:00</v>
      </c>
      <c r="E70" s="81" t="str">
        <f>Schedule!C$22</f>
        <v>A</v>
      </c>
      <c r="F70" s="18" t="str">
        <f>Schedule!F$22</f>
        <v>Plymouth</v>
      </c>
      <c r="G70" s="18" t="str">
        <f>Schedule!G$22</f>
        <v>GBPLY</v>
      </c>
      <c r="H70" s="78" t="s">
        <v>152</v>
      </c>
      <c r="I70" s="78" t="s">
        <v>52</v>
      </c>
      <c r="J70" s="102">
        <v>65</v>
      </c>
      <c r="K70" s="83">
        <v>0.55208333333333337</v>
      </c>
      <c r="L70" s="83">
        <f t="shared" si="0"/>
        <v>0.73958333333333337</v>
      </c>
      <c r="M70" s="83">
        <v>0.1875</v>
      </c>
      <c r="N70" s="90">
        <v>76</v>
      </c>
      <c r="O70" s="90"/>
      <c r="P70" s="90"/>
      <c r="Q70" s="90"/>
      <c r="R70" s="90">
        <v>90</v>
      </c>
      <c r="S70" s="96"/>
      <c r="T70" s="78"/>
      <c r="U70" s="77" t="s">
        <v>0</v>
      </c>
      <c r="V70" s="78"/>
      <c r="W70" s="22"/>
      <c r="X70" s="22"/>
      <c r="Y70" s="22"/>
      <c r="Z70" s="22"/>
      <c r="AA70" s="22"/>
      <c r="AB70" s="22"/>
      <c r="AC70" s="22"/>
      <c r="AD70" s="22"/>
      <c r="AE70" s="22"/>
      <c r="AF70" s="22"/>
      <c r="AG70" s="22"/>
      <c r="AH70" s="22"/>
      <c r="AI70" s="22"/>
      <c r="AJ70" s="22"/>
      <c r="AK70" s="22"/>
      <c r="AL70" s="22"/>
      <c r="AM70" s="22"/>
      <c r="AN70" s="22"/>
      <c r="AO70" s="22"/>
      <c r="AP70" s="22"/>
    </row>
    <row r="71" spans="1:42" s="21" customFormat="1" ht="18" customHeight="1" x14ac:dyDescent="0.2">
      <c r="A71" s="18">
        <f>Schedule!A$22</f>
        <v>45443</v>
      </c>
      <c r="B71" s="19">
        <f>Schedule!B$22</f>
        <v>45443</v>
      </c>
      <c r="C71" s="19" t="str">
        <f>Schedule!D22</f>
        <v>09:00</v>
      </c>
      <c r="D71" s="19" t="str">
        <f>Schedule!E22</f>
        <v>19:00</v>
      </c>
      <c r="E71" s="81" t="str">
        <f>Schedule!C$22</f>
        <v>A</v>
      </c>
      <c r="F71" s="18" t="str">
        <f>Schedule!F$22</f>
        <v>Plymouth</v>
      </c>
      <c r="G71" s="18" t="str">
        <f>Schedule!G$22</f>
        <v>GBPLY</v>
      </c>
      <c r="H71" s="78" t="s">
        <v>217</v>
      </c>
      <c r="I71" s="78" t="s">
        <v>219</v>
      </c>
      <c r="J71" s="102">
        <v>65</v>
      </c>
      <c r="K71" s="83">
        <v>0.40625</v>
      </c>
      <c r="L71" s="83">
        <f t="shared" si="0"/>
        <v>0.55208333333333337</v>
      </c>
      <c r="M71" s="83">
        <v>0.14583333333333334</v>
      </c>
      <c r="N71" s="90">
        <v>301</v>
      </c>
      <c r="O71" s="90"/>
      <c r="P71" s="90"/>
      <c r="Q71" s="90"/>
      <c r="R71" s="90">
        <v>315</v>
      </c>
      <c r="S71" s="96"/>
      <c r="T71" s="78"/>
      <c r="U71" s="78"/>
      <c r="V71" s="78"/>
      <c r="W71" s="22"/>
      <c r="X71" s="22"/>
      <c r="Y71" s="22"/>
      <c r="Z71" s="22"/>
      <c r="AA71" s="22"/>
      <c r="AB71" s="22"/>
      <c r="AC71" s="22"/>
      <c r="AD71" s="22"/>
      <c r="AE71" s="22"/>
      <c r="AF71" s="22"/>
      <c r="AG71" s="22"/>
      <c r="AH71" s="22"/>
      <c r="AI71" s="22"/>
      <c r="AJ71" s="22"/>
      <c r="AK71" s="22"/>
      <c r="AL71" s="22"/>
      <c r="AM71" s="22"/>
      <c r="AN71" s="22"/>
      <c r="AO71" s="22"/>
      <c r="AP71" s="22"/>
    </row>
    <row r="72" spans="1:42" s="21" customFormat="1" ht="18" customHeight="1" x14ac:dyDescent="0.2">
      <c r="A72" s="18">
        <f>Schedule!A$22</f>
        <v>45443</v>
      </c>
      <c r="B72" s="19">
        <f>Schedule!B$22</f>
        <v>45443</v>
      </c>
      <c r="C72" s="19" t="str">
        <f>Schedule!D23</f>
        <v>08:00</v>
      </c>
      <c r="D72" s="19" t="str">
        <f>Schedule!E23</f>
        <v>20:00</v>
      </c>
      <c r="E72" s="81" t="str">
        <f>Schedule!C$22</f>
        <v>A</v>
      </c>
      <c r="F72" s="18" t="str">
        <f>Schedule!F$22</f>
        <v>Plymouth</v>
      </c>
      <c r="G72" s="18" t="str">
        <f>Schedule!G$22</f>
        <v>GBPLY</v>
      </c>
      <c r="H72" s="78" t="s">
        <v>218</v>
      </c>
      <c r="I72" s="78" t="s">
        <v>220</v>
      </c>
      <c r="J72" s="102">
        <v>65</v>
      </c>
      <c r="K72" s="83">
        <v>0.58333333333333337</v>
      </c>
      <c r="L72" s="83">
        <f t="shared" ref="L72:L73" si="11">K72+M72</f>
        <v>0.72916666666666674</v>
      </c>
      <c r="M72" s="83">
        <v>0.14583333333333334</v>
      </c>
      <c r="N72" s="90"/>
      <c r="O72" s="90"/>
      <c r="P72" s="90"/>
      <c r="Q72" s="90"/>
      <c r="R72" s="90"/>
      <c r="S72" s="96"/>
      <c r="T72" s="78"/>
      <c r="U72" s="78"/>
      <c r="V72" s="78"/>
      <c r="W72" s="22"/>
      <c r="X72" s="22"/>
      <c r="Y72" s="22"/>
      <c r="Z72" s="22"/>
      <c r="AA72" s="22"/>
      <c r="AB72" s="22"/>
      <c r="AC72" s="22"/>
      <c r="AD72" s="22"/>
      <c r="AE72" s="22"/>
      <c r="AF72" s="22"/>
      <c r="AG72" s="22"/>
      <c r="AH72" s="22"/>
      <c r="AI72" s="22"/>
      <c r="AJ72" s="22"/>
      <c r="AK72" s="22"/>
      <c r="AL72" s="22"/>
      <c r="AM72" s="22"/>
      <c r="AN72" s="22"/>
      <c r="AO72" s="22"/>
      <c r="AP72" s="22"/>
    </row>
    <row r="73" spans="1:42" s="21" customFormat="1" ht="18" customHeight="1" x14ac:dyDescent="0.2">
      <c r="A73" s="18">
        <f>Schedule!A$22</f>
        <v>45443</v>
      </c>
      <c r="B73" s="19">
        <f>Schedule!B$22</f>
        <v>45443</v>
      </c>
      <c r="C73" s="19" t="str">
        <f>Schedule!D21</f>
        <v>-</v>
      </c>
      <c r="D73" s="19" t="str">
        <f>Schedule!E21</f>
        <v>-</v>
      </c>
      <c r="E73" s="81" t="str">
        <f>Schedule!C$22</f>
        <v>A</v>
      </c>
      <c r="F73" s="18" t="str">
        <f>Schedule!F$22</f>
        <v>Plymouth</v>
      </c>
      <c r="G73" s="18" t="str">
        <f>Schedule!G$22</f>
        <v>GBPLY</v>
      </c>
      <c r="H73" s="78" t="s">
        <v>221</v>
      </c>
      <c r="I73" s="78" t="s">
        <v>223</v>
      </c>
      <c r="J73" s="102">
        <v>45</v>
      </c>
      <c r="K73" s="83">
        <v>0.42708333333333331</v>
      </c>
      <c r="L73" s="83">
        <f t="shared" si="11"/>
        <v>0.53125</v>
      </c>
      <c r="M73" s="83">
        <v>0.10416666666666667</v>
      </c>
      <c r="N73" s="90">
        <v>84</v>
      </c>
      <c r="O73" s="90"/>
      <c r="P73" s="90"/>
      <c r="Q73" s="90"/>
      <c r="R73" s="90">
        <v>100</v>
      </c>
      <c r="S73" s="96"/>
      <c r="T73" s="78"/>
      <c r="U73" s="77" t="s">
        <v>0</v>
      </c>
      <c r="V73" s="78"/>
      <c r="W73" s="22"/>
      <c r="X73" s="22"/>
      <c r="Y73" s="22"/>
      <c r="Z73" s="22"/>
      <c r="AA73" s="22"/>
      <c r="AB73" s="22"/>
      <c r="AC73" s="22"/>
      <c r="AD73" s="22"/>
      <c r="AE73" s="22"/>
      <c r="AF73" s="22"/>
      <c r="AG73" s="22"/>
      <c r="AH73" s="22"/>
      <c r="AI73" s="22"/>
      <c r="AJ73" s="22"/>
      <c r="AK73" s="22"/>
      <c r="AL73" s="22"/>
      <c r="AM73" s="22"/>
      <c r="AN73" s="22"/>
      <c r="AO73" s="22"/>
      <c r="AP73" s="22"/>
    </row>
    <row r="74" spans="1:42" s="21" customFormat="1" ht="18" customHeight="1" x14ac:dyDescent="0.2">
      <c r="A74" s="18">
        <f>Schedule!A$22</f>
        <v>45443</v>
      </c>
      <c r="B74" s="19">
        <f>Schedule!B$22</f>
        <v>45443</v>
      </c>
      <c r="C74" s="19" t="str">
        <f>Schedule!D22</f>
        <v>09:00</v>
      </c>
      <c r="D74" s="19" t="str">
        <f>Schedule!E22</f>
        <v>19:00</v>
      </c>
      <c r="E74" s="81" t="str">
        <f>Schedule!C$22</f>
        <v>A</v>
      </c>
      <c r="F74" s="18" t="str">
        <f>Schedule!F$22</f>
        <v>Plymouth</v>
      </c>
      <c r="G74" s="18" t="str">
        <f>Schedule!G$22</f>
        <v>GBPLY</v>
      </c>
      <c r="H74" s="78" t="s">
        <v>222</v>
      </c>
      <c r="I74" s="78" t="s">
        <v>224</v>
      </c>
      <c r="J74" s="102">
        <v>45</v>
      </c>
      <c r="K74" s="83">
        <v>0.58333333333333337</v>
      </c>
      <c r="L74" s="83">
        <f t="shared" si="0"/>
        <v>0.6875</v>
      </c>
      <c r="M74" s="83">
        <v>0.10416666666666667</v>
      </c>
      <c r="N74" s="90"/>
      <c r="O74" s="90"/>
      <c r="P74" s="90"/>
      <c r="Q74" s="90"/>
      <c r="R74" s="90"/>
      <c r="S74" s="96"/>
      <c r="T74" s="78"/>
      <c r="U74" s="77" t="s">
        <v>0</v>
      </c>
      <c r="V74" s="78"/>
      <c r="W74" s="22"/>
      <c r="X74" s="22"/>
      <c r="Y74" s="22"/>
      <c r="Z74" s="22"/>
      <c r="AA74" s="22"/>
      <c r="AB74" s="22"/>
      <c r="AC74" s="22"/>
      <c r="AD74" s="22"/>
      <c r="AE74" s="22"/>
      <c r="AF74" s="22"/>
      <c r="AG74" s="22"/>
      <c r="AH74" s="22"/>
      <c r="AI74" s="22"/>
      <c r="AJ74" s="22"/>
      <c r="AK74" s="22"/>
      <c r="AL74" s="22"/>
      <c r="AM74" s="22"/>
      <c r="AN74" s="22"/>
      <c r="AO74" s="22"/>
      <c r="AP74" s="22"/>
    </row>
    <row r="75" spans="1:42" s="21" customFormat="1" ht="18" customHeight="1" x14ac:dyDescent="0.2">
      <c r="A75" s="23">
        <f>Schedule!A$23</f>
        <v>45444</v>
      </c>
      <c r="B75" s="24">
        <f>Schedule!B$23</f>
        <v>45444</v>
      </c>
      <c r="C75" s="24" t="str">
        <f>Schedule!D23</f>
        <v>08:00</v>
      </c>
      <c r="D75" s="24" t="str">
        <f>Schedule!E23</f>
        <v>20:00</v>
      </c>
      <c r="E75" s="23" t="str">
        <f>Schedule!C$23</f>
        <v>B</v>
      </c>
      <c r="F75" s="23" t="str">
        <f>Schedule!F$23</f>
        <v>Portsmouth</v>
      </c>
      <c r="G75" s="23" t="str">
        <f>Schedule!G$23</f>
        <v>GBPME</v>
      </c>
      <c r="H75" s="79" t="s">
        <v>166</v>
      </c>
      <c r="I75" s="79" t="s">
        <v>55</v>
      </c>
      <c r="J75" s="104">
        <v>99</v>
      </c>
      <c r="K75" s="85">
        <v>0.375</v>
      </c>
      <c r="L75" s="85">
        <f t="shared" si="0"/>
        <v>0.75</v>
      </c>
      <c r="M75" s="85">
        <v>0.375</v>
      </c>
      <c r="N75" s="92">
        <v>66</v>
      </c>
      <c r="O75" s="92"/>
      <c r="P75" s="92"/>
      <c r="Q75" s="92"/>
      <c r="R75" s="92">
        <v>135</v>
      </c>
      <c r="S75" s="98" t="s">
        <v>81</v>
      </c>
      <c r="T75" s="79"/>
      <c r="U75" s="79"/>
      <c r="V75" s="79"/>
      <c r="W75" s="22"/>
      <c r="X75" s="22"/>
      <c r="Y75" s="22"/>
      <c r="Z75" s="22"/>
      <c r="AA75" s="22"/>
      <c r="AB75" s="22"/>
      <c r="AC75" s="22"/>
      <c r="AD75" s="22"/>
      <c r="AE75" s="22"/>
      <c r="AF75" s="22"/>
      <c r="AG75" s="22"/>
      <c r="AH75" s="22"/>
      <c r="AI75" s="22"/>
      <c r="AJ75" s="22"/>
      <c r="AK75" s="22"/>
      <c r="AL75" s="22"/>
      <c r="AM75" s="22"/>
      <c r="AN75" s="22"/>
      <c r="AO75" s="22"/>
      <c r="AP75" s="22"/>
    </row>
    <row r="76" spans="1:42" s="21" customFormat="1" ht="18" customHeight="1" x14ac:dyDescent="0.2">
      <c r="A76" s="23">
        <f>Schedule!A$23</f>
        <v>45444</v>
      </c>
      <c r="B76" s="24">
        <f>Schedule!B$23</f>
        <v>45444</v>
      </c>
      <c r="C76" s="24" t="str">
        <f>Schedule!D23</f>
        <v>08:00</v>
      </c>
      <c r="D76" s="24" t="str">
        <f>Schedule!E23</f>
        <v>20:00</v>
      </c>
      <c r="E76" s="23" t="str">
        <f>Schedule!C$23</f>
        <v>B</v>
      </c>
      <c r="F76" s="23" t="str">
        <f>Schedule!F$23</f>
        <v>Portsmouth</v>
      </c>
      <c r="G76" s="23" t="str">
        <f>Schedule!G$23</f>
        <v>GBPME</v>
      </c>
      <c r="H76" s="79" t="s">
        <v>167</v>
      </c>
      <c r="I76" s="79" t="s">
        <v>60</v>
      </c>
      <c r="J76" s="104">
        <v>149</v>
      </c>
      <c r="K76" s="85">
        <v>0.36458333333333331</v>
      </c>
      <c r="L76" s="85">
        <f t="shared" si="0"/>
        <v>0.73958333333333326</v>
      </c>
      <c r="M76" s="85">
        <v>0.375</v>
      </c>
      <c r="N76" s="92">
        <v>32</v>
      </c>
      <c r="O76" s="92"/>
      <c r="P76" s="92"/>
      <c r="Q76" s="92"/>
      <c r="R76" s="92">
        <v>90</v>
      </c>
      <c r="S76" s="98" t="s">
        <v>81</v>
      </c>
      <c r="T76" s="79"/>
      <c r="U76" s="80" t="s">
        <v>0</v>
      </c>
      <c r="V76" s="79"/>
      <c r="W76" s="22"/>
      <c r="X76" s="22"/>
      <c r="Y76" s="22"/>
      <c r="Z76" s="22"/>
      <c r="AA76" s="22"/>
      <c r="AB76" s="22"/>
      <c r="AC76" s="22"/>
      <c r="AD76" s="22"/>
      <c r="AE76" s="22"/>
      <c r="AF76" s="22"/>
      <c r="AG76" s="22"/>
      <c r="AH76" s="22"/>
      <c r="AI76" s="22"/>
      <c r="AJ76" s="22"/>
      <c r="AK76" s="22"/>
      <c r="AL76" s="22"/>
      <c r="AM76" s="22"/>
      <c r="AN76" s="22"/>
      <c r="AO76" s="22"/>
      <c r="AP76" s="22"/>
    </row>
    <row r="77" spans="1:42" s="21" customFormat="1" ht="18" customHeight="1" x14ac:dyDescent="0.2">
      <c r="A77" s="23">
        <f>Schedule!A$23</f>
        <v>45444</v>
      </c>
      <c r="B77" s="24">
        <f>Schedule!B$23</f>
        <v>45444</v>
      </c>
      <c r="C77" s="24" t="str">
        <f>Schedule!D23</f>
        <v>08:00</v>
      </c>
      <c r="D77" s="24" t="str">
        <f>Schedule!E23</f>
        <v>20:00</v>
      </c>
      <c r="E77" s="23" t="str">
        <f>Schedule!C$23</f>
        <v>B</v>
      </c>
      <c r="F77" s="23" t="str">
        <f>Schedule!F$23</f>
        <v>Portsmouth</v>
      </c>
      <c r="G77" s="23" t="str">
        <f>Schedule!G$23</f>
        <v>GBPME</v>
      </c>
      <c r="H77" s="79" t="s">
        <v>168</v>
      </c>
      <c r="I77" s="79" t="s">
        <v>61</v>
      </c>
      <c r="J77" s="104">
        <v>69</v>
      </c>
      <c r="K77" s="85">
        <v>0.38541666666666669</v>
      </c>
      <c r="L77" s="85">
        <f t="shared" si="0"/>
        <v>0.76041666666666674</v>
      </c>
      <c r="M77" s="85">
        <v>0.375</v>
      </c>
      <c r="N77" s="92">
        <v>5</v>
      </c>
      <c r="O77" s="92"/>
      <c r="P77" s="92"/>
      <c r="Q77" s="92"/>
      <c r="R77" s="92">
        <v>45</v>
      </c>
      <c r="S77" s="98" t="s">
        <v>81</v>
      </c>
      <c r="T77" s="79"/>
      <c r="U77" s="79"/>
      <c r="V77" s="79"/>
      <c r="W77" s="22"/>
      <c r="X77" s="22"/>
      <c r="Y77" s="22"/>
      <c r="Z77" s="22"/>
      <c r="AA77" s="22"/>
      <c r="AB77" s="22"/>
      <c r="AC77" s="22"/>
      <c r="AD77" s="22"/>
      <c r="AE77" s="22"/>
      <c r="AF77" s="22"/>
      <c r="AG77" s="22"/>
      <c r="AH77" s="22"/>
      <c r="AI77" s="22"/>
      <c r="AJ77" s="22"/>
      <c r="AK77" s="22"/>
      <c r="AL77" s="22"/>
      <c r="AM77" s="22"/>
      <c r="AN77" s="22"/>
      <c r="AO77" s="22"/>
      <c r="AP77" s="22"/>
    </row>
    <row r="78" spans="1:42" s="21" customFormat="1" ht="18" customHeight="1" x14ac:dyDescent="0.2">
      <c r="A78" s="23">
        <f>Schedule!A$23</f>
        <v>45444</v>
      </c>
      <c r="B78" s="24">
        <f>Schedule!B$23</f>
        <v>45444</v>
      </c>
      <c r="C78" s="24" t="str">
        <f>Schedule!D23</f>
        <v>08:00</v>
      </c>
      <c r="D78" s="24" t="str">
        <f>Schedule!E23</f>
        <v>20:00</v>
      </c>
      <c r="E78" s="23" t="str">
        <f>Schedule!C$23</f>
        <v>B</v>
      </c>
      <c r="F78" s="23" t="str">
        <f>Schedule!F$23</f>
        <v>Portsmouth</v>
      </c>
      <c r="G78" s="23" t="str">
        <f>Schedule!G$23</f>
        <v>GBPME</v>
      </c>
      <c r="H78" s="79" t="s">
        <v>169</v>
      </c>
      <c r="I78" s="79" t="s">
        <v>59</v>
      </c>
      <c r="J78" s="104">
        <v>139</v>
      </c>
      <c r="K78" s="85">
        <v>0.41666666666666669</v>
      </c>
      <c r="L78" s="85">
        <f t="shared" si="0"/>
        <v>0.77083333333333337</v>
      </c>
      <c r="M78" s="85">
        <v>0.35416666666666669</v>
      </c>
      <c r="N78" s="92">
        <v>27</v>
      </c>
      <c r="O78" s="92"/>
      <c r="P78" s="92"/>
      <c r="Q78" s="92"/>
      <c r="R78" s="92">
        <v>45</v>
      </c>
      <c r="S78" s="98" t="s">
        <v>81</v>
      </c>
      <c r="T78" s="79"/>
      <c r="U78" s="80" t="s">
        <v>0</v>
      </c>
      <c r="V78" s="79"/>
      <c r="W78" s="22"/>
      <c r="X78" s="22"/>
      <c r="Y78" s="22"/>
      <c r="Z78" s="22"/>
      <c r="AA78" s="22"/>
      <c r="AB78" s="22"/>
      <c r="AC78" s="22"/>
      <c r="AD78" s="22"/>
      <c r="AE78" s="22"/>
      <c r="AF78" s="22"/>
      <c r="AG78" s="22"/>
      <c r="AH78" s="22"/>
      <c r="AI78" s="22"/>
      <c r="AJ78" s="22"/>
      <c r="AK78" s="22"/>
      <c r="AL78" s="22"/>
      <c r="AM78" s="22"/>
      <c r="AN78" s="22"/>
      <c r="AO78" s="22"/>
      <c r="AP78" s="22"/>
    </row>
    <row r="79" spans="1:42" s="21" customFormat="1" ht="18" customHeight="1" x14ac:dyDescent="0.2">
      <c r="A79" s="23">
        <f>Schedule!A$23</f>
        <v>45444</v>
      </c>
      <c r="B79" s="24">
        <f>Schedule!B$23</f>
        <v>45444</v>
      </c>
      <c r="C79" s="24" t="str">
        <f>Schedule!D23</f>
        <v>08:00</v>
      </c>
      <c r="D79" s="24" t="str">
        <f>Schedule!E23</f>
        <v>20:00</v>
      </c>
      <c r="E79" s="23" t="str">
        <f>Schedule!C$23</f>
        <v>B</v>
      </c>
      <c r="F79" s="23" t="str">
        <f>Schedule!F$23</f>
        <v>Portsmouth</v>
      </c>
      <c r="G79" s="23" t="str">
        <f>Schedule!G$23</f>
        <v>GBPME</v>
      </c>
      <c r="H79" s="79" t="s">
        <v>170</v>
      </c>
      <c r="I79" s="79" t="s">
        <v>57</v>
      </c>
      <c r="J79" s="104">
        <v>119</v>
      </c>
      <c r="K79" s="85">
        <v>0.40625</v>
      </c>
      <c r="L79" s="85">
        <f t="shared" si="0"/>
        <v>0.71875</v>
      </c>
      <c r="M79" s="85">
        <v>0.3125</v>
      </c>
      <c r="N79" s="92">
        <v>124</v>
      </c>
      <c r="O79" s="92"/>
      <c r="P79" s="92"/>
      <c r="Q79" s="92"/>
      <c r="R79" s="92">
        <v>135</v>
      </c>
      <c r="S79" s="98" t="s">
        <v>81</v>
      </c>
      <c r="T79" s="79"/>
      <c r="U79" s="79"/>
      <c r="V79" s="79"/>
      <c r="W79" s="22"/>
      <c r="X79" s="22"/>
      <c r="Y79" s="22"/>
      <c r="Z79" s="22"/>
      <c r="AA79" s="22"/>
      <c r="AB79" s="22"/>
      <c r="AC79" s="22"/>
      <c r="AD79" s="22"/>
      <c r="AE79" s="22"/>
      <c r="AF79" s="22"/>
      <c r="AG79" s="22"/>
      <c r="AH79" s="22"/>
      <c r="AI79" s="22"/>
      <c r="AJ79" s="22"/>
      <c r="AK79" s="22"/>
      <c r="AL79" s="22"/>
      <c r="AM79" s="22"/>
      <c r="AN79" s="22"/>
      <c r="AO79" s="22"/>
      <c r="AP79" s="22"/>
    </row>
    <row r="80" spans="1:42" s="21" customFormat="1" ht="18" customHeight="1" x14ac:dyDescent="0.2">
      <c r="A80" s="23">
        <f>Schedule!A$23</f>
        <v>45444</v>
      </c>
      <c r="B80" s="24">
        <f>Schedule!B$23</f>
        <v>45444</v>
      </c>
      <c r="C80" s="24" t="str">
        <f>Schedule!D23</f>
        <v>08:00</v>
      </c>
      <c r="D80" s="24" t="str">
        <f>Schedule!E23</f>
        <v>20:00</v>
      </c>
      <c r="E80" s="23" t="str">
        <f>Schedule!C$23</f>
        <v>B</v>
      </c>
      <c r="F80" s="23" t="str">
        <f>Schedule!F$23</f>
        <v>Portsmouth</v>
      </c>
      <c r="G80" s="23" t="str">
        <f>Schedule!G$23</f>
        <v>GBPME</v>
      </c>
      <c r="H80" s="79" t="s">
        <v>225</v>
      </c>
      <c r="I80" s="79" t="s">
        <v>58</v>
      </c>
      <c r="J80" s="104">
        <v>69</v>
      </c>
      <c r="K80" s="85">
        <v>0.38541666666666669</v>
      </c>
      <c r="L80" s="85">
        <f t="shared" ref="L80:L81" si="12">K80+M80</f>
        <v>0.55208333333333337</v>
      </c>
      <c r="M80" s="85">
        <v>0.16666666666666666</v>
      </c>
      <c r="N80" s="92">
        <v>90</v>
      </c>
      <c r="O80" s="92"/>
      <c r="P80" s="92"/>
      <c r="Q80" s="92"/>
      <c r="R80" s="92">
        <v>45</v>
      </c>
      <c r="S80" s="98"/>
      <c r="T80" s="79"/>
      <c r="U80" s="79"/>
      <c r="V80" s="79"/>
      <c r="W80" s="22"/>
      <c r="X80" s="22"/>
      <c r="Y80" s="22"/>
      <c r="Z80" s="22"/>
      <c r="AA80" s="22"/>
      <c r="AB80" s="22"/>
      <c r="AC80" s="22"/>
      <c r="AD80" s="22"/>
      <c r="AE80" s="22"/>
      <c r="AF80" s="22"/>
      <c r="AG80" s="22"/>
      <c r="AH80" s="22"/>
      <c r="AI80" s="22"/>
      <c r="AJ80" s="22"/>
      <c r="AK80" s="22"/>
      <c r="AL80" s="22"/>
      <c r="AM80" s="22"/>
      <c r="AN80" s="22"/>
      <c r="AO80" s="22"/>
      <c r="AP80" s="22"/>
    </row>
    <row r="81" spans="1:42" s="21" customFormat="1" ht="18" customHeight="1" x14ac:dyDescent="0.2">
      <c r="A81" s="23">
        <f>Schedule!A$23</f>
        <v>45444</v>
      </c>
      <c r="B81" s="24">
        <f>Schedule!B$23</f>
        <v>45444</v>
      </c>
      <c r="C81" s="24" t="str">
        <f>Schedule!D23</f>
        <v>08:00</v>
      </c>
      <c r="D81" s="24" t="str">
        <f>Schedule!E23</f>
        <v>20:00</v>
      </c>
      <c r="E81" s="23" t="str">
        <f>Schedule!C$23</f>
        <v>B</v>
      </c>
      <c r="F81" s="23" t="str">
        <f>Schedule!F$23</f>
        <v>Portsmouth</v>
      </c>
      <c r="G81" s="23" t="str">
        <f>Schedule!G$23</f>
        <v>GBPME</v>
      </c>
      <c r="H81" s="79" t="s">
        <v>226</v>
      </c>
      <c r="I81" s="79" t="s">
        <v>56</v>
      </c>
      <c r="J81" s="104">
        <v>69</v>
      </c>
      <c r="K81" s="85">
        <v>0.39583333333333331</v>
      </c>
      <c r="L81" s="85">
        <f t="shared" si="12"/>
        <v>0.54166666666666663</v>
      </c>
      <c r="M81" s="85">
        <v>0.14583333333333334</v>
      </c>
      <c r="N81" s="92">
        <v>132</v>
      </c>
      <c r="O81" s="92"/>
      <c r="P81" s="92"/>
      <c r="Q81" s="92"/>
      <c r="R81" s="92">
        <v>90</v>
      </c>
      <c r="S81" s="98"/>
      <c r="T81" s="79"/>
      <c r="U81" s="79"/>
      <c r="V81" s="79"/>
      <c r="W81" s="22"/>
      <c r="X81" s="22"/>
      <c r="Y81" s="22"/>
      <c r="Z81" s="22"/>
      <c r="AA81" s="22"/>
      <c r="AB81" s="22"/>
      <c r="AC81" s="22"/>
      <c r="AD81" s="22"/>
      <c r="AE81" s="22"/>
      <c r="AF81" s="22"/>
      <c r="AG81" s="22"/>
      <c r="AH81" s="22"/>
      <c r="AI81" s="22"/>
      <c r="AJ81" s="22"/>
      <c r="AK81" s="22"/>
      <c r="AL81" s="22"/>
      <c r="AM81" s="22"/>
      <c r="AN81" s="22"/>
      <c r="AO81" s="22"/>
      <c r="AP81" s="22"/>
    </row>
    <row r="82" spans="1:42" s="21" customFormat="1" ht="18" customHeight="1" x14ac:dyDescent="0.2">
      <c r="A82" s="23">
        <f>Schedule!A$23</f>
        <v>45444</v>
      </c>
      <c r="B82" s="24">
        <f>Schedule!B$23</f>
        <v>45444</v>
      </c>
      <c r="C82" s="24" t="str">
        <f>Schedule!D23</f>
        <v>08:00</v>
      </c>
      <c r="D82" s="24" t="str">
        <f>Schedule!E23</f>
        <v>20:00</v>
      </c>
      <c r="E82" s="23" t="str">
        <f>Schedule!C$23</f>
        <v>B</v>
      </c>
      <c r="F82" s="23" t="str">
        <f>Schedule!F$23</f>
        <v>Portsmouth</v>
      </c>
      <c r="G82" s="23" t="str">
        <f>Schedule!G$23</f>
        <v>GBPME</v>
      </c>
      <c r="H82" s="79" t="s">
        <v>227</v>
      </c>
      <c r="I82" s="79" t="s">
        <v>58</v>
      </c>
      <c r="J82" s="104">
        <v>69</v>
      </c>
      <c r="K82" s="85">
        <v>0.58333333333333337</v>
      </c>
      <c r="L82" s="85">
        <f t="shared" si="0"/>
        <v>0.75</v>
      </c>
      <c r="M82" s="85">
        <v>0.16666666666666666</v>
      </c>
      <c r="N82" s="92"/>
      <c r="O82" s="92"/>
      <c r="P82" s="92"/>
      <c r="Q82" s="92"/>
      <c r="R82" s="92">
        <v>45</v>
      </c>
      <c r="S82" s="98"/>
      <c r="T82" s="79"/>
      <c r="U82" s="79"/>
      <c r="V82" s="79"/>
      <c r="W82" s="22"/>
      <c r="X82" s="22"/>
      <c r="Y82" s="22"/>
      <c r="Z82" s="22"/>
      <c r="AA82" s="22"/>
      <c r="AB82" s="22"/>
      <c r="AC82" s="22"/>
      <c r="AD82" s="22"/>
      <c r="AE82" s="22"/>
      <c r="AF82" s="22"/>
      <c r="AG82" s="22"/>
      <c r="AH82" s="22"/>
      <c r="AI82" s="22"/>
      <c r="AJ82" s="22"/>
      <c r="AK82" s="22"/>
      <c r="AL82" s="22"/>
      <c r="AM82" s="22"/>
      <c r="AN82" s="22"/>
      <c r="AO82" s="22"/>
      <c r="AP82" s="22"/>
    </row>
    <row r="83" spans="1:42" s="21" customFormat="1" ht="18" customHeight="1" x14ac:dyDescent="0.2">
      <c r="A83" s="23">
        <f>Schedule!A$23</f>
        <v>45444</v>
      </c>
      <c r="B83" s="24">
        <f>Schedule!B$23</f>
        <v>45444</v>
      </c>
      <c r="C83" s="24" t="str">
        <f>Schedule!D23</f>
        <v>08:00</v>
      </c>
      <c r="D83" s="24" t="str">
        <f>Schedule!E23</f>
        <v>20:00</v>
      </c>
      <c r="E83" s="23" t="str">
        <f>Schedule!C$23</f>
        <v>B</v>
      </c>
      <c r="F83" s="23" t="str">
        <f>Schedule!F$23</f>
        <v>Portsmouth</v>
      </c>
      <c r="G83" s="23" t="str">
        <f>Schedule!G$23</f>
        <v>GBPME</v>
      </c>
      <c r="H83" s="79" t="s">
        <v>228</v>
      </c>
      <c r="I83" s="79" t="s">
        <v>56</v>
      </c>
      <c r="J83" s="104">
        <v>69</v>
      </c>
      <c r="K83" s="85">
        <v>0.58333333333333337</v>
      </c>
      <c r="L83" s="85">
        <f t="shared" si="0"/>
        <v>0.72916666666666674</v>
      </c>
      <c r="M83" s="85">
        <v>0.14583333333333334</v>
      </c>
      <c r="N83" s="92"/>
      <c r="O83" s="92"/>
      <c r="P83" s="92"/>
      <c r="Q83" s="92"/>
      <c r="R83" s="92">
        <v>90</v>
      </c>
      <c r="S83" s="98"/>
      <c r="T83" s="79"/>
      <c r="U83" s="79"/>
      <c r="V83" s="79"/>
      <c r="W83" s="22"/>
      <c r="X83" s="22"/>
      <c r="Y83" s="22"/>
      <c r="Z83" s="22"/>
      <c r="AA83" s="22"/>
      <c r="AB83" s="22"/>
      <c r="AC83" s="22"/>
      <c r="AD83" s="22"/>
      <c r="AE83" s="22"/>
      <c r="AF83" s="22"/>
      <c r="AG83" s="22"/>
      <c r="AH83" s="22"/>
      <c r="AI83" s="22"/>
      <c r="AJ83" s="22"/>
      <c r="AK83" s="22"/>
      <c r="AL83" s="22"/>
      <c r="AM83" s="22"/>
      <c r="AN83" s="22"/>
      <c r="AO83" s="22"/>
      <c r="AP83" s="22"/>
    </row>
    <row r="84" spans="1:42" x14ac:dyDescent="0.2">
      <c r="A84" s="8"/>
      <c r="B84" s="13"/>
      <c r="C84" s="13"/>
      <c r="D84" s="13"/>
      <c r="E84" s="12"/>
      <c r="F84" s="1"/>
      <c r="G84" s="1"/>
      <c r="H84" s="1"/>
      <c r="I84" s="1"/>
      <c r="J84" s="105"/>
      <c r="K84" s="87"/>
      <c r="L84" s="87"/>
      <c r="M84" s="87"/>
      <c r="N84" s="93"/>
      <c r="O84" s="93"/>
      <c r="P84" s="93"/>
      <c r="Q84" s="93"/>
      <c r="R84" s="93"/>
      <c r="S84" s="99"/>
      <c r="T84" s="1"/>
      <c r="U84" s="1"/>
      <c r="V84" s="1"/>
      <c r="W84" s="2"/>
      <c r="X84" s="2"/>
      <c r="Y84" s="2"/>
      <c r="Z84" s="2"/>
      <c r="AA84" s="2"/>
      <c r="AB84" s="2"/>
      <c r="AC84" s="2"/>
      <c r="AD84" s="2"/>
      <c r="AE84" s="2"/>
      <c r="AF84" s="2"/>
      <c r="AG84" s="2"/>
      <c r="AH84" s="2"/>
      <c r="AI84" s="2"/>
      <c r="AJ84" s="2"/>
      <c r="AK84" s="2"/>
      <c r="AL84" s="2"/>
      <c r="AM84" s="2"/>
      <c r="AN84" s="2"/>
      <c r="AO84" s="2"/>
      <c r="AP84" s="2"/>
    </row>
    <row r="85" spans="1:42" x14ac:dyDescent="0.2">
      <c r="A85" s="8"/>
      <c r="B85" s="13"/>
      <c r="C85" s="13"/>
      <c r="D85" s="13"/>
      <c r="E85" s="12"/>
      <c r="F85" s="1"/>
      <c r="G85" s="1"/>
      <c r="H85" s="1"/>
      <c r="I85" s="1"/>
      <c r="J85" s="105"/>
      <c r="K85" s="87"/>
      <c r="L85" s="87"/>
      <c r="M85" s="87"/>
      <c r="N85" s="93"/>
      <c r="O85" s="93"/>
      <c r="P85" s="93"/>
      <c r="Q85" s="93"/>
      <c r="R85" s="93"/>
      <c r="S85" s="99"/>
      <c r="T85" s="1"/>
      <c r="U85" s="1"/>
      <c r="V85" s="1"/>
      <c r="W85" s="2"/>
      <c r="X85" s="2"/>
      <c r="Y85" s="2"/>
      <c r="Z85" s="2"/>
      <c r="AA85" s="2"/>
      <c r="AB85" s="2"/>
      <c r="AC85" s="2"/>
      <c r="AD85" s="2"/>
      <c r="AE85" s="2"/>
      <c r="AF85" s="2"/>
      <c r="AG85" s="2"/>
      <c r="AH85" s="2"/>
      <c r="AI85" s="2"/>
      <c r="AJ85" s="2"/>
      <c r="AK85" s="2"/>
      <c r="AL85" s="2"/>
      <c r="AM85" s="2"/>
      <c r="AN85" s="2"/>
      <c r="AO85" s="2"/>
      <c r="AP85" s="2"/>
    </row>
    <row r="86" spans="1:42" x14ac:dyDescent="0.2">
      <c r="A86" s="8"/>
      <c r="B86" s="13"/>
      <c r="C86" s="13"/>
      <c r="D86" s="13"/>
      <c r="E86" s="12"/>
      <c r="F86" s="1"/>
      <c r="G86" s="1"/>
      <c r="H86" s="1"/>
      <c r="I86" s="1"/>
      <c r="J86" s="105"/>
      <c r="K86" s="87"/>
      <c r="L86" s="87"/>
      <c r="M86" s="87"/>
      <c r="N86" s="93"/>
      <c r="O86" s="93"/>
      <c r="P86" s="93"/>
      <c r="Q86" s="93"/>
      <c r="R86" s="93"/>
      <c r="S86" s="99"/>
      <c r="T86" s="1"/>
      <c r="U86" s="1"/>
      <c r="V86" s="1"/>
      <c r="W86" s="2"/>
      <c r="X86" s="2"/>
      <c r="Y86" s="2"/>
      <c r="Z86" s="2"/>
      <c r="AA86" s="2"/>
      <c r="AB86" s="2"/>
      <c r="AC86" s="2"/>
      <c r="AD86" s="2"/>
      <c r="AE86" s="2"/>
      <c r="AF86" s="2"/>
      <c r="AG86" s="2"/>
      <c r="AH86" s="2"/>
      <c r="AI86" s="2"/>
      <c r="AJ86" s="2"/>
      <c r="AK86" s="2"/>
      <c r="AL86" s="2"/>
      <c r="AM86" s="2"/>
      <c r="AN86" s="2"/>
      <c r="AO86" s="2"/>
      <c r="AP86" s="2"/>
    </row>
  </sheetData>
  <sheetProtection formatCells="0" formatColumns="0" formatRows="0" insertColumns="0" insertRows="0" selectLockedCells="1" sort="0" autoFilter="0"/>
  <protectedRanges>
    <protectedRange sqref="H2:V83" name="Range1"/>
  </protectedRanges>
  <autoFilter ref="A1:V83" xr:uid="{419F3114-6E48-40A7-B669-DC7131FD5B2C}">
    <sortState ref="A22:V38">
      <sortCondition ref="H1:H83"/>
    </sortState>
  </autoFilter>
  <sortState ref="A8:V16">
    <sortCondition ref="H8:H16"/>
  </sortState>
  <pageMargins left="0.25" right="0.25" top="0.75" bottom="0.75" header="0.3" footer="0.3"/>
  <pageSetup paperSize="9" scale="62"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Termine</vt:lpstr>
      <vt:lpstr>Port Info</vt:lpstr>
      <vt:lpstr>Shore Excursions</vt:lpstr>
    </vt:vector>
  </TitlesOfParts>
  <Company>Phoenix Reisen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Beatrix Günter</dc:creator>
  <cp:lastModifiedBy>Amera Excursion Manager</cp:lastModifiedBy>
  <cp:lastPrinted>2024-05-10T08:13:55Z</cp:lastPrinted>
  <dcterms:created xsi:type="dcterms:W3CDTF">2024-02-28T09:36:18Z</dcterms:created>
  <dcterms:modified xsi:type="dcterms:W3CDTF">2024-05-28T10:44:54Z</dcterms:modified>
</cp:coreProperties>
</file>