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Routenplan\"/>
    </mc:Choice>
  </mc:AlternateContent>
  <xr:revisionPtr revIDLastSave="0" documentId="13_ncr:1_{813EAB58-7AE9-4E5B-BF2D-33D3F0163099}" xr6:coauthVersionLast="36" xr6:coauthVersionMax="36" xr10:uidLastSave="{00000000-0000-0000-0000-000000000000}"/>
  <bookViews>
    <workbookView xWindow="120" yWindow="150" windowWidth="51315" windowHeight="17955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</sheets>
  <definedNames>
    <definedName name="_xlnm._FilterDatabase" localSheetId="3" hidden="1">'Shore Excursions'!$A$1:$V$101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B79" i="1" l="1"/>
  <c r="C79" i="1"/>
  <c r="D79" i="1"/>
  <c r="E79" i="1"/>
  <c r="F79" i="1"/>
  <c r="G79" i="1"/>
  <c r="A79" i="1"/>
  <c r="L79" i="1"/>
  <c r="L73" i="1"/>
  <c r="B73" i="1"/>
  <c r="C73" i="1"/>
  <c r="D73" i="1"/>
  <c r="E73" i="1"/>
  <c r="F73" i="1"/>
  <c r="G73" i="1"/>
  <c r="A73" i="1"/>
  <c r="A72" i="1"/>
  <c r="L58" i="1"/>
  <c r="B58" i="1"/>
  <c r="C58" i="1"/>
  <c r="D58" i="1"/>
  <c r="E58" i="1"/>
  <c r="F58" i="1"/>
  <c r="G58" i="1"/>
  <c r="A58" i="1"/>
  <c r="L45" i="1"/>
  <c r="B45" i="1"/>
  <c r="C45" i="1"/>
  <c r="D45" i="1"/>
  <c r="E45" i="1"/>
  <c r="F45" i="1"/>
  <c r="G45" i="1"/>
  <c r="A45" i="1"/>
  <c r="L31" i="1"/>
  <c r="B31" i="1"/>
  <c r="C31" i="1"/>
  <c r="D31" i="1"/>
  <c r="E31" i="1"/>
  <c r="F31" i="1"/>
  <c r="G31" i="1"/>
  <c r="A31" i="1"/>
  <c r="A30" i="1"/>
  <c r="L15" i="1"/>
  <c r="B15" i="1"/>
  <c r="C15" i="1"/>
  <c r="D15" i="1"/>
  <c r="E15" i="1"/>
  <c r="F15" i="1"/>
  <c r="G15" i="1"/>
  <c r="A15" i="1"/>
  <c r="A14" i="1"/>
  <c r="A11" i="1"/>
  <c r="L78" i="1" l="1"/>
  <c r="L80" i="1"/>
  <c r="L81" i="1"/>
  <c r="L82" i="1"/>
  <c r="L83" i="1"/>
  <c r="L84" i="1"/>
  <c r="L85" i="1"/>
  <c r="L77" i="1"/>
  <c r="L63" i="1"/>
  <c r="L56" i="1"/>
  <c r="L57" i="1"/>
  <c r="L54" i="1"/>
  <c r="L55" i="1"/>
  <c r="L59" i="1"/>
  <c r="L60" i="1"/>
  <c r="L61" i="1"/>
  <c r="L62" i="1"/>
  <c r="B63" i="1"/>
  <c r="C63" i="1"/>
  <c r="D63" i="1"/>
  <c r="E63" i="1"/>
  <c r="F63" i="1"/>
  <c r="G63" i="1"/>
  <c r="B56" i="1"/>
  <c r="C56" i="1"/>
  <c r="D56" i="1"/>
  <c r="E56" i="1"/>
  <c r="F56" i="1"/>
  <c r="G56" i="1"/>
  <c r="B57" i="1"/>
  <c r="C57" i="1"/>
  <c r="D57" i="1"/>
  <c r="E57" i="1"/>
  <c r="F57" i="1"/>
  <c r="G57" i="1"/>
  <c r="B54" i="1"/>
  <c r="C54" i="1"/>
  <c r="D54" i="1"/>
  <c r="E54" i="1"/>
  <c r="F54" i="1"/>
  <c r="G54" i="1"/>
  <c r="B55" i="1"/>
  <c r="C55" i="1"/>
  <c r="D55" i="1"/>
  <c r="E55" i="1"/>
  <c r="F55" i="1"/>
  <c r="G55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A63" i="1"/>
  <c r="A56" i="1"/>
  <c r="A57" i="1"/>
  <c r="A54" i="1"/>
  <c r="A55" i="1"/>
  <c r="A59" i="1"/>
  <c r="A60" i="1"/>
  <c r="A62" i="1"/>
  <c r="L53" i="1"/>
  <c r="L52" i="1"/>
  <c r="L51" i="1"/>
  <c r="L50" i="1"/>
  <c r="L49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A49" i="1"/>
  <c r="A50" i="1"/>
  <c r="A51" i="1"/>
  <c r="A52" i="1"/>
  <c r="A53" i="1"/>
  <c r="L46" i="1"/>
  <c r="L47" i="1"/>
  <c r="L48" i="1"/>
  <c r="L44" i="1"/>
  <c r="B44" i="1"/>
  <c r="C44" i="1"/>
  <c r="D44" i="1"/>
  <c r="E44" i="1"/>
  <c r="F44" i="1"/>
  <c r="G44" i="1"/>
  <c r="B46" i="1"/>
  <c r="C46" i="1"/>
  <c r="D46" i="1"/>
  <c r="E46" i="1"/>
  <c r="F46" i="1"/>
  <c r="G46" i="1"/>
  <c r="B47" i="1"/>
  <c r="C47" i="1"/>
  <c r="D47" i="1"/>
  <c r="E47" i="1"/>
  <c r="F47" i="1"/>
  <c r="G47" i="1"/>
  <c r="A46" i="1"/>
  <c r="A47" i="1"/>
  <c r="A48" i="1"/>
  <c r="A44" i="1"/>
  <c r="L38" i="1"/>
  <c r="L39" i="1"/>
  <c r="L40" i="1"/>
  <c r="L41" i="1"/>
  <c r="L36" i="1"/>
  <c r="L42" i="1"/>
  <c r="L43" i="1"/>
  <c r="L37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36" i="1"/>
  <c r="B36" i="1"/>
  <c r="C36" i="1"/>
  <c r="D36" i="1"/>
  <c r="E36" i="1"/>
  <c r="F36" i="1"/>
  <c r="G36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B38" i="1"/>
  <c r="C38" i="1"/>
  <c r="D38" i="1"/>
  <c r="E38" i="1"/>
  <c r="F38" i="1"/>
  <c r="G38" i="1"/>
  <c r="A38" i="1"/>
  <c r="A37" i="1"/>
  <c r="B32" i="1"/>
  <c r="C32" i="1"/>
  <c r="D32" i="1"/>
  <c r="E32" i="1"/>
  <c r="F32" i="1"/>
  <c r="G32" i="1"/>
  <c r="A32" i="1"/>
  <c r="L32" i="1"/>
  <c r="L33" i="1"/>
  <c r="L34" i="1"/>
  <c r="L35" i="1"/>
  <c r="L30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A24" i="1"/>
  <c r="A25" i="1"/>
  <c r="A26" i="1"/>
  <c r="A27" i="1"/>
  <c r="A28" i="1"/>
  <c r="A29" i="1"/>
  <c r="A23" i="1"/>
  <c r="A22" i="1"/>
  <c r="B22" i="1"/>
  <c r="C22" i="1"/>
  <c r="D22" i="1"/>
  <c r="E22" i="1"/>
  <c r="F22" i="1"/>
  <c r="G22" i="1"/>
  <c r="L28" i="1"/>
  <c r="L27" i="1"/>
  <c r="L26" i="1"/>
  <c r="L25" i="1"/>
  <c r="L24" i="1"/>
  <c r="L23" i="1"/>
  <c r="L22" i="1"/>
  <c r="L14" i="1" l="1"/>
  <c r="L16" i="1"/>
  <c r="L17" i="1"/>
  <c r="L18" i="1"/>
  <c r="L19" i="1"/>
  <c r="L20" i="1"/>
  <c r="L21" i="1"/>
  <c r="L29" i="1"/>
  <c r="L13" i="1"/>
  <c r="B14" i="1"/>
  <c r="C14" i="1"/>
  <c r="D14" i="1"/>
  <c r="E14" i="1"/>
  <c r="F14" i="1"/>
  <c r="G14" i="1"/>
  <c r="B16" i="1"/>
  <c r="C16" i="1"/>
  <c r="D16" i="1"/>
  <c r="E16" i="1"/>
  <c r="F16" i="1"/>
  <c r="G16" i="1"/>
  <c r="B20" i="1"/>
  <c r="C20" i="1"/>
  <c r="D20" i="1"/>
  <c r="E20" i="1"/>
  <c r="F20" i="1"/>
  <c r="G20" i="1"/>
  <c r="B21" i="1"/>
  <c r="C21" i="1"/>
  <c r="D21" i="1"/>
  <c r="E21" i="1"/>
  <c r="F21" i="1"/>
  <c r="G21" i="1"/>
  <c r="B18" i="1"/>
  <c r="C18" i="1"/>
  <c r="D18" i="1"/>
  <c r="E18" i="1"/>
  <c r="F18" i="1"/>
  <c r="G18" i="1"/>
  <c r="B17" i="1"/>
  <c r="C17" i="1"/>
  <c r="D17" i="1"/>
  <c r="E17" i="1"/>
  <c r="F17" i="1"/>
  <c r="G17" i="1"/>
  <c r="B19" i="1"/>
  <c r="C19" i="1"/>
  <c r="D19" i="1"/>
  <c r="E19" i="1"/>
  <c r="F19" i="1"/>
  <c r="G19" i="1"/>
  <c r="B13" i="1"/>
  <c r="C13" i="1"/>
  <c r="D13" i="1"/>
  <c r="E13" i="1"/>
  <c r="F13" i="1"/>
  <c r="G13" i="1"/>
  <c r="A21" i="1"/>
  <c r="L3" i="1"/>
  <c r="L4" i="1"/>
  <c r="L5" i="1"/>
  <c r="L6" i="1"/>
  <c r="L7" i="1"/>
  <c r="L8" i="1"/>
  <c r="L9" i="1"/>
  <c r="L10" i="1"/>
  <c r="L11" i="1"/>
  <c r="L12" i="1"/>
  <c r="L2" i="1"/>
  <c r="B11" i="1"/>
  <c r="C11" i="1"/>
  <c r="D11" i="1"/>
  <c r="E11" i="1"/>
  <c r="F11" i="1"/>
  <c r="G11" i="1"/>
  <c r="A10" i="1"/>
  <c r="B10" i="1"/>
  <c r="C10" i="1"/>
  <c r="D10" i="1"/>
  <c r="E10" i="1"/>
  <c r="F10" i="1"/>
  <c r="G10" i="1"/>
  <c r="A9" i="1"/>
  <c r="B9" i="1"/>
  <c r="C9" i="1"/>
  <c r="D9" i="1"/>
  <c r="E9" i="1"/>
  <c r="F9" i="1"/>
  <c r="G9" i="1"/>
  <c r="A8" i="1"/>
  <c r="B8" i="1"/>
  <c r="C8" i="1"/>
  <c r="D8" i="1"/>
  <c r="E8" i="1"/>
  <c r="F8" i="1"/>
  <c r="G8" i="1"/>
  <c r="A7" i="1"/>
  <c r="B7" i="1"/>
  <c r="C7" i="1"/>
  <c r="D7" i="1"/>
  <c r="E7" i="1"/>
  <c r="F7" i="1"/>
  <c r="G7" i="1"/>
  <c r="A6" i="1"/>
  <c r="B6" i="1"/>
  <c r="C6" i="1"/>
  <c r="D6" i="1"/>
  <c r="E6" i="1"/>
  <c r="F6" i="1"/>
  <c r="G6" i="1"/>
  <c r="A4" i="1"/>
  <c r="B4" i="1"/>
  <c r="C4" i="1"/>
  <c r="D4" i="1"/>
  <c r="E4" i="1"/>
  <c r="F4" i="1"/>
  <c r="G4" i="1"/>
  <c r="A3" i="1"/>
  <c r="B3" i="1"/>
  <c r="C3" i="1"/>
  <c r="D3" i="1"/>
  <c r="E3" i="1"/>
  <c r="F3" i="1"/>
  <c r="G3" i="1"/>
  <c r="L70" i="1"/>
  <c r="L72" i="1"/>
  <c r="L66" i="1"/>
  <c r="L75" i="1"/>
  <c r="L64" i="1"/>
  <c r="L69" i="1"/>
  <c r="L71" i="1"/>
  <c r="L74" i="1"/>
  <c r="L67" i="1"/>
  <c r="L76" i="1"/>
  <c r="L65" i="1"/>
  <c r="L68" i="1"/>
  <c r="A64" i="1"/>
  <c r="B64" i="1"/>
  <c r="C64" i="1"/>
  <c r="D64" i="1"/>
  <c r="E64" i="1"/>
  <c r="F64" i="1"/>
  <c r="G64" i="1"/>
  <c r="A75" i="1"/>
  <c r="B75" i="1"/>
  <c r="C75" i="1"/>
  <c r="D75" i="1"/>
  <c r="E75" i="1"/>
  <c r="F75" i="1"/>
  <c r="G75" i="1"/>
  <c r="A66" i="1"/>
  <c r="B66" i="1"/>
  <c r="C66" i="1"/>
  <c r="D66" i="1"/>
  <c r="E66" i="1"/>
  <c r="F66" i="1"/>
  <c r="G66" i="1"/>
  <c r="B72" i="1"/>
  <c r="C72" i="1"/>
  <c r="D72" i="1"/>
  <c r="E72" i="1"/>
  <c r="F72" i="1"/>
  <c r="G72" i="1"/>
  <c r="A70" i="1"/>
  <c r="B70" i="1"/>
  <c r="C70" i="1"/>
  <c r="D70" i="1"/>
  <c r="E70" i="1"/>
  <c r="F70" i="1"/>
  <c r="G70" i="1"/>
  <c r="A68" i="1"/>
  <c r="B68" i="1"/>
  <c r="C68" i="1"/>
  <c r="D68" i="1"/>
  <c r="E68" i="1"/>
  <c r="F68" i="1"/>
  <c r="G68" i="1"/>
  <c r="A80" i="1" l="1"/>
  <c r="B80" i="1"/>
  <c r="C80" i="1"/>
  <c r="D80" i="1"/>
  <c r="E80" i="1"/>
  <c r="F80" i="1"/>
  <c r="G80" i="1"/>
  <c r="A85" i="1"/>
  <c r="B85" i="1"/>
  <c r="C85" i="1"/>
  <c r="D85" i="1"/>
  <c r="E85" i="1"/>
  <c r="F85" i="1"/>
  <c r="G85" i="1"/>
  <c r="A83" i="1"/>
  <c r="B83" i="1"/>
  <c r="C83" i="1"/>
  <c r="D83" i="1"/>
  <c r="E83" i="1"/>
  <c r="F83" i="1"/>
  <c r="G83" i="1"/>
  <c r="A77" i="1"/>
  <c r="B77" i="1"/>
  <c r="C77" i="1"/>
  <c r="D77" i="1"/>
  <c r="E77" i="1"/>
  <c r="F77" i="1"/>
  <c r="G77" i="1"/>
  <c r="A84" i="1"/>
  <c r="B84" i="1"/>
  <c r="C84" i="1"/>
  <c r="D84" i="1"/>
  <c r="E84" i="1"/>
  <c r="F84" i="1"/>
  <c r="G84" i="1"/>
  <c r="A82" i="1"/>
  <c r="B82" i="1"/>
  <c r="C82" i="1"/>
  <c r="D82" i="1"/>
  <c r="E82" i="1"/>
  <c r="F82" i="1"/>
  <c r="G82" i="1"/>
  <c r="A78" i="1"/>
  <c r="B78" i="1"/>
  <c r="C78" i="1"/>
  <c r="D78" i="1"/>
  <c r="E78" i="1"/>
  <c r="F78" i="1"/>
  <c r="G78" i="1"/>
  <c r="A81" i="1"/>
  <c r="B81" i="1"/>
  <c r="C81" i="1"/>
  <c r="D81" i="1"/>
  <c r="E81" i="1"/>
  <c r="F81" i="1"/>
  <c r="G81" i="1"/>
  <c r="A65" i="1"/>
  <c r="B65" i="1"/>
  <c r="C65" i="1"/>
  <c r="D65" i="1"/>
  <c r="E65" i="1"/>
  <c r="F65" i="1"/>
  <c r="G65" i="1"/>
  <c r="A76" i="1"/>
  <c r="B76" i="1"/>
  <c r="C76" i="1"/>
  <c r="D76" i="1"/>
  <c r="E76" i="1"/>
  <c r="F76" i="1"/>
  <c r="G76" i="1"/>
  <c r="A67" i="1"/>
  <c r="B67" i="1"/>
  <c r="C67" i="1"/>
  <c r="D67" i="1"/>
  <c r="E67" i="1"/>
  <c r="F67" i="1"/>
  <c r="G67" i="1"/>
  <c r="A74" i="1"/>
  <c r="B74" i="1"/>
  <c r="C74" i="1"/>
  <c r="D74" i="1"/>
  <c r="E74" i="1"/>
  <c r="F74" i="1"/>
  <c r="G74" i="1"/>
  <c r="A71" i="1"/>
  <c r="B71" i="1"/>
  <c r="C71" i="1"/>
  <c r="D71" i="1"/>
  <c r="E71" i="1"/>
  <c r="F71" i="1"/>
  <c r="G71" i="1"/>
  <c r="A69" i="1"/>
  <c r="B69" i="1"/>
  <c r="C69" i="1"/>
  <c r="D69" i="1"/>
  <c r="E69" i="1"/>
  <c r="F69" i="1"/>
  <c r="G69" i="1"/>
  <c r="A61" i="1"/>
  <c r="B62" i="1"/>
  <c r="C62" i="1"/>
  <c r="D62" i="1"/>
  <c r="E62" i="1"/>
  <c r="F62" i="1"/>
  <c r="G62" i="1"/>
  <c r="B37" i="1"/>
  <c r="C37" i="1"/>
  <c r="D37" i="1"/>
  <c r="E37" i="1"/>
  <c r="F37" i="1"/>
  <c r="G37" i="1"/>
  <c r="A12" i="1"/>
  <c r="B12" i="1"/>
  <c r="C12" i="1"/>
  <c r="D12" i="1"/>
  <c r="E12" i="1"/>
  <c r="F12" i="1"/>
  <c r="G12" i="1"/>
  <c r="A5" i="1"/>
  <c r="B5" i="1"/>
  <c r="C5" i="1"/>
  <c r="D5" i="1"/>
  <c r="E5" i="1"/>
  <c r="F5" i="1"/>
  <c r="G5" i="1"/>
  <c r="A19" i="1"/>
  <c r="A17" i="1"/>
  <c r="A18" i="1"/>
  <c r="A20" i="1"/>
  <c r="A16" i="1"/>
  <c r="A35" i="1"/>
  <c r="B35" i="1"/>
  <c r="C35" i="1"/>
  <c r="D35" i="1"/>
  <c r="E35" i="1"/>
  <c r="F35" i="1"/>
  <c r="G35" i="1"/>
  <c r="A34" i="1"/>
  <c r="B34" i="1"/>
  <c r="C34" i="1"/>
  <c r="D34" i="1"/>
  <c r="E34" i="1"/>
  <c r="F34" i="1"/>
  <c r="G34" i="1"/>
  <c r="B30" i="1"/>
  <c r="C30" i="1"/>
  <c r="D30" i="1"/>
  <c r="E30" i="1"/>
  <c r="F30" i="1"/>
  <c r="G30" i="1"/>
  <c r="A33" i="1"/>
  <c r="B33" i="1"/>
  <c r="C33" i="1"/>
  <c r="D33" i="1"/>
  <c r="E33" i="1"/>
  <c r="F33" i="1"/>
  <c r="G33" i="1"/>
  <c r="A2" i="1" l="1"/>
  <c r="B2" i="1"/>
  <c r="C2" i="1"/>
  <c r="D2" i="1"/>
  <c r="E2" i="1"/>
  <c r="F2" i="1"/>
  <c r="G2" i="1"/>
  <c r="A13" i="1"/>
  <c r="A3" i="4"/>
  <c r="A4" i="4"/>
  <c r="A5" i="4"/>
  <c r="A6" i="4"/>
  <c r="A7" i="4"/>
  <c r="A8" i="4"/>
  <c r="A9" i="4"/>
  <c r="A10" i="4"/>
  <c r="A11" i="4"/>
  <c r="A1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2" i="3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2" i="4"/>
  <c r="D2" i="4"/>
  <c r="E2" i="4"/>
  <c r="F2" i="4"/>
  <c r="G2" i="4"/>
  <c r="H2" i="4"/>
  <c r="B12" i="4"/>
  <c r="B11" i="4"/>
  <c r="B10" i="4"/>
  <c r="B9" i="4"/>
  <c r="B8" i="4"/>
  <c r="B7" i="4"/>
  <c r="B6" i="4"/>
  <c r="B5" i="4"/>
  <c r="B4" i="4"/>
  <c r="B3" i="4"/>
  <c r="C16" i="3"/>
  <c r="D16" i="3"/>
  <c r="E16" i="3"/>
  <c r="F16" i="3"/>
  <c r="G16" i="3"/>
  <c r="H16" i="3"/>
  <c r="B16" i="3"/>
  <c r="C19" i="2"/>
  <c r="C18" i="2"/>
  <c r="C17" i="2"/>
  <c r="C16" i="2"/>
  <c r="C15" i="2"/>
  <c r="C12" i="3" s="1"/>
  <c r="C14" i="2"/>
  <c r="C11" i="3" s="1"/>
  <c r="C13" i="2"/>
  <c r="C12" i="2"/>
  <c r="C11" i="2"/>
  <c r="C10" i="2"/>
  <c r="C9" i="2"/>
  <c r="C8" i="2"/>
  <c r="C7" i="2"/>
  <c r="C6" i="2"/>
  <c r="C7" i="3"/>
  <c r="C13" i="3"/>
  <c r="B2" i="4"/>
  <c r="H1" i="4"/>
  <c r="G1" i="4"/>
  <c r="F1" i="4"/>
  <c r="E1" i="4"/>
  <c r="C1" i="4"/>
  <c r="B1" i="4"/>
  <c r="B1" i="3"/>
  <c r="C1" i="3"/>
  <c r="D1" i="3"/>
  <c r="E1" i="3"/>
  <c r="F1" i="3"/>
  <c r="G1" i="3"/>
  <c r="H1" i="3"/>
  <c r="B2" i="3"/>
  <c r="D2" i="3"/>
  <c r="E2" i="3"/>
  <c r="F2" i="3"/>
  <c r="G2" i="3"/>
  <c r="H2" i="3"/>
  <c r="B3" i="3"/>
  <c r="C3" i="3"/>
  <c r="D3" i="3"/>
  <c r="F3" i="3"/>
  <c r="G3" i="3"/>
  <c r="H3" i="3"/>
  <c r="B4" i="3"/>
  <c r="C4" i="3"/>
  <c r="D4" i="3"/>
  <c r="E4" i="3"/>
  <c r="F4" i="3"/>
  <c r="G4" i="3"/>
  <c r="H4" i="3"/>
  <c r="B5" i="3"/>
  <c r="D5" i="3"/>
  <c r="E5" i="3"/>
  <c r="F5" i="3"/>
  <c r="G5" i="3"/>
  <c r="H5" i="3"/>
  <c r="B6" i="3"/>
  <c r="C6" i="3"/>
  <c r="D6" i="3"/>
  <c r="E6" i="3"/>
  <c r="F6" i="3"/>
  <c r="G6" i="3"/>
  <c r="H6" i="3"/>
  <c r="B7" i="3"/>
  <c r="D7" i="3"/>
  <c r="E7" i="3"/>
  <c r="F7" i="3"/>
  <c r="G7" i="3"/>
  <c r="H7" i="3"/>
  <c r="B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D11" i="3"/>
  <c r="E11" i="3"/>
  <c r="F11" i="3"/>
  <c r="G11" i="3"/>
  <c r="H11" i="3"/>
  <c r="B12" i="3"/>
  <c r="D12" i="3"/>
  <c r="E12" i="3"/>
  <c r="F12" i="3"/>
  <c r="G12" i="3"/>
  <c r="H12" i="3"/>
  <c r="B13" i="3"/>
  <c r="D13" i="3"/>
  <c r="E13" i="3"/>
  <c r="F13" i="3"/>
  <c r="G13" i="3"/>
  <c r="H13" i="3"/>
  <c r="B14" i="3"/>
  <c r="D14" i="3"/>
  <c r="E14" i="3"/>
  <c r="F14" i="3"/>
  <c r="G14" i="3"/>
  <c r="H14" i="3"/>
  <c r="B15" i="3"/>
  <c r="C15" i="3"/>
  <c r="D15" i="3"/>
  <c r="E15" i="3"/>
  <c r="F15" i="3"/>
  <c r="G15" i="3"/>
  <c r="H15" i="3"/>
  <c r="C5" i="2"/>
  <c r="C14" i="3" l="1"/>
  <c r="C8" i="3"/>
  <c r="C5" i="3"/>
  <c r="C2" i="3"/>
</calcChain>
</file>

<file path=xl/sharedStrings.xml><?xml version="1.0" encoding="utf-8"?>
<sst xmlns="http://schemas.openxmlformats.org/spreadsheetml/2006/main" count="455" uniqueCount="298">
  <si>
    <t>Titel</t>
  </si>
  <si>
    <t>07:00</t>
  </si>
  <si>
    <t>18:00</t>
  </si>
  <si>
    <t>08:00</t>
  </si>
  <si>
    <t>17:00</t>
  </si>
  <si>
    <t>-</t>
  </si>
  <si>
    <t>A</t>
  </si>
  <si>
    <t>09:00</t>
  </si>
  <si>
    <t>Portsmouth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</si>
  <si>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</si>
  <si>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</si>
  <si>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</si>
  <si>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</si>
  <si>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</si>
  <si>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</si>
  <si>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</si>
  <si>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</si>
  <si>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</si>
  <si>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</si>
  <si>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</si>
  <si>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</si>
  <si>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</si>
  <si>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</si>
  <si>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</si>
  <si>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</si>
  <si>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</si>
  <si>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</si>
  <si>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</si>
  <si>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</si>
  <si>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</si>
  <si>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</si>
  <si>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Bremerhaven</t>
  </si>
  <si>
    <t>DEBRV</t>
  </si>
  <si>
    <t>at sea</t>
  </si>
  <si>
    <t>C</t>
  </si>
  <si>
    <t>12:00</t>
  </si>
  <si>
    <t>BRB</t>
  </si>
  <si>
    <t>Remarks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</si>
  <si>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</si>
  <si>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</si>
  <si>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</si>
  <si>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</si>
  <si>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</si>
  <si>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</si>
  <si>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</si>
  <si>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</si>
  <si>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CCCB</t>
  </si>
  <si>
    <t>Columbuskaje</t>
  </si>
  <si>
    <t>public 7.-</t>
  </si>
  <si>
    <t>some available</t>
  </si>
  <si>
    <t>Turnaround</t>
  </si>
  <si>
    <t>Der Zauber Norwegens zwischen Fjorden und Nordkap</t>
  </si>
  <si>
    <t>AMR112 | 14 Tage | 03.06.2024 - 17.06.2024</t>
  </si>
  <si>
    <t>Rosendal</t>
  </si>
  <si>
    <t>Skjolden</t>
  </si>
  <si>
    <t>Olden</t>
  </si>
  <si>
    <t>Geiranger</t>
  </si>
  <si>
    <t>Kristiansund</t>
  </si>
  <si>
    <t>Honningsvag</t>
  </si>
  <si>
    <t>Tromso</t>
  </si>
  <si>
    <t>Svolvaer</t>
  </si>
  <si>
    <t>Bergen</t>
  </si>
  <si>
    <t>14:00</t>
  </si>
  <si>
    <t>NOBGO</t>
  </si>
  <si>
    <t>NOHVG</t>
  </si>
  <si>
    <t>NOKVH</t>
  </si>
  <si>
    <t>NOSLN</t>
  </si>
  <si>
    <t>NOOLD</t>
  </si>
  <si>
    <t>NOGNR</t>
  </si>
  <si>
    <t>NOKSU</t>
  </si>
  <si>
    <t>NOTOS</t>
  </si>
  <si>
    <t>NOSVJ</t>
  </si>
  <si>
    <t>D</t>
  </si>
  <si>
    <t>19:00</t>
  </si>
  <si>
    <t>10:00</t>
  </si>
  <si>
    <t>22:00</t>
  </si>
  <si>
    <t>Wanderung zum Briksdal Gletscher</t>
  </si>
  <si>
    <t>Mit dem Loen Skylift auf den Hoven</t>
  </si>
  <si>
    <t>Helikopterflug über Fjord und Gletscher</t>
  </si>
  <si>
    <t>RIB-Boot-Fahrt auf dem Innvikfjord</t>
  </si>
  <si>
    <t>Kajakfahrt auf dem Nordvikfjord</t>
  </si>
  <si>
    <t>RIB-Boot-Fahrt mit Langusten-Fang</t>
  </si>
  <si>
    <t>Wanderung Berg Westerås</t>
  </si>
  <si>
    <t>Höhepunkte Geiranger</t>
  </si>
  <si>
    <t>Kajakfahrt auf dem Geirangerfjord</t>
  </si>
  <si>
    <t>Geirangerfjord mit dem RIB-Boot</t>
  </si>
  <si>
    <t>Stadtrundgang und Varden</t>
  </si>
  <si>
    <t>Königskrabben-Safari mit dem RIB-Boot</t>
  </si>
  <si>
    <t>Magerøya - Karge Schönheit</t>
  </si>
  <si>
    <t xml:space="preserve">Helikopter-Rundflug </t>
  </si>
  <si>
    <t>Tromsö mit Universitäts- und Polarmuseum</t>
  </si>
  <si>
    <t>Landschaftsfahrt nach Henningsvær</t>
  </si>
  <si>
    <t>Rundgang durch Svolvær</t>
  </si>
  <si>
    <t>Eisbar und Spaziergang durch Svolvær</t>
  </si>
  <si>
    <t>Trollfjord mit dem RIB-Boot</t>
  </si>
  <si>
    <t>Landschaftsfahrt mit Wikingermuseum</t>
  </si>
  <si>
    <t>Panoramafahrt Bergen</t>
  </si>
  <si>
    <t>Hardanger mit Besuch Apfelciderhof</t>
  </si>
  <si>
    <t>Historische Stadtwanderung mit Bryggen</t>
  </si>
  <si>
    <t>Panoramafahrt und Fantoft Stabkirche</t>
  </si>
  <si>
    <t>Hardanger mit Besuch Schifffahrtsmuseum</t>
  </si>
  <si>
    <t>Wanderung Berg Fløien</t>
  </si>
  <si>
    <t>Stadtwanderung mit Besuch der Eisbar</t>
  </si>
  <si>
    <t xml:space="preserve">Wanderung über den Berg zum Bauernhof </t>
  </si>
  <si>
    <t>ca. 20 Min. Rundflug</t>
  </si>
  <si>
    <t>N</t>
  </si>
  <si>
    <t>871A</t>
  </si>
  <si>
    <t>871B</t>
  </si>
  <si>
    <t>861A</t>
  </si>
  <si>
    <t>872A</t>
  </si>
  <si>
    <t>872B</t>
  </si>
  <si>
    <t>873A</t>
  </si>
  <si>
    <t>873B</t>
  </si>
  <si>
    <t>874A</t>
  </si>
  <si>
    <t>875A</t>
  </si>
  <si>
    <t>876A</t>
  </si>
  <si>
    <t>876B</t>
  </si>
  <si>
    <t>874B</t>
  </si>
  <si>
    <t>875B</t>
  </si>
  <si>
    <t>2 Escorts per Bus</t>
  </si>
  <si>
    <t>Nationalpark Jotunheimen (A)</t>
  </si>
  <si>
    <t>Nationalpark Jotunheimen (B)</t>
  </si>
  <si>
    <t>Nationalpark Jotunheimen (C)</t>
  </si>
  <si>
    <t>Nigardsgletscher und Gletscherzentrum (A)</t>
  </si>
  <si>
    <t>Nigardsgletscher und Gletscherzentrum (B)</t>
  </si>
  <si>
    <t>Landschaftsfahrt und Urnes Stabkirche (A)</t>
  </si>
  <si>
    <t>Landschaftsfahrt und Urnes Stabkirche (B)</t>
  </si>
  <si>
    <t>Landschaftsfahrt und Urnes Stabkirche (C)</t>
  </si>
  <si>
    <t>Landschaftsfahrt und Urnes Stabkirche (D)</t>
  </si>
  <si>
    <t>Landschaftsfahrt und Urnes Stabkirche (E)</t>
  </si>
  <si>
    <t>813A</t>
  </si>
  <si>
    <t>813B</t>
  </si>
  <si>
    <t>813C</t>
  </si>
  <si>
    <t>812A</t>
  </si>
  <si>
    <t>812B</t>
  </si>
  <si>
    <t>811A</t>
  </si>
  <si>
    <t>811B</t>
  </si>
  <si>
    <t>811C</t>
  </si>
  <si>
    <t>811D</t>
  </si>
  <si>
    <t>811E</t>
  </si>
  <si>
    <t>Max</t>
  </si>
  <si>
    <t>821A</t>
  </si>
  <si>
    <t>821B</t>
  </si>
  <si>
    <t>826A</t>
  </si>
  <si>
    <t>826B</t>
  </si>
  <si>
    <t>827A</t>
  </si>
  <si>
    <t>826C</t>
  </si>
  <si>
    <t>827B</t>
  </si>
  <si>
    <t>827C</t>
  </si>
  <si>
    <t>827D</t>
  </si>
  <si>
    <t>827E</t>
  </si>
  <si>
    <t>827F</t>
  </si>
  <si>
    <t>827G</t>
  </si>
  <si>
    <t xml:space="preserve"> Flugdauer ca. 20 Min. / 540kg max</t>
  </si>
  <si>
    <t>831</t>
  </si>
  <si>
    <t>833</t>
  </si>
  <si>
    <t>834</t>
  </si>
  <si>
    <t>835</t>
  </si>
  <si>
    <t>Abfahrten 0845/0900/0915</t>
  </si>
  <si>
    <t>Klippfischmuseum und Stadtrundgang</t>
  </si>
  <si>
    <t>840S</t>
  </si>
  <si>
    <t>841A</t>
  </si>
  <si>
    <t>841B</t>
  </si>
  <si>
    <t>841C</t>
  </si>
  <si>
    <t>842A</t>
  </si>
  <si>
    <t>842B</t>
  </si>
  <si>
    <t>843A</t>
  </si>
  <si>
    <t>843B</t>
  </si>
  <si>
    <t>Averøy Insel und Kvernes Stabkirche (A)</t>
  </si>
  <si>
    <t>Averøy Insel und Kvernes Stabkirche (B)</t>
  </si>
  <si>
    <t>Hafenrundfahrt mit dem Sundboot (A)</t>
  </si>
  <si>
    <t>Hafenrundfahrt mit dem Sundboot (B)</t>
  </si>
  <si>
    <t>Hafenrundfahrt mit dem Sundboot (C)</t>
  </si>
  <si>
    <t>852</t>
  </si>
  <si>
    <t>853</t>
  </si>
  <si>
    <t>Dep. 1230/1245/1300</t>
  </si>
  <si>
    <t>851A</t>
  </si>
  <si>
    <t>851B</t>
  </si>
  <si>
    <t>Transfer zum Nordkap (A)</t>
  </si>
  <si>
    <t>Transfer zum Nordkap (B)</t>
  </si>
  <si>
    <t>Dep. 1430/1445/1500</t>
  </si>
  <si>
    <t>854A</t>
  </si>
  <si>
    <t>854B</t>
  </si>
  <si>
    <t>854C</t>
  </si>
  <si>
    <t>854D</t>
  </si>
  <si>
    <t>854E</t>
  </si>
  <si>
    <t>862A</t>
  </si>
  <si>
    <t>863A</t>
  </si>
  <si>
    <t>864A</t>
  </si>
  <si>
    <t>865A</t>
  </si>
  <si>
    <t>865B</t>
  </si>
  <si>
    <t>862B</t>
  </si>
  <si>
    <t>861B</t>
  </si>
  <si>
    <t>864B</t>
  </si>
  <si>
    <t>Tromsø Panoramafahrt (A)</t>
  </si>
  <si>
    <t>Tromsø Panoramafahrt (B)</t>
  </si>
  <si>
    <t>Tromsø mit Eismeerkathedrale und Polaria Erlebniszentrum (A)</t>
  </si>
  <si>
    <t>Tromsø mit Eismeerkathedrale und Polaria Erlebniszentrum (B)</t>
  </si>
  <si>
    <t>Tromsø, Eismeerkathedrale und Storsteinen (A)</t>
  </si>
  <si>
    <t>Tromsø, Eismeerkathedrale und Storsteinen (B)</t>
  </si>
  <si>
    <t>Besuch bei den Huskies (A)</t>
  </si>
  <si>
    <t>Besuch bei den Huskies (B)</t>
  </si>
  <si>
    <t>Bahn auf 11:00 Uhr 45 Pax / REF NR FYKC54
Bahn auf 11:30 Uhr 45 Pax / REF NR DEJK98</t>
  </si>
  <si>
    <t>Bahn auf 14:30 Uhr 45 Pax / REF NR. WPQE31
Bahn auf 15:00 Uhr 45 Pax / REF NR KSHY15</t>
  </si>
  <si>
    <t>Transfer ohne Guide, Wildnis-Zentrum mit Film</t>
  </si>
  <si>
    <t>881</t>
  </si>
  <si>
    <t>882</t>
  </si>
  <si>
    <t>883</t>
  </si>
  <si>
    <t>884</t>
  </si>
  <si>
    <t>885</t>
  </si>
  <si>
    <t>886</t>
  </si>
  <si>
    <t>887</t>
  </si>
  <si>
    <t>888</t>
  </si>
  <si>
    <t>Fantoft Booking ID 986 15:00-15:30 90 pax / ID 992 15:30-16:00 90 pax</t>
  </si>
  <si>
    <t>Ausflug endet am Fischmarkt</t>
  </si>
  <si>
    <t>Cruise Terminal</t>
  </si>
  <si>
    <t>Anchorage Pos 2</t>
  </si>
  <si>
    <t>Prostneset Q8</t>
  </si>
  <si>
    <t>Skolten North</t>
  </si>
  <si>
    <t>811S</t>
  </si>
  <si>
    <t>SWISSAIR</t>
  </si>
  <si>
    <t>Landschaftsfahrt und Urnes Stabkirche (S)</t>
  </si>
  <si>
    <t>821S</t>
  </si>
  <si>
    <t>Nordfjord Panoramafahrt (A)</t>
  </si>
  <si>
    <t>Nordfjord Panoramafahrt (B)</t>
  </si>
  <si>
    <t>Nordfjord Panoramafahrt (S)</t>
  </si>
  <si>
    <t>831S</t>
  </si>
  <si>
    <t>Höhepunkte Geiranger (S)</t>
  </si>
  <si>
    <t>851S</t>
  </si>
  <si>
    <t>Transfer zum Nordkap (S)</t>
  </si>
  <si>
    <t>862S</t>
  </si>
  <si>
    <t>Tromsø mit Eismeerkathedrale und Polaria Erlebniszentrum (S)</t>
  </si>
  <si>
    <t>875S</t>
  </si>
  <si>
    <t>Rundfahrt mit Lofoten-Museum (A)</t>
  </si>
  <si>
    <t>Rundfahrt mit Lofoten-Museum (S)</t>
  </si>
  <si>
    <t>Rundfahrt mit Lofoten-Museum (B)</t>
  </si>
  <si>
    <t>SWISSAIR EXCLUSIVE</t>
  </si>
  <si>
    <t>880S</t>
  </si>
  <si>
    <t xml:space="preserve">Troldhaugen und Fantoft Stabkirche </t>
  </si>
  <si>
    <r>
      <rPr>
        <sz val="11"/>
        <color theme="1"/>
        <rFont val="Calibri"/>
        <family val="2"/>
        <scheme val="minor"/>
      </rPr>
      <t xml:space="preserve">Columbus Cruise Center 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betrieb@cruiseport.de
+49 175 52 66 231     </t>
    </r>
    <r>
      <rPr>
        <b/>
        <sz val="11"/>
        <color theme="1"/>
        <rFont val="Calibri"/>
        <family val="2"/>
        <scheme val="minor"/>
      </rPr>
      <t xml:space="preserve">                                    </t>
    </r>
  </si>
  <si>
    <r>
      <t xml:space="preserve">Olsen Cruise Service
</t>
    </r>
    <r>
      <rPr>
        <b/>
        <sz val="11"/>
        <color theme="1"/>
        <rFont val="Calibri"/>
        <family val="2"/>
        <scheme val="minor"/>
      </rPr>
      <t>Anne Klyve Olsen</t>
    </r>
    <r>
      <rPr>
        <sz val="11"/>
        <color theme="1"/>
        <rFont val="Calibri"/>
        <family val="2"/>
        <scheme val="minor"/>
      </rPr>
      <t xml:space="preserve">
info@olsencruiseservice.no
+47 934 67 930</t>
    </r>
  </si>
  <si>
    <t>Rotterdam
(08:00-15:00)</t>
  </si>
  <si>
    <t>World Voyager (08:00-18:00) / AIDAmar
(08:00-18:00)</t>
  </si>
  <si>
    <t>Storkaia</t>
  </si>
  <si>
    <t>Adlerkehre und Flydalsjuvet</t>
  </si>
  <si>
    <t>832</t>
  </si>
  <si>
    <t>1 bus / 2 guides</t>
  </si>
  <si>
    <t>8/20</t>
  </si>
  <si>
    <t>10/24</t>
  </si>
  <si>
    <t>NOK31</t>
  </si>
  <si>
    <t>Das Stadtzetrum (Bryggen/Fischmarkt) liegt ca. 1km entfernt.</t>
  </si>
  <si>
    <t>Der Liegeplatz befindet sich direkt im Stadtzentrum.</t>
  </si>
  <si>
    <t>Artania</t>
  </si>
  <si>
    <t>10/48</t>
  </si>
  <si>
    <t>ca. 5 km</t>
  </si>
  <si>
    <t>Die Anlegestelle der Tenderboote befindet sich direkt im Ortszentrum.</t>
  </si>
  <si>
    <t>Das Stadtzentrum ist fußläufig erreichbar.</t>
  </si>
  <si>
    <t>Snack</t>
  </si>
  <si>
    <t>LB/Snack</t>
  </si>
  <si>
    <t>BS2 18:00 HVG-BGO</t>
  </si>
  <si>
    <t>BB1</t>
  </si>
  <si>
    <t>Tefra</t>
  </si>
  <si>
    <t>no excursions</t>
  </si>
  <si>
    <t>BS1 / Post Cards</t>
  </si>
  <si>
    <t xml:space="preserve">Info Transfer </t>
  </si>
  <si>
    <t>Nordkap im TV?</t>
  </si>
  <si>
    <t>1 BS only?</t>
  </si>
  <si>
    <t>BB2 / Gutscheine</t>
  </si>
  <si>
    <t>Abreiseinfo, 
LB Info BGO / ZWR</t>
  </si>
  <si>
    <t>BS2 / Bordportal</t>
  </si>
  <si>
    <t>Bordbücher</t>
  </si>
  <si>
    <t>Photoaktion Fjordpost</t>
  </si>
  <si>
    <t>Postcard Promo 0.50</t>
  </si>
  <si>
    <t>TP / Screens
(BS, Shuttle, LB, Promo)</t>
  </si>
  <si>
    <t>Post Card Promo 5+M</t>
  </si>
  <si>
    <t>Post Card Promo 1.-</t>
  </si>
  <si>
    <t>Von der Tenderpier können Sie bequem ins Zentrum des Ortes spazieren.</t>
  </si>
  <si>
    <t>Das Zenrum Oldens ist etwa einen Kilometer vom Cruise Terminal entfernt.</t>
  </si>
  <si>
    <t>500m</t>
  </si>
  <si>
    <t>Ein kurzer Spaziergang fürht Sie ins etwa 500 Meter entfernte Zentrum des Ortes</t>
  </si>
  <si>
    <t>Von der Anlegestelle der Tenderboote können Sie den Ort bequem zu Fuß erkunden.</t>
  </si>
  <si>
    <t>100m</t>
  </si>
  <si>
    <t>200m</t>
  </si>
  <si>
    <t>1km</t>
  </si>
  <si>
    <t>BS1 12:00 SLN-KSU
Heli Gewichte OLD/HVG</t>
  </si>
  <si>
    <t>400m</t>
  </si>
  <si>
    <t>+4791781000</t>
  </si>
  <si>
    <t>900m</t>
  </si>
  <si>
    <t>+4757681620</t>
  </si>
  <si>
    <t>1km
10 min walking distance</t>
  </si>
  <si>
    <t>+4795086146</t>
  </si>
  <si>
    <t>5 min</t>
  </si>
  <si>
    <t>NO LB</t>
  </si>
  <si>
    <t>available</t>
  </si>
  <si>
    <t>Anchorage
Cruise Quay</t>
  </si>
  <si>
    <t>Anchorage
Cruise Terminal</t>
  </si>
  <si>
    <r>
      <rPr>
        <b/>
        <sz val="11"/>
        <color theme="1"/>
        <rFont val="Calibri"/>
        <family val="2"/>
        <scheme val="minor"/>
      </rPr>
      <t>Berth 3</t>
    </r>
    <r>
      <rPr>
        <sz val="11"/>
        <color theme="1"/>
        <rFont val="Calibri"/>
        <family val="2"/>
        <scheme val="minor"/>
      </rPr>
      <t xml:space="preserve">
Berth North</t>
    </r>
  </si>
  <si>
    <t>at Port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</si>
</sst>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0.0"/>
  </numFmts>
  <fonts count="2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377A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12" fillId="0" borderId="0"/>
  </cellStyleXfs>
  <cellXfs count="192">
    <xf numFmtId="0" fontId="0" fillId="0" borderId="0" xfId="0"/>
    <xf numFmtId="49" fontId="12" fillId="0" borderId="0" xfId="1" applyNumberFormat="1" applyFont="1" applyAlignment="1">
      <alignment vertical="top" wrapText="1"/>
    </xf>
    <xf numFmtId="4" fontId="12" fillId="0" borderId="0" xfId="1" applyAlignment="1">
      <alignment vertical="top"/>
    </xf>
    <xf numFmtId="49" fontId="16" fillId="2" borderId="0" xfId="1" applyNumberFormat="1" applyFont="1" applyFill="1" applyAlignment="1">
      <alignment vertical="top" wrapText="1"/>
    </xf>
    <xf numFmtId="49" fontId="16" fillId="2" borderId="0" xfId="0" applyNumberFormat="1" applyFont="1" applyFill="1" applyAlignment="1">
      <alignment vertical="top" wrapText="1"/>
    </xf>
    <xf numFmtId="0" fontId="16" fillId="0" borderId="0" xfId="0" applyFont="1" applyFill="1" applyAlignment="1">
      <alignment vertical="top" wrapText="1"/>
    </xf>
    <xf numFmtId="0" fontId="17" fillId="0" borderId="0" xfId="0" applyFont="1"/>
    <xf numFmtId="168" fontId="16" fillId="2" borderId="0" xfId="1" applyNumberFormat="1" applyFont="1" applyFill="1" applyAlignment="1">
      <alignment vertical="top" wrapText="1"/>
    </xf>
    <xf numFmtId="168" fontId="12" fillId="0" borderId="0" xfId="1" applyNumberFormat="1" applyFont="1" applyAlignment="1">
      <alignment vertical="top" wrapText="1"/>
    </xf>
    <xf numFmtId="168" fontId="0" fillId="0" borderId="0" xfId="0" applyNumberFormat="1"/>
    <xf numFmtId="166" fontId="16" fillId="2" borderId="0" xfId="1" applyNumberFormat="1" applyFont="1" applyFill="1" applyAlignment="1">
      <alignment horizontal="left" vertical="top" wrapText="1"/>
    </xf>
    <xf numFmtId="49" fontId="16" fillId="2" borderId="0" xfId="1" applyNumberFormat="1" applyFont="1" applyFill="1" applyAlignment="1">
      <alignment horizontal="left" vertical="top" wrapText="1"/>
    </xf>
    <xf numFmtId="49" fontId="12" fillId="0" borderId="0" xfId="1" applyNumberFormat="1" applyFont="1" applyAlignment="1">
      <alignment horizontal="left" vertical="top" wrapText="1"/>
    </xf>
    <xf numFmtId="166" fontId="12" fillId="0" borderId="0" xfId="1" applyNumberFormat="1" applyFont="1" applyAlignment="1">
      <alignment horizontal="left" vertical="top" wrapText="1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68" fontId="12" fillId="0" borderId="0" xfId="0" applyNumberFormat="1" applyFont="1" applyFill="1" applyAlignment="1">
      <alignment horizontal="left" vertical="center" wrapText="1"/>
    </xf>
    <xf numFmtId="166" fontId="12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4" fontId="12" fillId="0" borderId="0" xfId="1" applyAlignment="1">
      <alignment vertical="center"/>
    </xf>
    <xf numFmtId="168" fontId="13" fillId="2" borderId="0" xfId="1" applyNumberFormat="1" applyFont="1" applyFill="1" applyAlignment="1">
      <alignment horizontal="left" vertical="center" wrapText="1"/>
    </xf>
    <xf numFmtId="166" fontId="13" fillId="2" borderId="0" xfId="1" applyNumberFormat="1" applyFont="1" applyFill="1" applyAlignment="1">
      <alignment horizontal="left" vertical="center" wrapText="1"/>
    </xf>
    <xf numFmtId="49" fontId="13" fillId="2" borderId="0" xfId="1" applyNumberFormat="1" applyFont="1" applyFill="1" applyAlignment="1">
      <alignment horizontal="left" vertical="center" wrapText="1"/>
    </xf>
    <xf numFmtId="168" fontId="15" fillId="0" borderId="0" xfId="1" applyNumberFormat="1" applyFont="1" applyFill="1" applyAlignment="1">
      <alignment horizontal="left" vertical="center" wrapText="1"/>
    </xf>
    <xf numFmtId="166" fontId="19" fillId="0" borderId="0" xfId="0" applyNumberFormat="1" applyFont="1" applyFill="1" applyAlignment="1">
      <alignment horizontal="left" vertical="center" wrapText="1"/>
    </xf>
    <xf numFmtId="49" fontId="15" fillId="0" borderId="0" xfId="1" applyNumberFormat="1" applyFont="1" applyFill="1" applyAlignment="1">
      <alignment horizontal="left" vertical="center" wrapText="1"/>
    </xf>
    <xf numFmtId="168" fontId="11" fillId="3" borderId="0" xfId="1" applyNumberFormat="1" applyFont="1" applyFill="1" applyAlignment="1">
      <alignment horizontal="left" vertical="center" wrapText="1"/>
    </xf>
    <xf numFmtId="166" fontId="20" fillId="3" borderId="0" xfId="0" applyNumberFormat="1" applyFont="1" applyFill="1" applyAlignment="1">
      <alignment horizontal="left" vertical="center" wrapText="1"/>
    </xf>
    <xf numFmtId="49" fontId="11" fillId="3" borderId="0" xfId="1" applyNumberFormat="1" applyFont="1" applyFill="1" applyAlignment="1">
      <alignment horizontal="left" vertical="center" wrapText="1"/>
    </xf>
    <xf numFmtId="168" fontId="11" fillId="0" borderId="0" xfId="1" applyNumberFormat="1" applyFont="1" applyFill="1" applyAlignment="1">
      <alignment horizontal="left" vertical="center" wrapText="1"/>
    </xf>
    <xf numFmtId="166" fontId="20" fillId="0" borderId="0" xfId="0" applyNumberFormat="1" applyFont="1" applyFill="1" applyAlignment="1">
      <alignment horizontal="left" vertical="center" wrapText="1"/>
    </xf>
    <xf numFmtId="49" fontId="11" fillId="0" borderId="0" xfId="1" applyNumberFormat="1" applyFont="1" applyFill="1" applyAlignment="1">
      <alignment horizontal="left" vertical="center" wrapText="1"/>
    </xf>
    <xf numFmtId="49" fontId="20" fillId="3" borderId="0" xfId="0" applyNumberFormat="1" applyFont="1" applyFill="1" applyAlignment="1">
      <alignment horizontal="left" vertical="center" wrapText="1"/>
    </xf>
    <xf numFmtId="49" fontId="20" fillId="0" borderId="0" xfId="0" applyNumberFormat="1" applyFont="1" applyFill="1" applyAlignment="1">
      <alignment horizontal="left" vertical="center" wrapText="1"/>
    </xf>
    <xf numFmtId="49" fontId="20" fillId="3" borderId="0" xfId="1" applyNumberFormat="1" applyFont="1" applyFill="1" applyAlignment="1">
      <alignment horizontal="left" vertical="center" wrapText="1"/>
    </xf>
    <xf numFmtId="49" fontId="20" fillId="0" borderId="0" xfId="1" applyNumberFormat="1" applyFont="1" applyFill="1" applyAlignment="1">
      <alignment horizontal="left" vertical="center" wrapText="1"/>
    </xf>
    <xf numFmtId="168" fontId="13" fillId="2" borderId="0" xfId="1" applyNumberFormat="1" applyFont="1" applyFill="1" applyAlignment="1">
      <alignment horizontal="left" vertical="top" wrapText="1" indent="1"/>
    </xf>
    <xf numFmtId="166" fontId="13" fillId="2" borderId="0" xfId="1" applyNumberFormat="1" applyFont="1" applyFill="1" applyAlignment="1">
      <alignment horizontal="left" vertical="top" wrapText="1" indent="1"/>
    </xf>
    <xf numFmtId="49" fontId="13" fillId="2" borderId="0" xfId="1" applyNumberFormat="1" applyFont="1" applyFill="1" applyAlignment="1">
      <alignment horizontal="left" vertical="top" wrapText="1" indent="1"/>
    </xf>
    <xf numFmtId="168" fontId="15" fillId="0" borderId="1" xfId="1" applyNumberFormat="1" applyFont="1" applyFill="1" applyBorder="1" applyAlignment="1">
      <alignment horizontal="left" vertical="center" wrapText="1" indent="1"/>
    </xf>
    <xf numFmtId="166" fontId="19" fillId="0" borderId="1" xfId="0" applyNumberFormat="1" applyFont="1" applyFill="1" applyBorder="1" applyAlignment="1">
      <alignment horizontal="left" vertical="center" wrapText="1" indent="1"/>
    </xf>
    <xf numFmtId="49" fontId="15" fillId="0" borderId="1" xfId="1" applyNumberFormat="1" applyFont="1" applyFill="1" applyBorder="1" applyAlignment="1">
      <alignment horizontal="left" vertical="center" wrapText="1" indent="1"/>
    </xf>
    <xf numFmtId="168" fontId="11" fillId="3" borderId="1" xfId="1" applyNumberFormat="1" applyFont="1" applyFill="1" applyBorder="1" applyAlignment="1">
      <alignment horizontal="left" vertical="center" wrapText="1" indent="1"/>
    </xf>
    <xf numFmtId="166" fontId="20" fillId="3" borderId="1" xfId="0" applyNumberFormat="1" applyFont="1" applyFill="1" applyBorder="1" applyAlignment="1">
      <alignment horizontal="left" vertical="center" wrapText="1" indent="1"/>
    </xf>
    <xf numFmtId="49" fontId="11" fillId="3" borderId="1" xfId="1" applyNumberFormat="1" applyFont="1" applyFill="1" applyBorder="1" applyAlignment="1">
      <alignment horizontal="left" vertical="center" wrapText="1" indent="1"/>
    </xf>
    <xf numFmtId="168" fontId="11" fillId="0" borderId="1" xfId="1" applyNumberFormat="1" applyFont="1" applyFill="1" applyBorder="1" applyAlignment="1">
      <alignment horizontal="left" vertical="center" wrapText="1" indent="1"/>
    </xf>
    <xf numFmtId="166" fontId="20" fillId="0" borderId="1" xfId="0" applyNumberFormat="1" applyFont="1" applyFill="1" applyBorder="1" applyAlignment="1">
      <alignment horizontal="left" vertical="center" wrapText="1" indent="1"/>
    </xf>
    <xf numFmtId="49" fontId="11" fillId="0" borderId="1" xfId="1" applyNumberFormat="1" applyFont="1" applyFill="1" applyBorder="1" applyAlignment="1">
      <alignment horizontal="left" vertical="center" wrapText="1" indent="1"/>
    </xf>
    <xf numFmtId="168" fontId="20" fillId="3" borderId="1" xfId="0" applyNumberFormat="1" applyFont="1" applyFill="1" applyBorder="1" applyAlignment="1">
      <alignment horizontal="left" vertical="center" wrapText="1" indent="1"/>
    </xf>
    <xf numFmtId="49" fontId="20" fillId="3" borderId="1" xfId="0" applyNumberFormat="1" applyFont="1" applyFill="1" applyBorder="1" applyAlignment="1">
      <alignment horizontal="left" vertical="center" wrapText="1" indent="1"/>
    </xf>
    <xf numFmtId="168" fontId="20" fillId="0" borderId="1" xfId="0" applyNumberFormat="1" applyFont="1" applyFill="1" applyBorder="1" applyAlignment="1">
      <alignment horizontal="left" vertical="center" wrapText="1" indent="1"/>
    </xf>
    <xf numFmtId="49" fontId="20" fillId="0" borderId="1" xfId="0" applyNumberFormat="1" applyFont="1" applyFill="1" applyBorder="1" applyAlignment="1">
      <alignment horizontal="left" vertical="center" wrapText="1" indent="1"/>
    </xf>
    <xf numFmtId="49" fontId="20" fillId="3" borderId="1" xfId="1" applyNumberFormat="1" applyFont="1" applyFill="1" applyBorder="1" applyAlignment="1">
      <alignment horizontal="left" vertical="center" wrapText="1" indent="1"/>
    </xf>
    <xf numFmtId="49" fontId="20" fillId="0" borderId="1" xfId="1" applyNumberFormat="1" applyFont="1" applyFill="1" applyBorder="1" applyAlignment="1">
      <alignment horizontal="left" vertical="center" wrapText="1" indent="1"/>
    </xf>
    <xf numFmtId="168" fontId="19" fillId="3" borderId="1" xfId="0" applyNumberFormat="1" applyFont="1" applyFill="1" applyBorder="1" applyAlignment="1">
      <alignment horizontal="left" vertical="center" wrapText="1" indent="1"/>
    </xf>
    <xf numFmtId="49" fontId="19" fillId="3" borderId="1" xfId="1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8" fillId="0" borderId="0" xfId="0" applyFont="1"/>
    <xf numFmtId="49" fontId="15" fillId="3" borderId="1" xfId="1" applyNumberFormat="1" applyFont="1" applyFill="1" applyBorder="1" applyAlignment="1">
      <alignment horizontal="left" vertical="center" wrapText="1" indent="1"/>
    </xf>
    <xf numFmtId="49" fontId="19" fillId="3" borderId="1" xfId="0" applyNumberFormat="1" applyFont="1" applyFill="1" applyBorder="1" applyAlignment="1">
      <alignment horizontal="left" vertical="center" wrapText="1" indent="1"/>
    </xf>
    <xf numFmtId="49" fontId="19" fillId="0" borderId="1" xfId="0" applyNumberFormat="1" applyFont="1" applyFill="1" applyBorder="1" applyAlignment="1">
      <alignment horizontal="left" vertical="center" wrapText="1" indent="1"/>
    </xf>
    <xf numFmtId="49" fontId="19" fillId="0" borderId="1" xfId="1" applyNumberFormat="1" applyFont="1" applyFill="1" applyBorder="1" applyAlignment="1">
      <alignment horizontal="left" vertical="center" wrapText="1" indent="1"/>
    </xf>
    <xf numFmtId="0" fontId="18" fillId="0" borderId="0" xfId="0" applyFont="1" applyAlignment="1">
      <alignment horizontal="left" indent="1"/>
    </xf>
    <xf numFmtId="49" fontId="1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4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0" borderId="0" xfId="0" applyNumberFormat="1" applyFont="1" applyFill="1" applyAlignment="1" applyProtection="1">
      <alignment vertical="center" wrapText="1"/>
      <protection locked="0"/>
    </xf>
    <xf numFmtId="49" fontId="12" fillId="0" borderId="0" xfId="1" applyNumberFormat="1" applyFont="1" applyAlignment="1" applyProtection="1">
      <alignment vertical="center" wrapText="1"/>
      <protection locked="0"/>
    </xf>
    <xf numFmtId="0" fontId="21" fillId="0" borderId="0" xfId="0" applyFont="1" applyAlignment="1">
      <alignment vertical="center" wrapText="1"/>
    </xf>
    <xf numFmtId="168" fontId="19" fillId="0" borderId="0" xfId="0" applyNumberFormat="1" applyFont="1" applyFill="1" applyAlignment="1">
      <alignment horizontal="left" vertical="center" wrapText="1"/>
    </xf>
    <xf numFmtId="49" fontId="19" fillId="0" borderId="0" xfId="1" applyNumberFormat="1" applyFont="1" applyFill="1" applyAlignment="1">
      <alignment horizontal="left" vertical="center" wrapText="1"/>
    </xf>
    <xf numFmtId="49" fontId="12" fillId="0" borderId="0" xfId="1" applyNumberFormat="1" applyFont="1" applyFill="1" applyAlignment="1" applyProtection="1">
      <alignment vertical="center" wrapText="1"/>
      <protection locked="0"/>
    </xf>
    <xf numFmtId="4" fontId="12" fillId="0" borderId="0" xfId="1" applyFill="1" applyAlignment="1">
      <alignment vertical="center"/>
    </xf>
    <xf numFmtId="168" fontId="19" fillId="0" borderId="1" xfId="0" applyNumberFormat="1" applyFont="1" applyFill="1" applyBorder="1" applyAlignment="1">
      <alignment horizontal="left" vertical="center" wrapText="1" indent="1"/>
    </xf>
    <xf numFmtId="1" fontId="15" fillId="0" borderId="0" xfId="1" applyNumberFormat="1" applyFont="1" applyFill="1" applyAlignment="1">
      <alignment horizontal="left" vertical="center" wrapText="1"/>
    </xf>
    <xf numFmtId="1" fontId="11" fillId="3" borderId="0" xfId="1" applyNumberFormat="1" applyFont="1" applyFill="1" applyAlignment="1">
      <alignment horizontal="left" vertical="center" wrapText="1"/>
    </xf>
    <xf numFmtId="1" fontId="11" fillId="0" borderId="0" xfId="1" applyNumberFormat="1" applyFont="1" applyFill="1" applyAlignment="1">
      <alignment horizontal="left" vertical="center" wrapText="1"/>
    </xf>
    <xf numFmtId="1" fontId="19" fillId="0" borderId="0" xfId="0" applyNumberFormat="1" applyFont="1" applyFill="1" applyAlignment="1">
      <alignment horizontal="left" vertical="center" wrapText="1"/>
    </xf>
    <xf numFmtId="1" fontId="15" fillId="0" borderId="1" xfId="1" applyNumberFormat="1" applyFont="1" applyFill="1" applyBorder="1" applyAlignment="1">
      <alignment horizontal="left" vertical="center" wrapText="1" indent="1"/>
    </xf>
    <xf numFmtId="1" fontId="15" fillId="3" borderId="1" xfId="1" applyNumberFormat="1" applyFont="1" applyFill="1" applyBorder="1" applyAlignment="1">
      <alignment horizontal="left" vertical="center" wrapText="1" indent="1"/>
    </xf>
    <xf numFmtId="49" fontId="10" fillId="0" borderId="0" xfId="1" applyNumberFormat="1" applyFont="1" applyFill="1" applyAlignment="1">
      <alignment horizontal="left" vertical="center" wrapText="1"/>
    </xf>
    <xf numFmtId="49" fontId="12" fillId="0" borderId="0" xfId="0" applyNumberFormat="1" applyFont="1" applyFill="1" applyAlignment="1">
      <alignment vertical="top" wrapText="1"/>
    </xf>
    <xf numFmtId="168" fontId="25" fillId="0" borderId="0" xfId="0" applyNumberFormat="1" applyFont="1" applyFill="1" applyAlignment="1">
      <alignment horizontal="left" vertical="center" wrapText="1"/>
    </xf>
    <xf numFmtId="49" fontId="19" fillId="3" borderId="0" xfId="0" applyNumberFormat="1" applyFont="1" applyFill="1" applyAlignment="1">
      <alignment horizontal="left" vertical="center" wrapText="1"/>
    </xf>
    <xf numFmtId="49" fontId="19" fillId="3" borderId="0" xfId="1" applyNumberFormat="1" applyFont="1" applyFill="1" applyAlignment="1">
      <alignment horizontal="left" vertical="center" wrapText="1"/>
    </xf>
    <xf numFmtId="169" fontId="16" fillId="2" borderId="0" xfId="0" applyNumberFormat="1" applyFont="1" applyFill="1" applyAlignment="1">
      <alignment horizontal="center" vertical="top" wrapText="1"/>
    </xf>
    <xf numFmtId="169" fontId="12" fillId="0" borderId="0" xfId="1" applyNumberFormat="1" applyFont="1" applyFill="1" applyAlignment="1" applyProtection="1">
      <alignment horizontal="center" vertical="center" wrapText="1"/>
      <protection locked="0"/>
    </xf>
    <xf numFmtId="169" fontId="12" fillId="0" borderId="0" xfId="1" applyNumberFormat="1" applyFont="1" applyAlignment="1">
      <alignment horizontal="center" vertical="top" wrapText="1"/>
    </xf>
    <xf numFmtId="169" fontId="0" fillId="0" borderId="0" xfId="0" applyNumberFormat="1" applyAlignment="1">
      <alignment horizontal="center"/>
    </xf>
    <xf numFmtId="167" fontId="16" fillId="2" borderId="0" xfId="0" applyNumberFormat="1" applyFont="1" applyFill="1" applyAlignment="1">
      <alignment horizontal="center" vertical="top" wrapText="1"/>
    </xf>
    <xf numFmtId="165" fontId="16" fillId="2" borderId="0" xfId="0" applyNumberFormat="1" applyFont="1" applyFill="1" applyAlignment="1">
      <alignment horizontal="center" vertical="top" wrapText="1"/>
    </xf>
    <xf numFmtId="167" fontId="12" fillId="0" borderId="0" xfId="1" applyNumberFormat="1" applyFont="1" applyFill="1" applyAlignment="1" applyProtection="1">
      <alignment horizontal="center" vertical="center" wrapText="1"/>
      <protection locked="0"/>
    </xf>
    <xf numFmtId="165" fontId="12" fillId="0" borderId="0" xfId="1" applyNumberFormat="1" applyFont="1" applyFill="1" applyAlignment="1" applyProtection="1">
      <alignment horizontal="center" vertical="center" wrapText="1"/>
      <protection locked="0"/>
    </xf>
    <xf numFmtId="167" fontId="12" fillId="0" borderId="0" xfId="1" applyNumberFormat="1" applyFont="1" applyAlignment="1">
      <alignment horizontal="center" vertical="top" wrapText="1"/>
    </xf>
    <xf numFmtId="165" fontId="12" fillId="0" borderId="0" xfId="1" applyNumberFormat="1" applyFont="1" applyFill="1" applyAlignment="1">
      <alignment horizontal="center" vertical="top" wrapText="1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16" fillId="2" borderId="0" xfId="0" applyNumberFormat="1" applyFont="1" applyFill="1" applyAlignment="1">
      <alignment horizontal="center" vertical="top" wrapText="1"/>
    </xf>
    <xf numFmtId="164" fontId="12" fillId="0" borderId="0" xfId="1" applyNumberFormat="1" applyFont="1" applyFill="1" applyAlignment="1" applyProtection="1">
      <alignment horizontal="center" vertical="center" wrapText="1"/>
      <protection locked="0"/>
    </xf>
    <xf numFmtId="164" fontId="12" fillId="0" borderId="0" xfId="1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169" fontId="12" fillId="0" borderId="0" xfId="1" applyNumberFormat="1" applyFont="1" applyAlignment="1" applyProtection="1">
      <alignment horizontal="center" vertical="center" wrapText="1"/>
      <protection locked="0"/>
    </xf>
    <xf numFmtId="167" fontId="12" fillId="0" borderId="0" xfId="1" applyNumberFormat="1" applyFont="1" applyAlignment="1" applyProtection="1">
      <alignment horizontal="center" vertical="center" wrapText="1"/>
      <protection locked="0"/>
    </xf>
    <xf numFmtId="164" fontId="12" fillId="0" borderId="0" xfId="1" applyNumberFormat="1" applyFont="1" applyAlignment="1" applyProtection="1">
      <alignment horizontal="center" vertical="center" wrapText="1"/>
      <protection locked="0"/>
    </xf>
    <xf numFmtId="167" fontId="12" fillId="0" borderId="0" xfId="0" applyNumberFormat="1" applyFont="1" applyFill="1" applyAlignment="1" applyProtection="1">
      <alignment horizontal="center" vertical="center" wrapText="1"/>
      <protection locked="0"/>
    </xf>
    <xf numFmtId="167" fontId="24" fillId="0" borderId="0" xfId="1" applyNumberFormat="1" applyFont="1" applyFill="1" applyAlignment="1" applyProtection="1">
      <alignment horizontal="center" vertical="center" wrapText="1"/>
      <protection locked="0"/>
    </xf>
    <xf numFmtId="168" fontId="12" fillId="4" borderId="0" xfId="0" applyNumberFormat="1" applyFont="1" applyFill="1" applyAlignment="1">
      <alignment horizontal="left" vertical="center" wrapText="1"/>
    </xf>
    <xf numFmtId="166" fontId="12" fillId="4" borderId="0" xfId="0" applyNumberFormat="1" applyFont="1" applyFill="1" applyAlignment="1">
      <alignment horizontal="left" vertical="center" wrapText="1"/>
    </xf>
    <xf numFmtId="1" fontId="12" fillId="4" borderId="0" xfId="1" applyNumberFormat="1" applyFont="1" applyFill="1" applyAlignment="1" applyProtection="1">
      <alignment horizontal="left" vertical="center" wrapText="1"/>
      <protection locked="0"/>
    </xf>
    <xf numFmtId="49" fontId="12" fillId="4" borderId="0" xfId="1" applyNumberFormat="1" applyFont="1" applyFill="1" applyAlignment="1" applyProtection="1">
      <alignment vertical="center" wrapText="1"/>
      <protection locked="0"/>
    </xf>
    <xf numFmtId="169" fontId="12" fillId="4" borderId="0" xfId="1" applyNumberFormat="1" applyFont="1" applyFill="1" applyAlignment="1" applyProtection="1">
      <alignment horizontal="center" vertical="center" wrapText="1"/>
      <protection locked="0"/>
    </xf>
    <xf numFmtId="167" fontId="12" fillId="4" borderId="0" xfId="1" applyNumberFormat="1" applyFont="1" applyFill="1" applyAlignment="1" applyProtection="1">
      <alignment horizontal="center" vertical="center" wrapText="1"/>
      <protection locked="0"/>
    </xf>
    <xf numFmtId="167" fontId="12" fillId="4" borderId="0" xfId="0" applyNumberFormat="1" applyFont="1" applyFill="1" applyAlignment="1" applyProtection="1">
      <alignment horizontal="center" vertical="center" wrapText="1"/>
      <protection locked="0"/>
    </xf>
    <xf numFmtId="165" fontId="12" fillId="4" borderId="0" xfId="1" applyNumberFormat="1" applyFont="1" applyFill="1" applyAlignment="1" applyProtection="1">
      <alignment horizontal="center" vertical="center" wrapText="1"/>
      <protection locked="0"/>
    </xf>
    <xf numFmtId="164" fontId="12" fillId="4" borderId="0" xfId="1" applyNumberFormat="1" applyFont="1" applyFill="1" applyAlignment="1" applyProtection="1">
      <alignment horizontal="center" vertical="center" wrapText="1"/>
      <protection locked="0"/>
    </xf>
    <xf numFmtId="49" fontId="12" fillId="4" borderId="0" xfId="1" applyNumberFormat="1" applyFont="1" applyFill="1" applyAlignment="1">
      <alignment vertical="top" wrapText="1"/>
    </xf>
    <xf numFmtId="168" fontId="26" fillId="4" borderId="0" xfId="0" applyNumberFormat="1" applyFont="1" applyFill="1" applyAlignment="1">
      <alignment horizontal="left" vertical="center" wrapText="1"/>
    </xf>
    <xf numFmtId="166" fontId="26" fillId="4" borderId="0" xfId="0" applyNumberFormat="1" applyFont="1" applyFill="1" applyAlignment="1">
      <alignment horizontal="left" vertical="center" wrapText="1"/>
    </xf>
    <xf numFmtId="49" fontId="26" fillId="4" borderId="0" xfId="1" applyNumberFormat="1" applyFont="1" applyFill="1" applyAlignment="1" applyProtection="1">
      <alignment vertical="center" wrapText="1"/>
      <protection locked="0"/>
    </xf>
    <xf numFmtId="169" fontId="26" fillId="4" borderId="0" xfId="1" applyNumberFormat="1" applyFont="1" applyFill="1" applyAlignment="1" applyProtection="1">
      <alignment horizontal="center" vertical="center" wrapText="1"/>
      <protection locked="0"/>
    </xf>
    <xf numFmtId="167" fontId="26" fillId="4" borderId="0" xfId="1" applyNumberFormat="1" applyFont="1" applyFill="1" applyAlignment="1" applyProtection="1">
      <alignment horizontal="center" vertical="center" wrapText="1"/>
      <protection locked="0"/>
    </xf>
    <xf numFmtId="165" fontId="26" fillId="4" borderId="0" xfId="1" applyNumberFormat="1" applyFont="1" applyFill="1" applyAlignment="1" applyProtection="1">
      <alignment horizontal="center" vertical="center" wrapText="1"/>
      <protection locked="0"/>
    </xf>
    <xf numFmtId="164" fontId="26" fillId="4" borderId="0" xfId="1" applyNumberFormat="1" applyFont="1" applyFill="1" applyAlignment="1" applyProtection="1">
      <alignment horizontal="center" vertical="center" wrapText="1"/>
      <protection locked="0"/>
    </xf>
    <xf numFmtId="49" fontId="26" fillId="4" borderId="0" xfId="1" applyNumberFormat="1" applyFont="1" applyFill="1" applyAlignment="1">
      <alignment vertical="top" wrapText="1"/>
    </xf>
    <xf numFmtId="4" fontId="26" fillId="0" borderId="0" xfId="1" applyFont="1" applyFill="1" applyAlignment="1">
      <alignment vertical="center"/>
    </xf>
    <xf numFmtId="0" fontId="26" fillId="0" borderId="0" xfId="0" applyFont="1" applyFill="1" applyAlignment="1">
      <alignment vertical="center"/>
    </xf>
    <xf numFmtId="168" fontId="26" fillId="0" borderId="0" xfId="0" applyNumberFormat="1" applyFont="1" applyFill="1" applyAlignment="1">
      <alignment horizontal="left" vertical="center" wrapText="1"/>
    </xf>
    <xf numFmtId="166" fontId="26" fillId="0" borderId="0" xfId="0" applyNumberFormat="1" applyFont="1" applyFill="1" applyAlignment="1">
      <alignment horizontal="left" vertical="center" wrapText="1"/>
    </xf>
    <xf numFmtId="49" fontId="26" fillId="0" borderId="0" xfId="1" applyNumberFormat="1" applyFont="1" applyFill="1" applyAlignment="1" applyProtection="1">
      <alignment vertical="center" wrapText="1"/>
      <protection locked="0"/>
    </xf>
    <xf numFmtId="169" fontId="26" fillId="0" borderId="0" xfId="1" applyNumberFormat="1" applyFont="1" applyFill="1" applyAlignment="1" applyProtection="1">
      <alignment horizontal="center" vertical="center" wrapText="1"/>
      <protection locked="0"/>
    </xf>
    <xf numFmtId="167" fontId="26" fillId="0" borderId="0" xfId="1" applyNumberFormat="1" applyFont="1" applyFill="1" applyAlignment="1" applyProtection="1">
      <alignment horizontal="center" vertical="center" wrapText="1"/>
      <protection locked="0"/>
    </xf>
    <xf numFmtId="165" fontId="26" fillId="0" borderId="0" xfId="1" applyNumberFormat="1" applyFont="1" applyFill="1" applyAlignment="1" applyProtection="1">
      <alignment horizontal="center" vertical="center" wrapText="1"/>
      <protection locked="0"/>
    </xf>
    <xf numFmtId="164" fontId="26" fillId="0" borderId="0" xfId="1" applyNumberFormat="1" applyFont="1" applyFill="1" applyAlignment="1" applyProtection="1">
      <alignment horizontal="center" vertical="center" wrapText="1"/>
      <protection locked="0"/>
    </xf>
    <xf numFmtId="49" fontId="26" fillId="0" borderId="0" xfId="1" applyNumberFormat="1" applyFont="1" applyAlignment="1">
      <alignment vertical="top" wrapText="1"/>
    </xf>
    <xf numFmtId="1" fontId="26" fillId="4" borderId="0" xfId="1" applyNumberFormat="1" applyFont="1" applyFill="1" applyAlignment="1" applyProtection="1">
      <alignment horizontal="left" vertical="center" wrapText="1"/>
      <protection locked="0"/>
    </xf>
    <xf numFmtId="167" fontId="26" fillId="4" borderId="0" xfId="0" applyNumberFormat="1" applyFont="1" applyFill="1" applyAlignment="1" applyProtection="1">
      <alignment horizontal="center" vertical="center" wrapText="1"/>
      <protection locked="0"/>
    </xf>
    <xf numFmtId="4" fontId="26" fillId="0" borderId="0" xfId="1" applyFont="1" applyAlignment="1">
      <alignment vertical="center"/>
    </xf>
    <xf numFmtId="0" fontId="26" fillId="0" borderId="0" xfId="0" applyFont="1" applyAlignment="1">
      <alignment vertical="center"/>
    </xf>
    <xf numFmtId="49" fontId="26" fillId="0" borderId="0" xfId="1" applyNumberFormat="1" applyFont="1" applyAlignment="1" applyProtection="1">
      <alignment vertical="center" wrapText="1"/>
      <protection locked="0"/>
    </xf>
    <xf numFmtId="169" fontId="26" fillId="0" borderId="0" xfId="1" applyNumberFormat="1" applyFont="1" applyAlignment="1" applyProtection="1">
      <alignment horizontal="center" vertical="center" wrapText="1"/>
      <protection locked="0"/>
    </xf>
    <xf numFmtId="167" fontId="26" fillId="0" borderId="0" xfId="1" applyNumberFormat="1" applyFont="1" applyAlignment="1" applyProtection="1">
      <alignment horizontal="center" vertical="center" wrapText="1"/>
      <protection locked="0"/>
    </xf>
    <xf numFmtId="164" fontId="26" fillId="0" borderId="0" xfId="1" applyNumberFormat="1" applyFont="1" applyAlignment="1" applyProtection="1">
      <alignment horizontal="center" vertical="center" wrapText="1"/>
      <protection locked="0"/>
    </xf>
    <xf numFmtId="49" fontId="1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9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9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9" fillId="0" borderId="0" xfId="1" applyNumberFormat="1" applyFont="1" applyFill="1" applyAlignment="1">
      <alignment horizontal="left" vertical="center" wrapText="1"/>
    </xf>
    <xf numFmtId="166" fontId="13" fillId="2" borderId="0" xfId="1" applyNumberFormat="1" applyFont="1" applyFill="1" applyAlignment="1">
      <alignment horizontal="center" vertical="top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3" borderId="1" xfId="0" applyNumberFormat="1" applyFont="1" applyFill="1" applyBorder="1" applyAlignment="1">
      <alignment horizontal="center" vertical="center" wrapText="1"/>
    </xf>
    <xf numFmtId="170" fontId="0" fillId="0" borderId="0" xfId="0" applyNumberFormat="1" applyAlignment="1">
      <alignment horizontal="center"/>
    </xf>
    <xf numFmtId="166" fontId="20" fillId="0" borderId="1" xfId="0" applyNumberFormat="1" applyFont="1" applyFill="1" applyBorder="1" applyAlignment="1">
      <alignment horizontal="center" vertical="center" wrapText="1"/>
    </xf>
    <xf numFmtId="166" fontId="20" fillId="3" borderId="1" xfId="0" applyNumberFormat="1" applyFont="1" applyFill="1" applyBorder="1" applyAlignment="1">
      <alignment horizontal="center" vertical="center" wrapText="1"/>
    </xf>
    <xf numFmtId="49" fontId="13" fillId="2" borderId="0" xfId="1" applyNumberFormat="1" applyFont="1" applyFill="1" applyAlignment="1">
      <alignment horizontal="center" vertical="top" wrapText="1"/>
    </xf>
    <xf numFmtId="168" fontId="15" fillId="0" borderId="1" xfId="1" applyNumberFormat="1" applyFont="1" applyFill="1" applyBorder="1" applyAlignment="1">
      <alignment horizontal="center" vertical="center" wrapText="1"/>
    </xf>
    <xf numFmtId="168" fontId="20" fillId="3" borderId="1" xfId="0" applyNumberFormat="1" applyFont="1" applyFill="1" applyBorder="1" applyAlignment="1">
      <alignment horizontal="center" vertical="center" wrapText="1"/>
    </xf>
    <xf numFmtId="168" fontId="20" fillId="0" borderId="1" xfId="0" applyNumberFormat="1" applyFont="1" applyFill="1" applyBorder="1" applyAlignment="1">
      <alignment horizontal="center" vertical="center" wrapText="1"/>
    </xf>
    <xf numFmtId="49" fontId="8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65" fontId="12" fillId="0" borderId="0" xfId="1" quotePrefix="1" applyNumberFormat="1" applyFont="1" applyFill="1" applyAlignment="1" applyProtection="1">
      <alignment horizontal="center" vertical="center" wrapText="1"/>
      <protection locked="0"/>
    </xf>
    <xf numFmtId="165" fontId="12" fillId="4" borderId="0" xfId="1" quotePrefix="1" applyNumberFormat="1" applyFont="1" applyFill="1" applyAlignment="1" applyProtection="1">
      <alignment horizontal="center" vertical="center" wrapText="1"/>
      <protection locked="0"/>
    </xf>
    <xf numFmtId="1" fontId="8" fillId="0" borderId="1" xfId="0" applyNumberFormat="1" applyFont="1" applyFill="1" applyBorder="1" applyAlignment="1">
      <alignment horizontal="center" vertical="center" wrapText="1"/>
    </xf>
    <xf numFmtId="168" fontId="15" fillId="0" borderId="1" xfId="0" applyNumberFormat="1" applyFont="1" applyFill="1" applyBorder="1" applyAlignment="1">
      <alignment horizontal="left" vertical="center" wrapText="1" indent="1"/>
    </xf>
    <xf numFmtId="166" fontId="15" fillId="0" borderId="1" xfId="0" applyNumberFormat="1" applyFont="1" applyFill="1" applyBorder="1" applyAlignment="1">
      <alignment horizontal="center" vertical="center" wrapText="1"/>
    </xf>
    <xf numFmtId="168" fontId="15" fillId="0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49" fontId="20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0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5" fillId="5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6" fillId="3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" fillId="3" borderId="1" xfId="1" quotePrefix="1" applyNumberFormat="1" applyFont="1" applyFill="1" applyBorder="1" applyAlignment="1" applyProtection="1">
      <alignment horizontal="left" vertical="center" wrapText="1" indent="1"/>
      <protection locked="0"/>
    </xf>
    <xf numFmtId="49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68" fontId="14" fillId="0" borderId="1" xfId="0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quotePrefix="1" applyNumberFormat="1" applyFont="1" applyFill="1" applyBorder="1" applyAlignment="1" applyProtection="1">
      <alignment horizontal="left" vertical="center" wrapText="1" indent="1"/>
      <protection locked="0"/>
    </xf>
    <xf numFmtId="49" fontId="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3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49" fontId="9" fillId="3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9" fillId="3" borderId="3" xfId="1" applyNumberFormat="1" applyFont="1" applyFill="1" applyBorder="1" applyAlignment="1" applyProtection="1">
      <alignment horizontal="left" vertical="center" wrapText="1" indent="1"/>
      <protection locked="0"/>
    </xf>
    <xf numFmtId="49" fontId="9" fillId="3" borderId="4" xfId="1" applyNumberFormat="1" applyFont="1" applyFill="1" applyBorder="1" applyAlignment="1" applyProtection="1">
      <alignment horizontal="left" vertical="center" wrapText="1" indent="1"/>
      <protection locked="0"/>
    </xf>
    <xf numFmtId="49" fontId="8" fillId="3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8" fillId="3" borderId="3" xfId="1" applyNumberFormat="1" applyFont="1" applyFill="1" applyBorder="1" applyAlignment="1" applyProtection="1">
      <alignment horizontal="left" vertical="center" wrapText="1" indent="1"/>
      <protection locked="0"/>
    </xf>
    <xf numFmtId="49" fontId="8" fillId="3" borderId="4" xfId="1" applyNumberFormat="1" applyFont="1" applyFill="1" applyBorder="1" applyAlignment="1" applyProtection="1">
      <alignment horizontal="left" vertical="center" wrapText="1" indent="1"/>
      <protection locked="0"/>
    </xf>
  </cellXfs>
  <cellStyles count="2">
    <cellStyle name="Normal" xfId="0" builtinId="0"/>
    <cellStyle name="Standard 34" xfId="1" xr:uid="{00000000-0005-0000-0000-000001000000}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0</xdr:row>
      <xdr:rowOff>0</xdr:rowOff>
    </xdr:from>
    <xdr:to>
      <xdr:col>14</xdr:col>
      <xdr:colOff>300404</xdr:colOff>
      <xdr:row>18</xdr:row>
      <xdr:rowOff>225113</xdr:rowOff>
    </xdr:to>
    <xdr:pic>
      <xdr:nvPicPr>
        <xdr:cNvPr id="3" name="Picture 2" descr="https://www.phoenixreisen.com/media/grafiken/kreuzfahrt/reise/kartegross/DDA3F824-F06E-8FD4-07BF5155EAF345A4.jpg">
          <a:extLst>
            <a:ext uri="{FF2B5EF4-FFF2-40B4-BE49-F238E27FC236}">
              <a16:creationId xmlns:a16="http://schemas.microsoft.com/office/drawing/2014/main" id="{086E12A3-9406-479E-A33B-40F324B4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1328" y="0"/>
          <a:ext cx="3341076" cy="4262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J19"/>
  <sheetViews>
    <sheetView tabSelected="1" zoomScale="130" zoomScaleNormal="130" workbookViewId="0">
      <selection activeCell="E19" sqref="E19"/>
    </sheetView>
  </sheetViews>
  <sheetFormatPr defaultRowHeight="15" x14ac:dyDescent="0.25"/>
  <cols>
    <col min="1" max="1" width="3.42578125" style="17" customWidth="1"/>
    <col min="2" max="2" width="10.5703125" style="17" bestFit="1" customWidth="1"/>
    <col min="3" max="3" width="5.140625" style="17" bestFit="1" customWidth="1"/>
    <col min="4" max="4" width="7.85546875" style="17" customWidth="1"/>
    <col min="5" max="6" width="6.85546875" style="17" customWidth="1"/>
    <col min="7" max="7" width="19.5703125" style="17" customWidth="1"/>
    <col min="8" max="8" width="10.7109375" style="17" customWidth="1"/>
    <col min="9" max="9" width="4.28515625" style="15" customWidth="1"/>
    <col min="10" max="16384" width="9.140625" style="15"/>
  </cols>
  <sheetData>
    <row r="1" spans="1:10" ht="18.75" customHeight="1" x14ac:dyDescent="0.2">
      <c r="A1" s="184" t="s">
        <v>51</v>
      </c>
      <c r="B1" s="184"/>
      <c r="C1" s="184"/>
      <c r="D1" s="184"/>
      <c r="E1" s="184"/>
      <c r="F1" s="184"/>
      <c r="G1" s="184"/>
      <c r="H1" s="184"/>
      <c r="J1"/>
    </row>
    <row r="2" spans="1:10" ht="15.75" customHeight="1" x14ac:dyDescent="0.2">
      <c r="A2" s="185" t="s">
        <v>52</v>
      </c>
      <c r="B2" s="185"/>
      <c r="C2" s="185"/>
      <c r="D2" s="185"/>
      <c r="E2" s="185"/>
      <c r="F2" s="185"/>
      <c r="G2" s="185"/>
      <c r="H2" s="185"/>
    </row>
    <row r="3" spans="1:10" x14ac:dyDescent="0.2">
      <c r="A3" s="70"/>
      <c r="B3" s="70"/>
      <c r="C3" s="70"/>
      <c r="D3" s="70"/>
      <c r="E3" s="70"/>
      <c r="F3" s="70"/>
      <c r="G3" s="70"/>
      <c r="H3" s="70"/>
    </row>
    <row r="4" spans="1:10" ht="18" customHeight="1" x14ac:dyDescent="0.2">
      <c r="A4" s="23" t="s">
        <v>72</v>
      </c>
      <c r="B4" s="23" t="s">
        <v>9</v>
      </c>
      <c r="C4" s="24" t="s">
        <v>10</v>
      </c>
      <c r="D4" s="25" t="s">
        <v>29</v>
      </c>
      <c r="E4" s="25" t="s">
        <v>12</v>
      </c>
      <c r="F4" s="25" t="s">
        <v>13</v>
      </c>
      <c r="G4" s="25" t="s">
        <v>30</v>
      </c>
      <c r="H4" s="25" t="s">
        <v>14</v>
      </c>
    </row>
    <row r="5" spans="1:10" s="16" customFormat="1" ht="18" customHeight="1" x14ac:dyDescent="0.2">
      <c r="A5" s="76">
        <v>1</v>
      </c>
      <c r="B5" s="26">
        <v>45446</v>
      </c>
      <c r="C5" s="27">
        <f t="shared" ref="C5:C19" si="0">B5</f>
        <v>45446</v>
      </c>
      <c r="D5" s="28" t="s">
        <v>18</v>
      </c>
      <c r="E5" s="28" t="s">
        <v>5</v>
      </c>
      <c r="F5" s="28" t="s">
        <v>73</v>
      </c>
      <c r="G5" s="28" t="s">
        <v>31</v>
      </c>
      <c r="H5" s="28" t="s">
        <v>32</v>
      </c>
    </row>
    <row r="6" spans="1:10" s="16" customFormat="1" ht="18" customHeight="1" x14ac:dyDescent="0.2">
      <c r="A6" s="77">
        <v>2</v>
      </c>
      <c r="B6" s="29">
        <v>45447</v>
      </c>
      <c r="C6" s="30">
        <f t="shared" si="0"/>
        <v>45447</v>
      </c>
      <c r="D6" s="31" t="s">
        <v>34</v>
      </c>
      <c r="E6" s="31" t="s">
        <v>5</v>
      </c>
      <c r="F6" s="31" t="s">
        <v>5</v>
      </c>
      <c r="G6" s="31" t="s">
        <v>33</v>
      </c>
      <c r="H6" s="31" t="s">
        <v>5</v>
      </c>
    </row>
    <row r="7" spans="1:10" s="16" customFormat="1" ht="18" customHeight="1" x14ac:dyDescent="0.2">
      <c r="A7" s="78">
        <v>3</v>
      </c>
      <c r="B7" s="32">
        <v>45448</v>
      </c>
      <c r="C7" s="33">
        <f t="shared" si="0"/>
        <v>45448</v>
      </c>
      <c r="D7" s="28" t="s">
        <v>6</v>
      </c>
      <c r="E7" s="82" t="s">
        <v>35</v>
      </c>
      <c r="F7" s="147" t="s">
        <v>4</v>
      </c>
      <c r="G7" s="34" t="s">
        <v>53</v>
      </c>
      <c r="H7" s="34" t="s">
        <v>65</v>
      </c>
    </row>
    <row r="8" spans="1:10" ht="18" customHeight="1" x14ac:dyDescent="0.2">
      <c r="A8" s="77">
        <v>4</v>
      </c>
      <c r="B8" s="29">
        <v>45449</v>
      </c>
      <c r="C8" s="30">
        <f t="shared" si="0"/>
        <v>45449</v>
      </c>
      <c r="D8" s="85" t="s">
        <v>6</v>
      </c>
      <c r="E8" s="35" t="s">
        <v>3</v>
      </c>
      <c r="F8" s="35" t="s">
        <v>4</v>
      </c>
      <c r="G8" s="35" t="s">
        <v>54</v>
      </c>
      <c r="H8" s="35" t="s">
        <v>66</v>
      </c>
    </row>
    <row r="9" spans="1:10" ht="18" customHeight="1" x14ac:dyDescent="0.2">
      <c r="A9" s="78">
        <v>5</v>
      </c>
      <c r="B9" s="32">
        <v>45450</v>
      </c>
      <c r="C9" s="33">
        <f t="shared" si="0"/>
        <v>45450</v>
      </c>
      <c r="D9" s="36" t="s">
        <v>18</v>
      </c>
      <c r="E9" s="36" t="s">
        <v>7</v>
      </c>
      <c r="F9" s="36" t="s">
        <v>73</v>
      </c>
      <c r="G9" s="36" t="s">
        <v>55</v>
      </c>
      <c r="H9" s="36" t="s">
        <v>67</v>
      </c>
    </row>
    <row r="10" spans="1:10" ht="18" customHeight="1" x14ac:dyDescent="0.2">
      <c r="A10" s="77">
        <v>6</v>
      </c>
      <c r="B10" s="29">
        <v>45451</v>
      </c>
      <c r="C10" s="30">
        <f t="shared" si="0"/>
        <v>45451</v>
      </c>
      <c r="D10" s="86" t="s">
        <v>6</v>
      </c>
      <c r="E10" s="37" t="s">
        <v>3</v>
      </c>
      <c r="F10" s="37" t="s">
        <v>4</v>
      </c>
      <c r="G10" s="37" t="s">
        <v>56</v>
      </c>
      <c r="H10" s="37" t="s">
        <v>68</v>
      </c>
    </row>
    <row r="11" spans="1:10" ht="18" customHeight="1" x14ac:dyDescent="0.2">
      <c r="A11" s="78">
        <v>7</v>
      </c>
      <c r="B11" s="32">
        <v>45452</v>
      </c>
      <c r="C11" s="33">
        <f t="shared" si="0"/>
        <v>45452</v>
      </c>
      <c r="D11" s="38" t="s">
        <v>18</v>
      </c>
      <c r="E11" s="38" t="s">
        <v>1</v>
      </c>
      <c r="F11" s="38" t="s">
        <v>62</v>
      </c>
      <c r="G11" s="38" t="s">
        <v>57</v>
      </c>
      <c r="H11" s="38" t="s">
        <v>69</v>
      </c>
    </row>
    <row r="12" spans="1:10" ht="18" customHeight="1" x14ac:dyDescent="0.2">
      <c r="A12" s="77">
        <v>8</v>
      </c>
      <c r="B12" s="29">
        <v>45453</v>
      </c>
      <c r="C12" s="30">
        <f t="shared" si="0"/>
        <v>45453</v>
      </c>
      <c r="D12" s="37" t="s">
        <v>34</v>
      </c>
      <c r="E12" s="37" t="s">
        <v>5</v>
      </c>
      <c r="F12" s="37" t="s">
        <v>5</v>
      </c>
      <c r="G12" s="37" t="s">
        <v>33</v>
      </c>
      <c r="H12" s="37" t="s">
        <v>5</v>
      </c>
    </row>
    <row r="13" spans="1:10" ht="18" customHeight="1" x14ac:dyDescent="0.2">
      <c r="A13" s="78">
        <v>9</v>
      </c>
      <c r="B13" s="32">
        <v>45454</v>
      </c>
      <c r="C13" s="33">
        <f t="shared" si="0"/>
        <v>45454</v>
      </c>
      <c r="D13" s="38" t="s">
        <v>18</v>
      </c>
      <c r="E13" s="38" t="s">
        <v>35</v>
      </c>
      <c r="F13" s="38" t="s">
        <v>73</v>
      </c>
      <c r="G13" s="38" t="s">
        <v>58</v>
      </c>
      <c r="H13" s="38" t="s">
        <v>64</v>
      </c>
    </row>
    <row r="14" spans="1:10" ht="18" customHeight="1" x14ac:dyDescent="0.2">
      <c r="A14" s="77">
        <v>10</v>
      </c>
      <c r="B14" s="29">
        <v>45455</v>
      </c>
      <c r="C14" s="30">
        <f t="shared" si="0"/>
        <v>45455</v>
      </c>
      <c r="D14" s="37" t="s">
        <v>18</v>
      </c>
      <c r="E14" s="37" t="s">
        <v>74</v>
      </c>
      <c r="F14" s="37" t="s">
        <v>2</v>
      </c>
      <c r="G14" s="37" t="s">
        <v>59</v>
      </c>
      <c r="H14" s="37" t="s">
        <v>70</v>
      </c>
    </row>
    <row r="15" spans="1:10" ht="18" customHeight="1" x14ac:dyDescent="0.2">
      <c r="A15" s="78">
        <v>11</v>
      </c>
      <c r="B15" s="32">
        <v>45456</v>
      </c>
      <c r="C15" s="33">
        <f t="shared" si="0"/>
        <v>45456</v>
      </c>
      <c r="D15" s="72" t="s">
        <v>6</v>
      </c>
      <c r="E15" s="38" t="s">
        <v>7</v>
      </c>
      <c r="F15" s="38" t="s">
        <v>2</v>
      </c>
      <c r="G15" s="38" t="s">
        <v>60</v>
      </c>
      <c r="H15" s="38" t="s">
        <v>71</v>
      </c>
    </row>
    <row r="16" spans="1:10" ht="18" customHeight="1" x14ac:dyDescent="0.2">
      <c r="A16" s="77">
        <v>12</v>
      </c>
      <c r="B16" s="29">
        <v>45457</v>
      </c>
      <c r="C16" s="30">
        <f t="shared" si="0"/>
        <v>45457</v>
      </c>
      <c r="D16" s="37" t="s">
        <v>34</v>
      </c>
      <c r="E16" s="37" t="s">
        <v>5</v>
      </c>
      <c r="F16" s="37" t="s">
        <v>5</v>
      </c>
      <c r="G16" s="37" t="s">
        <v>33</v>
      </c>
      <c r="H16" s="37" t="s">
        <v>5</v>
      </c>
    </row>
    <row r="17" spans="1:8" ht="18" customHeight="1" x14ac:dyDescent="0.2">
      <c r="A17" s="78">
        <v>13</v>
      </c>
      <c r="B17" s="32">
        <v>45458</v>
      </c>
      <c r="C17" s="33">
        <f t="shared" si="0"/>
        <v>45458</v>
      </c>
      <c r="D17" s="38" t="s">
        <v>18</v>
      </c>
      <c r="E17" s="38" t="s">
        <v>74</v>
      </c>
      <c r="F17" s="38" t="s">
        <v>75</v>
      </c>
      <c r="G17" s="38" t="s">
        <v>61</v>
      </c>
      <c r="H17" s="38" t="s">
        <v>63</v>
      </c>
    </row>
    <row r="18" spans="1:8" ht="18" customHeight="1" x14ac:dyDescent="0.2">
      <c r="A18" s="77">
        <v>14</v>
      </c>
      <c r="B18" s="29">
        <v>45459</v>
      </c>
      <c r="C18" s="30">
        <f t="shared" si="0"/>
        <v>45459</v>
      </c>
      <c r="D18" s="37" t="s">
        <v>34</v>
      </c>
      <c r="E18" s="37" t="s">
        <v>5</v>
      </c>
      <c r="F18" s="37" t="s">
        <v>5</v>
      </c>
      <c r="G18" s="37" t="s">
        <v>33</v>
      </c>
      <c r="H18" s="37" t="s">
        <v>5</v>
      </c>
    </row>
    <row r="19" spans="1:8" ht="18" customHeight="1" x14ac:dyDescent="0.2">
      <c r="A19" s="79" t="s">
        <v>5</v>
      </c>
      <c r="B19" s="71">
        <v>45460</v>
      </c>
      <c r="C19" s="27">
        <f t="shared" si="0"/>
        <v>45460</v>
      </c>
      <c r="D19" s="72" t="s">
        <v>18</v>
      </c>
      <c r="E19" s="72" t="s">
        <v>7</v>
      </c>
      <c r="F19" s="72" t="s">
        <v>5</v>
      </c>
      <c r="G19" s="72" t="s">
        <v>31</v>
      </c>
      <c r="H19" s="72" t="s">
        <v>32</v>
      </c>
    </row>
  </sheetData>
  <mergeCells count="2">
    <mergeCell ref="A1:H1"/>
    <mergeCell ref="A2:H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13"/>
  <sheetViews>
    <sheetView workbookViewId="0">
      <selection activeCell="J10" sqref="J10"/>
    </sheetView>
  </sheetViews>
  <sheetFormatPr defaultRowHeight="12.75" x14ac:dyDescent="0.2"/>
  <cols>
    <col min="1" max="1" width="4.42578125" style="102" customWidth="1"/>
    <col min="2" max="2" width="12.140625" customWidth="1"/>
    <col min="3" max="3" width="6.85546875" style="102" customWidth="1"/>
    <col min="4" max="4" width="5.85546875" style="102" customWidth="1"/>
    <col min="5" max="5" width="8.28515625" customWidth="1"/>
    <col min="6" max="6" width="8.42578125" customWidth="1"/>
    <col min="7" max="7" width="17.28515625" customWidth="1"/>
    <col min="8" max="8" width="11.28515625" customWidth="1"/>
    <col min="9" max="9" width="28" customWidth="1"/>
    <col min="10" max="11" width="19.85546875" customWidth="1"/>
    <col min="12" max="12" width="18.5703125" customWidth="1"/>
    <col min="13" max="13" width="24.85546875" customWidth="1"/>
    <col min="14" max="14" width="13.28515625" customWidth="1"/>
    <col min="15" max="15" width="14.5703125" customWidth="1"/>
    <col min="16" max="16" width="12.5703125" customWidth="1"/>
    <col min="17" max="17" width="25" customWidth="1"/>
  </cols>
  <sheetData>
    <row r="1" spans="1:17" ht="30" x14ac:dyDescent="0.2">
      <c r="A1" s="148" t="s">
        <v>72</v>
      </c>
      <c r="B1" s="39" t="str">
        <f>Schedule!B4</f>
        <v>Date</v>
      </c>
      <c r="C1" s="148" t="str">
        <f>Schedule!C4</f>
        <v>Day</v>
      </c>
      <c r="D1" s="154" t="s">
        <v>11</v>
      </c>
      <c r="E1" s="41" t="str">
        <f>Schedule!E4</f>
        <v>STA</v>
      </c>
      <c r="F1" s="41" t="str">
        <f>Schedule!F4</f>
        <v>STD</v>
      </c>
      <c r="G1" s="41" t="str">
        <f>Schedule!G4</f>
        <v>Port</v>
      </c>
      <c r="H1" s="41" t="str">
        <f>Schedule!H4</f>
        <v>Port Code</v>
      </c>
      <c r="I1" s="41" t="s">
        <v>38</v>
      </c>
      <c r="J1" s="41" t="s">
        <v>39</v>
      </c>
      <c r="K1" s="41" t="s">
        <v>40</v>
      </c>
      <c r="L1" s="41" t="s">
        <v>41</v>
      </c>
      <c r="M1" s="41" t="s">
        <v>42</v>
      </c>
      <c r="N1" s="41" t="s">
        <v>43</v>
      </c>
      <c r="O1" s="41" t="s">
        <v>44</v>
      </c>
      <c r="P1" s="41" t="s">
        <v>45</v>
      </c>
      <c r="Q1" s="41" t="s">
        <v>37</v>
      </c>
    </row>
    <row r="2" spans="1:17" s="166" customFormat="1" ht="72" customHeight="1" x14ac:dyDescent="0.2">
      <c r="A2" s="161">
        <f>Schedule!A5</f>
        <v>1</v>
      </c>
      <c r="B2" s="42">
        <f>Schedule!B5</f>
        <v>45446</v>
      </c>
      <c r="C2" s="165">
        <f>Schedule!C5</f>
        <v>45446</v>
      </c>
      <c r="D2" s="155" t="str">
        <f>Schedule!D5</f>
        <v>B</v>
      </c>
      <c r="E2" s="42" t="str">
        <f>Schedule!E5</f>
        <v>-</v>
      </c>
      <c r="F2" s="42" t="str">
        <f>Schedule!F5</f>
        <v>19:00</v>
      </c>
      <c r="G2" s="42" t="str">
        <f>Schedule!G5</f>
        <v>Bremerhaven</v>
      </c>
      <c r="H2" s="42" t="str">
        <f>Schedule!H5</f>
        <v>DEBRV</v>
      </c>
      <c r="I2" s="144" t="s">
        <v>239</v>
      </c>
      <c r="J2" s="144" t="s">
        <v>47</v>
      </c>
      <c r="K2" s="144" t="s">
        <v>5</v>
      </c>
      <c r="L2" s="144" t="s">
        <v>254</v>
      </c>
      <c r="M2" s="144" t="s">
        <v>5</v>
      </c>
      <c r="N2" s="144" t="s">
        <v>48</v>
      </c>
      <c r="O2" s="144" t="s">
        <v>49</v>
      </c>
      <c r="P2" s="144" t="s">
        <v>5</v>
      </c>
      <c r="Q2" s="144" t="s">
        <v>50</v>
      </c>
    </row>
    <row r="3" spans="1:17" ht="60" x14ac:dyDescent="0.2">
      <c r="A3" s="150">
        <f>Schedule!A7</f>
        <v>3</v>
      </c>
      <c r="B3" s="51">
        <f>Schedule!B7</f>
        <v>45448</v>
      </c>
      <c r="C3" s="153">
        <f>Schedule!C7</f>
        <v>45448</v>
      </c>
      <c r="D3" s="156" t="str">
        <f>Schedule!D7</f>
        <v>A</v>
      </c>
      <c r="E3" s="51" t="str">
        <f>Schedule!E7</f>
        <v>12:00</v>
      </c>
      <c r="F3" s="51" t="str">
        <f>Schedule!F7</f>
        <v>17:00</v>
      </c>
      <c r="G3" s="57" t="str">
        <f>Schedule!G7</f>
        <v>Rosendal</v>
      </c>
      <c r="H3" s="51" t="str">
        <f>Schedule!H7</f>
        <v>NOKVH</v>
      </c>
      <c r="I3" s="186" t="s">
        <v>240</v>
      </c>
      <c r="J3" s="176" t="s">
        <v>294</v>
      </c>
      <c r="K3" s="171" t="s">
        <v>5</v>
      </c>
      <c r="L3" s="176" t="s">
        <v>285</v>
      </c>
      <c r="M3" s="171" t="s">
        <v>255</v>
      </c>
      <c r="N3" s="171" t="s">
        <v>5</v>
      </c>
      <c r="O3" s="177" t="s">
        <v>286</v>
      </c>
      <c r="P3" s="189" t="s">
        <v>249</v>
      </c>
      <c r="Q3" s="171" t="s">
        <v>262</v>
      </c>
    </row>
    <row r="4" spans="1:17" ht="60" x14ac:dyDescent="0.2">
      <c r="A4" s="149">
        <f>Schedule!A8</f>
        <v>4</v>
      </c>
      <c r="B4" s="53">
        <f>Schedule!B8</f>
        <v>45449</v>
      </c>
      <c r="C4" s="152">
        <f>Schedule!C8</f>
        <v>45449</v>
      </c>
      <c r="D4" s="179" t="str">
        <f>Schedule!D8</f>
        <v>A</v>
      </c>
      <c r="E4" s="53" t="str">
        <f>Schedule!E8</f>
        <v>08:00</v>
      </c>
      <c r="F4" s="53" t="str">
        <f>Schedule!F8</f>
        <v>17:00</v>
      </c>
      <c r="G4" s="75" t="str">
        <f>Schedule!G8</f>
        <v>Skjolden</v>
      </c>
      <c r="H4" s="53" t="str">
        <f>Schedule!H8</f>
        <v>NOSLN</v>
      </c>
      <c r="I4" s="187"/>
      <c r="J4" s="66" t="s">
        <v>295</v>
      </c>
      <c r="K4" s="180" t="s">
        <v>241</v>
      </c>
      <c r="L4" s="178" t="s">
        <v>287</v>
      </c>
      <c r="M4" s="172" t="s">
        <v>276</v>
      </c>
      <c r="N4" s="172" t="s">
        <v>5</v>
      </c>
      <c r="O4" s="181" t="s">
        <v>288</v>
      </c>
      <c r="P4" s="190"/>
      <c r="Q4" s="66"/>
    </row>
    <row r="5" spans="1:17" ht="60" x14ac:dyDescent="0.2">
      <c r="A5" s="150">
        <f>Schedule!A9</f>
        <v>5</v>
      </c>
      <c r="B5" s="51">
        <f>Schedule!B9</f>
        <v>45450</v>
      </c>
      <c r="C5" s="153">
        <f>Schedule!C9</f>
        <v>45450</v>
      </c>
      <c r="D5" s="156" t="str">
        <f>Schedule!D9</f>
        <v>B</v>
      </c>
      <c r="E5" s="51" t="str">
        <f>Schedule!E9</f>
        <v>09:00</v>
      </c>
      <c r="F5" s="51" t="str">
        <f>Schedule!F9</f>
        <v>19:00</v>
      </c>
      <c r="G5" s="57" t="str">
        <f>Schedule!G9</f>
        <v>Olden</v>
      </c>
      <c r="H5" s="51" t="str">
        <f>Schedule!H9</f>
        <v>NOOLD</v>
      </c>
      <c r="I5" s="187"/>
      <c r="J5" s="145" t="s">
        <v>215</v>
      </c>
      <c r="K5" s="145" t="s">
        <v>5</v>
      </c>
      <c r="L5" s="182" t="s">
        <v>289</v>
      </c>
      <c r="M5" s="171" t="s">
        <v>277</v>
      </c>
      <c r="N5" s="171" t="s">
        <v>5</v>
      </c>
      <c r="O5" s="176" t="s">
        <v>290</v>
      </c>
      <c r="P5" s="190"/>
      <c r="Q5" s="67"/>
    </row>
    <row r="6" spans="1:17" ht="60" x14ac:dyDescent="0.2">
      <c r="A6" s="149">
        <f>Schedule!A10</f>
        <v>6</v>
      </c>
      <c r="B6" s="53">
        <f>Schedule!B10</f>
        <v>45451</v>
      </c>
      <c r="C6" s="152">
        <f>Schedule!C10</f>
        <v>45451</v>
      </c>
      <c r="D6" s="157" t="str">
        <f>Schedule!D10</f>
        <v>A</v>
      </c>
      <c r="E6" s="53" t="str">
        <f>Schedule!E10</f>
        <v>08:00</v>
      </c>
      <c r="F6" s="53" t="str">
        <f>Schedule!F10</f>
        <v>17:00</v>
      </c>
      <c r="G6" s="75" t="str">
        <f>Schedule!G10</f>
        <v>Geiranger</v>
      </c>
      <c r="H6" s="53" t="str">
        <f>Schedule!H10</f>
        <v>NOGNR</v>
      </c>
      <c r="I6" s="187"/>
      <c r="J6" s="146" t="s">
        <v>216</v>
      </c>
      <c r="K6" s="146" t="s">
        <v>5</v>
      </c>
      <c r="L6" s="178" t="s">
        <v>291</v>
      </c>
      <c r="M6" s="167" t="s">
        <v>255</v>
      </c>
      <c r="N6" s="172" t="s">
        <v>5</v>
      </c>
      <c r="O6" s="172" t="s">
        <v>5</v>
      </c>
      <c r="P6" s="190"/>
      <c r="Q6" s="66"/>
    </row>
    <row r="7" spans="1:17" ht="60" x14ac:dyDescent="0.2">
      <c r="A7" s="150">
        <f>Schedule!A11</f>
        <v>7</v>
      </c>
      <c r="B7" s="51">
        <f>Schedule!B11</f>
        <v>45452</v>
      </c>
      <c r="C7" s="153">
        <f>Schedule!C11</f>
        <v>45452</v>
      </c>
      <c r="D7" s="156" t="str">
        <f>Schedule!D11</f>
        <v>B</v>
      </c>
      <c r="E7" s="51" t="str">
        <f>Schedule!E11</f>
        <v>07:00</v>
      </c>
      <c r="F7" s="51" t="str">
        <f>Schedule!F11</f>
        <v>14:00</v>
      </c>
      <c r="G7" s="57" t="str">
        <f>Schedule!G11</f>
        <v>Kristiansund</v>
      </c>
      <c r="H7" s="51" t="str">
        <f>Schedule!H11</f>
        <v>NOKSU</v>
      </c>
      <c r="I7" s="187"/>
      <c r="J7" s="158" t="s">
        <v>243</v>
      </c>
      <c r="K7" s="170" t="s">
        <v>5</v>
      </c>
      <c r="L7" s="171" t="s">
        <v>278</v>
      </c>
      <c r="M7" s="171" t="s">
        <v>279</v>
      </c>
      <c r="N7" s="171" t="s">
        <v>5</v>
      </c>
      <c r="O7" s="171" t="s">
        <v>5</v>
      </c>
      <c r="P7" s="190"/>
      <c r="Q7" s="67"/>
    </row>
    <row r="8" spans="1:17" ht="45" x14ac:dyDescent="0.2">
      <c r="A8" s="149">
        <f>Schedule!A13</f>
        <v>9</v>
      </c>
      <c r="B8" s="53">
        <f>Schedule!B13</f>
        <v>45454</v>
      </c>
      <c r="C8" s="152">
        <f>Schedule!C13</f>
        <v>45454</v>
      </c>
      <c r="D8" s="157" t="str">
        <f>Schedule!D13</f>
        <v>B</v>
      </c>
      <c r="E8" s="53" t="str">
        <f>Schedule!E13</f>
        <v>12:00</v>
      </c>
      <c r="F8" s="53" t="str">
        <f>Schedule!F13</f>
        <v>19:00</v>
      </c>
      <c r="G8" s="75" t="str">
        <f>Schedule!G13</f>
        <v>Honningsvag</v>
      </c>
      <c r="H8" s="53" t="str">
        <f>Schedule!H13</f>
        <v>NOHVG</v>
      </c>
      <c r="I8" s="187"/>
      <c r="J8" s="178" t="s">
        <v>296</v>
      </c>
      <c r="K8" s="146" t="s">
        <v>5</v>
      </c>
      <c r="L8" s="178" t="s">
        <v>282</v>
      </c>
      <c r="M8" s="167" t="s">
        <v>251</v>
      </c>
      <c r="N8" s="172" t="s">
        <v>5</v>
      </c>
      <c r="O8" s="172" t="s">
        <v>5</v>
      </c>
      <c r="P8" s="190"/>
      <c r="Q8" s="66"/>
    </row>
    <row r="9" spans="1:17" ht="30" customHeight="1" x14ac:dyDescent="0.2">
      <c r="A9" s="150">
        <f>Schedule!A14</f>
        <v>10</v>
      </c>
      <c r="B9" s="51">
        <f>Schedule!B14</f>
        <v>45455</v>
      </c>
      <c r="C9" s="153">
        <f>Schedule!C14</f>
        <v>45455</v>
      </c>
      <c r="D9" s="156" t="str">
        <f>Schedule!D14</f>
        <v>B</v>
      </c>
      <c r="E9" s="51" t="str">
        <f>Schedule!E14</f>
        <v>10:00</v>
      </c>
      <c r="F9" s="51" t="str">
        <f>Schedule!F14</f>
        <v>18:00</v>
      </c>
      <c r="G9" s="57" t="str">
        <f>Schedule!G14</f>
        <v>Tromso</v>
      </c>
      <c r="H9" s="51" t="str">
        <f>Schedule!H14</f>
        <v>NOTOS</v>
      </c>
      <c r="I9" s="187"/>
      <c r="J9" s="170" t="s">
        <v>217</v>
      </c>
      <c r="K9" s="145" t="s">
        <v>5</v>
      </c>
      <c r="L9" s="171" t="s">
        <v>282</v>
      </c>
      <c r="M9" s="170" t="s">
        <v>256</v>
      </c>
      <c r="N9" s="171" t="s">
        <v>5</v>
      </c>
      <c r="O9" s="176" t="s">
        <v>293</v>
      </c>
      <c r="P9" s="190"/>
      <c r="Q9" s="67" t="s">
        <v>292</v>
      </c>
    </row>
    <row r="10" spans="1:17" ht="75" x14ac:dyDescent="0.2">
      <c r="A10" s="149">
        <f>Schedule!A15</f>
        <v>11</v>
      </c>
      <c r="B10" s="53">
        <f>Schedule!B15</f>
        <v>45456</v>
      </c>
      <c r="C10" s="152">
        <f>Schedule!C15</f>
        <v>45456</v>
      </c>
      <c r="D10" s="157" t="str">
        <f>Schedule!D15</f>
        <v>A</v>
      </c>
      <c r="E10" s="53" t="str">
        <f>Schedule!E15</f>
        <v>09:00</v>
      </c>
      <c r="F10" s="53" t="str">
        <f>Schedule!F15</f>
        <v>18:00</v>
      </c>
      <c r="G10" s="75" t="str">
        <f>Schedule!G15</f>
        <v>Svolvaer</v>
      </c>
      <c r="H10" s="53" t="str">
        <f>Schedule!H15</f>
        <v>NOSVJ</v>
      </c>
      <c r="I10" s="187"/>
      <c r="J10" s="178" t="s">
        <v>294</v>
      </c>
      <c r="K10" s="146" t="s">
        <v>5</v>
      </c>
      <c r="L10" s="172" t="s">
        <v>281</v>
      </c>
      <c r="M10" s="172" t="s">
        <v>280</v>
      </c>
      <c r="N10" s="172" t="s">
        <v>5</v>
      </c>
      <c r="O10" s="172" t="s">
        <v>5</v>
      </c>
      <c r="P10" s="190"/>
      <c r="Q10" s="66"/>
    </row>
    <row r="11" spans="1:17" ht="60" x14ac:dyDescent="0.2">
      <c r="A11" s="150">
        <f>Schedule!A17</f>
        <v>13</v>
      </c>
      <c r="B11" s="51">
        <f>Schedule!B17</f>
        <v>45458</v>
      </c>
      <c r="C11" s="153">
        <f>Schedule!C17</f>
        <v>45458</v>
      </c>
      <c r="D11" s="156" t="str">
        <f>Schedule!D17</f>
        <v>B</v>
      </c>
      <c r="E11" s="51" t="str">
        <f>Schedule!E17</f>
        <v>10:00</v>
      </c>
      <c r="F11" s="51" t="str">
        <f>Schedule!F17</f>
        <v>22:00</v>
      </c>
      <c r="G11" s="57" t="str">
        <f>Schedule!G17</f>
        <v>Bergen</v>
      </c>
      <c r="H11" s="51" t="str">
        <f>Schedule!H17</f>
        <v>NOBGO</v>
      </c>
      <c r="I11" s="188"/>
      <c r="J11" s="145" t="s">
        <v>218</v>
      </c>
      <c r="K11" s="170" t="s">
        <v>242</v>
      </c>
      <c r="L11" s="171" t="s">
        <v>283</v>
      </c>
      <c r="M11" s="168" t="s">
        <v>250</v>
      </c>
      <c r="N11" s="171" t="s">
        <v>5</v>
      </c>
      <c r="O11" s="183" t="s">
        <v>297</v>
      </c>
      <c r="P11" s="191"/>
      <c r="Q11" s="67"/>
    </row>
    <row r="12" spans="1:17" s="60" customFormat="1" ht="30" customHeight="1" x14ac:dyDescent="0.2">
      <c r="A12" s="161" t="str">
        <f>Schedule!A19</f>
        <v>-</v>
      </c>
      <c r="B12" s="162">
        <f>Schedule!B19</f>
        <v>45460</v>
      </c>
      <c r="C12" s="163">
        <f>Schedule!C19</f>
        <v>45460</v>
      </c>
      <c r="D12" s="164" t="str">
        <f>Schedule!D19</f>
        <v>B</v>
      </c>
      <c r="E12" s="162" t="str">
        <f>Schedule!E19</f>
        <v>09:00</v>
      </c>
      <c r="F12" s="162" t="str">
        <f>Schedule!F19</f>
        <v>-</v>
      </c>
      <c r="G12" s="162" t="str">
        <f>Schedule!G19</f>
        <v>Bremerhaven</v>
      </c>
      <c r="H12" s="162" t="str">
        <f>Schedule!H19</f>
        <v>DEBRV</v>
      </c>
      <c r="I12" s="144" t="s">
        <v>46</v>
      </c>
      <c r="J12" s="144" t="s">
        <v>47</v>
      </c>
      <c r="K12" s="169" t="s">
        <v>252</v>
      </c>
      <c r="L12" s="144" t="s">
        <v>254</v>
      </c>
      <c r="M12" s="144" t="s">
        <v>5</v>
      </c>
      <c r="N12" s="144" t="s">
        <v>48</v>
      </c>
      <c r="O12" s="144" t="s">
        <v>49</v>
      </c>
      <c r="P12" s="144" t="s">
        <v>5</v>
      </c>
      <c r="Q12" s="144" t="s">
        <v>50</v>
      </c>
    </row>
    <row r="13" spans="1:17" x14ac:dyDescent="0.2">
      <c r="A13" s="151"/>
    </row>
  </sheetData>
  <sheetProtection formatColumns="0" formatRows="0" selectLockedCells="1" sort="0" autoFilter="0"/>
  <protectedRanges>
    <protectedRange sqref="I12:Q12 I2:Q2 I11:Q11 I3:Q7 I8:Q10" name="Range1"/>
  </protectedRanges>
  <mergeCells count="2">
    <mergeCell ref="I3:I11"/>
    <mergeCell ref="P3:P11"/>
  </mergeCells>
  <pageMargins left="0.25" right="0.25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16"/>
  <sheetViews>
    <sheetView workbookViewId="0">
      <selection activeCell="I4" sqref="I4"/>
    </sheetView>
  </sheetViews>
  <sheetFormatPr defaultRowHeight="12.75" x14ac:dyDescent="0.2"/>
  <cols>
    <col min="1" max="1" width="6.140625" style="59" customWidth="1"/>
    <col min="2" max="2" width="13.42578125" style="59" customWidth="1"/>
    <col min="3" max="4" width="8.28515625" style="59" customWidth="1"/>
    <col min="5" max="5" width="9.28515625" style="59" bestFit="1" customWidth="1"/>
    <col min="6" max="6" width="9.140625" style="59"/>
    <col min="7" max="7" width="17.85546875" style="65" customWidth="1"/>
    <col min="8" max="8" width="10.140625" style="59" customWidth="1"/>
    <col min="9" max="9" width="21.85546875" style="59" customWidth="1"/>
    <col min="10" max="11" width="22.85546875" style="59" customWidth="1"/>
  </cols>
  <sheetData>
    <row r="1" spans="1:11" ht="45" x14ac:dyDescent="0.2">
      <c r="A1" s="39" t="s">
        <v>72</v>
      </c>
      <c r="B1" s="39" t="str">
        <f>Schedule!B4</f>
        <v>Date</v>
      </c>
      <c r="C1" s="40" t="str">
        <f>Schedule!C4</f>
        <v>Day</v>
      </c>
      <c r="D1" s="41" t="str">
        <f>Schedule!D4</f>
        <v>A/B/C</v>
      </c>
      <c r="E1" s="41" t="str">
        <f>Schedule!E4</f>
        <v>STA</v>
      </c>
      <c r="F1" s="41" t="str">
        <f>Schedule!F4</f>
        <v>STD</v>
      </c>
      <c r="G1" s="41" t="str">
        <f>Schedule!G4</f>
        <v>Port</v>
      </c>
      <c r="H1" s="41" t="str">
        <f>Schedule!H4</f>
        <v>Port Code</v>
      </c>
      <c r="I1" s="41" t="s">
        <v>36</v>
      </c>
      <c r="J1" s="41" t="s">
        <v>273</v>
      </c>
      <c r="K1" s="41" t="s">
        <v>37</v>
      </c>
    </row>
    <row r="2" spans="1:11" ht="24.95" customHeight="1" x14ac:dyDescent="0.2">
      <c r="A2" s="80">
        <f>Schedule!A5</f>
        <v>1</v>
      </c>
      <c r="B2" s="42">
        <f>Schedule!B5</f>
        <v>45446</v>
      </c>
      <c r="C2" s="43">
        <f>Schedule!C5</f>
        <v>45446</v>
      </c>
      <c r="D2" s="44" t="str">
        <f>Schedule!D5</f>
        <v>B</v>
      </c>
      <c r="E2" s="44" t="str">
        <f>Schedule!E5</f>
        <v>-</v>
      </c>
      <c r="F2" s="44" t="str">
        <f>Schedule!F5</f>
        <v>19:00</v>
      </c>
      <c r="G2" s="44" t="str">
        <f>Schedule!G5</f>
        <v>Bremerhaven</v>
      </c>
      <c r="H2" s="44" t="str">
        <f>Schedule!H5</f>
        <v>DEBRV</v>
      </c>
      <c r="I2" s="144"/>
      <c r="J2" s="144" t="s">
        <v>260</v>
      </c>
      <c r="K2" s="144" t="s">
        <v>266</v>
      </c>
    </row>
    <row r="3" spans="1:11" ht="45" x14ac:dyDescent="0.2">
      <c r="A3" s="81">
        <f>Schedule!A6</f>
        <v>2</v>
      </c>
      <c r="B3" s="45">
        <f>Schedule!B6</f>
        <v>45447</v>
      </c>
      <c r="C3" s="46">
        <f>Schedule!C6</f>
        <v>45447</v>
      </c>
      <c r="D3" s="47" t="str">
        <f>Schedule!D6</f>
        <v>C</v>
      </c>
      <c r="E3" s="47" t="s">
        <v>5</v>
      </c>
      <c r="F3" s="47" t="str">
        <f>Schedule!F6</f>
        <v>-</v>
      </c>
      <c r="G3" s="61" t="str">
        <f>Schedule!G6</f>
        <v>at sea</v>
      </c>
      <c r="H3" s="47" t="str">
        <f>Schedule!H6</f>
        <v>-</v>
      </c>
      <c r="I3" s="175" t="s">
        <v>284</v>
      </c>
      <c r="J3" s="175" t="s">
        <v>263</v>
      </c>
      <c r="K3" s="171"/>
    </row>
    <row r="4" spans="1:11" ht="24.95" customHeight="1" x14ac:dyDescent="0.2">
      <c r="A4" s="80">
        <f>Schedule!A7</f>
        <v>3</v>
      </c>
      <c r="B4" s="48">
        <f>Schedule!B7</f>
        <v>45448</v>
      </c>
      <c r="C4" s="49">
        <f>Schedule!C7</f>
        <v>45448</v>
      </c>
      <c r="D4" s="50" t="str">
        <f>Schedule!D7</f>
        <v>A</v>
      </c>
      <c r="E4" s="50" t="str">
        <f>Schedule!E7</f>
        <v>12:00</v>
      </c>
      <c r="F4" s="50" t="str">
        <f>Schedule!F7</f>
        <v>17:00</v>
      </c>
      <c r="G4" s="44" t="str">
        <f>Schedule!G7</f>
        <v>Rosendal</v>
      </c>
      <c r="H4" s="50" t="str">
        <f>Schedule!H7</f>
        <v>NOKVH</v>
      </c>
      <c r="I4" s="172"/>
      <c r="J4" s="172" t="s">
        <v>267</v>
      </c>
      <c r="K4" s="172" t="s">
        <v>262</v>
      </c>
    </row>
    <row r="5" spans="1:11" ht="24.95" customHeight="1" x14ac:dyDescent="0.2">
      <c r="A5" s="81">
        <f>Schedule!A8</f>
        <v>4</v>
      </c>
      <c r="B5" s="51">
        <f>Schedule!B8</f>
        <v>45449</v>
      </c>
      <c r="C5" s="46">
        <f>Schedule!C8</f>
        <v>45449</v>
      </c>
      <c r="D5" s="52" t="str">
        <f>Schedule!D8</f>
        <v>A</v>
      </c>
      <c r="E5" s="52" t="str">
        <f>Schedule!E8</f>
        <v>08:00</v>
      </c>
      <c r="F5" s="52" t="str">
        <f>Schedule!F8</f>
        <v>17:00</v>
      </c>
      <c r="G5" s="62" t="str">
        <f>Schedule!G8</f>
        <v>Skjolden</v>
      </c>
      <c r="H5" s="52" t="str">
        <f>Schedule!H8</f>
        <v>NOSLN</v>
      </c>
      <c r="I5" s="173" t="s">
        <v>259</v>
      </c>
      <c r="J5" s="173" t="s">
        <v>269</v>
      </c>
      <c r="K5" s="173"/>
    </row>
    <row r="6" spans="1:11" ht="24.95" customHeight="1" x14ac:dyDescent="0.2">
      <c r="A6" s="80">
        <f>Schedule!A9</f>
        <v>5</v>
      </c>
      <c r="B6" s="53">
        <f>Schedule!B9</f>
        <v>45450</v>
      </c>
      <c r="C6" s="49">
        <f>Schedule!C9</f>
        <v>45450</v>
      </c>
      <c r="D6" s="54" t="str">
        <f>Schedule!D9</f>
        <v>B</v>
      </c>
      <c r="E6" s="54" t="str">
        <f>Schedule!E9</f>
        <v>09:00</v>
      </c>
      <c r="F6" s="54" t="str">
        <f>Schedule!F9</f>
        <v>19:00</v>
      </c>
      <c r="G6" s="63" t="str">
        <f>Schedule!G9</f>
        <v>Olden</v>
      </c>
      <c r="H6" s="54" t="str">
        <f>Schedule!H9</f>
        <v>NOOLD</v>
      </c>
      <c r="I6" s="174"/>
      <c r="J6" s="174" t="s">
        <v>270</v>
      </c>
      <c r="K6" s="174"/>
    </row>
    <row r="7" spans="1:11" ht="24.95" customHeight="1" x14ac:dyDescent="0.2">
      <c r="A7" s="81">
        <f>Schedule!A10</f>
        <v>6</v>
      </c>
      <c r="B7" s="51">
        <f>Schedule!B10</f>
        <v>45451</v>
      </c>
      <c r="C7" s="46">
        <f>Schedule!C10</f>
        <v>45451</v>
      </c>
      <c r="D7" s="55" t="str">
        <f>Schedule!D10</f>
        <v>A</v>
      </c>
      <c r="E7" s="55" t="str">
        <f>Schedule!E10</f>
        <v>08:00</v>
      </c>
      <c r="F7" s="55" t="str">
        <f>Schedule!F10</f>
        <v>17:00</v>
      </c>
      <c r="G7" s="58" t="str">
        <f>Schedule!G10</f>
        <v>Geiranger</v>
      </c>
      <c r="H7" s="55" t="str">
        <f>Schedule!H10</f>
        <v>NOGNR</v>
      </c>
      <c r="I7" s="171"/>
      <c r="J7" s="171" t="s">
        <v>271</v>
      </c>
      <c r="K7" s="171"/>
    </row>
    <row r="8" spans="1:11" ht="24.95" customHeight="1" x14ac:dyDescent="0.2">
      <c r="A8" s="80">
        <f>Schedule!A11</f>
        <v>7</v>
      </c>
      <c r="B8" s="53">
        <f>Schedule!B11</f>
        <v>45452</v>
      </c>
      <c r="C8" s="49">
        <f>Schedule!C11</f>
        <v>45452</v>
      </c>
      <c r="D8" s="56" t="str">
        <f>Schedule!D11</f>
        <v>B</v>
      </c>
      <c r="E8" s="56" t="str">
        <f>Schedule!E11</f>
        <v>07:00</v>
      </c>
      <c r="F8" s="56" t="str">
        <f>Schedule!F11</f>
        <v>14:00</v>
      </c>
      <c r="G8" s="64" t="str">
        <f>Schedule!G11</f>
        <v>Kristiansund</v>
      </c>
      <c r="H8" s="56" t="str">
        <f>Schedule!H11</f>
        <v>NOKSU</v>
      </c>
      <c r="I8" s="172"/>
      <c r="J8" s="172" t="s">
        <v>274</v>
      </c>
      <c r="K8" s="172"/>
    </row>
    <row r="9" spans="1:11" ht="24.95" customHeight="1" x14ac:dyDescent="0.2">
      <c r="A9" s="81">
        <f>Schedule!A12</f>
        <v>8</v>
      </c>
      <c r="B9" s="51">
        <f>Schedule!B12</f>
        <v>45453</v>
      </c>
      <c r="C9" s="46">
        <f>Schedule!C12</f>
        <v>45453</v>
      </c>
      <c r="D9" s="55" t="str">
        <f>Schedule!D12</f>
        <v>C</v>
      </c>
      <c r="E9" s="55" t="str">
        <f>Schedule!E12</f>
        <v>-</v>
      </c>
      <c r="F9" s="55" t="str">
        <f>Schedule!F12</f>
        <v>-</v>
      </c>
      <c r="G9" s="58" t="str">
        <f>Schedule!G12</f>
        <v>at sea</v>
      </c>
      <c r="H9" s="55" t="str">
        <f>Schedule!H12</f>
        <v>-</v>
      </c>
      <c r="I9" s="171"/>
      <c r="J9" s="171" t="s">
        <v>275</v>
      </c>
      <c r="K9" s="171" t="s">
        <v>265</v>
      </c>
    </row>
    <row r="10" spans="1:11" ht="24.95" customHeight="1" x14ac:dyDescent="0.2">
      <c r="A10" s="80">
        <f>Schedule!A13</f>
        <v>9</v>
      </c>
      <c r="B10" s="53">
        <f>Schedule!B13</f>
        <v>45454</v>
      </c>
      <c r="C10" s="49">
        <f>Schedule!C13</f>
        <v>45454</v>
      </c>
      <c r="D10" s="56" t="str">
        <f>Schedule!D13</f>
        <v>B</v>
      </c>
      <c r="E10" s="56" t="str">
        <f>Schedule!E13</f>
        <v>12:00</v>
      </c>
      <c r="F10" s="56" t="str">
        <f>Schedule!F13</f>
        <v>19:00</v>
      </c>
      <c r="G10" s="64" t="str">
        <f>Schedule!G13</f>
        <v>Honningsvag</v>
      </c>
      <c r="H10" s="56" t="str">
        <f>Schedule!H13</f>
        <v>NOHVG</v>
      </c>
      <c r="I10" s="172"/>
      <c r="J10" s="172" t="s">
        <v>264</v>
      </c>
      <c r="K10" s="172" t="s">
        <v>265</v>
      </c>
    </row>
    <row r="11" spans="1:11" ht="24.95" customHeight="1" x14ac:dyDescent="0.2">
      <c r="A11" s="81">
        <f>Schedule!A14</f>
        <v>10</v>
      </c>
      <c r="B11" s="51">
        <f>Schedule!B14</f>
        <v>45455</v>
      </c>
      <c r="C11" s="46">
        <f>Schedule!C14</f>
        <v>45455</v>
      </c>
      <c r="D11" s="55" t="str">
        <f>Schedule!D14</f>
        <v>B</v>
      </c>
      <c r="E11" s="55" t="str">
        <f>Schedule!E14</f>
        <v>10:00</v>
      </c>
      <c r="F11" s="55" t="str">
        <f>Schedule!F14</f>
        <v>18:00</v>
      </c>
      <c r="G11" s="58" t="str">
        <f>Schedule!G14</f>
        <v>Tromso</v>
      </c>
      <c r="H11" s="55" t="str">
        <f>Schedule!H14</f>
        <v>NOTOS</v>
      </c>
      <c r="I11" s="171"/>
      <c r="J11" s="171"/>
      <c r="K11" s="171"/>
    </row>
    <row r="12" spans="1:11" ht="24.95" customHeight="1" x14ac:dyDescent="0.2">
      <c r="A12" s="80">
        <f>Schedule!A15</f>
        <v>11</v>
      </c>
      <c r="B12" s="53">
        <f>Schedule!B15</f>
        <v>45456</v>
      </c>
      <c r="C12" s="49">
        <f>Schedule!C15</f>
        <v>45456</v>
      </c>
      <c r="D12" s="56" t="str">
        <f>Schedule!D15</f>
        <v>A</v>
      </c>
      <c r="E12" s="56" t="str">
        <f>Schedule!E15</f>
        <v>09:00</v>
      </c>
      <c r="F12" s="56" t="str">
        <f>Schedule!F15</f>
        <v>18:00</v>
      </c>
      <c r="G12" s="64" t="str">
        <f>Schedule!G15</f>
        <v>Svolvaer</v>
      </c>
      <c r="H12" s="56" t="str">
        <f>Schedule!H15</f>
        <v>NOSVJ</v>
      </c>
      <c r="I12" s="172"/>
      <c r="J12" s="172" t="s">
        <v>261</v>
      </c>
      <c r="K12" s="172"/>
    </row>
    <row r="13" spans="1:11" ht="30" x14ac:dyDescent="0.2">
      <c r="A13" s="81">
        <f>Schedule!A16</f>
        <v>12</v>
      </c>
      <c r="B13" s="51">
        <f>Schedule!B16</f>
        <v>45457</v>
      </c>
      <c r="C13" s="46">
        <f>Schedule!C16</f>
        <v>45457</v>
      </c>
      <c r="D13" s="55" t="str">
        <f>Schedule!D16</f>
        <v>C</v>
      </c>
      <c r="E13" s="55" t="str">
        <f>Schedule!E16</f>
        <v>-</v>
      </c>
      <c r="F13" s="55" t="str">
        <f>Schedule!F16</f>
        <v>-</v>
      </c>
      <c r="G13" s="58" t="str">
        <f>Schedule!G16</f>
        <v>at sea</v>
      </c>
      <c r="H13" s="55" t="str">
        <f>Schedule!H16</f>
        <v>-</v>
      </c>
      <c r="I13" s="171"/>
      <c r="J13" s="171" t="s">
        <v>268</v>
      </c>
      <c r="K13" s="171"/>
    </row>
    <row r="14" spans="1:11" ht="24.95" customHeight="1" x14ac:dyDescent="0.2">
      <c r="A14" s="80">
        <f>Schedule!A17</f>
        <v>13</v>
      </c>
      <c r="B14" s="53">
        <f>Schedule!B17</f>
        <v>45458</v>
      </c>
      <c r="C14" s="49">
        <f>Schedule!C17</f>
        <v>45458</v>
      </c>
      <c r="D14" s="56" t="str">
        <f>Schedule!D17</f>
        <v>B</v>
      </c>
      <c r="E14" s="56" t="str">
        <f>Schedule!E17</f>
        <v>10:00</v>
      </c>
      <c r="F14" s="56" t="str">
        <f>Schedule!F17</f>
        <v>22:00</v>
      </c>
      <c r="G14" s="64" t="str">
        <f>Schedule!G17</f>
        <v>Bergen</v>
      </c>
      <c r="H14" s="56" t="str">
        <f>Schedule!H17</f>
        <v>NOBGO</v>
      </c>
      <c r="I14" s="172"/>
      <c r="J14" s="172"/>
      <c r="K14" s="172"/>
    </row>
    <row r="15" spans="1:11" ht="24.95" customHeight="1" x14ac:dyDescent="0.2">
      <c r="A15" s="81">
        <f>Schedule!A18</f>
        <v>14</v>
      </c>
      <c r="B15" s="51">
        <f>Schedule!B18</f>
        <v>45459</v>
      </c>
      <c r="C15" s="46">
        <f>Schedule!C18</f>
        <v>45459</v>
      </c>
      <c r="D15" s="55" t="str">
        <f>Schedule!D18</f>
        <v>C</v>
      </c>
      <c r="E15" s="55" t="str">
        <f>Schedule!E18</f>
        <v>-</v>
      </c>
      <c r="F15" s="55" t="str">
        <f>Schedule!F18</f>
        <v>-</v>
      </c>
      <c r="G15" s="58" t="str">
        <f>Schedule!G18</f>
        <v>at sea</v>
      </c>
      <c r="H15" s="55" t="str">
        <f>Schedule!H18</f>
        <v>-</v>
      </c>
      <c r="I15" s="171"/>
      <c r="J15" s="171" t="s">
        <v>272</v>
      </c>
      <c r="K15" s="171"/>
    </row>
    <row r="16" spans="1:11" ht="24.95" customHeight="1" x14ac:dyDescent="0.2">
      <c r="A16" s="80" t="str">
        <f>Schedule!A19</f>
        <v>-</v>
      </c>
      <c r="B16" s="75">
        <f>Schedule!B19</f>
        <v>45460</v>
      </c>
      <c r="C16" s="43">
        <f>Schedule!C19</f>
        <v>45460</v>
      </c>
      <c r="D16" s="75" t="str">
        <f>Schedule!D19</f>
        <v>B</v>
      </c>
      <c r="E16" s="75" t="str">
        <f>Schedule!E19</f>
        <v>09:00</v>
      </c>
      <c r="F16" s="75" t="str">
        <f>Schedule!F19</f>
        <v>-</v>
      </c>
      <c r="G16" s="75" t="str">
        <f>Schedule!G19</f>
        <v>Bremerhaven</v>
      </c>
      <c r="H16" s="75" t="str">
        <f>Schedule!H19</f>
        <v>DEBRV</v>
      </c>
      <c r="I16" s="172"/>
      <c r="J16" s="172"/>
      <c r="K16" s="172"/>
    </row>
  </sheetData>
  <sheetProtection sheet="1" objects="1" scenarios="1" formatColumns="0" formatRows="0" selectLockedCells="1" sort="0" autoFilter="0"/>
  <protectedRanges>
    <protectedRange sqref="I2:K16" name="Range1"/>
  </protectedRanges>
  <pageMargins left="0.25" right="0.25" top="0.75" bottom="0.75" header="0.3" footer="0.3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4"/>
  <sheetViews>
    <sheetView topLeftCell="A52" zoomScaleNormal="100" workbookViewId="0">
      <selection activeCell="N56" sqref="N56"/>
    </sheetView>
  </sheetViews>
  <sheetFormatPr defaultColWidth="11.42578125" defaultRowHeight="12.75" x14ac:dyDescent="0.2"/>
  <cols>
    <col min="1" max="1" width="10.5703125" style="9" customWidth="1"/>
    <col min="2" max="2" width="7.28515625" style="14" customWidth="1"/>
    <col min="3" max="3" width="4.85546875" style="15" customWidth="1"/>
    <col min="4" max="5" width="6.7109375" style="15" customWidth="1"/>
    <col min="6" max="6" width="13.7109375" bestFit="1" customWidth="1"/>
    <col min="7" max="7" width="8" bestFit="1" customWidth="1"/>
    <col min="8" max="8" width="6.7109375" customWidth="1"/>
    <col min="9" max="9" width="40.42578125" bestFit="1" customWidth="1"/>
    <col min="10" max="10" width="6.7109375" style="90" customWidth="1"/>
    <col min="11" max="12" width="6.7109375" style="97" customWidth="1"/>
    <col min="13" max="13" width="7.28515625" style="97" customWidth="1"/>
    <col min="14" max="18" width="6.7109375" style="98" customWidth="1"/>
    <col min="19" max="19" width="14.5703125" style="102" bestFit="1" customWidth="1"/>
    <col min="20" max="20" width="22.7109375" bestFit="1" customWidth="1"/>
    <col min="21" max="21" width="6.7109375" customWidth="1"/>
    <col min="22" max="22" width="22.28515625" customWidth="1"/>
  </cols>
  <sheetData>
    <row r="1" spans="1:42" s="6" customFormat="1" ht="25.5" x14ac:dyDescent="0.2">
      <c r="A1" s="7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3" t="s">
        <v>8</v>
      </c>
      <c r="G1" s="3" t="s">
        <v>14</v>
      </c>
      <c r="H1" s="3" t="s">
        <v>15</v>
      </c>
      <c r="I1" s="3" t="s">
        <v>0</v>
      </c>
      <c r="J1" s="87" t="s">
        <v>28</v>
      </c>
      <c r="K1" s="91" t="s">
        <v>17</v>
      </c>
      <c r="L1" s="91" t="s">
        <v>19</v>
      </c>
      <c r="M1" s="91" t="s">
        <v>20</v>
      </c>
      <c r="N1" s="92" t="s">
        <v>16</v>
      </c>
      <c r="O1" s="92" t="s">
        <v>21</v>
      </c>
      <c r="P1" s="92" t="s">
        <v>22</v>
      </c>
      <c r="Q1" s="92" t="s">
        <v>23</v>
      </c>
      <c r="R1" s="92" t="s">
        <v>140</v>
      </c>
      <c r="S1" s="99" t="s">
        <v>24</v>
      </c>
      <c r="T1" s="4" t="s">
        <v>25</v>
      </c>
      <c r="U1" s="4" t="s">
        <v>26</v>
      </c>
      <c r="V1" s="4" t="s">
        <v>27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s="21" customFormat="1" ht="24.95" customHeight="1" x14ac:dyDescent="0.2">
      <c r="A2" s="18">
        <f>Schedule!B8</f>
        <v>45449</v>
      </c>
      <c r="B2" s="19">
        <f>Schedule!C8</f>
        <v>45449</v>
      </c>
      <c r="C2" s="84" t="str">
        <f>Schedule!D8</f>
        <v>A</v>
      </c>
      <c r="D2" s="18" t="str">
        <f>Schedule!E8</f>
        <v>08:00</v>
      </c>
      <c r="E2" s="18" t="str">
        <f>Schedule!F8</f>
        <v>17:00</v>
      </c>
      <c r="F2" s="18" t="str">
        <f>Schedule!G8</f>
        <v>Skjolden</v>
      </c>
      <c r="G2" s="18" t="str">
        <f>Schedule!H8</f>
        <v>NOSLN</v>
      </c>
      <c r="H2" s="69" t="s">
        <v>130</v>
      </c>
      <c r="I2" s="69" t="s">
        <v>120</v>
      </c>
      <c r="J2" s="103">
        <v>69</v>
      </c>
      <c r="K2" s="104">
        <v>0.40625</v>
      </c>
      <c r="L2" s="104">
        <f>K2+M2</f>
        <v>0.53125</v>
      </c>
      <c r="M2" s="104">
        <v>0.125</v>
      </c>
      <c r="N2" s="94">
        <v>206</v>
      </c>
      <c r="O2" s="94"/>
      <c r="P2" s="94"/>
      <c r="Q2" s="94">
        <v>1</v>
      </c>
      <c r="R2" s="94">
        <v>42</v>
      </c>
      <c r="S2" s="105"/>
      <c r="T2" s="69"/>
      <c r="U2" s="83"/>
      <c r="V2" s="69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</row>
    <row r="3" spans="1:42" s="21" customFormat="1" ht="24.95" customHeight="1" x14ac:dyDescent="0.2">
      <c r="A3" s="18">
        <f>Schedule!B8</f>
        <v>45449</v>
      </c>
      <c r="B3" s="19">
        <f>Schedule!C8</f>
        <v>45449</v>
      </c>
      <c r="C3" s="84" t="str">
        <f>Schedule!D8</f>
        <v>A</v>
      </c>
      <c r="D3" s="18" t="str">
        <f>Schedule!E8</f>
        <v>08:00</v>
      </c>
      <c r="E3" s="18" t="str">
        <f>Schedule!F8</f>
        <v>17:00</v>
      </c>
      <c r="F3" s="18" t="str">
        <f>Schedule!G8</f>
        <v>Skjolden</v>
      </c>
      <c r="G3" s="18" t="str">
        <f>Schedule!H8</f>
        <v>NOSLN</v>
      </c>
      <c r="H3" s="69" t="s">
        <v>131</v>
      </c>
      <c r="I3" s="69" t="s">
        <v>121</v>
      </c>
      <c r="J3" s="103">
        <v>69</v>
      </c>
      <c r="K3" s="104">
        <v>0.55208333333333337</v>
      </c>
      <c r="L3" s="104">
        <f t="shared" ref="L3:L12" si="0">K3+M3</f>
        <v>0.67708333333333337</v>
      </c>
      <c r="M3" s="104">
        <v>0.125</v>
      </c>
      <c r="N3" s="94"/>
      <c r="O3" s="94"/>
      <c r="P3" s="94"/>
      <c r="Q3" s="94">
        <v>2</v>
      </c>
      <c r="R3" s="94">
        <v>84</v>
      </c>
      <c r="S3" s="105"/>
      <c r="T3" s="69"/>
      <c r="U3" s="83"/>
      <c r="V3" s="69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 s="21" customFormat="1" ht="24.95" customHeight="1" x14ac:dyDescent="0.2">
      <c r="A4" s="18">
        <f>Schedule!B8</f>
        <v>45449</v>
      </c>
      <c r="B4" s="19">
        <f>Schedule!C8</f>
        <v>45449</v>
      </c>
      <c r="C4" s="84" t="str">
        <f>Schedule!D8</f>
        <v>A</v>
      </c>
      <c r="D4" s="18" t="str">
        <f>Schedule!E8</f>
        <v>08:00</v>
      </c>
      <c r="E4" s="18" t="str">
        <f>Schedule!F8</f>
        <v>17:00</v>
      </c>
      <c r="F4" s="18" t="str">
        <f>Schedule!G8</f>
        <v>Skjolden</v>
      </c>
      <c r="G4" s="18" t="str">
        <f>Schedule!H8</f>
        <v>NOSLN</v>
      </c>
      <c r="H4" s="69" t="s">
        <v>132</v>
      </c>
      <c r="I4" s="69" t="s">
        <v>122</v>
      </c>
      <c r="J4" s="103">
        <v>69</v>
      </c>
      <c r="K4" s="104">
        <v>0.5625</v>
      </c>
      <c r="L4" s="104">
        <f t="shared" si="0"/>
        <v>0.6875</v>
      </c>
      <c r="M4" s="104">
        <v>0.125</v>
      </c>
      <c r="N4" s="94"/>
      <c r="O4" s="94"/>
      <c r="P4" s="94"/>
      <c r="Q4" s="94">
        <v>2</v>
      </c>
      <c r="R4" s="94">
        <v>84</v>
      </c>
      <c r="S4" s="105"/>
      <c r="T4" s="69"/>
      <c r="U4" s="83"/>
      <c r="V4" s="69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r="5" spans="1:42" s="21" customFormat="1" ht="24.95" customHeight="1" x14ac:dyDescent="0.2">
      <c r="A5" s="18">
        <f>Schedule!B8</f>
        <v>45449</v>
      </c>
      <c r="B5" s="19">
        <f>Schedule!C8</f>
        <v>45449</v>
      </c>
      <c r="C5" s="84" t="str">
        <f>Schedule!D8</f>
        <v>A</v>
      </c>
      <c r="D5" s="18" t="str">
        <f>Schedule!E8</f>
        <v>08:00</v>
      </c>
      <c r="E5" s="18" t="str">
        <f>Schedule!F8</f>
        <v>17:00</v>
      </c>
      <c r="F5" s="18" t="str">
        <f>Schedule!G8</f>
        <v>Skjolden</v>
      </c>
      <c r="G5" s="18" t="str">
        <f>Schedule!H8</f>
        <v>NOSLN</v>
      </c>
      <c r="H5" s="69" t="s">
        <v>133</v>
      </c>
      <c r="I5" s="69" t="s">
        <v>123</v>
      </c>
      <c r="J5" s="103">
        <v>89</v>
      </c>
      <c r="K5" s="104">
        <v>0.35416666666666669</v>
      </c>
      <c r="L5" s="104">
        <f t="shared" si="0"/>
        <v>0.52083333333333337</v>
      </c>
      <c r="M5" s="104">
        <v>0.16666666666666666</v>
      </c>
      <c r="N5" s="94">
        <v>126</v>
      </c>
      <c r="O5" s="94">
        <v>11</v>
      </c>
      <c r="P5" s="94"/>
      <c r="Q5" s="94">
        <v>2</v>
      </c>
      <c r="R5" s="94">
        <v>84</v>
      </c>
      <c r="S5" s="105"/>
      <c r="T5" s="69"/>
      <c r="U5" s="1"/>
      <c r="V5" s="69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 s="21" customFormat="1" ht="24.95" customHeight="1" x14ac:dyDescent="0.2">
      <c r="A6" s="18">
        <f>Schedule!B8</f>
        <v>45449</v>
      </c>
      <c r="B6" s="19">
        <f>Schedule!C8</f>
        <v>45449</v>
      </c>
      <c r="C6" s="84" t="str">
        <f>Schedule!D8</f>
        <v>A</v>
      </c>
      <c r="D6" s="18" t="str">
        <f>Schedule!E8</f>
        <v>08:00</v>
      </c>
      <c r="E6" s="18" t="str">
        <f>Schedule!F8</f>
        <v>17:00</v>
      </c>
      <c r="F6" s="18" t="str">
        <f>Schedule!G8</f>
        <v>Skjolden</v>
      </c>
      <c r="G6" s="18" t="str">
        <f>Schedule!H8</f>
        <v>NOSLN</v>
      </c>
      <c r="H6" s="69" t="s">
        <v>134</v>
      </c>
      <c r="I6" s="69" t="s">
        <v>124</v>
      </c>
      <c r="J6" s="103">
        <v>89</v>
      </c>
      <c r="K6" s="104">
        <v>0.39583333333333331</v>
      </c>
      <c r="L6" s="104">
        <f t="shared" si="0"/>
        <v>0.5625</v>
      </c>
      <c r="M6" s="104">
        <v>0.16666666666666666</v>
      </c>
      <c r="N6" s="94"/>
      <c r="O6" s="94"/>
      <c r="P6" s="94"/>
      <c r="Q6" s="94">
        <v>1</v>
      </c>
      <c r="R6" s="94">
        <v>42</v>
      </c>
      <c r="S6" s="105"/>
      <c r="T6" s="69"/>
      <c r="U6" s="1"/>
      <c r="V6" s="69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s="21" customFormat="1" ht="24.95" customHeight="1" x14ac:dyDescent="0.2">
      <c r="A7" s="18">
        <f>Schedule!B8</f>
        <v>45449</v>
      </c>
      <c r="B7" s="19">
        <f>Schedule!C8</f>
        <v>45449</v>
      </c>
      <c r="C7" s="84" t="str">
        <f>Schedule!D8</f>
        <v>A</v>
      </c>
      <c r="D7" s="18" t="str">
        <f>Schedule!E8</f>
        <v>08:00</v>
      </c>
      <c r="E7" s="18" t="str">
        <f>Schedule!F8</f>
        <v>17:00</v>
      </c>
      <c r="F7" s="18" t="str">
        <f>Schedule!G8</f>
        <v>Skjolden</v>
      </c>
      <c r="G7" s="18" t="str">
        <f>Schedule!H8</f>
        <v>NOSLN</v>
      </c>
      <c r="H7" s="69" t="s">
        <v>135</v>
      </c>
      <c r="I7" s="69" t="s">
        <v>125</v>
      </c>
      <c r="J7" s="103">
        <v>99</v>
      </c>
      <c r="K7" s="104">
        <v>0.34375</v>
      </c>
      <c r="L7" s="104">
        <f t="shared" si="0"/>
        <v>0.46875</v>
      </c>
      <c r="M7" s="104">
        <v>0.125</v>
      </c>
      <c r="N7" s="94">
        <v>218</v>
      </c>
      <c r="O7" s="94"/>
      <c r="P7" s="94"/>
      <c r="Q7" s="94">
        <v>1</v>
      </c>
      <c r="R7" s="94">
        <v>48</v>
      </c>
      <c r="S7" s="105" t="s">
        <v>257</v>
      </c>
      <c r="T7" s="69" t="s">
        <v>119</v>
      </c>
      <c r="U7" s="1"/>
      <c r="V7" s="69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 s="21" customFormat="1" ht="24.95" customHeight="1" x14ac:dyDescent="0.2">
      <c r="A8" s="18">
        <f>Schedule!B8</f>
        <v>45449</v>
      </c>
      <c r="B8" s="19">
        <f>Schedule!C8</f>
        <v>45449</v>
      </c>
      <c r="C8" s="84" t="str">
        <f>Schedule!D8</f>
        <v>A</v>
      </c>
      <c r="D8" s="18" t="str">
        <f>Schedule!E8</f>
        <v>08:00</v>
      </c>
      <c r="E8" s="18" t="str">
        <f>Schedule!F8</f>
        <v>17:00</v>
      </c>
      <c r="F8" s="18" t="str">
        <f>Schedule!G8</f>
        <v>Skjolden</v>
      </c>
      <c r="G8" s="18" t="str">
        <f>Schedule!H8</f>
        <v>NOSLN</v>
      </c>
      <c r="H8" s="69" t="s">
        <v>136</v>
      </c>
      <c r="I8" s="69" t="s">
        <v>126</v>
      </c>
      <c r="J8" s="103">
        <v>99</v>
      </c>
      <c r="K8" s="104">
        <v>0.38541666666666669</v>
      </c>
      <c r="L8" s="104">
        <f t="shared" si="0"/>
        <v>0.51041666666666674</v>
      </c>
      <c r="M8" s="104">
        <v>0.125</v>
      </c>
      <c r="N8" s="94"/>
      <c r="O8" s="94"/>
      <c r="P8" s="94"/>
      <c r="Q8" s="94">
        <v>1</v>
      </c>
      <c r="R8" s="94">
        <v>47</v>
      </c>
      <c r="S8" s="105" t="s">
        <v>257</v>
      </c>
      <c r="T8" s="69" t="s">
        <v>119</v>
      </c>
      <c r="U8" s="1"/>
      <c r="V8" s="69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s="21" customFormat="1" ht="24.95" customHeight="1" x14ac:dyDescent="0.2">
      <c r="A9" s="18">
        <f>Schedule!B8</f>
        <v>45449</v>
      </c>
      <c r="B9" s="19">
        <f>Schedule!C8</f>
        <v>45449</v>
      </c>
      <c r="C9" s="84" t="str">
        <f>Schedule!D8</f>
        <v>A</v>
      </c>
      <c r="D9" s="18" t="str">
        <f>Schedule!E8</f>
        <v>08:00</v>
      </c>
      <c r="E9" s="18" t="str">
        <f>Schedule!F8</f>
        <v>17:00</v>
      </c>
      <c r="F9" s="18" t="str">
        <f>Schedule!G8</f>
        <v>Skjolden</v>
      </c>
      <c r="G9" s="18" t="str">
        <f>Schedule!H8</f>
        <v>NOSLN</v>
      </c>
      <c r="H9" s="69" t="s">
        <v>137</v>
      </c>
      <c r="I9" s="69" t="s">
        <v>127</v>
      </c>
      <c r="J9" s="103">
        <v>99</v>
      </c>
      <c r="K9" s="104">
        <v>0.42708333333333331</v>
      </c>
      <c r="L9" s="104">
        <f t="shared" si="0"/>
        <v>0.55208333333333326</v>
      </c>
      <c r="M9" s="104">
        <v>0.125</v>
      </c>
      <c r="N9" s="94"/>
      <c r="O9" s="94"/>
      <c r="P9" s="94"/>
      <c r="Q9" s="94">
        <v>1</v>
      </c>
      <c r="R9" s="94">
        <v>25</v>
      </c>
      <c r="S9" s="105" t="s">
        <v>257</v>
      </c>
      <c r="T9" s="69"/>
      <c r="U9" s="1"/>
      <c r="V9" s="69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 s="21" customFormat="1" ht="24.95" customHeight="1" x14ac:dyDescent="0.2">
      <c r="A10" s="18">
        <f>Schedule!B8</f>
        <v>45449</v>
      </c>
      <c r="B10" s="19">
        <f>Schedule!C8</f>
        <v>45449</v>
      </c>
      <c r="C10" s="84" t="str">
        <f>Schedule!D8</f>
        <v>A</v>
      </c>
      <c r="D10" s="18" t="str">
        <f>Schedule!E8</f>
        <v>08:00</v>
      </c>
      <c r="E10" s="18" t="str">
        <f>Schedule!F8</f>
        <v>17:00</v>
      </c>
      <c r="F10" s="18" t="str">
        <f>Schedule!G8</f>
        <v>Skjolden</v>
      </c>
      <c r="G10" s="18" t="str">
        <f>Schedule!H8</f>
        <v>NOSLN</v>
      </c>
      <c r="H10" s="69" t="s">
        <v>138</v>
      </c>
      <c r="I10" s="69" t="s">
        <v>128</v>
      </c>
      <c r="J10" s="103">
        <v>99</v>
      </c>
      <c r="K10" s="104">
        <v>0.48958333333333331</v>
      </c>
      <c r="L10" s="104">
        <f t="shared" si="0"/>
        <v>0.61458333333333326</v>
      </c>
      <c r="M10" s="104">
        <v>0.125</v>
      </c>
      <c r="N10" s="94"/>
      <c r="O10" s="94"/>
      <c r="P10" s="94"/>
      <c r="Q10" s="94">
        <v>1</v>
      </c>
      <c r="R10" s="94">
        <v>25</v>
      </c>
      <c r="S10" s="105" t="s">
        <v>257</v>
      </c>
      <c r="T10" s="69"/>
      <c r="U10" s="1"/>
      <c r="V10" s="69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 s="21" customFormat="1" ht="24.95" customHeight="1" x14ac:dyDescent="0.2">
      <c r="A11" s="18">
        <f>Schedule!B$8</f>
        <v>45449</v>
      </c>
      <c r="B11" s="19">
        <f>Schedule!C8</f>
        <v>45449</v>
      </c>
      <c r="C11" s="84" t="str">
        <f>Schedule!D8</f>
        <v>A</v>
      </c>
      <c r="D11" s="18" t="str">
        <f>Schedule!E8</f>
        <v>08:00</v>
      </c>
      <c r="E11" s="18" t="str">
        <f>Schedule!F8</f>
        <v>17:00</v>
      </c>
      <c r="F11" s="18" t="str">
        <f>Schedule!G8</f>
        <v>Skjolden</v>
      </c>
      <c r="G11" s="18" t="str">
        <f>Schedule!H8</f>
        <v>NOSLN</v>
      </c>
      <c r="H11" s="69" t="s">
        <v>139</v>
      </c>
      <c r="I11" s="69" t="s">
        <v>129</v>
      </c>
      <c r="J11" s="103">
        <v>99</v>
      </c>
      <c r="K11" s="104">
        <v>0.53125</v>
      </c>
      <c r="L11" s="104">
        <f t="shared" si="0"/>
        <v>0.65625</v>
      </c>
      <c r="M11" s="104">
        <v>0.125</v>
      </c>
      <c r="N11" s="94"/>
      <c r="O11" s="94"/>
      <c r="P11" s="94"/>
      <c r="Q11" s="94">
        <v>1</v>
      </c>
      <c r="R11" s="94">
        <v>25</v>
      </c>
      <c r="S11" s="105" t="s">
        <v>257</v>
      </c>
      <c r="T11" s="69"/>
      <c r="U11" s="1"/>
      <c r="V11" s="69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s="139" customFormat="1" ht="24.95" customHeight="1" x14ac:dyDescent="0.2">
      <c r="A12" s="128">
        <f>Schedule!B8</f>
        <v>45449</v>
      </c>
      <c r="B12" s="129">
        <f>Schedule!C8</f>
        <v>45449</v>
      </c>
      <c r="C12" s="128" t="str">
        <f>Schedule!D8</f>
        <v>A</v>
      </c>
      <c r="D12" s="128" t="str">
        <f>Schedule!E8</f>
        <v>08:00</v>
      </c>
      <c r="E12" s="128" t="str">
        <f>Schedule!F8</f>
        <v>17:00</v>
      </c>
      <c r="F12" s="128" t="str">
        <f>Schedule!G8</f>
        <v>Skjolden</v>
      </c>
      <c r="G12" s="128" t="str">
        <f>Schedule!H8</f>
        <v>NOSLN</v>
      </c>
      <c r="H12" s="140" t="s">
        <v>219</v>
      </c>
      <c r="I12" s="140" t="s">
        <v>221</v>
      </c>
      <c r="J12" s="141">
        <v>99</v>
      </c>
      <c r="K12" s="142">
        <v>0.57291666666666663</v>
      </c>
      <c r="L12" s="142">
        <f t="shared" si="0"/>
        <v>0.69791666666666663</v>
      </c>
      <c r="M12" s="142">
        <v>0.125</v>
      </c>
      <c r="N12" s="133"/>
      <c r="O12" s="133"/>
      <c r="P12" s="133"/>
      <c r="Q12" s="133">
        <v>1</v>
      </c>
      <c r="R12" s="133">
        <v>45</v>
      </c>
      <c r="S12" s="143" t="s">
        <v>257</v>
      </c>
      <c r="T12" s="140" t="s">
        <v>220</v>
      </c>
      <c r="U12" s="135"/>
      <c r="V12" s="140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</row>
    <row r="13" spans="1:42" s="21" customFormat="1" ht="24.95" customHeight="1" x14ac:dyDescent="0.2">
      <c r="A13" s="108">
        <f>Schedule!B9</f>
        <v>45450</v>
      </c>
      <c r="B13" s="109">
        <f>Schedule!C9</f>
        <v>45450</v>
      </c>
      <c r="C13" s="108" t="str">
        <f>Schedule!D9</f>
        <v>B</v>
      </c>
      <c r="D13" s="108" t="str">
        <f>Schedule!E9</f>
        <v>09:00</v>
      </c>
      <c r="E13" s="108" t="str">
        <f>Schedule!F9</f>
        <v>19:00</v>
      </c>
      <c r="F13" s="108" t="str">
        <f>Schedule!G9</f>
        <v>Olden</v>
      </c>
      <c r="G13" s="108" t="str">
        <f>Schedule!H9</f>
        <v>NOOLD</v>
      </c>
      <c r="H13" s="110" t="s">
        <v>141</v>
      </c>
      <c r="I13" s="111" t="s">
        <v>223</v>
      </c>
      <c r="J13" s="112">
        <v>99</v>
      </c>
      <c r="K13" s="113">
        <v>0.38541666666666669</v>
      </c>
      <c r="L13" s="113">
        <f>K13+M13</f>
        <v>0.57291666666666674</v>
      </c>
      <c r="M13" s="114">
        <v>0.1875</v>
      </c>
      <c r="N13" s="115">
        <v>357</v>
      </c>
      <c r="O13" s="115"/>
      <c r="P13" s="115"/>
      <c r="Q13" s="115">
        <v>3</v>
      </c>
      <c r="R13" s="115">
        <v>180</v>
      </c>
      <c r="S13" s="116" t="s">
        <v>257</v>
      </c>
      <c r="T13" s="111"/>
      <c r="U13" s="117"/>
      <c r="V13" s="11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s="21" customFormat="1" ht="24.95" customHeight="1" x14ac:dyDescent="0.2">
      <c r="A14" s="108">
        <f>Schedule!B$9</f>
        <v>45450</v>
      </c>
      <c r="B14" s="109">
        <f>Schedule!C9</f>
        <v>45450</v>
      </c>
      <c r="C14" s="108" t="str">
        <f>Schedule!D9</f>
        <v>B</v>
      </c>
      <c r="D14" s="108" t="str">
        <f>Schedule!E9</f>
        <v>09:00</v>
      </c>
      <c r="E14" s="108" t="str">
        <f>Schedule!F9</f>
        <v>19:00</v>
      </c>
      <c r="F14" s="108" t="str">
        <f>Schedule!G9</f>
        <v>Olden</v>
      </c>
      <c r="G14" s="108" t="str">
        <f>Schedule!H9</f>
        <v>NOOLD</v>
      </c>
      <c r="H14" s="110" t="s">
        <v>142</v>
      </c>
      <c r="I14" s="111" t="s">
        <v>224</v>
      </c>
      <c r="J14" s="112">
        <v>99</v>
      </c>
      <c r="K14" s="113">
        <v>0.58333333333333337</v>
      </c>
      <c r="L14" s="113">
        <f t="shared" ref="L14:L29" si="1">K14+M14</f>
        <v>0.77083333333333337</v>
      </c>
      <c r="M14" s="114">
        <v>0.1875</v>
      </c>
      <c r="N14" s="115"/>
      <c r="O14" s="115"/>
      <c r="P14" s="115"/>
      <c r="Q14" s="115">
        <v>4</v>
      </c>
      <c r="R14" s="115">
        <v>180</v>
      </c>
      <c r="S14" s="116" t="s">
        <v>257</v>
      </c>
      <c r="T14" s="111"/>
      <c r="U14" s="117"/>
      <c r="V14" s="11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s="139" customFormat="1" ht="24.95" customHeight="1" x14ac:dyDescent="0.2">
      <c r="A15" s="118">
        <f>Schedule!B$9</f>
        <v>45450</v>
      </c>
      <c r="B15" s="119">
        <f>Schedule!C$9</f>
        <v>45450</v>
      </c>
      <c r="C15" s="118" t="str">
        <f>Schedule!D$9</f>
        <v>B</v>
      </c>
      <c r="D15" s="118" t="str">
        <f>Schedule!E$9</f>
        <v>09:00</v>
      </c>
      <c r="E15" s="118" t="str">
        <f>Schedule!F$9</f>
        <v>19:00</v>
      </c>
      <c r="F15" s="118" t="str">
        <f>Schedule!G$9</f>
        <v>Olden</v>
      </c>
      <c r="G15" s="118" t="str">
        <f>Schedule!H$9</f>
        <v>NOOLD</v>
      </c>
      <c r="H15" s="136" t="s">
        <v>222</v>
      </c>
      <c r="I15" s="120" t="s">
        <v>225</v>
      </c>
      <c r="J15" s="121">
        <v>99</v>
      </c>
      <c r="K15" s="122">
        <v>0.3888888888888889</v>
      </c>
      <c r="L15" s="122">
        <f t="shared" si="1"/>
        <v>0.57638888888888884</v>
      </c>
      <c r="M15" s="137">
        <v>0.1875</v>
      </c>
      <c r="N15" s="123"/>
      <c r="O15" s="123"/>
      <c r="P15" s="123"/>
      <c r="Q15" s="123">
        <v>1</v>
      </c>
      <c r="R15" s="123"/>
      <c r="S15" s="124"/>
      <c r="T15" s="120" t="s">
        <v>220</v>
      </c>
      <c r="U15" s="125"/>
      <c r="V15" s="120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</row>
    <row r="16" spans="1:42" s="20" customFormat="1" ht="24.95" customHeight="1" x14ac:dyDescent="0.2">
      <c r="A16" s="108">
        <f>Schedule!B9</f>
        <v>45450</v>
      </c>
      <c r="B16" s="109">
        <f>Schedule!C9</f>
        <v>45450</v>
      </c>
      <c r="C16" s="108" t="str">
        <f>Schedule!D9</f>
        <v>B</v>
      </c>
      <c r="D16" s="108" t="str">
        <f>Schedule!E9</f>
        <v>09:00</v>
      </c>
      <c r="E16" s="108" t="str">
        <f>Schedule!F9</f>
        <v>19:00</v>
      </c>
      <c r="F16" s="108" t="str">
        <f>Schedule!G9</f>
        <v>Olden</v>
      </c>
      <c r="G16" s="108" t="str">
        <f>Schedule!H9</f>
        <v>NOOLD</v>
      </c>
      <c r="H16" s="110">
        <v>822</v>
      </c>
      <c r="I16" s="111" t="s">
        <v>76</v>
      </c>
      <c r="J16" s="112">
        <v>99</v>
      </c>
      <c r="K16" s="113">
        <v>0.39583333333333331</v>
      </c>
      <c r="L16" s="113">
        <f t="shared" si="1"/>
        <v>0.5625</v>
      </c>
      <c r="M16" s="113">
        <v>0.16666666666666666</v>
      </c>
      <c r="N16" s="115">
        <v>70</v>
      </c>
      <c r="O16" s="115"/>
      <c r="P16" s="115"/>
      <c r="Q16" s="115">
        <v>2</v>
      </c>
      <c r="R16" s="115">
        <v>90</v>
      </c>
      <c r="S16" s="116" t="s">
        <v>257</v>
      </c>
      <c r="T16" s="111"/>
      <c r="U16" s="117" t="s">
        <v>105</v>
      </c>
      <c r="V16" s="111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</row>
    <row r="17" spans="1:42" s="20" customFormat="1" ht="24.95" customHeight="1" x14ac:dyDescent="0.2">
      <c r="A17" s="108">
        <f>Schedule!B9</f>
        <v>45450</v>
      </c>
      <c r="B17" s="109">
        <f>Schedule!C9</f>
        <v>45450</v>
      </c>
      <c r="C17" s="108" t="str">
        <f>Schedule!D9</f>
        <v>B</v>
      </c>
      <c r="D17" s="108" t="str">
        <f>Schedule!E9</f>
        <v>09:00</v>
      </c>
      <c r="E17" s="108" t="str">
        <f>Schedule!F9</f>
        <v>19:00</v>
      </c>
      <c r="F17" s="108" t="str">
        <f>Schedule!G9</f>
        <v>Olden</v>
      </c>
      <c r="G17" s="108" t="str">
        <f>Schedule!H9</f>
        <v>NOOLD</v>
      </c>
      <c r="H17" s="110">
        <v>823</v>
      </c>
      <c r="I17" s="111" t="s">
        <v>80</v>
      </c>
      <c r="J17" s="112">
        <v>69</v>
      </c>
      <c r="K17" s="113">
        <v>0.39652777777777781</v>
      </c>
      <c r="L17" s="113">
        <f t="shared" si="1"/>
        <v>0.52152777777777781</v>
      </c>
      <c r="M17" s="113">
        <v>0.125</v>
      </c>
      <c r="N17" s="115">
        <v>6</v>
      </c>
      <c r="O17" s="115"/>
      <c r="P17" s="115"/>
      <c r="Q17" s="115">
        <v>1</v>
      </c>
      <c r="R17" s="115">
        <v>20</v>
      </c>
      <c r="S17" s="116"/>
      <c r="T17" s="111"/>
      <c r="U17" s="117" t="s">
        <v>105</v>
      </c>
      <c r="V17" s="111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</row>
    <row r="18" spans="1:42" s="20" customFormat="1" ht="24.95" customHeight="1" x14ac:dyDescent="0.2">
      <c r="A18" s="108">
        <f>Schedule!B9</f>
        <v>45450</v>
      </c>
      <c r="B18" s="109">
        <f>Schedule!C9</f>
        <v>45450</v>
      </c>
      <c r="C18" s="108" t="str">
        <f>Schedule!D9</f>
        <v>B</v>
      </c>
      <c r="D18" s="108" t="str">
        <f>Schedule!E9</f>
        <v>09:00</v>
      </c>
      <c r="E18" s="108" t="str">
        <f>Schedule!F9</f>
        <v>19:00</v>
      </c>
      <c r="F18" s="108" t="str">
        <f>Schedule!G9</f>
        <v>Olden</v>
      </c>
      <c r="G18" s="108" t="str">
        <f>Schedule!H9</f>
        <v>NOOLD</v>
      </c>
      <c r="H18" s="110">
        <v>824</v>
      </c>
      <c r="I18" s="111" t="s">
        <v>79</v>
      </c>
      <c r="J18" s="112">
        <v>83</v>
      </c>
      <c r="K18" s="113">
        <v>0.3972222222222222</v>
      </c>
      <c r="L18" s="113">
        <f t="shared" si="1"/>
        <v>0.4597222222222222</v>
      </c>
      <c r="M18" s="113">
        <v>6.25E-2</v>
      </c>
      <c r="N18" s="115">
        <v>4</v>
      </c>
      <c r="O18" s="115"/>
      <c r="P18" s="115"/>
      <c r="Q18" s="115">
        <v>1</v>
      </c>
      <c r="R18" s="115">
        <v>12</v>
      </c>
      <c r="S18" s="116"/>
      <c r="T18" s="111"/>
      <c r="U18" s="117" t="s">
        <v>105</v>
      </c>
      <c r="V18" s="111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</row>
    <row r="19" spans="1:42" s="20" customFormat="1" ht="24.95" customHeight="1" x14ac:dyDescent="0.2">
      <c r="A19" s="108">
        <f>Schedule!B9</f>
        <v>45450</v>
      </c>
      <c r="B19" s="109">
        <f>Schedule!C9</f>
        <v>45450</v>
      </c>
      <c r="C19" s="108" t="str">
        <f>Schedule!D9</f>
        <v>B</v>
      </c>
      <c r="D19" s="108" t="str">
        <f>Schedule!E9</f>
        <v>09:00</v>
      </c>
      <c r="E19" s="108" t="str">
        <f>Schedule!F9</f>
        <v>19:00</v>
      </c>
      <c r="F19" s="108" t="str">
        <f>Schedule!G9</f>
        <v>Olden</v>
      </c>
      <c r="G19" s="108" t="str">
        <f>Schedule!H9</f>
        <v>NOOLD</v>
      </c>
      <c r="H19" s="110">
        <v>825</v>
      </c>
      <c r="I19" s="111" t="s">
        <v>81</v>
      </c>
      <c r="J19" s="112">
        <v>143</v>
      </c>
      <c r="K19" s="113">
        <v>0.60416666666666663</v>
      </c>
      <c r="L19" s="113">
        <f t="shared" si="1"/>
        <v>0.6875</v>
      </c>
      <c r="M19" s="113">
        <v>8.3333333333333329E-2</v>
      </c>
      <c r="N19" s="115">
        <v>6</v>
      </c>
      <c r="O19" s="115"/>
      <c r="P19" s="115"/>
      <c r="Q19" s="115">
        <v>1</v>
      </c>
      <c r="R19" s="115">
        <v>10</v>
      </c>
      <c r="S19" s="116"/>
      <c r="T19" s="111"/>
      <c r="U19" s="117" t="s">
        <v>105</v>
      </c>
      <c r="V19" s="111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</row>
    <row r="20" spans="1:42" s="20" customFormat="1" ht="24.95" customHeight="1" x14ac:dyDescent="0.2">
      <c r="A20" s="108">
        <f>Schedule!B9</f>
        <v>45450</v>
      </c>
      <c r="B20" s="109">
        <f>Schedule!C9</f>
        <v>45450</v>
      </c>
      <c r="C20" s="108" t="str">
        <f>Schedule!D9</f>
        <v>B</v>
      </c>
      <c r="D20" s="108" t="str">
        <f>Schedule!E9</f>
        <v>09:00</v>
      </c>
      <c r="E20" s="108" t="str">
        <f>Schedule!F9</f>
        <v>19:00</v>
      </c>
      <c r="F20" s="108" t="str">
        <f>Schedule!G9</f>
        <v>Olden</v>
      </c>
      <c r="G20" s="108" t="str">
        <f>Schedule!H9</f>
        <v>NOOLD</v>
      </c>
      <c r="H20" s="110" t="s">
        <v>143</v>
      </c>
      <c r="I20" s="111" t="s">
        <v>77</v>
      </c>
      <c r="J20" s="112">
        <v>119</v>
      </c>
      <c r="K20" s="113">
        <v>0.57638888888888895</v>
      </c>
      <c r="L20" s="113">
        <f t="shared" si="1"/>
        <v>0.68055555555555558</v>
      </c>
      <c r="M20" s="113">
        <v>0.10416666666666667</v>
      </c>
      <c r="N20" s="115">
        <v>99</v>
      </c>
      <c r="O20" s="115"/>
      <c r="P20" s="115"/>
      <c r="Q20" s="115">
        <v>1</v>
      </c>
      <c r="R20" s="115">
        <v>40</v>
      </c>
      <c r="S20" s="116"/>
      <c r="T20" s="111"/>
      <c r="U20" s="117"/>
      <c r="V20" s="111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</row>
    <row r="21" spans="1:42" s="20" customFormat="1" ht="24.95" customHeight="1" x14ac:dyDescent="0.2">
      <c r="A21" s="108">
        <f>Schedule!B9</f>
        <v>45450</v>
      </c>
      <c r="B21" s="109">
        <f>Schedule!C9</f>
        <v>45450</v>
      </c>
      <c r="C21" s="108" t="str">
        <f>Schedule!D9</f>
        <v>B</v>
      </c>
      <c r="D21" s="108" t="str">
        <f>Schedule!E9</f>
        <v>09:00</v>
      </c>
      <c r="E21" s="108" t="str">
        <f>Schedule!F9</f>
        <v>19:00</v>
      </c>
      <c r="F21" s="108" t="str">
        <f>Schedule!G9</f>
        <v>Olden</v>
      </c>
      <c r="G21" s="108" t="str">
        <f>Schedule!H9</f>
        <v>NOOLD</v>
      </c>
      <c r="H21" s="110" t="s">
        <v>144</v>
      </c>
      <c r="I21" s="111" t="s">
        <v>77</v>
      </c>
      <c r="J21" s="112">
        <v>119</v>
      </c>
      <c r="K21" s="113">
        <v>0.59375</v>
      </c>
      <c r="L21" s="113">
        <f t="shared" si="1"/>
        <v>0.69791666666666663</v>
      </c>
      <c r="M21" s="113">
        <v>0.10416666666666667</v>
      </c>
      <c r="N21" s="115"/>
      <c r="O21" s="115"/>
      <c r="P21" s="115"/>
      <c r="Q21" s="115">
        <v>1</v>
      </c>
      <c r="R21" s="115">
        <v>40</v>
      </c>
      <c r="S21" s="116"/>
      <c r="T21" s="111"/>
      <c r="U21" s="117"/>
      <c r="V21" s="111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</row>
    <row r="22" spans="1:42" s="20" customFormat="1" ht="24.95" customHeight="1" x14ac:dyDescent="0.2">
      <c r="A22" s="108">
        <f>Schedule!B$9</f>
        <v>45450</v>
      </c>
      <c r="B22" s="109">
        <f>Schedule!C9</f>
        <v>45450</v>
      </c>
      <c r="C22" s="108" t="str">
        <f>Schedule!D9</f>
        <v>B</v>
      </c>
      <c r="D22" s="108" t="str">
        <f>Schedule!E9</f>
        <v>09:00</v>
      </c>
      <c r="E22" s="108" t="str">
        <f>Schedule!F9</f>
        <v>19:00</v>
      </c>
      <c r="F22" s="108" t="str">
        <f>Schedule!G9</f>
        <v>Olden</v>
      </c>
      <c r="G22" s="108" t="str">
        <f>Schedule!H9</f>
        <v>NOOLD</v>
      </c>
      <c r="H22" s="110" t="s">
        <v>146</v>
      </c>
      <c r="I22" s="111" t="s">
        <v>77</v>
      </c>
      <c r="J22" s="112">
        <v>119</v>
      </c>
      <c r="K22" s="113">
        <v>0.61458333333333337</v>
      </c>
      <c r="L22" s="113">
        <f t="shared" si="1"/>
        <v>0.71875</v>
      </c>
      <c r="M22" s="113">
        <v>0.10416666666666667</v>
      </c>
      <c r="N22" s="115"/>
      <c r="O22" s="115"/>
      <c r="P22" s="115"/>
      <c r="Q22" s="115">
        <v>1</v>
      </c>
      <c r="R22" s="115">
        <v>40</v>
      </c>
      <c r="S22" s="116"/>
      <c r="T22" s="111"/>
      <c r="U22" s="117"/>
      <c r="V22" s="111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</row>
    <row r="23" spans="1:42" s="20" customFormat="1" ht="24.95" customHeight="1" x14ac:dyDescent="0.2">
      <c r="A23" s="108">
        <f>Schedule!B$9</f>
        <v>45450</v>
      </c>
      <c r="B23" s="109">
        <f>Schedule!C$9</f>
        <v>45450</v>
      </c>
      <c r="C23" s="108" t="str">
        <f>Schedule!D$9</f>
        <v>B</v>
      </c>
      <c r="D23" s="108" t="str">
        <f>Schedule!E$9</f>
        <v>09:00</v>
      </c>
      <c r="E23" s="108" t="str">
        <f>Schedule!F$9</f>
        <v>19:00</v>
      </c>
      <c r="F23" s="108" t="str">
        <f>Schedule!G$9</f>
        <v>Olden</v>
      </c>
      <c r="G23" s="108" t="str">
        <f>Schedule!H$9</f>
        <v>NOOLD</v>
      </c>
      <c r="H23" s="110" t="s">
        <v>145</v>
      </c>
      <c r="I23" s="111" t="s">
        <v>78</v>
      </c>
      <c r="J23" s="112">
        <v>253</v>
      </c>
      <c r="K23" s="113">
        <v>0.58333333333333337</v>
      </c>
      <c r="L23" s="113">
        <f t="shared" si="1"/>
        <v>0.61805555555555558</v>
      </c>
      <c r="M23" s="113">
        <v>3.4722222222222224E-2</v>
      </c>
      <c r="N23" s="115">
        <v>33</v>
      </c>
      <c r="O23" s="115"/>
      <c r="P23" s="115"/>
      <c r="Q23" s="115">
        <v>1</v>
      </c>
      <c r="R23" s="115">
        <v>6</v>
      </c>
      <c r="S23" s="116"/>
      <c r="T23" s="111" t="s">
        <v>153</v>
      </c>
      <c r="U23" s="117"/>
      <c r="V23" s="111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</row>
    <row r="24" spans="1:42" s="20" customFormat="1" ht="24.95" customHeight="1" x14ac:dyDescent="0.2">
      <c r="A24" s="108">
        <f>Schedule!B$9</f>
        <v>45450</v>
      </c>
      <c r="B24" s="109">
        <f>Schedule!C$9</f>
        <v>45450</v>
      </c>
      <c r="C24" s="108" t="str">
        <f>Schedule!D$9</f>
        <v>B</v>
      </c>
      <c r="D24" s="108" t="str">
        <f>Schedule!E$9</f>
        <v>09:00</v>
      </c>
      <c r="E24" s="108" t="str">
        <f>Schedule!F$9</f>
        <v>19:00</v>
      </c>
      <c r="F24" s="108" t="str">
        <f>Schedule!G$9</f>
        <v>Olden</v>
      </c>
      <c r="G24" s="108" t="str">
        <f>Schedule!H$9</f>
        <v>NOOLD</v>
      </c>
      <c r="H24" s="110" t="s">
        <v>147</v>
      </c>
      <c r="I24" s="111" t="s">
        <v>78</v>
      </c>
      <c r="J24" s="112">
        <v>253</v>
      </c>
      <c r="K24" s="113">
        <v>0.59722222222222221</v>
      </c>
      <c r="L24" s="113">
        <f t="shared" si="1"/>
        <v>0.63194444444444442</v>
      </c>
      <c r="M24" s="113">
        <v>3.4722222222222224E-2</v>
      </c>
      <c r="N24" s="115"/>
      <c r="O24" s="115"/>
      <c r="P24" s="115"/>
      <c r="Q24" s="115">
        <v>1</v>
      </c>
      <c r="R24" s="115">
        <v>6</v>
      </c>
      <c r="S24" s="116"/>
      <c r="T24" s="111" t="s">
        <v>153</v>
      </c>
      <c r="U24" s="117"/>
      <c r="V24" s="111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</row>
    <row r="25" spans="1:42" s="20" customFormat="1" ht="24.95" customHeight="1" x14ac:dyDescent="0.2">
      <c r="A25" s="108">
        <f>Schedule!B$9</f>
        <v>45450</v>
      </c>
      <c r="B25" s="109">
        <f>Schedule!C$9</f>
        <v>45450</v>
      </c>
      <c r="C25" s="108" t="str">
        <f>Schedule!D$9</f>
        <v>B</v>
      </c>
      <c r="D25" s="108" t="str">
        <f>Schedule!E$9</f>
        <v>09:00</v>
      </c>
      <c r="E25" s="108" t="str">
        <f>Schedule!F$9</f>
        <v>19:00</v>
      </c>
      <c r="F25" s="108" t="str">
        <f>Schedule!G$9</f>
        <v>Olden</v>
      </c>
      <c r="G25" s="108" t="str">
        <f>Schedule!H$9</f>
        <v>NOOLD</v>
      </c>
      <c r="H25" s="110" t="s">
        <v>148</v>
      </c>
      <c r="I25" s="111" t="s">
        <v>78</v>
      </c>
      <c r="J25" s="112">
        <v>253</v>
      </c>
      <c r="K25" s="113">
        <v>0.61111111111111105</v>
      </c>
      <c r="L25" s="113">
        <f t="shared" si="1"/>
        <v>0.64583333333333326</v>
      </c>
      <c r="M25" s="113">
        <v>3.4722222222222224E-2</v>
      </c>
      <c r="N25" s="115"/>
      <c r="O25" s="115"/>
      <c r="P25" s="115"/>
      <c r="Q25" s="115">
        <v>1</v>
      </c>
      <c r="R25" s="115">
        <v>6</v>
      </c>
      <c r="S25" s="116"/>
      <c r="T25" s="111" t="s">
        <v>153</v>
      </c>
      <c r="U25" s="117"/>
      <c r="V25" s="111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</row>
    <row r="26" spans="1:42" s="20" customFormat="1" ht="24.95" customHeight="1" x14ac:dyDescent="0.2">
      <c r="A26" s="108">
        <f>Schedule!B$9</f>
        <v>45450</v>
      </c>
      <c r="B26" s="109">
        <f>Schedule!C$9</f>
        <v>45450</v>
      </c>
      <c r="C26" s="108" t="str">
        <f>Schedule!D$9</f>
        <v>B</v>
      </c>
      <c r="D26" s="108" t="str">
        <f>Schedule!E$9</f>
        <v>09:00</v>
      </c>
      <c r="E26" s="108" t="str">
        <f>Schedule!F$9</f>
        <v>19:00</v>
      </c>
      <c r="F26" s="108" t="str">
        <f>Schedule!G$9</f>
        <v>Olden</v>
      </c>
      <c r="G26" s="108" t="str">
        <f>Schedule!H$9</f>
        <v>NOOLD</v>
      </c>
      <c r="H26" s="110" t="s">
        <v>149</v>
      </c>
      <c r="I26" s="111" t="s">
        <v>78</v>
      </c>
      <c r="J26" s="112">
        <v>253</v>
      </c>
      <c r="K26" s="113">
        <v>0.625</v>
      </c>
      <c r="L26" s="113">
        <f t="shared" si="1"/>
        <v>0.65972222222222221</v>
      </c>
      <c r="M26" s="113">
        <v>3.4722222222222224E-2</v>
      </c>
      <c r="N26" s="115"/>
      <c r="O26" s="115"/>
      <c r="P26" s="115"/>
      <c r="Q26" s="115">
        <v>1</v>
      </c>
      <c r="R26" s="115">
        <v>6</v>
      </c>
      <c r="S26" s="116"/>
      <c r="T26" s="111" t="s">
        <v>153</v>
      </c>
      <c r="U26" s="117"/>
      <c r="V26" s="111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</row>
    <row r="27" spans="1:42" s="20" customFormat="1" ht="24.95" customHeight="1" x14ac:dyDescent="0.2">
      <c r="A27" s="108">
        <f>Schedule!B$9</f>
        <v>45450</v>
      </c>
      <c r="B27" s="109">
        <f>Schedule!C$9</f>
        <v>45450</v>
      </c>
      <c r="C27" s="108" t="str">
        <f>Schedule!D$9</f>
        <v>B</v>
      </c>
      <c r="D27" s="108" t="str">
        <f>Schedule!E$9</f>
        <v>09:00</v>
      </c>
      <c r="E27" s="108" t="str">
        <f>Schedule!F$9</f>
        <v>19:00</v>
      </c>
      <c r="F27" s="108" t="str">
        <f>Schedule!G$9</f>
        <v>Olden</v>
      </c>
      <c r="G27" s="108" t="str">
        <f>Schedule!H$9</f>
        <v>NOOLD</v>
      </c>
      <c r="H27" s="110" t="s">
        <v>150</v>
      </c>
      <c r="I27" s="111" t="s">
        <v>78</v>
      </c>
      <c r="J27" s="112">
        <v>253</v>
      </c>
      <c r="K27" s="113">
        <v>0.63888888888888895</v>
      </c>
      <c r="L27" s="113">
        <f t="shared" si="1"/>
        <v>0.67361111111111116</v>
      </c>
      <c r="M27" s="113">
        <v>3.4722222222222224E-2</v>
      </c>
      <c r="N27" s="115"/>
      <c r="O27" s="115"/>
      <c r="P27" s="115"/>
      <c r="Q27" s="115">
        <v>1</v>
      </c>
      <c r="R27" s="115">
        <v>6</v>
      </c>
      <c r="S27" s="116"/>
      <c r="T27" s="111" t="s">
        <v>153</v>
      </c>
      <c r="U27" s="117"/>
      <c r="V27" s="111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</row>
    <row r="28" spans="1:42" s="20" customFormat="1" ht="24.95" customHeight="1" x14ac:dyDescent="0.2">
      <c r="A28" s="108">
        <f>Schedule!B$9</f>
        <v>45450</v>
      </c>
      <c r="B28" s="109">
        <f>Schedule!C$9</f>
        <v>45450</v>
      </c>
      <c r="C28" s="108" t="str">
        <f>Schedule!D$9</f>
        <v>B</v>
      </c>
      <c r="D28" s="108" t="str">
        <f>Schedule!E$9</f>
        <v>09:00</v>
      </c>
      <c r="E28" s="108" t="str">
        <f>Schedule!F$9</f>
        <v>19:00</v>
      </c>
      <c r="F28" s="108" t="str">
        <f>Schedule!G$9</f>
        <v>Olden</v>
      </c>
      <c r="G28" s="108" t="str">
        <f>Schedule!H$9</f>
        <v>NOOLD</v>
      </c>
      <c r="H28" s="110" t="s">
        <v>151</v>
      </c>
      <c r="I28" s="111" t="s">
        <v>78</v>
      </c>
      <c r="J28" s="112">
        <v>253</v>
      </c>
      <c r="K28" s="113">
        <v>0.65972222222222221</v>
      </c>
      <c r="L28" s="113">
        <f t="shared" si="1"/>
        <v>0.69444444444444442</v>
      </c>
      <c r="M28" s="113">
        <v>3.4722222222222224E-2</v>
      </c>
      <c r="N28" s="115"/>
      <c r="O28" s="115"/>
      <c r="P28" s="115"/>
      <c r="Q28" s="115">
        <v>1</v>
      </c>
      <c r="R28" s="115">
        <v>6</v>
      </c>
      <c r="S28" s="116"/>
      <c r="T28" s="111" t="s">
        <v>153</v>
      </c>
      <c r="U28" s="117"/>
      <c r="V28" s="111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</row>
    <row r="29" spans="1:42" s="20" customFormat="1" ht="24.95" customHeight="1" x14ac:dyDescent="0.2">
      <c r="A29" s="108">
        <f>Schedule!B$9</f>
        <v>45450</v>
      </c>
      <c r="B29" s="109">
        <f>Schedule!C$9</f>
        <v>45450</v>
      </c>
      <c r="C29" s="108" t="str">
        <f>Schedule!D$9</f>
        <v>B</v>
      </c>
      <c r="D29" s="108" t="str">
        <f>Schedule!E$9</f>
        <v>09:00</v>
      </c>
      <c r="E29" s="108" t="str">
        <f>Schedule!F$9</f>
        <v>19:00</v>
      </c>
      <c r="F29" s="108" t="str">
        <f>Schedule!G$9</f>
        <v>Olden</v>
      </c>
      <c r="G29" s="108" t="str">
        <f>Schedule!H$9</f>
        <v>NOOLD</v>
      </c>
      <c r="H29" s="110" t="s">
        <v>152</v>
      </c>
      <c r="I29" s="111" t="s">
        <v>78</v>
      </c>
      <c r="J29" s="112">
        <v>253</v>
      </c>
      <c r="K29" s="113">
        <v>0.67361111111111116</v>
      </c>
      <c r="L29" s="113">
        <f t="shared" si="1"/>
        <v>0.70833333333333337</v>
      </c>
      <c r="M29" s="113">
        <v>3.4722222222222224E-2</v>
      </c>
      <c r="N29" s="115"/>
      <c r="O29" s="115"/>
      <c r="P29" s="115"/>
      <c r="Q29" s="115">
        <v>1</v>
      </c>
      <c r="R29" s="115">
        <v>6</v>
      </c>
      <c r="S29" s="116"/>
      <c r="T29" s="111" t="s">
        <v>153</v>
      </c>
      <c r="U29" s="117"/>
      <c r="V29" s="111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</row>
    <row r="30" spans="1:42" s="20" customFormat="1" ht="24.95" customHeight="1" x14ac:dyDescent="0.2">
      <c r="A30" s="18">
        <f>Schedule!B$10</f>
        <v>45451</v>
      </c>
      <c r="B30" s="19">
        <f>Schedule!C10</f>
        <v>45451</v>
      </c>
      <c r="C30" s="84" t="str">
        <f>Schedule!D10</f>
        <v>A</v>
      </c>
      <c r="D30" s="18" t="str">
        <f>Schedule!E10</f>
        <v>08:00</v>
      </c>
      <c r="E30" s="18" t="str">
        <f>Schedule!F10</f>
        <v>17:00</v>
      </c>
      <c r="F30" s="18" t="str">
        <f>Schedule!G10</f>
        <v>Geiranger</v>
      </c>
      <c r="G30" s="18" t="str">
        <f>Schedule!H10</f>
        <v>NOGNR</v>
      </c>
      <c r="H30" s="73" t="s">
        <v>154</v>
      </c>
      <c r="I30" s="73" t="s">
        <v>83</v>
      </c>
      <c r="J30" s="88">
        <v>99</v>
      </c>
      <c r="K30" s="93">
        <v>0.36458333333333331</v>
      </c>
      <c r="L30" s="93">
        <f>K30+M30</f>
        <v>0.55208333333333326</v>
      </c>
      <c r="M30" s="93">
        <v>0.1875</v>
      </c>
      <c r="N30" s="94">
        <v>378</v>
      </c>
      <c r="O30" s="94"/>
      <c r="P30" s="94"/>
      <c r="Q30" s="94">
        <v>9</v>
      </c>
      <c r="R30" s="94">
        <v>405</v>
      </c>
      <c r="S30" s="100"/>
      <c r="T30" s="73" t="s">
        <v>158</v>
      </c>
      <c r="U30" s="1"/>
      <c r="V30" s="7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</row>
    <row r="31" spans="1:42" s="127" customFormat="1" ht="24.95" customHeight="1" x14ac:dyDescent="0.2">
      <c r="A31" s="128">
        <f>Schedule!B$10</f>
        <v>45451</v>
      </c>
      <c r="B31" s="129">
        <f>Schedule!C$10</f>
        <v>45451</v>
      </c>
      <c r="C31" s="128" t="str">
        <f>Schedule!D$10</f>
        <v>A</v>
      </c>
      <c r="D31" s="128" t="str">
        <f>Schedule!E$10</f>
        <v>08:00</v>
      </c>
      <c r="E31" s="128" t="str">
        <f>Schedule!F$10</f>
        <v>17:00</v>
      </c>
      <c r="F31" s="128" t="str">
        <f>Schedule!G$10</f>
        <v>Geiranger</v>
      </c>
      <c r="G31" s="128" t="str">
        <f>Schedule!H$10</f>
        <v>NOGNR</v>
      </c>
      <c r="H31" s="130" t="s">
        <v>226</v>
      </c>
      <c r="I31" s="130" t="s">
        <v>227</v>
      </c>
      <c r="J31" s="131">
        <v>99</v>
      </c>
      <c r="K31" s="132">
        <v>0.36458333333333331</v>
      </c>
      <c r="L31" s="132">
        <f>K31+M31</f>
        <v>0.55208333333333326</v>
      </c>
      <c r="M31" s="132">
        <v>0.1875</v>
      </c>
      <c r="N31" s="133"/>
      <c r="O31" s="133"/>
      <c r="P31" s="133"/>
      <c r="Q31" s="133">
        <v>1</v>
      </c>
      <c r="R31" s="133"/>
      <c r="S31" s="134"/>
      <c r="T31" s="130" t="s">
        <v>220</v>
      </c>
      <c r="U31" s="135"/>
      <c r="V31" s="130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1:42" s="20" customFormat="1" ht="24.95" customHeight="1" x14ac:dyDescent="0.2">
      <c r="A32" s="18">
        <f>Schedule!B$10</f>
        <v>45451</v>
      </c>
      <c r="B32" s="19">
        <f>Schedule!C$10</f>
        <v>45451</v>
      </c>
      <c r="C32" s="84" t="str">
        <f>Schedule!D$10</f>
        <v>A</v>
      </c>
      <c r="D32" s="18" t="str">
        <f>Schedule!E$10</f>
        <v>08:00</v>
      </c>
      <c r="E32" s="18" t="str">
        <f>Schedule!F$10</f>
        <v>17:00</v>
      </c>
      <c r="F32" s="18" t="str">
        <f>Schedule!G$10</f>
        <v>Geiranger</v>
      </c>
      <c r="G32" s="18" t="str">
        <f>Schedule!H$10</f>
        <v>NOGNR</v>
      </c>
      <c r="H32" s="73" t="s">
        <v>245</v>
      </c>
      <c r="I32" s="73" t="s">
        <v>244</v>
      </c>
      <c r="J32" s="88">
        <v>69</v>
      </c>
      <c r="K32" s="93">
        <v>0.57291666666666663</v>
      </c>
      <c r="L32" s="93">
        <f t="shared" ref="L32:L35" si="2">K32+M32</f>
        <v>0.65625</v>
      </c>
      <c r="M32" s="93">
        <v>8.3333333333333329E-2</v>
      </c>
      <c r="N32" s="94">
        <v>186</v>
      </c>
      <c r="O32" s="94"/>
      <c r="P32" s="94"/>
      <c r="Q32" s="94">
        <v>9</v>
      </c>
      <c r="R32" s="94">
        <v>405</v>
      </c>
      <c r="S32" s="100"/>
      <c r="T32" s="73"/>
      <c r="U32" s="1"/>
      <c r="V32" s="73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</row>
    <row r="33" spans="1:42" s="20" customFormat="1" ht="24.95" customHeight="1" x14ac:dyDescent="0.2">
      <c r="A33" s="18">
        <f>Schedule!B10</f>
        <v>45451</v>
      </c>
      <c r="B33" s="19">
        <f>Schedule!C10</f>
        <v>45451</v>
      </c>
      <c r="C33" s="84" t="str">
        <f>Schedule!D10</f>
        <v>A</v>
      </c>
      <c r="D33" s="18" t="str">
        <f>Schedule!E10</f>
        <v>08:00</v>
      </c>
      <c r="E33" s="18" t="str">
        <f>Schedule!F10</f>
        <v>17:00</v>
      </c>
      <c r="F33" s="18" t="str">
        <f>Schedule!G10</f>
        <v>Geiranger</v>
      </c>
      <c r="G33" s="18" t="str">
        <f>Schedule!H10</f>
        <v>NOGNR</v>
      </c>
      <c r="H33" s="73" t="s">
        <v>155</v>
      </c>
      <c r="I33" s="73" t="s">
        <v>82</v>
      </c>
      <c r="J33" s="88">
        <v>59</v>
      </c>
      <c r="K33" s="93">
        <v>0.35416666666666669</v>
      </c>
      <c r="L33" s="93">
        <f t="shared" si="2"/>
        <v>0.54166666666666674</v>
      </c>
      <c r="M33" s="93">
        <v>0.1875</v>
      </c>
      <c r="N33" s="94">
        <v>32</v>
      </c>
      <c r="O33" s="94"/>
      <c r="P33" s="94"/>
      <c r="Q33" s="94">
        <v>1</v>
      </c>
      <c r="R33" s="94">
        <v>44</v>
      </c>
      <c r="S33" s="100" t="s">
        <v>257</v>
      </c>
      <c r="T33" s="73" t="s">
        <v>246</v>
      </c>
      <c r="U33" s="1" t="s">
        <v>105</v>
      </c>
      <c r="V33" s="73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</row>
    <row r="34" spans="1:42" s="20" customFormat="1" ht="24.95" customHeight="1" x14ac:dyDescent="0.2">
      <c r="A34" s="18">
        <f>Schedule!B10</f>
        <v>45451</v>
      </c>
      <c r="B34" s="19">
        <f>Schedule!C10</f>
        <v>45451</v>
      </c>
      <c r="C34" s="84" t="str">
        <f>Schedule!D10</f>
        <v>A</v>
      </c>
      <c r="D34" s="18" t="str">
        <f>Schedule!E10</f>
        <v>08:00</v>
      </c>
      <c r="E34" s="18" t="str">
        <f>Schedule!F10</f>
        <v>17:00</v>
      </c>
      <c r="F34" s="18" t="str">
        <f>Schedule!G10</f>
        <v>Geiranger</v>
      </c>
      <c r="G34" s="18" t="str">
        <f>Schedule!H10</f>
        <v>NOGNR</v>
      </c>
      <c r="H34" s="73" t="s">
        <v>156</v>
      </c>
      <c r="I34" s="73" t="s">
        <v>84</v>
      </c>
      <c r="J34" s="88">
        <v>99</v>
      </c>
      <c r="K34" s="93">
        <v>0.41666666666666669</v>
      </c>
      <c r="L34" s="93">
        <f t="shared" si="2"/>
        <v>0.54166666666666674</v>
      </c>
      <c r="M34" s="106">
        <v>0.125</v>
      </c>
      <c r="N34" s="94">
        <v>4</v>
      </c>
      <c r="O34" s="94"/>
      <c r="P34" s="94"/>
      <c r="Q34" s="94">
        <v>1</v>
      </c>
      <c r="R34" s="159" t="s">
        <v>247</v>
      </c>
      <c r="S34" s="100"/>
      <c r="T34" s="73"/>
      <c r="U34" s="1"/>
      <c r="V34" s="73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</row>
    <row r="35" spans="1:42" s="20" customFormat="1" ht="24.95" customHeight="1" x14ac:dyDescent="0.2">
      <c r="A35" s="18">
        <f>Schedule!B10</f>
        <v>45451</v>
      </c>
      <c r="B35" s="19">
        <f>Schedule!C10</f>
        <v>45451</v>
      </c>
      <c r="C35" s="84" t="str">
        <f>Schedule!D10</f>
        <v>A</v>
      </c>
      <c r="D35" s="18" t="str">
        <f>Schedule!E10</f>
        <v>08:00</v>
      </c>
      <c r="E35" s="18" t="str">
        <f>Schedule!F10</f>
        <v>17:00</v>
      </c>
      <c r="F35" s="18" t="str">
        <f>Schedule!G10</f>
        <v>Geiranger</v>
      </c>
      <c r="G35" s="18" t="str">
        <f>Schedule!H10</f>
        <v>NOGNR</v>
      </c>
      <c r="H35" s="73" t="s">
        <v>157</v>
      </c>
      <c r="I35" s="73" t="s">
        <v>85</v>
      </c>
      <c r="J35" s="88">
        <v>119</v>
      </c>
      <c r="K35" s="93">
        <v>0.60416666666666663</v>
      </c>
      <c r="L35" s="93">
        <f t="shared" si="2"/>
        <v>0.66666666666666663</v>
      </c>
      <c r="M35" s="93">
        <v>6.25E-2</v>
      </c>
      <c r="N35" s="94">
        <v>7</v>
      </c>
      <c r="O35" s="94"/>
      <c r="P35" s="94"/>
      <c r="Q35" s="94">
        <v>1</v>
      </c>
      <c r="R35" s="159" t="s">
        <v>248</v>
      </c>
      <c r="S35" s="100"/>
      <c r="T35" s="73"/>
      <c r="U35" s="1" t="s">
        <v>105</v>
      </c>
      <c r="V35" s="73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</row>
    <row r="36" spans="1:42" s="127" customFormat="1" ht="24.95" customHeight="1" x14ac:dyDescent="0.2">
      <c r="A36" s="118">
        <f>Schedule!B$11</f>
        <v>45452</v>
      </c>
      <c r="B36" s="119">
        <f>Schedule!C$11</f>
        <v>45452</v>
      </c>
      <c r="C36" s="118" t="str">
        <f>Schedule!D$11</f>
        <v>B</v>
      </c>
      <c r="D36" s="118" t="str">
        <f>Schedule!E$11</f>
        <v>07:00</v>
      </c>
      <c r="E36" s="118" t="str">
        <f>Schedule!F$11</f>
        <v>14:00</v>
      </c>
      <c r="F36" s="118" t="str">
        <f>Schedule!G$11</f>
        <v>Kristiansund</v>
      </c>
      <c r="G36" s="118" t="str">
        <f>Schedule!H$11</f>
        <v>NOKSU</v>
      </c>
      <c r="H36" s="120" t="s">
        <v>160</v>
      </c>
      <c r="I36" s="120" t="s">
        <v>159</v>
      </c>
      <c r="J36" s="121">
        <v>65</v>
      </c>
      <c r="K36" s="122">
        <v>0.375</v>
      </c>
      <c r="L36" s="122">
        <f t="shared" ref="L36:L45" si="3">K36+M36</f>
        <v>0.54166666666666663</v>
      </c>
      <c r="M36" s="122">
        <v>0.16666666666666666</v>
      </c>
      <c r="N36" s="123">
        <v>42</v>
      </c>
      <c r="O36" s="123"/>
      <c r="P36" s="123"/>
      <c r="Q36" s="123"/>
      <c r="R36" s="123">
        <v>42</v>
      </c>
      <c r="S36" s="124"/>
      <c r="T36" s="120" t="s">
        <v>236</v>
      </c>
      <c r="U36" s="125"/>
      <c r="V36" s="120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</row>
    <row r="37" spans="1:42" s="20" customFormat="1" ht="24.95" customHeight="1" x14ac:dyDescent="0.2">
      <c r="A37" s="108">
        <f>Schedule!B$11</f>
        <v>45452</v>
      </c>
      <c r="B37" s="109">
        <f>Schedule!C11</f>
        <v>45452</v>
      </c>
      <c r="C37" s="108" t="str">
        <f>Schedule!D11</f>
        <v>B</v>
      </c>
      <c r="D37" s="108" t="str">
        <f>Schedule!E11</f>
        <v>07:00</v>
      </c>
      <c r="E37" s="108" t="str">
        <f>Schedule!F11</f>
        <v>14:00</v>
      </c>
      <c r="F37" s="108" t="str">
        <f>Schedule!G11</f>
        <v>Kristiansund</v>
      </c>
      <c r="G37" s="108" t="str">
        <f>Schedule!H11</f>
        <v>NOKSU</v>
      </c>
      <c r="H37" s="111" t="s">
        <v>161</v>
      </c>
      <c r="I37" s="111" t="s">
        <v>170</v>
      </c>
      <c r="J37" s="112">
        <v>39</v>
      </c>
      <c r="K37" s="113">
        <v>0.32291666666666669</v>
      </c>
      <c r="L37" s="113">
        <f t="shared" si="3"/>
        <v>0.38541666666666669</v>
      </c>
      <c r="M37" s="113">
        <v>6.25E-2</v>
      </c>
      <c r="N37" s="115">
        <v>128</v>
      </c>
      <c r="O37" s="115"/>
      <c r="P37" s="115"/>
      <c r="Q37" s="115">
        <v>1</v>
      </c>
      <c r="R37" s="115">
        <v>47</v>
      </c>
      <c r="S37" s="116"/>
      <c r="T37" s="111"/>
      <c r="U37" s="117"/>
      <c r="V37" s="111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</row>
    <row r="38" spans="1:42" s="20" customFormat="1" ht="24.95" customHeight="1" x14ac:dyDescent="0.2">
      <c r="A38" s="108">
        <f>Schedule!B$11</f>
        <v>45452</v>
      </c>
      <c r="B38" s="109">
        <f>Schedule!C$11</f>
        <v>45452</v>
      </c>
      <c r="C38" s="108" t="str">
        <f>Schedule!D$11</f>
        <v>B</v>
      </c>
      <c r="D38" s="108" t="str">
        <f>Schedule!E$11</f>
        <v>07:00</v>
      </c>
      <c r="E38" s="108" t="str">
        <f>Schedule!F$11</f>
        <v>14:00</v>
      </c>
      <c r="F38" s="108" t="str">
        <f>Schedule!G$11</f>
        <v>Kristiansund</v>
      </c>
      <c r="G38" s="108" t="str">
        <f>Schedule!H$11</f>
        <v>NOKSU</v>
      </c>
      <c r="H38" s="111" t="s">
        <v>162</v>
      </c>
      <c r="I38" s="111" t="s">
        <v>171</v>
      </c>
      <c r="J38" s="112">
        <v>39</v>
      </c>
      <c r="K38" s="113">
        <v>0.3888888888888889</v>
      </c>
      <c r="L38" s="113">
        <f t="shared" si="3"/>
        <v>0.4513888888888889</v>
      </c>
      <c r="M38" s="113">
        <v>6.25E-2</v>
      </c>
      <c r="N38" s="115"/>
      <c r="O38" s="115"/>
      <c r="P38" s="115"/>
      <c r="Q38" s="115">
        <v>1</v>
      </c>
      <c r="R38" s="115">
        <v>47</v>
      </c>
      <c r="S38" s="116"/>
      <c r="T38" s="111"/>
      <c r="U38" s="117"/>
      <c r="V38" s="111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</row>
    <row r="39" spans="1:42" s="20" customFormat="1" ht="24.95" customHeight="1" x14ac:dyDescent="0.2">
      <c r="A39" s="108">
        <f>Schedule!B$11</f>
        <v>45452</v>
      </c>
      <c r="B39" s="109">
        <f>Schedule!C$11</f>
        <v>45452</v>
      </c>
      <c r="C39" s="108" t="str">
        <f>Schedule!D$11</f>
        <v>B</v>
      </c>
      <c r="D39" s="108" t="str">
        <f>Schedule!E$11</f>
        <v>07:00</v>
      </c>
      <c r="E39" s="108" t="str">
        <f>Schedule!F$11</f>
        <v>14:00</v>
      </c>
      <c r="F39" s="108" t="str">
        <f>Schedule!G$11</f>
        <v>Kristiansund</v>
      </c>
      <c r="G39" s="108" t="str">
        <f>Schedule!H$11</f>
        <v>NOKSU</v>
      </c>
      <c r="H39" s="111" t="s">
        <v>163</v>
      </c>
      <c r="I39" s="111" t="s">
        <v>172</v>
      </c>
      <c r="J39" s="112">
        <v>39</v>
      </c>
      <c r="K39" s="113">
        <v>0.4548611111111111</v>
      </c>
      <c r="L39" s="113">
        <f t="shared" si="3"/>
        <v>0.51736111111111116</v>
      </c>
      <c r="M39" s="113">
        <v>6.25E-2</v>
      </c>
      <c r="N39" s="115"/>
      <c r="O39" s="115"/>
      <c r="P39" s="115"/>
      <c r="Q39" s="115">
        <v>1</v>
      </c>
      <c r="R39" s="115">
        <v>47</v>
      </c>
      <c r="S39" s="116"/>
      <c r="T39" s="111"/>
      <c r="U39" s="117"/>
      <c r="V39" s="111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</row>
    <row r="40" spans="1:42" s="20" customFormat="1" ht="24.95" customHeight="1" x14ac:dyDescent="0.2">
      <c r="A40" s="108">
        <f>Schedule!B$11</f>
        <v>45452</v>
      </c>
      <c r="B40" s="109">
        <f>Schedule!C$11</f>
        <v>45452</v>
      </c>
      <c r="C40" s="108" t="str">
        <f>Schedule!D$11</f>
        <v>B</v>
      </c>
      <c r="D40" s="108" t="str">
        <f>Schedule!E$11</f>
        <v>07:00</v>
      </c>
      <c r="E40" s="108" t="str">
        <f>Schedule!F$11</f>
        <v>14:00</v>
      </c>
      <c r="F40" s="108" t="str">
        <f>Schedule!G$11</f>
        <v>Kristiansund</v>
      </c>
      <c r="G40" s="108" t="str">
        <f>Schedule!H$11</f>
        <v>NOKSU</v>
      </c>
      <c r="H40" s="111" t="s">
        <v>164</v>
      </c>
      <c r="I40" s="111" t="s">
        <v>86</v>
      </c>
      <c r="J40" s="112">
        <v>25</v>
      </c>
      <c r="K40" s="113">
        <v>0.32291666666666669</v>
      </c>
      <c r="L40" s="113">
        <f t="shared" si="3"/>
        <v>0.42708333333333337</v>
      </c>
      <c r="M40" s="113">
        <v>0.10416666666666667</v>
      </c>
      <c r="N40" s="115">
        <v>98</v>
      </c>
      <c r="O40" s="115"/>
      <c r="P40" s="115"/>
      <c r="Q40" s="115"/>
      <c r="R40" s="115">
        <v>60</v>
      </c>
      <c r="S40" s="116"/>
      <c r="T40" s="111"/>
      <c r="U40" s="117" t="s">
        <v>105</v>
      </c>
      <c r="V40" s="111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</row>
    <row r="41" spans="1:42" s="20" customFormat="1" ht="24.95" customHeight="1" x14ac:dyDescent="0.2">
      <c r="A41" s="108">
        <f>Schedule!B$11</f>
        <v>45452</v>
      </c>
      <c r="B41" s="109">
        <f>Schedule!C$11</f>
        <v>45452</v>
      </c>
      <c r="C41" s="108" t="str">
        <f>Schedule!D$11</f>
        <v>B</v>
      </c>
      <c r="D41" s="108" t="str">
        <f>Schedule!E$11</f>
        <v>07:00</v>
      </c>
      <c r="E41" s="108" t="str">
        <f>Schedule!F$11</f>
        <v>14:00</v>
      </c>
      <c r="F41" s="108" t="str">
        <f>Schedule!G$11</f>
        <v>Kristiansund</v>
      </c>
      <c r="G41" s="108" t="str">
        <f>Schedule!H$11</f>
        <v>NOKSU</v>
      </c>
      <c r="H41" s="111" t="s">
        <v>165</v>
      </c>
      <c r="I41" s="111" t="s">
        <v>86</v>
      </c>
      <c r="J41" s="112">
        <v>25</v>
      </c>
      <c r="K41" s="113">
        <v>0.4375</v>
      </c>
      <c r="L41" s="113">
        <f t="shared" si="3"/>
        <v>0.54166666666666663</v>
      </c>
      <c r="M41" s="113">
        <v>0.10416666666666667</v>
      </c>
      <c r="N41" s="115"/>
      <c r="O41" s="115"/>
      <c r="P41" s="115"/>
      <c r="Q41" s="115"/>
      <c r="R41" s="115">
        <v>60</v>
      </c>
      <c r="S41" s="116"/>
      <c r="T41" s="111"/>
      <c r="U41" s="117"/>
      <c r="V41" s="111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</row>
    <row r="42" spans="1:42" s="20" customFormat="1" ht="24.95" customHeight="1" x14ac:dyDescent="0.2">
      <c r="A42" s="108">
        <f>Schedule!B$11</f>
        <v>45452</v>
      </c>
      <c r="B42" s="109">
        <f>Schedule!C$11</f>
        <v>45452</v>
      </c>
      <c r="C42" s="108" t="str">
        <f>Schedule!D$11</f>
        <v>B</v>
      </c>
      <c r="D42" s="108" t="str">
        <f>Schedule!E$11</f>
        <v>07:00</v>
      </c>
      <c r="E42" s="108" t="str">
        <f>Schedule!F$11</f>
        <v>14:00</v>
      </c>
      <c r="F42" s="108" t="str">
        <f>Schedule!G$11</f>
        <v>Kristiansund</v>
      </c>
      <c r="G42" s="108" t="str">
        <f>Schedule!H$11</f>
        <v>NOKSU</v>
      </c>
      <c r="H42" s="111" t="s">
        <v>166</v>
      </c>
      <c r="I42" s="111" t="s">
        <v>168</v>
      </c>
      <c r="J42" s="112">
        <v>75</v>
      </c>
      <c r="K42" s="113">
        <v>0.34375</v>
      </c>
      <c r="L42" s="113">
        <f t="shared" si="3"/>
        <v>0.48958333333333337</v>
      </c>
      <c r="M42" s="113">
        <v>0.14583333333333334</v>
      </c>
      <c r="N42" s="115">
        <v>155</v>
      </c>
      <c r="O42" s="115"/>
      <c r="P42" s="115"/>
      <c r="Q42" s="115">
        <v>2</v>
      </c>
      <c r="R42" s="115">
        <v>90</v>
      </c>
      <c r="S42" s="116"/>
      <c r="T42" s="111"/>
      <c r="U42" s="117"/>
      <c r="V42" s="111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</row>
    <row r="43" spans="1:42" s="20" customFormat="1" ht="24.95" customHeight="1" x14ac:dyDescent="0.2">
      <c r="A43" s="108">
        <f>Schedule!B$11</f>
        <v>45452</v>
      </c>
      <c r="B43" s="109">
        <f>Schedule!C$11</f>
        <v>45452</v>
      </c>
      <c r="C43" s="108" t="str">
        <f>Schedule!D$11</f>
        <v>B</v>
      </c>
      <c r="D43" s="108" t="str">
        <f>Schedule!E$11</f>
        <v>07:00</v>
      </c>
      <c r="E43" s="108" t="str">
        <f>Schedule!F$11</f>
        <v>14:00</v>
      </c>
      <c r="F43" s="108" t="str">
        <f>Schedule!G$11</f>
        <v>Kristiansund</v>
      </c>
      <c r="G43" s="108" t="str">
        <f>Schedule!H$11</f>
        <v>NOKSU</v>
      </c>
      <c r="H43" s="111" t="s">
        <v>167</v>
      </c>
      <c r="I43" s="111" t="s">
        <v>169</v>
      </c>
      <c r="J43" s="112">
        <v>75</v>
      </c>
      <c r="K43" s="113">
        <v>0.375</v>
      </c>
      <c r="L43" s="113">
        <f t="shared" si="3"/>
        <v>0.52083333333333337</v>
      </c>
      <c r="M43" s="113">
        <v>0.14583333333333334</v>
      </c>
      <c r="N43" s="115"/>
      <c r="O43" s="115"/>
      <c r="P43" s="115"/>
      <c r="Q43" s="115">
        <v>2</v>
      </c>
      <c r="R43" s="115">
        <v>90</v>
      </c>
      <c r="S43" s="116"/>
      <c r="T43" s="111"/>
      <c r="U43" s="117" t="s">
        <v>105</v>
      </c>
      <c r="V43" s="111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</row>
    <row r="44" spans="1:42" s="20" customFormat="1" ht="24.95" customHeight="1" x14ac:dyDescent="0.2">
      <c r="A44" s="18">
        <f>Schedule!B$13</f>
        <v>45454</v>
      </c>
      <c r="B44" s="19">
        <f>Schedule!C$13</f>
        <v>45454</v>
      </c>
      <c r="C44" s="18" t="str">
        <f>Schedule!D$13</f>
        <v>B</v>
      </c>
      <c r="D44" s="18" t="str">
        <f>Schedule!E$13</f>
        <v>12:00</v>
      </c>
      <c r="E44" s="18" t="str">
        <f>Schedule!F$13</f>
        <v>19:00</v>
      </c>
      <c r="F44" s="18" t="str">
        <f>Schedule!G$13</f>
        <v>Honningsvag</v>
      </c>
      <c r="G44" s="18" t="str">
        <f>Schedule!H$13</f>
        <v>NOHVG</v>
      </c>
      <c r="H44" s="73" t="s">
        <v>176</v>
      </c>
      <c r="I44" s="73" t="s">
        <v>178</v>
      </c>
      <c r="J44" s="88">
        <v>79</v>
      </c>
      <c r="K44" s="93">
        <v>0.52083333333333337</v>
      </c>
      <c r="L44" s="93">
        <f t="shared" si="3"/>
        <v>0.6875</v>
      </c>
      <c r="M44" s="93">
        <v>0.16666666666666666</v>
      </c>
      <c r="N44" s="94">
        <v>634</v>
      </c>
      <c r="O44" s="94"/>
      <c r="P44" s="94"/>
      <c r="Q44" s="94">
        <v>7</v>
      </c>
      <c r="R44" s="94">
        <v>989</v>
      </c>
      <c r="S44" s="100" t="s">
        <v>5</v>
      </c>
      <c r="T44" s="73" t="s">
        <v>175</v>
      </c>
      <c r="U44" s="1"/>
      <c r="V44" s="73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</row>
    <row r="45" spans="1:42" s="127" customFormat="1" ht="24.95" customHeight="1" x14ac:dyDescent="0.2">
      <c r="A45" s="128">
        <f>Schedule!B$13</f>
        <v>45454</v>
      </c>
      <c r="B45" s="129">
        <f>Schedule!C$13</f>
        <v>45454</v>
      </c>
      <c r="C45" s="128" t="str">
        <f>Schedule!D$13</f>
        <v>B</v>
      </c>
      <c r="D45" s="128" t="str">
        <f>Schedule!E$13</f>
        <v>12:00</v>
      </c>
      <c r="E45" s="128" t="str">
        <f>Schedule!F$13</f>
        <v>19:00</v>
      </c>
      <c r="F45" s="128" t="str">
        <f>Schedule!G$13</f>
        <v>Honningsvag</v>
      </c>
      <c r="G45" s="128" t="str">
        <f>Schedule!H$13</f>
        <v>NOHVG</v>
      </c>
      <c r="H45" s="130" t="s">
        <v>228</v>
      </c>
      <c r="I45" s="130" t="s">
        <v>229</v>
      </c>
      <c r="J45" s="131">
        <v>79</v>
      </c>
      <c r="K45" s="132">
        <v>0.52083333333333337</v>
      </c>
      <c r="L45" s="132">
        <f t="shared" si="3"/>
        <v>0.72916666666666641</v>
      </c>
      <c r="M45" s="132">
        <v>0.20833333333333301</v>
      </c>
      <c r="N45" s="133"/>
      <c r="O45" s="133"/>
      <c r="P45" s="133"/>
      <c r="Q45" s="133">
        <v>1</v>
      </c>
      <c r="R45" s="133"/>
      <c r="S45" s="134"/>
      <c r="T45" s="130"/>
      <c r="U45" s="135"/>
      <c r="V45" s="130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</row>
    <row r="46" spans="1:42" s="20" customFormat="1" ht="24.95" customHeight="1" x14ac:dyDescent="0.2">
      <c r="A46" s="18">
        <f>Schedule!B$13</f>
        <v>45454</v>
      </c>
      <c r="B46" s="19">
        <f>Schedule!C$13</f>
        <v>45454</v>
      </c>
      <c r="C46" s="18" t="str">
        <f>Schedule!D$13</f>
        <v>B</v>
      </c>
      <c r="D46" s="18" t="str">
        <f>Schedule!E$13</f>
        <v>12:00</v>
      </c>
      <c r="E46" s="18" t="str">
        <f>Schedule!F$13</f>
        <v>19:00</v>
      </c>
      <c r="F46" s="18" t="str">
        <f>Schedule!G$13</f>
        <v>Honningsvag</v>
      </c>
      <c r="G46" s="18" t="str">
        <f>Schedule!H$13</f>
        <v>NOHVG</v>
      </c>
      <c r="H46" s="73" t="s">
        <v>177</v>
      </c>
      <c r="I46" s="73" t="s">
        <v>179</v>
      </c>
      <c r="J46" s="88">
        <v>79</v>
      </c>
      <c r="K46" s="93">
        <v>0.60416666666666663</v>
      </c>
      <c r="L46" s="93">
        <f t="shared" ref="L46:L53" si="4">K46+M46</f>
        <v>0.77083333333333326</v>
      </c>
      <c r="M46" s="93">
        <v>0.16666666666666666</v>
      </c>
      <c r="N46" s="94">
        <v>628</v>
      </c>
      <c r="O46" s="94"/>
      <c r="P46" s="94"/>
      <c r="Q46" s="94">
        <v>8</v>
      </c>
      <c r="R46" s="94">
        <v>989</v>
      </c>
      <c r="S46" s="100" t="s">
        <v>5</v>
      </c>
      <c r="T46" s="73" t="s">
        <v>180</v>
      </c>
      <c r="U46" s="1"/>
      <c r="V46" s="73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</row>
    <row r="47" spans="1:42" s="20" customFormat="1" ht="24.95" customHeight="1" x14ac:dyDescent="0.2">
      <c r="A47" s="18">
        <f>Schedule!B$13</f>
        <v>45454</v>
      </c>
      <c r="B47" s="19">
        <f>Schedule!C$13</f>
        <v>45454</v>
      </c>
      <c r="C47" s="18" t="str">
        <f>Schedule!D$13</f>
        <v>B</v>
      </c>
      <c r="D47" s="18" t="str">
        <f>Schedule!E$13</f>
        <v>12:00</v>
      </c>
      <c r="E47" s="18" t="str">
        <f>Schedule!F$13</f>
        <v>19:00</v>
      </c>
      <c r="F47" s="18" t="str">
        <f>Schedule!G$13</f>
        <v>Honningsvag</v>
      </c>
      <c r="G47" s="18" t="str">
        <f>Schedule!H$13</f>
        <v>NOHVG</v>
      </c>
      <c r="H47" s="73" t="s">
        <v>173</v>
      </c>
      <c r="I47" s="73" t="s">
        <v>88</v>
      </c>
      <c r="J47" s="88">
        <v>59</v>
      </c>
      <c r="K47" s="93">
        <v>0.58333333333333337</v>
      </c>
      <c r="L47" s="93">
        <f t="shared" si="4"/>
        <v>0.6875</v>
      </c>
      <c r="M47" s="93">
        <v>0.10416666666666667</v>
      </c>
      <c r="N47" s="94">
        <v>24</v>
      </c>
      <c r="O47" s="94"/>
      <c r="P47" s="94"/>
      <c r="Q47" s="94">
        <v>1</v>
      </c>
      <c r="R47" s="94">
        <v>90</v>
      </c>
      <c r="S47" s="100"/>
      <c r="T47" s="73"/>
      <c r="U47" s="1"/>
      <c r="V47" s="73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</row>
    <row r="48" spans="1:42" s="20" customFormat="1" ht="24.95" customHeight="1" x14ac:dyDescent="0.2">
      <c r="A48" s="18">
        <f>Schedule!B$13</f>
        <v>45454</v>
      </c>
      <c r="B48" s="19">
        <f>Schedule!C$13</f>
        <v>45454</v>
      </c>
      <c r="C48" s="18" t="str">
        <f>Schedule!D$13</f>
        <v>B</v>
      </c>
      <c r="D48" s="18" t="str">
        <f>Schedule!E$13</f>
        <v>12:00</v>
      </c>
      <c r="E48" s="18" t="str">
        <f>Schedule!F$13</f>
        <v>19:00</v>
      </c>
      <c r="F48" s="18" t="str">
        <f>Schedule!G$13</f>
        <v>Honningsvag</v>
      </c>
      <c r="G48" s="18" t="str">
        <f>Schedule!H$13</f>
        <v>NOHVG</v>
      </c>
      <c r="H48" s="73" t="s">
        <v>174</v>
      </c>
      <c r="I48" s="73" t="s">
        <v>87</v>
      </c>
      <c r="J48" s="88">
        <v>219</v>
      </c>
      <c r="K48" s="93">
        <v>0.59375</v>
      </c>
      <c r="L48" s="93">
        <f t="shared" si="4"/>
        <v>0.73958333333333337</v>
      </c>
      <c r="M48" s="93">
        <v>0.14583333333333334</v>
      </c>
      <c r="N48" s="94">
        <v>16</v>
      </c>
      <c r="O48" s="94"/>
      <c r="P48" s="94"/>
      <c r="Q48" s="94">
        <v>1</v>
      </c>
      <c r="R48" s="94">
        <v>24</v>
      </c>
      <c r="S48" s="100"/>
      <c r="T48" s="73"/>
      <c r="U48" s="1" t="s">
        <v>105</v>
      </c>
      <c r="V48" s="73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</row>
    <row r="49" spans="1:42" s="20" customFormat="1" ht="24.95" customHeight="1" x14ac:dyDescent="0.2">
      <c r="A49" s="18">
        <f>Schedule!B$13</f>
        <v>45454</v>
      </c>
      <c r="B49" s="19">
        <f>Schedule!C$13</f>
        <v>45454</v>
      </c>
      <c r="C49" s="18" t="str">
        <f>Schedule!D$13</f>
        <v>B</v>
      </c>
      <c r="D49" s="18" t="str">
        <f>Schedule!E$13</f>
        <v>12:00</v>
      </c>
      <c r="E49" s="18" t="str">
        <f>Schedule!F$13</f>
        <v>19:00</v>
      </c>
      <c r="F49" s="18" t="str">
        <f>Schedule!G$13</f>
        <v>Honningsvag</v>
      </c>
      <c r="G49" s="18" t="str">
        <f>Schedule!H$13</f>
        <v>NOHVG</v>
      </c>
      <c r="H49" s="73" t="s">
        <v>181</v>
      </c>
      <c r="I49" s="73" t="s">
        <v>89</v>
      </c>
      <c r="J49" s="88">
        <v>299</v>
      </c>
      <c r="K49" s="93">
        <v>0.55208333333333337</v>
      </c>
      <c r="L49" s="93">
        <f t="shared" si="4"/>
        <v>0.59375</v>
      </c>
      <c r="M49" s="106">
        <v>4.1666666666666664E-2</v>
      </c>
      <c r="N49" s="94">
        <v>14</v>
      </c>
      <c r="O49" s="94"/>
      <c r="P49" s="94"/>
      <c r="Q49" s="94"/>
      <c r="R49" s="94">
        <v>5</v>
      </c>
      <c r="S49" s="100"/>
      <c r="T49" s="73" t="s">
        <v>104</v>
      </c>
      <c r="U49" s="1"/>
      <c r="V49" s="73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</row>
    <row r="50" spans="1:42" s="20" customFormat="1" ht="24.95" customHeight="1" x14ac:dyDescent="0.2">
      <c r="A50" s="18">
        <f>Schedule!B$13</f>
        <v>45454</v>
      </c>
      <c r="B50" s="19">
        <f>Schedule!C$13</f>
        <v>45454</v>
      </c>
      <c r="C50" s="18" t="str">
        <f>Schedule!D$13</f>
        <v>B</v>
      </c>
      <c r="D50" s="18" t="str">
        <f>Schedule!E$13</f>
        <v>12:00</v>
      </c>
      <c r="E50" s="18" t="str">
        <f>Schedule!F$13</f>
        <v>19:00</v>
      </c>
      <c r="F50" s="18" t="str">
        <f>Schedule!G$13</f>
        <v>Honningsvag</v>
      </c>
      <c r="G50" s="18" t="str">
        <f>Schedule!H$13</f>
        <v>NOHVG</v>
      </c>
      <c r="H50" s="73" t="s">
        <v>182</v>
      </c>
      <c r="I50" s="73" t="s">
        <v>89</v>
      </c>
      <c r="J50" s="88">
        <v>299</v>
      </c>
      <c r="K50" s="93">
        <v>0.57291666666666663</v>
      </c>
      <c r="L50" s="93">
        <f t="shared" si="4"/>
        <v>0.61458333333333326</v>
      </c>
      <c r="M50" s="106">
        <v>4.1666666666666664E-2</v>
      </c>
      <c r="N50" s="94"/>
      <c r="O50" s="94"/>
      <c r="P50" s="94"/>
      <c r="Q50" s="94"/>
      <c r="R50" s="94">
        <v>5</v>
      </c>
      <c r="S50" s="100"/>
      <c r="T50" s="73" t="s">
        <v>104</v>
      </c>
      <c r="U50" s="1"/>
      <c r="V50" s="73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</row>
    <row r="51" spans="1:42" s="20" customFormat="1" ht="24.95" customHeight="1" x14ac:dyDescent="0.2">
      <c r="A51" s="18">
        <f>Schedule!B$13</f>
        <v>45454</v>
      </c>
      <c r="B51" s="19">
        <f>Schedule!C$13</f>
        <v>45454</v>
      </c>
      <c r="C51" s="18" t="str">
        <f>Schedule!D$13</f>
        <v>B</v>
      </c>
      <c r="D51" s="18" t="str">
        <f>Schedule!E$13</f>
        <v>12:00</v>
      </c>
      <c r="E51" s="18" t="str">
        <f>Schedule!F$13</f>
        <v>19:00</v>
      </c>
      <c r="F51" s="18" t="str">
        <f>Schedule!G$13</f>
        <v>Honningsvag</v>
      </c>
      <c r="G51" s="18" t="str">
        <f>Schedule!H$13</f>
        <v>NOHVG</v>
      </c>
      <c r="H51" s="73" t="s">
        <v>183</v>
      </c>
      <c r="I51" s="73" t="s">
        <v>89</v>
      </c>
      <c r="J51" s="88">
        <v>299</v>
      </c>
      <c r="K51" s="93">
        <v>0.59375</v>
      </c>
      <c r="L51" s="93">
        <f t="shared" si="4"/>
        <v>0.63541666666666663</v>
      </c>
      <c r="M51" s="106">
        <v>4.1666666666666664E-2</v>
      </c>
      <c r="N51" s="94"/>
      <c r="O51" s="94"/>
      <c r="P51" s="94"/>
      <c r="Q51" s="94"/>
      <c r="R51" s="94">
        <v>5</v>
      </c>
      <c r="S51" s="100"/>
      <c r="T51" s="73" t="s">
        <v>104</v>
      </c>
      <c r="U51" s="1"/>
      <c r="V51" s="73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</row>
    <row r="52" spans="1:42" s="20" customFormat="1" ht="24.95" customHeight="1" x14ac:dyDescent="0.2">
      <c r="A52" s="18">
        <f>Schedule!B$13</f>
        <v>45454</v>
      </c>
      <c r="B52" s="19">
        <f>Schedule!C$13</f>
        <v>45454</v>
      </c>
      <c r="C52" s="18" t="str">
        <f>Schedule!D$13</f>
        <v>B</v>
      </c>
      <c r="D52" s="18" t="str">
        <f>Schedule!E$13</f>
        <v>12:00</v>
      </c>
      <c r="E52" s="18" t="str">
        <f>Schedule!F$13</f>
        <v>19:00</v>
      </c>
      <c r="F52" s="18" t="str">
        <f>Schedule!G$13</f>
        <v>Honningsvag</v>
      </c>
      <c r="G52" s="18" t="str">
        <f>Schedule!H$13</f>
        <v>NOHVG</v>
      </c>
      <c r="H52" s="73" t="s">
        <v>184</v>
      </c>
      <c r="I52" s="73" t="s">
        <v>89</v>
      </c>
      <c r="J52" s="88">
        <v>299</v>
      </c>
      <c r="K52" s="93">
        <v>0.61458333333333337</v>
      </c>
      <c r="L52" s="93">
        <f t="shared" si="4"/>
        <v>0.65625</v>
      </c>
      <c r="M52" s="106">
        <v>4.1666666666666664E-2</v>
      </c>
      <c r="N52" s="94"/>
      <c r="O52" s="94"/>
      <c r="P52" s="94"/>
      <c r="Q52" s="94"/>
      <c r="R52" s="94">
        <v>5</v>
      </c>
      <c r="S52" s="100"/>
      <c r="T52" s="73" t="s">
        <v>104</v>
      </c>
      <c r="U52" s="1"/>
      <c r="V52" s="73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</row>
    <row r="53" spans="1:42" s="20" customFormat="1" ht="24.95" customHeight="1" x14ac:dyDescent="0.2">
      <c r="A53" s="18">
        <f>Schedule!B$13</f>
        <v>45454</v>
      </c>
      <c r="B53" s="19">
        <f>Schedule!C$13</f>
        <v>45454</v>
      </c>
      <c r="C53" s="18" t="str">
        <f>Schedule!D$13</f>
        <v>B</v>
      </c>
      <c r="D53" s="18" t="str">
        <f>Schedule!E$13</f>
        <v>12:00</v>
      </c>
      <c r="E53" s="18" t="str">
        <f>Schedule!F$13</f>
        <v>19:00</v>
      </c>
      <c r="F53" s="18" t="str">
        <f>Schedule!G$13</f>
        <v>Honningsvag</v>
      </c>
      <c r="G53" s="18" t="str">
        <f>Schedule!H$13</f>
        <v>NOHVG</v>
      </c>
      <c r="H53" s="73" t="s">
        <v>185</v>
      </c>
      <c r="I53" s="73" t="s">
        <v>89</v>
      </c>
      <c r="J53" s="88">
        <v>299</v>
      </c>
      <c r="K53" s="93">
        <v>0.63541666666666663</v>
      </c>
      <c r="L53" s="93">
        <f t="shared" si="4"/>
        <v>0.67708333333333326</v>
      </c>
      <c r="M53" s="106">
        <v>4.1666666666666664E-2</v>
      </c>
      <c r="N53" s="94"/>
      <c r="O53" s="94"/>
      <c r="P53" s="94"/>
      <c r="Q53" s="94"/>
      <c r="R53" s="94">
        <v>5</v>
      </c>
      <c r="S53" s="100"/>
      <c r="T53" s="73" t="s">
        <v>104</v>
      </c>
      <c r="U53" s="1"/>
      <c r="V53" s="73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</row>
    <row r="54" spans="1:42" s="20" customFormat="1" ht="24.95" customHeight="1" x14ac:dyDescent="0.2">
      <c r="A54" s="108">
        <f>Schedule!B$14</f>
        <v>45455</v>
      </c>
      <c r="B54" s="109">
        <f>Schedule!C$14</f>
        <v>45455</v>
      </c>
      <c r="C54" s="108" t="str">
        <f>Schedule!D$14</f>
        <v>B</v>
      </c>
      <c r="D54" s="108" t="str">
        <f>Schedule!E$14</f>
        <v>10:00</v>
      </c>
      <c r="E54" s="108" t="str">
        <f>Schedule!F$14</f>
        <v>18:00</v>
      </c>
      <c r="F54" s="108" t="str">
        <f>Schedule!G$14</f>
        <v>Tromso</v>
      </c>
      <c r="G54" s="108" t="str">
        <f>Schedule!H$14</f>
        <v>NOTOS</v>
      </c>
      <c r="H54" s="111" t="s">
        <v>108</v>
      </c>
      <c r="I54" s="111" t="s">
        <v>198</v>
      </c>
      <c r="J54" s="112">
        <v>89</v>
      </c>
      <c r="K54" s="113">
        <v>0.4375</v>
      </c>
      <c r="L54" s="113">
        <f t="shared" ref="L54:L77" si="5">K54+M54</f>
        <v>0.5625</v>
      </c>
      <c r="M54" s="113">
        <v>0.125</v>
      </c>
      <c r="N54" s="115">
        <v>131</v>
      </c>
      <c r="O54" s="115"/>
      <c r="P54" s="115"/>
      <c r="Q54" s="115">
        <v>2</v>
      </c>
      <c r="R54" s="115">
        <v>90</v>
      </c>
      <c r="S54" s="116"/>
      <c r="T54" s="111" t="s">
        <v>202</v>
      </c>
      <c r="U54" s="117" t="s">
        <v>105</v>
      </c>
      <c r="V54" s="111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</row>
    <row r="55" spans="1:42" s="20" customFormat="1" ht="24.95" customHeight="1" x14ac:dyDescent="0.2">
      <c r="A55" s="108">
        <f>Schedule!B$14</f>
        <v>45455</v>
      </c>
      <c r="B55" s="109">
        <f>Schedule!C$14</f>
        <v>45455</v>
      </c>
      <c r="C55" s="108" t="str">
        <f>Schedule!D$14</f>
        <v>B</v>
      </c>
      <c r="D55" s="108" t="str">
        <f>Schedule!E$14</f>
        <v>10:00</v>
      </c>
      <c r="E55" s="108" t="str">
        <f>Schedule!F$14</f>
        <v>18:00</v>
      </c>
      <c r="F55" s="108" t="str">
        <f>Schedule!G$14</f>
        <v>Tromso</v>
      </c>
      <c r="G55" s="108" t="str">
        <f>Schedule!H$14</f>
        <v>NOTOS</v>
      </c>
      <c r="H55" s="111" t="s">
        <v>192</v>
      </c>
      <c r="I55" s="111" t="s">
        <v>199</v>
      </c>
      <c r="J55" s="112">
        <v>89</v>
      </c>
      <c r="K55" s="113">
        <v>0.58333333333333337</v>
      </c>
      <c r="L55" s="113">
        <f t="shared" si="5"/>
        <v>0.70833333333333337</v>
      </c>
      <c r="M55" s="113">
        <v>0.125</v>
      </c>
      <c r="N55" s="115"/>
      <c r="O55" s="115"/>
      <c r="P55" s="115"/>
      <c r="Q55" s="115">
        <v>2</v>
      </c>
      <c r="R55" s="115">
        <v>90</v>
      </c>
      <c r="S55" s="116"/>
      <c r="T55" s="111" t="s">
        <v>203</v>
      </c>
      <c r="U55" s="117" t="s">
        <v>105</v>
      </c>
      <c r="V55" s="111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</row>
    <row r="56" spans="1:42" s="20" customFormat="1" ht="24.95" customHeight="1" x14ac:dyDescent="0.2">
      <c r="A56" s="108">
        <f>Schedule!B$14</f>
        <v>45455</v>
      </c>
      <c r="B56" s="109">
        <f>Schedule!C$14</f>
        <v>45455</v>
      </c>
      <c r="C56" s="108" t="str">
        <f>Schedule!D$14</f>
        <v>B</v>
      </c>
      <c r="D56" s="108" t="str">
        <f>Schedule!E$14</f>
        <v>10:00</v>
      </c>
      <c r="E56" s="108" t="str">
        <f>Schedule!F$14</f>
        <v>18:00</v>
      </c>
      <c r="F56" s="108" t="str">
        <f>Schedule!G$14</f>
        <v>Tromso</v>
      </c>
      <c r="G56" s="108" t="str">
        <f>Schedule!H$14</f>
        <v>NOTOS</v>
      </c>
      <c r="H56" s="111" t="s">
        <v>186</v>
      </c>
      <c r="I56" s="111" t="s">
        <v>196</v>
      </c>
      <c r="J56" s="112">
        <v>79</v>
      </c>
      <c r="K56" s="113">
        <v>0.44791666666666669</v>
      </c>
      <c r="L56" s="113">
        <f t="shared" si="5"/>
        <v>0.57291666666666674</v>
      </c>
      <c r="M56" s="113">
        <v>0.125</v>
      </c>
      <c r="N56" s="115">
        <v>161</v>
      </c>
      <c r="O56" s="115"/>
      <c r="P56" s="115"/>
      <c r="Q56" s="115">
        <v>1</v>
      </c>
      <c r="R56" s="115">
        <v>90</v>
      </c>
      <c r="S56" s="116"/>
      <c r="T56" s="111"/>
      <c r="U56" s="117"/>
      <c r="V56" s="111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</row>
    <row r="57" spans="1:42" s="20" customFormat="1" ht="24.95" customHeight="1" x14ac:dyDescent="0.2">
      <c r="A57" s="108">
        <f>Schedule!B$14</f>
        <v>45455</v>
      </c>
      <c r="B57" s="109">
        <f>Schedule!C$14</f>
        <v>45455</v>
      </c>
      <c r="C57" s="108" t="str">
        <f>Schedule!D$14</f>
        <v>B</v>
      </c>
      <c r="D57" s="108" t="str">
        <f>Schedule!E$14</f>
        <v>10:00</v>
      </c>
      <c r="E57" s="108" t="str">
        <f>Schedule!F$14</f>
        <v>18:00</v>
      </c>
      <c r="F57" s="108" t="str">
        <f>Schedule!G$14</f>
        <v>Tromso</v>
      </c>
      <c r="G57" s="108" t="str">
        <f>Schedule!H$14</f>
        <v>NOTOS</v>
      </c>
      <c r="H57" s="111" t="s">
        <v>191</v>
      </c>
      <c r="I57" s="111" t="s">
        <v>197</v>
      </c>
      <c r="J57" s="112">
        <v>79</v>
      </c>
      <c r="K57" s="113">
        <v>0.59375</v>
      </c>
      <c r="L57" s="113">
        <f t="shared" si="5"/>
        <v>0.71875</v>
      </c>
      <c r="M57" s="113">
        <v>0.125</v>
      </c>
      <c r="N57" s="115"/>
      <c r="O57" s="115"/>
      <c r="P57" s="115"/>
      <c r="Q57" s="115">
        <v>1</v>
      </c>
      <c r="R57" s="115">
        <v>45</v>
      </c>
      <c r="S57" s="116"/>
      <c r="T57" s="111"/>
      <c r="U57" s="117"/>
      <c r="V57" s="111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</row>
    <row r="58" spans="1:42" s="127" customFormat="1" ht="24.95" customHeight="1" x14ac:dyDescent="0.2">
      <c r="A58" s="118">
        <f>Schedule!B$14</f>
        <v>45455</v>
      </c>
      <c r="B58" s="119">
        <f>Schedule!C$14</f>
        <v>45455</v>
      </c>
      <c r="C58" s="118" t="str">
        <f>Schedule!D$14</f>
        <v>B</v>
      </c>
      <c r="D58" s="118" t="str">
        <f>Schedule!E$14</f>
        <v>10:00</v>
      </c>
      <c r="E58" s="118" t="str">
        <f>Schedule!F$14</f>
        <v>18:00</v>
      </c>
      <c r="F58" s="118" t="str">
        <f>Schedule!G$14</f>
        <v>Tromso</v>
      </c>
      <c r="G58" s="118" t="str">
        <f>Schedule!H$14</f>
        <v>NOTOS</v>
      </c>
      <c r="H58" s="120" t="s">
        <v>230</v>
      </c>
      <c r="I58" s="120" t="s">
        <v>231</v>
      </c>
      <c r="J58" s="121">
        <v>79</v>
      </c>
      <c r="K58" s="122">
        <v>0.44791666666666669</v>
      </c>
      <c r="L58" s="122">
        <f t="shared" si="5"/>
        <v>0.57291666666666674</v>
      </c>
      <c r="M58" s="122">
        <v>0.125</v>
      </c>
      <c r="N58" s="123"/>
      <c r="O58" s="123"/>
      <c r="P58" s="123"/>
      <c r="Q58" s="123">
        <v>1</v>
      </c>
      <c r="R58" s="123">
        <v>45</v>
      </c>
      <c r="S58" s="124"/>
      <c r="T58" s="120" t="s">
        <v>220</v>
      </c>
      <c r="U58" s="125"/>
      <c r="V58" s="120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</row>
    <row r="59" spans="1:42" s="20" customFormat="1" ht="24.95" customHeight="1" x14ac:dyDescent="0.2">
      <c r="A59" s="108">
        <f>Schedule!B$14</f>
        <v>45455</v>
      </c>
      <c r="B59" s="109">
        <f>Schedule!C$14</f>
        <v>45455</v>
      </c>
      <c r="C59" s="108" t="str">
        <f>Schedule!D$14</f>
        <v>B</v>
      </c>
      <c r="D59" s="108" t="str">
        <f>Schedule!E$14</f>
        <v>10:00</v>
      </c>
      <c r="E59" s="108" t="str">
        <f>Schedule!F$14</f>
        <v>18:00</v>
      </c>
      <c r="F59" s="108" t="str">
        <f>Schedule!G$14</f>
        <v>Tromso</v>
      </c>
      <c r="G59" s="108" t="str">
        <f>Schedule!H$14</f>
        <v>NOTOS</v>
      </c>
      <c r="H59" s="111" t="s">
        <v>187</v>
      </c>
      <c r="I59" s="111" t="s">
        <v>90</v>
      </c>
      <c r="J59" s="112">
        <v>59</v>
      </c>
      <c r="K59" s="113">
        <v>0.55208333333333337</v>
      </c>
      <c r="L59" s="113">
        <f t="shared" si="5"/>
        <v>0.67708333333333337</v>
      </c>
      <c r="M59" s="113">
        <v>0.125</v>
      </c>
      <c r="N59" s="115">
        <v>17</v>
      </c>
      <c r="O59" s="115"/>
      <c r="P59" s="115"/>
      <c r="Q59" s="115">
        <v>1</v>
      </c>
      <c r="R59" s="115">
        <v>45</v>
      </c>
      <c r="S59" s="116"/>
      <c r="T59" s="111"/>
      <c r="U59" s="117"/>
      <c r="V59" s="111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</row>
    <row r="60" spans="1:42" s="20" customFormat="1" ht="24.95" customHeight="1" x14ac:dyDescent="0.2">
      <c r="A60" s="108">
        <f>Schedule!B$14</f>
        <v>45455</v>
      </c>
      <c r="B60" s="109">
        <f>Schedule!C$14</f>
        <v>45455</v>
      </c>
      <c r="C60" s="108" t="str">
        <f>Schedule!D$14</f>
        <v>B</v>
      </c>
      <c r="D60" s="108" t="str">
        <f>Schedule!E$14</f>
        <v>10:00</v>
      </c>
      <c r="E60" s="108" t="str">
        <f>Schedule!F$14</f>
        <v>18:00</v>
      </c>
      <c r="F60" s="108" t="str">
        <f>Schedule!G$14</f>
        <v>Tromso</v>
      </c>
      <c r="G60" s="108" t="str">
        <f>Schedule!H$14</f>
        <v>NOTOS</v>
      </c>
      <c r="H60" s="111" t="s">
        <v>188</v>
      </c>
      <c r="I60" s="111" t="s">
        <v>200</v>
      </c>
      <c r="J60" s="112">
        <v>59</v>
      </c>
      <c r="K60" s="113">
        <v>0.5625</v>
      </c>
      <c r="L60" s="113">
        <f t="shared" si="5"/>
        <v>0.66666666666666663</v>
      </c>
      <c r="M60" s="113">
        <v>0.10416666666666667</v>
      </c>
      <c r="N60" s="115">
        <v>85</v>
      </c>
      <c r="O60" s="115"/>
      <c r="P60" s="115"/>
      <c r="Q60" s="115">
        <v>1</v>
      </c>
      <c r="R60" s="115">
        <v>45</v>
      </c>
      <c r="S60" s="116"/>
      <c r="T60" s="111" t="s">
        <v>204</v>
      </c>
      <c r="U60" s="117"/>
      <c r="V60" s="111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</row>
    <row r="61" spans="1:42" s="20" customFormat="1" ht="24.95" customHeight="1" x14ac:dyDescent="0.2">
      <c r="A61" s="108">
        <f>Schedule!B14</f>
        <v>45455</v>
      </c>
      <c r="B61" s="109">
        <f>Schedule!C14</f>
        <v>45455</v>
      </c>
      <c r="C61" s="108" t="str">
        <f>Schedule!D14</f>
        <v>B</v>
      </c>
      <c r="D61" s="108" t="str">
        <f>Schedule!E14</f>
        <v>10:00</v>
      </c>
      <c r="E61" s="108" t="str">
        <f>Schedule!F14</f>
        <v>18:00</v>
      </c>
      <c r="F61" s="108" t="str">
        <f>Schedule!G14</f>
        <v>Tromso</v>
      </c>
      <c r="G61" s="108" t="str">
        <f>Schedule!H14</f>
        <v>NOTOS</v>
      </c>
      <c r="H61" s="111" t="s">
        <v>193</v>
      </c>
      <c r="I61" s="111" t="s">
        <v>201</v>
      </c>
      <c r="J61" s="112">
        <v>59</v>
      </c>
      <c r="K61" s="113">
        <v>0.61458333333333337</v>
      </c>
      <c r="L61" s="113">
        <f t="shared" si="5"/>
        <v>0.71875</v>
      </c>
      <c r="M61" s="113">
        <v>0.10416666666666667</v>
      </c>
      <c r="N61" s="115"/>
      <c r="O61" s="115"/>
      <c r="P61" s="115"/>
      <c r="Q61" s="115">
        <v>1</v>
      </c>
      <c r="R61" s="115">
        <v>45</v>
      </c>
      <c r="S61" s="116"/>
      <c r="T61" s="111" t="s">
        <v>204</v>
      </c>
      <c r="U61" s="117"/>
      <c r="V61" s="111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</row>
    <row r="62" spans="1:42" s="20" customFormat="1" ht="24.95" customHeight="1" x14ac:dyDescent="0.2">
      <c r="A62" s="108">
        <f>Schedule!B$14</f>
        <v>45455</v>
      </c>
      <c r="B62" s="109">
        <f>Schedule!C14</f>
        <v>45455</v>
      </c>
      <c r="C62" s="108" t="str">
        <f>Schedule!D14</f>
        <v>B</v>
      </c>
      <c r="D62" s="108" t="str">
        <f>Schedule!E14</f>
        <v>10:00</v>
      </c>
      <c r="E62" s="108" t="str">
        <f>Schedule!F14</f>
        <v>18:00</v>
      </c>
      <c r="F62" s="108" t="str">
        <f>Schedule!G14</f>
        <v>Tromso</v>
      </c>
      <c r="G62" s="108" t="str">
        <f>Schedule!H14</f>
        <v>NOTOS</v>
      </c>
      <c r="H62" s="111" t="s">
        <v>189</v>
      </c>
      <c r="I62" s="111" t="s">
        <v>194</v>
      </c>
      <c r="J62" s="112">
        <v>39</v>
      </c>
      <c r="K62" s="113">
        <v>0.45833333333333331</v>
      </c>
      <c r="L62" s="113">
        <f t="shared" si="5"/>
        <v>0.54166666666666663</v>
      </c>
      <c r="M62" s="113">
        <v>8.3333333333333329E-2</v>
      </c>
      <c r="N62" s="115">
        <v>185</v>
      </c>
      <c r="O62" s="115"/>
      <c r="P62" s="115"/>
      <c r="Q62" s="115">
        <v>3</v>
      </c>
      <c r="R62" s="115">
        <v>180</v>
      </c>
      <c r="S62" s="116"/>
      <c r="T62" s="111"/>
      <c r="U62" s="117"/>
      <c r="V62" s="111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</row>
    <row r="63" spans="1:42" s="20" customFormat="1" ht="24.95" customHeight="1" x14ac:dyDescent="0.2">
      <c r="A63" s="108">
        <f>Schedule!B$14</f>
        <v>45455</v>
      </c>
      <c r="B63" s="109">
        <f>Schedule!C$14</f>
        <v>45455</v>
      </c>
      <c r="C63" s="108" t="str">
        <f>Schedule!D$14</f>
        <v>B</v>
      </c>
      <c r="D63" s="108" t="str">
        <f>Schedule!E$14</f>
        <v>10:00</v>
      </c>
      <c r="E63" s="108" t="str">
        <f>Schedule!F$14</f>
        <v>18:00</v>
      </c>
      <c r="F63" s="108" t="str">
        <f>Schedule!G$14</f>
        <v>Tromso</v>
      </c>
      <c r="G63" s="108" t="str">
        <f>Schedule!H$14</f>
        <v>NOTOS</v>
      </c>
      <c r="H63" s="111" t="s">
        <v>190</v>
      </c>
      <c r="I63" s="111" t="s">
        <v>195</v>
      </c>
      <c r="J63" s="112">
        <v>39</v>
      </c>
      <c r="K63" s="113">
        <v>0.57291666666666663</v>
      </c>
      <c r="L63" s="113">
        <f t="shared" si="5"/>
        <v>0.65625</v>
      </c>
      <c r="M63" s="113">
        <v>8.3333333333333329E-2</v>
      </c>
      <c r="N63" s="115"/>
      <c r="O63" s="115"/>
      <c r="P63" s="115"/>
      <c r="Q63" s="115">
        <v>2</v>
      </c>
      <c r="R63" s="115">
        <v>90</v>
      </c>
      <c r="S63" s="116"/>
      <c r="T63" s="111"/>
      <c r="U63" s="117"/>
      <c r="V63" s="111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</row>
    <row r="64" spans="1:42" s="20" customFormat="1" ht="24.95" customHeight="1" x14ac:dyDescent="0.2">
      <c r="A64" s="18">
        <f>Schedule!B15</f>
        <v>45456</v>
      </c>
      <c r="B64" s="19">
        <f>Schedule!C15</f>
        <v>45456</v>
      </c>
      <c r="C64" s="84" t="str">
        <f>Schedule!D15</f>
        <v>A</v>
      </c>
      <c r="D64" s="18" t="str">
        <f>Schedule!E15</f>
        <v>09:00</v>
      </c>
      <c r="E64" s="18" t="str">
        <f>Schedule!F15</f>
        <v>18:00</v>
      </c>
      <c r="F64" s="18" t="str">
        <f>Schedule!G15</f>
        <v>Svolvaer</v>
      </c>
      <c r="G64" s="18" t="str">
        <f>Schedule!H15</f>
        <v>NOSVJ</v>
      </c>
      <c r="H64" s="73" t="s">
        <v>106</v>
      </c>
      <c r="I64" s="73" t="s">
        <v>95</v>
      </c>
      <c r="J64" s="88">
        <v>89</v>
      </c>
      <c r="K64" s="107">
        <v>0.39583333333333331</v>
      </c>
      <c r="L64" s="107">
        <f t="shared" si="5"/>
        <v>0.5625</v>
      </c>
      <c r="M64" s="93">
        <v>0.16666666666666666</v>
      </c>
      <c r="N64" s="94">
        <v>69</v>
      </c>
      <c r="O64" s="94"/>
      <c r="P64" s="94"/>
      <c r="Q64" s="94"/>
      <c r="R64" s="94">
        <v>90</v>
      </c>
      <c r="S64" s="100"/>
      <c r="T64" s="73"/>
      <c r="U64" s="1" t="s">
        <v>105</v>
      </c>
      <c r="V64" s="73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</row>
    <row r="65" spans="1:42" s="20" customFormat="1" ht="24.95" customHeight="1" x14ac:dyDescent="0.2">
      <c r="A65" s="18">
        <f>Schedule!B15</f>
        <v>45456</v>
      </c>
      <c r="B65" s="19">
        <f>Schedule!C15</f>
        <v>45456</v>
      </c>
      <c r="C65" s="84" t="str">
        <f>Schedule!D15</f>
        <v>A</v>
      </c>
      <c r="D65" s="18" t="str">
        <f>Schedule!E15</f>
        <v>09:00</v>
      </c>
      <c r="E65" s="18" t="str">
        <f>Schedule!F15</f>
        <v>18:00</v>
      </c>
      <c r="F65" s="18" t="str">
        <f>Schedule!G15</f>
        <v>Svolvaer</v>
      </c>
      <c r="G65" s="18" t="str">
        <f>Schedule!H15</f>
        <v>NOSVJ</v>
      </c>
      <c r="H65" s="73" t="s">
        <v>107</v>
      </c>
      <c r="I65" s="73" t="s">
        <v>95</v>
      </c>
      <c r="J65" s="88">
        <v>89</v>
      </c>
      <c r="K65" s="107">
        <v>0.54166666666666663</v>
      </c>
      <c r="L65" s="107">
        <f t="shared" si="5"/>
        <v>0.70833333333333326</v>
      </c>
      <c r="M65" s="93">
        <v>0.16666666666666666</v>
      </c>
      <c r="N65" s="94"/>
      <c r="O65" s="94"/>
      <c r="P65" s="94"/>
      <c r="Q65" s="94"/>
      <c r="R65" s="94">
        <v>90</v>
      </c>
      <c r="S65" s="100"/>
      <c r="T65" s="73"/>
      <c r="U65" s="1" t="s">
        <v>105</v>
      </c>
      <c r="V65" s="73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</row>
    <row r="66" spans="1:42" s="20" customFormat="1" ht="24.95" customHeight="1" x14ac:dyDescent="0.2">
      <c r="A66" s="18">
        <f>Schedule!B15</f>
        <v>45456</v>
      </c>
      <c r="B66" s="19">
        <f>Schedule!C15</f>
        <v>45456</v>
      </c>
      <c r="C66" s="84" t="str">
        <f>Schedule!D15</f>
        <v>A</v>
      </c>
      <c r="D66" s="18" t="str">
        <f>Schedule!E15</f>
        <v>09:00</v>
      </c>
      <c r="E66" s="18" t="str">
        <f>Schedule!F15</f>
        <v>18:00</v>
      </c>
      <c r="F66" s="18" t="str">
        <f>Schedule!G15</f>
        <v>Svolvaer</v>
      </c>
      <c r="G66" s="18" t="str">
        <f>Schedule!H15</f>
        <v>NOSVJ</v>
      </c>
      <c r="H66" s="73" t="s">
        <v>109</v>
      </c>
      <c r="I66" s="73" t="s">
        <v>93</v>
      </c>
      <c r="J66" s="88">
        <v>69</v>
      </c>
      <c r="K66" s="93">
        <v>0.40625</v>
      </c>
      <c r="L66" s="93">
        <f t="shared" si="5"/>
        <v>0.53125</v>
      </c>
      <c r="M66" s="93">
        <v>0.125</v>
      </c>
      <c r="N66" s="94">
        <v>120</v>
      </c>
      <c r="O66" s="94"/>
      <c r="P66" s="94"/>
      <c r="Q66" s="94"/>
      <c r="R66" s="94">
        <v>72</v>
      </c>
      <c r="S66" s="100"/>
      <c r="T66" s="73"/>
      <c r="U66" s="1" t="s">
        <v>105</v>
      </c>
      <c r="V66" s="73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</row>
    <row r="67" spans="1:42" s="20" customFormat="1" ht="24.95" customHeight="1" x14ac:dyDescent="0.2">
      <c r="A67" s="18">
        <f>Schedule!B15</f>
        <v>45456</v>
      </c>
      <c r="B67" s="19">
        <f>Schedule!C15</f>
        <v>45456</v>
      </c>
      <c r="C67" s="84" t="str">
        <f>Schedule!D15</f>
        <v>A</v>
      </c>
      <c r="D67" s="18" t="str">
        <f>Schedule!E15</f>
        <v>09:00</v>
      </c>
      <c r="E67" s="18" t="str">
        <f>Schedule!F15</f>
        <v>18:00</v>
      </c>
      <c r="F67" s="18" t="str">
        <f>Schedule!G15</f>
        <v>Svolvaer</v>
      </c>
      <c r="G67" s="18" t="str">
        <f>Schedule!H15</f>
        <v>NOSVJ</v>
      </c>
      <c r="H67" s="73" t="s">
        <v>110</v>
      </c>
      <c r="I67" s="73" t="s">
        <v>93</v>
      </c>
      <c r="J67" s="88">
        <v>69</v>
      </c>
      <c r="K67" s="93">
        <v>0.5625</v>
      </c>
      <c r="L67" s="93">
        <f t="shared" si="5"/>
        <v>0.6875</v>
      </c>
      <c r="M67" s="93">
        <v>0.125</v>
      </c>
      <c r="N67" s="94"/>
      <c r="O67" s="94"/>
      <c r="P67" s="94"/>
      <c r="Q67" s="94"/>
      <c r="R67" s="94">
        <v>72</v>
      </c>
      <c r="S67" s="100"/>
      <c r="T67" s="73"/>
      <c r="U67" s="1" t="s">
        <v>105</v>
      </c>
      <c r="V67" s="73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</row>
    <row r="68" spans="1:42" s="20" customFormat="1" ht="24.95" customHeight="1" x14ac:dyDescent="0.2">
      <c r="A68" s="18">
        <f>Schedule!B15</f>
        <v>45456</v>
      </c>
      <c r="B68" s="19">
        <f>Schedule!C15</f>
        <v>45456</v>
      </c>
      <c r="C68" s="84" t="str">
        <f>Schedule!D15</f>
        <v>A</v>
      </c>
      <c r="D68" s="18" t="str">
        <f>Schedule!E15</f>
        <v>09:00</v>
      </c>
      <c r="E68" s="18" t="str">
        <f>Schedule!F15</f>
        <v>18:00</v>
      </c>
      <c r="F68" s="18" t="str">
        <f>Schedule!G15</f>
        <v>Svolvaer</v>
      </c>
      <c r="G68" s="18" t="str">
        <f>Schedule!H15</f>
        <v>NOSVJ</v>
      </c>
      <c r="H68" s="73" t="s">
        <v>111</v>
      </c>
      <c r="I68" s="73" t="s">
        <v>91</v>
      </c>
      <c r="J68" s="88">
        <v>69</v>
      </c>
      <c r="K68" s="93">
        <v>0.41666666666666669</v>
      </c>
      <c r="L68" s="93">
        <f t="shared" si="5"/>
        <v>0.52083333333333337</v>
      </c>
      <c r="M68" s="93">
        <v>0.10416666666666667</v>
      </c>
      <c r="N68" s="94">
        <v>116</v>
      </c>
      <c r="O68" s="94"/>
      <c r="P68" s="94"/>
      <c r="Q68" s="94"/>
      <c r="R68" s="94">
        <v>90</v>
      </c>
      <c r="S68" s="100"/>
      <c r="T68" s="73"/>
      <c r="U68" s="1"/>
      <c r="V68" s="73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</row>
    <row r="69" spans="1:42" s="20" customFormat="1" ht="24.95" customHeight="1" x14ac:dyDescent="0.2">
      <c r="A69" s="18">
        <f>Schedule!B15</f>
        <v>45456</v>
      </c>
      <c r="B69" s="19">
        <f>Schedule!C15</f>
        <v>45456</v>
      </c>
      <c r="C69" s="84" t="str">
        <f>Schedule!D15</f>
        <v>A</v>
      </c>
      <c r="D69" s="18" t="str">
        <f>Schedule!E15</f>
        <v>09:00</v>
      </c>
      <c r="E69" s="18" t="str">
        <f>Schedule!F15</f>
        <v>18:00</v>
      </c>
      <c r="F69" s="18" t="str">
        <f>Schedule!G15</f>
        <v>Svolvaer</v>
      </c>
      <c r="G69" s="18" t="str">
        <f>Schedule!H15</f>
        <v>NOSVJ</v>
      </c>
      <c r="H69" s="73" t="s">
        <v>112</v>
      </c>
      <c r="I69" s="73" t="s">
        <v>91</v>
      </c>
      <c r="J69" s="88">
        <v>69</v>
      </c>
      <c r="K69" s="93">
        <v>0.55208333333333337</v>
      </c>
      <c r="L69" s="93">
        <f t="shared" si="5"/>
        <v>0.65625</v>
      </c>
      <c r="M69" s="93">
        <v>0.10416666666666667</v>
      </c>
      <c r="N69" s="94"/>
      <c r="O69" s="94"/>
      <c r="P69" s="94"/>
      <c r="Q69" s="94"/>
      <c r="R69" s="94">
        <v>90</v>
      </c>
      <c r="S69" s="100"/>
      <c r="T69" s="73"/>
      <c r="U69" s="1"/>
      <c r="V69" s="73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</row>
    <row r="70" spans="1:42" s="20" customFormat="1" ht="24.95" customHeight="1" x14ac:dyDescent="0.2">
      <c r="A70" s="18">
        <f>Schedule!B15</f>
        <v>45456</v>
      </c>
      <c r="B70" s="19">
        <f>Schedule!C15</f>
        <v>45456</v>
      </c>
      <c r="C70" s="84" t="str">
        <f>Schedule!D15</f>
        <v>A</v>
      </c>
      <c r="D70" s="18" t="str">
        <f>Schedule!E15</f>
        <v>09:00</v>
      </c>
      <c r="E70" s="18" t="str">
        <f>Schedule!F15</f>
        <v>18:00</v>
      </c>
      <c r="F70" s="18" t="str">
        <f>Schedule!G15</f>
        <v>Svolvaer</v>
      </c>
      <c r="G70" s="18" t="str">
        <f>Schedule!H15</f>
        <v>NOSVJ</v>
      </c>
      <c r="H70" s="73" t="s">
        <v>113</v>
      </c>
      <c r="I70" s="73" t="s">
        <v>92</v>
      </c>
      <c r="J70" s="88">
        <v>35</v>
      </c>
      <c r="K70" s="93">
        <v>0.42708333333333331</v>
      </c>
      <c r="L70" s="93">
        <f t="shared" si="5"/>
        <v>0.53125</v>
      </c>
      <c r="M70" s="93">
        <v>0.10416666666666667</v>
      </c>
      <c r="N70" s="94">
        <v>50</v>
      </c>
      <c r="O70" s="94"/>
      <c r="P70" s="94"/>
      <c r="Q70" s="94"/>
      <c r="R70" s="94">
        <v>48</v>
      </c>
      <c r="S70" s="100"/>
      <c r="T70" s="73"/>
      <c r="U70" s="1" t="s">
        <v>105</v>
      </c>
      <c r="V70" s="73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</row>
    <row r="71" spans="1:42" s="20" customFormat="1" ht="24.95" customHeight="1" x14ac:dyDescent="0.2">
      <c r="A71" s="18">
        <f>Schedule!B15</f>
        <v>45456</v>
      </c>
      <c r="B71" s="19">
        <f>Schedule!C15</f>
        <v>45456</v>
      </c>
      <c r="C71" s="84" t="str">
        <f>Schedule!D15</f>
        <v>A</v>
      </c>
      <c r="D71" s="18" t="str">
        <f>Schedule!E15</f>
        <v>09:00</v>
      </c>
      <c r="E71" s="18" t="str">
        <f>Schedule!F15</f>
        <v>18:00</v>
      </c>
      <c r="F71" s="18" t="str">
        <f>Schedule!G15</f>
        <v>Svolvaer</v>
      </c>
      <c r="G71" s="18" t="str">
        <f>Schedule!H15</f>
        <v>NOSVJ</v>
      </c>
      <c r="H71" s="73" t="s">
        <v>117</v>
      </c>
      <c r="I71" s="73" t="s">
        <v>92</v>
      </c>
      <c r="J71" s="88">
        <v>35</v>
      </c>
      <c r="K71" s="93">
        <v>0.57291666666666663</v>
      </c>
      <c r="L71" s="93">
        <f t="shared" si="5"/>
        <v>0.67708333333333326</v>
      </c>
      <c r="M71" s="93">
        <v>0.10416666666666667</v>
      </c>
      <c r="N71" s="94"/>
      <c r="O71" s="94"/>
      <c r="P71" s="94"/>
      <c r="Q71" s="94"/>
      <c r="R71" s="94">
        <v>48</v>
      </c>
      <c r="S71" s="100"/>
      <c r="T71" s="73"/>
      <c r="U71" s="1" t="s">
        <v>105</v>
      </c>
      <c r="V71" s="73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</row>
    <row r="72" spans="1:42" s="20" customFormat="1" ht="24.95" customHeight="1" x14ac:dyDescent="0.2">
      <c r="A72" s="18">
        <f>Schedule!B$15</f>
        <v>45456</v>
      </c>
      <c r="B72" s="19">
        <f>Schedule!C15</f>
        <v>45456</v>
      </c>
      <c r="C72" s="84" t="str">
        <f>Schedule!D15</f>
        <v>A</v>
      </c>
      <c r="D72" s="18" t="str">
        <f>Schedule!E15</f>
        <v>09:00</v>
      </c>
      <c r="E72" s="18" t="str">
        <f>Schedule!F15</f>
        <v>18:00</v>
      </c>
      <c r="F72" s="18" t="str">
        <f>Schedule!G15</f>
        <v>Svolvaer</v>
      </c>
      <c r="G72" s="18" t="str">
        <f>Schedule!H15</f>
        <v>NOSVJ</v>
      </c>
      <c r="H72" s="73" t="s">
        <v>114</v>
      </c>
      <c r="I72" s="73" t="s">
        <v>233</v>
      </c>
      <c r="J72" s="88">
        <v>59</v>
      </c>
      <c r="K72" s="93">
        <v>0.4375</v>
      </c>
      <c r="L72" s="93">
        <f t="shared" si="5"/>
        <v>0.52083333333333337</v>
      </c>
      <c r="M72" s="93">
        <v>8.3333333333333329E-2</v>
      </c>
      <c r="N72" s="94">
        <v>138</v>
      </c>
      <c r="O72" s="94"/>
      <c r="P72" s="94"/>
      <c r="Q72" s="94"/>
      <c r="R72" s="94">
        <v>45</v>
      </c>
      <c r="S72" s="100"/>
      <c r="T72" s="73"/>
      <c r="U72" s="1"/>
      <c r="V72" s="73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</row>
    <row r="73" spans="1:42" s="127" customFormat="1" ht="24.95" customHeight="1" x14ac:dyDescent="0.2">
      <c r="A73" s="128">
        <f>Schedule!B$15</f>
        <v>45456</v>
      </c>
      <c r="B73" s="129">
        <f>Schedule!C$15</f>
        <v>45456</v>
      </c>
      <c r="C73" s="128" t="str">
        <f>Schedule!D$15</f>
        <v>A</v>
      </c>
      <c r="D73" s="128" t="str">
        <f>Schedule!E$15</f>
        <v>09:00</v>
      </c>
      <c r="E73" s="128" t="str">
        <f>Schedule!F$15</f>
        <v>18:00</v>
      </c>
      <c r="F73" s="128" t="str">
        <f>Schedule!G$15</f>
        <v>Svolvaer</v>
      </c>
      <c r="G73" s="128" t="str">
        <f>Schedule!H$15</f>
        <v>NOSVJ</v>
      </c>
      <c r="H73" s="130" t="s">
        <v>232</v>
      </c>
      <c r="I73" s="130" t="s">
        <v>234</v>
      </c>
      <c r="J73" s="131">
        <v>59</v>
      </c>
      <c r="K73" s="132">
        <v>0.4375</v>
      </c>
      <c r="L73" s="132">
        <f t="shared" si="5"/>
        <v>0.52083333333333337</v>
      </c>
      <c r="M73" s="132">
        <v>8.3333333333333329E-2</v>
      </c>
      <c r="N73" s="133"/>
      <c r="O73" s="133"/>
      <c r="P73" s="133"/>
      <c r="Q73" s="133"/>
      <c r="R73" s="133">
        <v>45</v>
      </c>
      <c r="S73" s="134"/>
      <c r="T73" s="130" t="s">
        <v>220</v>
      </c>
      <c r="U73" s="135"/>
      <c r="V73" s="130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</row>
    <row r="74" spans="1:42" s="20" customFormat="1" ht="24.95" customHeight="1" x14ac:dyDescent="0.2">
      <c r="A74" s="18">
        <f>Schedule!B15</f>
        <v>45456</v>
      </c>
      <c r="B74" s="19">
        <f>Schedule!C15</f>
        <v>45456</v>
      </c>
      <c r="C74" s="84" t="str">
        <f>Schedule!D15</f>
        <v>A</v>
      </c>
      <c r="D74" s="18" t="str">
        <f>Schedule!E15</f>
        <v>09:00</v>
      </c>
      <c r="E74" s="18" t="str">
        <f>Schedule!F15</f>
        <v>18:00</v>
      </c>
      <c r="F74" s="18" t="str">
        <f>Schedule!G15</f>
        <v>Svolvaer</v>
      </c>
      <c r="G74" s="18" t="str">
        <f>Schedule!H15</f>
        <v>NOSVJ</v>
      </c>
      <c r="H74" s="73" t="s">
        <v>118</v>
      </c>
      <c r="I74" s="73" t="s">
        <v>235</v>
      </c>
      <c r="J74" s="88">
        <v>59</v>
      </c>
      <c r="K74" s="93">
        <v>0.58333333333333337</v>
      </c>
      <c r="L74" s="93">
        <f t="shared" si="5"/>
        <v>0.66666666666666674</v>
      </c>
      <c r="M74" s="93">
        <v>8.3333333333333329E-2</v>
      </c>
      <c r="N74" s="94"/>
      <c r="O74" s="94"/>
      <c r="P74" s="94"/>
      <c r="Q74" s="94"/>
      <c r="R74" s="94">
        <v>90</v>
      </c>
      <c r="S74" s="100"/>
      <c r="T74" s="73"/>
      <c r="U74" s="1"/>
      <c r="V74" s="73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</row>
    <row r="75" spans="1:42" s="20" customFormat="1" ht="24.95" customHeight="1" x14ac:dyDescent="0.2">
      <c r="A75" s="18">
        <f>Schedule!B15</f>
        <v>45456</v>
      </c>
      <c r="B75" s="19">
        <f>Schedule!C15</f>
        <v>45456</v>
      </c>
      <c r="C75" s="84" t="str">
        <f>Schedule!D15</f>
        <v>A</v>
      </c>
      <c r="D75" s="18" t="str">
        <f>Schedule!E15</f>
        <v>09:00</v>
      </c>
      <c r="E75" s="18" t="str">
        <f>Schedule!F15</f>
        <v>18:00</v>
      </c>
      <c r="F75" s="18" t="str">
        <f>Schedule!G15</f>
        <v>Svolvaer</v>
      </c>
      <c r="G75" s="18" t="str">
        <f>Schedule!H15</f>
        <v>NOSVJ</v>
      </c>
      <c r="H75" s="73" t="s">
        <v>115</v>
      </c>
      <c r="I75" s="73" t="s">
        <v>94</v>
      </c>
      <c r="J75" s="88">
        <v>159</v>
      </c>
      <c r="K75" s="93">
        <v>0.45833333333333331</v>
      </c>
      <c r="L75" s="93">
        <f t="shared" si="5"/>
        <v>0.54166666666666663</v>
      </c>
      <c r="M75" s="93">
        <v>8.3333333333333329E-2</v>
      </c>
      <c r="N75" s="94">
        <v>14</v>
      </c>
      <c r="O75" s="94"/>
      <c r="P75" s="94"/>
      <c r="Q75" s="94"/>
      <c r="R75" s="94">
        <v>22</v>
      </c>
      <c r="S75" s="100"/>
      <c r="T75" s="73"/>
      <c r="U75" s="1" t="s">
        <v>105</v>
      </c>
      <c r="V75" s="73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</row>
    <row r="76" spans="1:42" s="20" customFormat="1" ht="24.95" customHeight="1" x14ac:dyDescent="0.2">
      <c r="A76" s="18">
        <f>Schedule!B15</f>
        <v>45456</v>
      </c>
      <c r="B76" s="19">
        <f>Schedule!C15</f>
        <v>45456</v>
      </c>
      <c r="C76" s="84" t="str">
        <f>Schedule!D15</f>
        <v>A</v>
      </c>
      <c r="D76" s="18" t="str">
        <f>Schedule!E15</f>
        <v>09:00</v>
      </c>
      <c r="E76" s="18" t="str">
        <f>Schedule!F15</f>
        <v>18:00</v>
      </c>
      <c r="F76" s="18" t="str">
        <f>Schedule!G15</f>
        <v>Svolvaer</v>
      </c>
      <c r="G76" s="18" t="str">
        <f>Schedule!H15</f>
        <v>NOSVJ</v>
      </c>
      <c r="H76" s="73" t="s">
        <v>116</v>
      </c>
      <c r="I76" s="73" t="s">
        <v>94</v>
      </c>
      <c r="J76" s="88">
        <v>159</v>
      </c>
      <c r="K76" s="93">
        <v>0.54166666666666663</v>
      </c>
      <c r="L76" s="93">
        <f t="shared" si="5"/>
        <v>0.625</v>
      </c>
      <c r="M76" s="93">
        <v>8.3333333333333329E-2</v>
      </c>
      <c r="N76" s="94"/>
      <c r="O76" s="94"/>
      <c r="P76" s="94"/>
      <c r="Q76" s="94"/>
      <c r="R76" s="94">
        <v>22</v>
      </c>
      <c r="S76" s="100"/>
      <c r="T76" s="73"/>
      <c r="U76" s="1" t="s">
        <v>105</v>
      </c>
      <c r="V76" s="73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</row>
    <row r="77" spans="1:42" s="127" customFormat="1" ht="24.95" customHeight="1" x14ac:dyDescent="0.2">
      <c r="A77" s="118">
        <f>Schedule!B17</f>
        <v>45458</v>
      </c>
      <c r="B77" s="119">
        <f>Schedule!C17</f>
        <v>45458</v>
      </c>
      <c r="C77" s="118" t="str">
        <f>Schedule!D17</f>
        <v>B</v>
      </c>
      <c r="D77" s="118" t="str">
        <f>Schedule!E17</f>
        <v>10:00</v>
      </c>
      <c r="E77" s="118" t="str">
        <f>Schedule!F17</f>
        <v>22:00</v>
      </c>
      <c r="F77" s="118" t="str">
        <f>Schedule!G17</f>
        <v>Bergen</v>
      </c>
      <c r="G77" s="118" t="str">
        <f>Schedule!H17</f>
        <v>NOBGO</v>
      </c>
      <c r="H77" s="120" t="s">
        <v>237</v>
      </c>
      <c r="I77" s="120" t="s">
        <v>238</v>
      </c>
      <c r="J77" s="121">
        <v>83</v>
      </c>
      <c r="K77" s="122"/>
      <c r="L77" s="122">
        <f t="shared" si="5"/>
        <v>0.25</v>
      </c>
      <c r="M77" s="122">
        <v>0.25</v>
      </c>
      <c r="N77" s="123">
        <v>42</v>
      </c>
      <c r="O77" s="123"/>
      <c r="P77" s="123"/>
      <c r="Q77" s="123"/>
      <c r="R77" s="123">
        <v>42</v>
      </c>
      <c r="S77" s="124"/>
      <c r="T77" s="120" t="s">
        <v>236</v>
      </c>
      <c r="U77" s="125"/>
      <c r="V77" s="120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</row>
    <row r="78" spans="1:42" s="20" customFormat="1" ht="24.95" customHeight="1" x14ac:dyDescent="0.2">
      <c r="A78" s="108">
        <f>Schedule!B17</f>
        <v>45458</v>
      </c>
      <c r="B78" s="109">
        <f>Schedule!C17</f>
        <v>45458</v>
      </c>
      <c r="C78" s="108" t="str">
        <f>Schedule!D17</f>
        <v>B</v>
      </c>
      <c r="D78" s="108" t="str">
        <f>Schedule!E17</f>
        <v>10:00</v>
      </c>
      <c r="E78" s="108" t="str">
        <f>Schedule!F17</f>
        <v>22:00</v>
      </c>
      <c r="F78" s="108" t="str">
        <f>Schedule!G17</f>
        <v>Bergen</v>
      </c>
      <c r="G78" s="108" t="str">
        <f>Schedule!H17</f>
        <v>NOBGO</v>
      </c>
      <c r="H78" s="111" t="s">
        <v>205</v>
      </c>
      <c r="I78" s="111" t="s">
        <v>97</v>
      </c>
      <c r="J78" s="112">
        <v>99</v>
      </c>
      <c r="K78" s="113">
        <v>0.55208333333333337</v>
      </c>
      <c r="L78" s="113">
        <f>K78+M78</f>
        <v>0.80208333333333337</v>
      </c>
      <c r="M78" s="113">
        <v>0.25</v>
      </c>
      <c r="N78" s="115">
        <v>63</v>
      </c>
      <c r="O78" s="115"/>
      <c r="P78" s="115"/>
      <c r="Q78" s="115"/>
      <c r="R78" s="115">
        <v>90</v>
      </c>
      <c r="S78" s="116" t="s">
        <v>258</v>
      </c>
      <c r="T78" s="111"/>
      <c r="U78" s="117"/>
      <c r="V78" s="111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</row>
    <row r="79" spans="1:42" s="20" customFormat="1" ht="24.95" customHeight="1" x14ac:dyDescent="0.2">
      <c r="A79" s="108">
        <f>Schedule!B$17</f>
        <v>45458</v>
      </c>
      <c r="B79" s="109">
        <f>Schedule!C$17</f>
        <v>45458</v>
      </c>
      <c r="C79" s="108" t="str">
        <f>Schedule!D$17</f>
        <v>B</v>
      </c>
      <c r="D79" s="108" t="str">
        <f>Schedule!E$17</f>
        <v>10:00</v>
      </c>
      <c r="E79" s="108" t="str">
        <f>Schedule!F$17</f>
        <v>22:00</v>
      </c>
      <c r="F79" s="108" t="str">
        <f>Schedule!G$17</f>
        <v>Bergen</v>
      </c>
      <c r="G79" s="108" t="str">
        <f>Schedule!H$17</f>
        <v>NOBGO</v>
      </c>
      <c r="H79" s="111" t="s">
        <v>206</v>
      </c>
      <c r="I79" s="111" t="s">
        <v>100</v>
      </c>
      <c r="J79" s="112">
        <v>99</v>
      </c>
      <c r="K79" s="113">
        <v>0.5625</v>
      </c>
      <c r="L79" s="113">
        <f>K79+M79</f>
        <v>0.8125</v>
      </c>
      <c r="M79" s="113">
        <v>0.25</v>
      </c>
      <c r="N79" s="115">
        <v>43</v>
      </c>
      <c r="O79" s="115"/>
      <c r="P79" s="115"/>
      <c r="Q79" s="115"/>
      <c r="R79" s="115">
        <v>90</v>
      </c>
      <c r="S79" s="116" t="s">
        <v>258</v>
      </c>
      <c r="T79" s="111"/>
      <c r="U79" s="117"/>
      <c r="V79" s="111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</row>
    <row r="80" spans="1:42" s="20" customFormat="1" ht="24.95" customHeight="1" x14ac:dyDescent="0.2">
      <c r="A80" s="108">
        <f>Schedule!B17</f>
        <v>45458</v>
      </c>
      <c r="B80" s="109">
        <f>Schedule!C17</f>
        <v>45458</v>
      </c>
      <c r="C80" s="108" t="str">
        <f>Schedule!D17</f>
        <v>B</v>
      </c>
      <c r="D80" s="108" t="str">
        <f>Schedule!E17</f>
        <v>10:00</v>
      </c>
      <c r="E80" s="108" t="str">
        <f>Schedule!F17</f>
        <v>22:00</v>
      </c>
      <c r="F80" s="108" t="str">
        <f>Schedule!G17</f>
        <v>Bergen</v>
      </c>
      <c r="G80" s="108" t="str">
        <f>Schedule!H17</f>
        <v>NOBGO</v>
      </c>
      <c r="H80" s="111" t="s">
        <v>207</v>
      </c>
      <c r="I80" s="111" t="s">
        <v>103</v>
      </c>
      <c r="J80" s="112">
        <v>139</v>
      </c>
      <c r="K80" s="113">
        <v>0.57291666666666663</v>
      </c>
      <c r="L80" s="113">
        <f t="shared" ref="L80:L85" si="6">K80+M80</f>
        <v>0.82291666666666663</v>
      </c>
      <c r="M80" s="113">
        <v>0.25</v>
      </c>
      <c r="N80" s="160">
        <v>10</v>
      </c>
      <c r="O80" s="115"/>
      <c r="P80" s="115"/>
      <c r="Q80" s="115"/>
      <c r="R80" s="160" t="s">
        <v>253</v>
      </c>
      <c r="S80" s="116" t="s">
        <v>258</v>
      </c>
      <c r="T80" s="111"/>
      <c r="U80" s="117" t="s">
        <v>105</v>
      </c>
      <c r="V80" s="111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</row>
    <row r="81" spans="1:42" s="20" customFormat="1" ht="24.95" customHeight="1" x14ac:dyDescent="0.2">
      <c r="A81" s="108">
        <f>Schedule!B17</f>
        <v>45458</v>
      </c>
      <c r="B81" s="109">
        <f>Schedule!C17</f>
        <v>45458</v>
      </c>
      <c r="C81" s="108" t="str">
        <f>Schedule!D17</f>
        <v>B</v>
      </c>
      <c r="D81" s="108" t="str">
        <f>Schedule!E17</f>
        <v>10:00</v>
      </c>
      <c r="E81" s="108" t="str">
        <f>Schedule!F17</f>
        <v>22:00</v>
      </c>
      <c r="F81" s="108" t="str">
        <f>Schedule!G17</f>
        <v>Bergen</v>
      </c>
      <c r="G81" s="108" t="str">
        <f>Schedule!H17</f>
        <v>NOBGO</v>
      </c>
      <c r="H81" s="111" t="s">
        <v>208</v>
      </c>
      <c r="I81" s="111" t="s">
        <v>96</v>
      </c>
      <c r="J81" s="112">
        <v>31</v>
      </c>
      <c r="K81" s="113">
        <v>0.4375</v>
      </c>
      <c r="L81" s="113">
        <f t="shared" si="6"/>
        <v>0.52083333333333337</v>
      </c>
      <c r="M81" s="113">
        <v>8.3333333333333329E-2</v>
      </c>
      <c r="N81" s="115">
        <v>138</v>
      </c>
      <c r="O81" s="115"/>
      <c r="P81" s="115"/>
      <c r="Q81" s="115"/>
      <c r="R81" s="115">
        <v>180</v>
      </c>
      <c r="S81" s="116"/>
      <c r="T81" s="111"/>
      <c r="U81" s="117"/>
      <c r="V81" s="111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</row>
    <row r="82" spans="1:42" s="20" customFormat="1" ht="24.95" customHeight="1" x14ac:dyDescent="0.2">
      <c r="A82" s="108">
        <f>Schedule!B17</f>
        <v>45458</v>
      </c>
      <c r="B82" s="109">
        <f>Schedule!C17</f>
        <v>45458</v>
      </c>
      <c r="C82" s="108" t="str">
        <f>Schedule!D17</f>
        <v>B</v>
      </c>
      <c r="D82" s="108" t="str">
        <f>Schedule!E17</f>
        <v>10:00</v>
      </c>
      <c r="E82" s="108" t="str">
        <f>Schedule!F17</f>
        <v>22:00</v>
      </c>
      <c r="F82" s="108" t="str">
        <f>Schedule!G17</f>
        <v>Bergen</v>
      </c>
      <c r="G82" s="108" t="str">
        <f>Schedule!H17</f>
        <v>NOBGO</v>
      </c>
      <c r="H82" s="111" t="s">
        <v>209</v>
      </c>
      <c r="I82" s="111" t="s">
        <v>98</v>
      </c>
      <c r="J82" s="112">
        <v>19</v>
      </c>
      <c r="K82" s="113">
        <v>0.44791666666666669</v>
      </c>
      <c r="L82" s="113">
        <f t="shared" si="6"/>
        <v>0.53125</v>
      </c>
      <c r="M82" s="113">
        <v>8.3333333333333329E-2</v>
      </c>
      <c r="N82" s="115">
        <v>51</v>
      </c>
      <c r="O82" s="115"/>
      <c r="P82" s="115"/>
      <c r="Q82" s="115"/>
      <c r="R82" s="115">
        <v>72</v>
      </c>
      <c r="S82" s="116"/>
      <c r="T82" s="111"/>
      <c r="U82" s="117" t="s">
        <v>105</v>
      </c>
      <c r="V82" s="111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</row>
    <row r="83" spans="1:42" s="20" customFormat="1" ht="24.95" customHeight="1" x14ac:dyDescent="0.2">
      <c r="A83" s="108">
        <f>Schedule!B17</f>
        <v>45458</v>
      </c>
      <c r="B83" s="109">
        <f>Schedule!C17</f>
        <v>45458</v>
      </c>
      <c r="C83" s="108" t="str">
        <f>Schedule!D17</f>
        <v>B</v>
      </c>
      <c r="D83" s="108" t="str">
        <f>Schedule!E17</f>
        <v>10:00</v>
      </c>
      <c r="E83" s="108" t="str">
        <f>Schedule!F17</f>
        <v>22:00</v>
      </c>
      <c r="F83" s="108" t="str">
        <f>Schedule!G17</f>
        <v>Bergen</v>
      </c>
      <c r="G83" s="108" t="str">
        <f>Schedule!H17</f>
        <v>NOBGO</v>
      </c>
      <c r="H83" s="111" t="s">
        <v>210</v>
      </c>
      <c r="I83" s="111" t="s">
        <v>101</v>
      </c>
      <c r="J83" s="112">
        <v>49</v>
      </c>
      <c r="K83" s="113">
        <v>0.57638888888888895</v>
      </c>
      <c r="L83" s="113">
        <f t="shared" si="6"/>
        <v>0.72222222222222232</v>
      </c>
      <c r="M83" s="113">
        <v>0.14583333333333334</v>
      </c>
      <c r="N83" s="115">
        <v>61</v>
      </c>
      <c r="O83" s="115"/>
      <c r="P83" s="115"/>
      <c r="Q83" s="115"/>
      <c r="R83" s="115">
        <v>72</v>
      </c>
      <c r="S83" s="116"/>
      <c r="T83" s="111"/>
      <c r="U83" s="117" t="s">
        <v>105</v>
      </c>
      <c r="V83" s="111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</row>
    <row r="84" spans="1:42" s="20" customFormat="1" ht="24.95" customHeight="1" x14ac:dyDescent="0.2">
      <c r="A84" s="108">
        <f>Schedule!B17</f>
        <v>45458</v>
      </c>
      <c r="B84" s="109">
        <f>Schedule!C17</f>
        <v>45458</v>
      </c>
      <c r="C84" s="108" t="str">
        <f>Schedule!D17</f>
        <v>B</v>
      </c>
      <c r="D84" s="108" t="str">
        <f>Schedule!E17</f>
        <v>10:00</v>
      </c>
      <c r="E84" s="108" t="str">
        <f>Schedule!F17</f>
        <v>22:00</v>
      </c>
      <c r="F84" s="108" t="str">
        <f>Schedule!G17</f>
        <v>Bergen</v>
      </c>
      <c r="G84" s="108" t="str">
        <f>Schedule!H17</f>
        <v>NOBGO</v>
      </c>
      <c r="H84" s="111" t="s">
        <v>211</v>
      </c>
      <c r="I84" s="111" t="s">
        <v>99</v>
      </c>
      <c r="J84" s="112">
        <v>39</v>
      </c>
      <c r="K84" s="113">
        <v>0.58333333333333337</v>
      </c>
      <c r="L84" s="113">
        <f t="shared" si="6"/>
        <v>0.6875</v>
      </c>
      <c r="M84" s="113">
        <v>0.10416666666666667</v>
      </c>
      <c r="N84" s="115">
        <v>23</v>
      </c>
      <c r="O84" s="115"/>
      <c r="P84" s="115"/>
      <c r="Q84" s="115"/>
      <c r="R84" s="115">
        <v>180</v>
      </c>
      <c r="S84" s="116"/>
      <c r="T84" s="111" t="s">
        <v>213</v>
      </c>
      <c r="U84" s="117" t="s">
        <v>105</v>
      </c>
      <c r="V84" s="111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</row>
    <row r="85" spans="1:42" s="20" customFormat="1" ht="24.95" customHeight="1" x14ac:dyDescent="0.2">
      <c r="A85" s="108">
        <f>Schedule!B17</f>
        <v>45458</v>
      </c>
      <c r="B85" s="109">
        <f>Schedule!C17</f>
        <v>45458</v>
      </c>
      <c r="C85" s="108" t="str">
        <f>Schedule!D17</f>
        <v>B</v>
      </c>
      <c r="D85" s="108" t="str">
        <f>Schedule!E17</f>
        <v>10:00</v>
      </c>
      <c r="E85" s="108" t="str">
        <f>Schedule!F17</f>
        <v>22:00</v>
      </c>
      <c r="F85" s="108" t="str">
        <f>Schedule!G17</f>
        <v>Bergen</v>
      </c>
      <c r="G85" s="108" t="str">
        <f>Schedule!H17</f>
        <v>NOBGO</v>
      </c>
      <c r="H85" s="111" t="s">
        <v>212</v>
      </c>
      <c r="I85" s="111" t="s">
        <v>102</v>
      </c>
      <c r="J85" s="112">
        <v>49</v>
      </c>
      <c r="K85" s="113">
        <v>0.59375</v>
      </c>
      <c r="L85" s="113">
        <f t="shared" si="6"/>
        <v>0.71875</v>
      </c>
      <c r="M85" s="113">
        <v>0.125</v>
      </c>
      <c r="N85" s="115">
        <v>51</v>
      </c>
      <c r="O85" s="115"/>
      <c r="P85" s="115"/>
      <c r="Q85" s="115"/>
      <c r="R85" s="115">
        <v>60</v>
      </c>
      <c r="S85" s="116"/>
      <c r="T85" s="111" t="s">
        <v>214</v>
      </c>
      <c r="U85" s="117" t="s">
        <v>105</v>
      </c>
      <c r="V85" s="111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</row>
    <row r="86" spans="1:42" s="20" customFormat="1" ht="18" customHeight="1" x14ac:dyDescent="0.2">
      <c r="A86" s="18"/>
      <c r="B86" s="19"/>
      <c r="C86" s="18"/>
      <c r="D86" s="18"/>
      <c r="E86" s="18"/>
      <c r="F86" s="18"/>
      <c r="G86" s="18"/>
      <c r="H86" s="73"/>
      <c r="I86" s="73"/>
      <c r="J86" s="88"/>
      <c r="K86" s="93"/>
      <c r="L86" s="93"/>
      <c r="M86" s="93"/>
      <c r="N86" s="94"/>
      <c r="O86" s="94"/>
      <c r="P86" s="94"/>
      <c r="Q86" s="94"/>
      <c r="R86" s="94"/>
      <c r="S86" s="100"/>
      <c r="T86" s="73"/>
      <c r="U86" s="68"/>
      <c r="V86" s="73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</row>
    <row r="87" spans="1:42" s="20" customFormat="1" ht="18" customHeight="1" x14ac:dyDescent="0.2">
      <c r="A87" s="18"/>
      <c r="B87" s="19"/>
      <c r="C87" s="18"/>
      <c r="D87" s="18"/>
      <c r="E87" s="18"/>
      <c r="F87" s="18"/>
      <c r="G87" s="18"/>
      <c r="H87" s="73"/>
      <c r="I87" s="73"/>
      <c r="J87" s="88"/>
      <c r="K87" s="93"/>
      <c r="L87" s="93"/>
      <c r="M87" s="93"/>
      <c r="N87" s="94"/>
      <c r="O87" s="94"/>
      <c r="P87" s="94"/>
      <c r="Q87" s="94"/>
      <c r="R87" s="94"/>
      <c r="S87" s="100"/>
      <c r="T87" s="73"/>
      <c r="U87" s="68"/>
      <c r="V87" s="73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</row>
    <row r="88" spans="1:42" s="20" customFormat="1" ht="18" customHeight="1" x14ac:dyDescent="0.2">
      <c r="A88" s="18"/>
      <c r="B88" s="19"/>
      <c r="C88" s="18"/>
      <c r="D88" s="18"/>
      <c r="E88" s="18"/>
      <c r="F88" s="18"/>
      <c r="G88" s="18"/>
      <c r="H88" s="73"/>
      <c r="I88" s="73"/>
      <c r="J88" s="88"/>
      <c r="K88" s="93"/>
      <c r="L88" s="93"/>
      <c r="M88" s="93"/>
      <c r="N88" s="94"/>
      <c r="O88" s="94"/>
      <c r="P88" s="94"/>
      <c r="Q88" s="94"/>
      <c r="R88" s="94"/>
      <c r="S88" s="100"/>
      <c r="T88" s="73"/>
      <c r="U88" s="68"/>
      <c r="V88" s="73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</row>
    <row r="89" spans="1:42" s="20" customFormat="1" ht="18" customHeight="1" x14ac:dyDescent="0.2">
      <c r="A89" s="18"/>
      <c r="B89" s="19"/>
      <c r="C89" s="18"/>
      <c r="D89" s="18"/>
      <c r="E89" s="18"/>
      <c r="F89" s="18"/>
      <c r="G89" s="18"/>
      <c r="H89" s="73"/>
      <c r="I89" s="73"/>
      <c r="J89" s="88"/>
      <c r="K89" s="93"/>
      <c r="L89" s="93"/>
      <c r="M89" s="93"/>
      <c r="N89" s="94"/>
      <c r="O89" s="94"/>
      <c r="P89" s="94"/>
      <c r="Q89" s="94"/>
      <c r="R89" s="94"/>
      <c r="S89" s="100"/>
      <c r="T89" s="73"/>
      <c r="U89" s="73"/>
      <c r="V89" s="73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</row>
    <row r="90" spans="1:42" s="20" customFormat="1" ht="18" customHeight="1" x14ac:dyDescent="0.2">
      <c r="A90" s="18"/>
      <c r="B90" s="19"/>
      <c r="C90" s="18"/>
      <c r="D90" s="18"/>
      <c r="E90" s="18"/>
      <c r="F90" s="18"/>
      <c r="G90" s="18"/>
      <c r="H90" s="73"/>
      <c r="I90" s="73"/>
      <c r="J90" s="88"/>
      <c r="K90" s="93"/>
      <c r="L90" s="93"/>
      <c r="M90" s="93"/>
      <c r="N90" s="94"/>
      <c r="O90" s="94"/>
      <c r="P90" s="94"/>
      <c r="Q90" s="94"/>
      <c r="R90" s="94"/>
      <c r="S90" s="100"/>
      <c r="T90" s="73"/>
      <c r="U90" s="73"/>
      <c r="V90" s="73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</row>
    <row r="91" spans="1:42" s="20" customFormat="1" ht="18" customHeight="1" x14ac:dyDescent="0.2">
      <c r="A91" s="18"/>
      <c r="B91" s="19"/>
      <c r="C91" s="18"/>
      <c r="D91" s="18"/>
      <c r="E91" s="18"/>
      <c r="F91" s="18"/>
      <c r="G91" s="18"/>
      <c r="H91" s="73"/>
      <c r="I91" s="73"/>
      <c r="J91" s="88"/>
      <c r="K91" s="93"/>
      <c r="L91" s="93"/>
      <c r="M91" s="93"/>
      <c r="N91" s="94"/>
      <c r="O91" s="94"/>
      <c r="P91" s="94"/>
      <c r="Q91" s="94"/>
      <c r="R91" s="94"/>
      <c r="S91" s="100"/>
      <c r="T91" s="73"/>
      <c r="U91" s="68"/>
      <c r="V91" s="73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</row>
    <row r="92" spans="1:42" s="20" customFormat="1" ht="18" customHeight="1" x14ac:dyDescent="0.2">
      <c r="A92" s="18"/>
      <c r="B92" s="19"/>
      <c r="C92" s="18"/>
      <c r="D92" s="18"/>
      <c r="E92" s="18"/>
      <c r="F92" s="18"/>
      <c r="G92" s="18"/>
      <c r="H92" s="73"/>
      <c r="I92" s="73"/>
      <c r="J92" s="88"/>
      <c r="K92" s="93"/>
      <c r="L92" s="93"/>
      <c r="M92" s="93"/>
      <c r="N92" s="94"/>
      <c r="O92" s="94"/>
      <c r="P92" s="94"/>
      <c r="Q92" s="94"/>
      <c r="R92" s="94"/>
      <c r="S92" s="100"/>
      <c r="T92" s="73"/>
      <c r="U92" s="73"/>
      <c r="V92" s="73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</row>
    <row r="93" spans="1:42" s="20" customFormat="1" ht="18" customHeight="1" x14ac:dyDescent="0.2">
      <c r="A93" s="18"/>
      <c r="B93" s="19"/>
      <c r="C93" s="18"/>
      <c r="D93" s="18"/>
      <c r="E93" s="18"/>
      <c r="F93" s="18"/>
      <c r="G93" s="18"/>
      <c r="H93" s="73"/>
      <c r="I93" s="73"/>
      <c r="J93" s="88"/>
      <c r="K93" s="93"/>
      <c r="L93" s="93"/>
      <c r="M93" s="93"/>
      <c r="N93" s="94"/>
      <c r="O93" s="94"/>
      <c r="P93" s="94"/>
      <c r="Q93" s="94"/>
      <c r="R93" s="94"/>
      <c r="S93" s="100"/>
      <c r="T93" s="73"/>
      <c r="U93" s="68"/>
      <c r="V93" s="73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</row>
    <row r="94" spans="1:42" s="20" customFormat="1" ht="18" customHeight="1" x14ac:dyDescent="0.2">
      <c r="A94" s="18"/>
      <c r="B94" s="19"/>
      <c r="C94" s="18"/>
      <c r="D94" s="18"/>
      <c r="E94" s="18"/>
      <c r="F94" s="18"/>
      <c r="G94" s="18"/>
      <c r="H94" s="73"/>
      <c r="I94" s="73"/>
      <c r="J94" s="88"/>
      <c r="K94" s="93"/>
      <c r="L94" s="93"/>
      <c r="M94" s="93"/>
      <c r="N94" s="94"/>
      <c r="O94" s="94"/>
      <c r="P94" s="94"/>
      <c r="Q94" s="94"/>
      <c r="R94" s="94"/>
      <c r="S94" s="100"/>
      <c r="T94" s="73"/>
      <c r="U94" s="68"/>
      <c r="V94" s="73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</row>
    <row r="95" spans="1:42" s="20" customFormat="1" ht="18" customHeight="1" x14ac:dyDescent="0.2">
      <c r="A95" s="18"/>
      <c r="B95" s="19"/>
      <c r="C95" s="18"/>
      <c r="D95" s="18"/>
      <c r="E95" s="18"/>
      <c r="F95" s="18"/>
      <c r="G95" s="18"/>
      <c r="H95" s="73"/>
      <c r="I95" s="73"/>
      <c r="J95" s="88"/>
      <c r="K95" s="93"/>
      <c r="L95" s="93"/>
      <c r="M95" s="93"/>
      <c r="N95" s="94"/>
      <c r="O95" s="94"/>
      <c r="P95" s="94"/>
      <c r="Q95" s="94"/>
      <c r="R95" s="94"/>
      <c r="S95" s="100"/>
      <c r="T95" s="73"/>
      <c r="U95" s="73"/>
      <c r="V95" s="73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</row>
    <row r="96" spans="1:42" s="20" customFormat="1" ht="18" customHeight="1" x14ac:dyDescent="0.2">
      <c r="A96" s="18"/>
      <c r="B96" s="19"/>
      <c r="C96" s="18"/>
      <c r="D96" s="18"/>
      <c r="E96" s="18"/>
      <c r="F96" s="18"/>
      <c r="G96" s="18"/>
      <c r="H96" s="73"/>
      <c r="I96" s="73"/>
      <c r="J96" s="88"/>
      <c r="K96" s="93"/>
      <c r="L96" s="93"/>
      <c r="M96" s="93"/>
      <c r="N96" s="94"/>
      <c r="O96" s="94"/>
      <c r="P96" s="94"/>
      <c r="Q96" s="94"/>
      <c r="R96" s="94"/>
      <c r="S96" s="100"/>
      <c r="T96" s="73"/>
      <c r="U96" s="73"/>
      <c r="V96" s="73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</row>
    <row r="97" spans="1:42" s="20" customFormat="1" ht="18" customHeight="1" x14ac:dyDescent="0.2">
      <c r="A97" s="18"/>
      <c r="B97" s="19"/>
      <c r="C97" s="18"/>
      <c r="D97" s="18"/>
      <c r="E97" s="18"/>
      <c r="F97" s="18"/>
      <c r="G97" s="18"/>
      <c r="H97" s="73"/>
      <c r="I97" s="73"/>
      <c r="J97" s="88"/>
      <c r="K97" s="93"/>
      <c r="L97" s="93"/>
      <c r="M97" s="93"/>
      <c r="N97" s="94"/>
      <c r="O97" s="94"/>
      <c r="P97" s="94"/>
      <c r="Q97" s="94"/>
      <c r="R97" s="94"/>
      <c r="S97" s="100"/>
      <c r="T97" s="73"/>
      <c r="U97" s="73"/>
      <c r="V97" s="73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</row>
    <row r="98" spans="1:42" s="20" customFormat="1" ht="18" customHeight="1" x14ac:dyDescent="0.2">
      <c r="A98" s="18"/>
      <c r="B98" s="19"/>
      <c r="C98" s="18"/>
      <c r="D98" s="18"/>
      <c r="E98" s="18"/>
      <c r="F98" s="18"/>
      <c r="G98" s="18"/>
      <c r="H98" s="73"/>
      <c r="I98" s="73"/>
      <c r="J98" s="88"/>
      <c r="K98" s="93"/>
      <c r="L98" s="93"/>
      <c r="M98" s="93"/>
      <c r="N98" s="94"/>
      <c r="O98" s="94"/>
      <c r="P98" s="94"/>
      <c r="Q98" s="94"/>
      <c r="R98" s="94"/>
      <c r="S98" s="100"/>
      <c r="T98" s="73"/>
      <c r="U98" s="73"/>
      <c r="V98" s="73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</row>
    <row r="99" spans="1:42" s="20" customFormat="1" ht="18" customHeight="1" x14ac:dyDescent="0.2">
      <c r="A99" s="18"/>
      <c r="B99" s="19"/>
      <c r="C99" s="18"/>
      <c r="D99" s="18"/>
      <c r="E99" s="18"/>
      <c r="F99" s="18"/>
      <c r="G99" s="18"/>
      <c r="H99" s="73"/>
      <c r="I99" s="73"/>
      <c r="J99" s="88"/>
      <c r="K99" s="93"/>
      <c r="L99" s="93"/>
      <c r="M99" s="93"/>
      <c r="N99" s="94"/>
      <c r="O99" s="94"/>
      <c r="P99" s="94"/>
      <c r="Q99" s="94"/>
      <c r="R99" s="94"/>
      <c r="S99" s="100"/>
      <c r="T99" s="73"/>
      <c r="U99" s="68"/>
      <c r="V99" s="73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</row>
    <row r="100" spans="1:42" s="20" customFormat="1" ht="18" customHeight="1" x14ac:dyDescent="0.2">
      <c r="A100" s="18"/>
      <c r="B100" s="19"/>
      <c r="C100" s="18"/>
      <c r="D100" s="18"/>
      <c r="E100" s="18"/>
      <c r="F100" s="18"/>
      <c r="G100" s="18"/>
      <c r="H100" s="73"/>
      <c r="I100" s="73"/>
      <c r="J100" s="88"/>
      <c r="K100" s="93"/>
      <c r="L100" s="93"/>
      <c r="M100" s="93"/>
      <c r="N100" s="94"/>
      <c r="O100" s="94"/>
      <c r="P100" s="94"/>
      <c r="Q100" s="94"/>
      <c r="R100" s="94"/>
      <c r="S100" s="100"/>
      <c r="T100" s="73"/>
      <c r="U100" s="68"/>
      <c r="V100" s="73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</row>
    <row r="101" spans="1:42" s="20" customFormat="1" ht="18" customHeight="1" x14ac:dyDescent="0.2">
      <c r="A101" s="18"/>
      <c r="B101" s="19"/>
      <c r="C101" s="18"/>
      <c r="D101" s="18"/>
      <c r="E101" s="18"/>
      <c r="F101" s="18"/>
      <c r="G101" s="18"/>
      <c r="H101" s="73"/>
      <c r="I101" s="73"/>
      <c r="J101" s="88"/>
      <c r="K101" s="93"/>
      <c r="L101" s="93"/>
      <c r="M101" s="93"/>
      <c r="N101" s="94"/>
      <c r="O101" s="94"/>
      <c r="P101" s="94"/>
      <c r="Q101" s="94"/>
      <c r="R101" s="94"/>
      <c r="S101" s="100"/>
      <c r="T101" s="73"/>
      <c r="U101" s="73"/>
      <c r="V101" s="73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</row>
    <row r="102" spans="1:42" x14ac:dyDescent="0.2">
      <c r="A102" s="8"/>
      <c r="B102" s="13"/>
      <c r="C102" s="12"/>
      <c r="D102" s="12"/>
      <c r="E102" s="12"/>
      <c r="F102" s="1"/>
      <c r="G102" s="1"/>
      <c r="H102" s="1"/>
      <c r="I102" s="1"/>
      <c r="J102" s="89"/>
      <c r="K102" s="95"/>
      <c r="L102" s="95"/>
      <c r="M102" s="95"/>
      <c r="N102" s="96"/>
      <c r="O102" s="96"/>
      <c r="P102" s="96"/>
      <c r="Q102" s="96"/>
      <c r="R102" s="96"/>
      <c r="S102" s="101"/>
      <c r="T102" s="1"/>
      <c r="U102" s="1"/>
      <c r="V102" s="1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x14ac:dyDescent="0.2">
      <c r="A103" s="8"/>
      <c r="B103" s="13"/>
      <c r="C103" s="12"/>
      <c r="D103" s="12"/>
      <c r="E103" s="12"/>
      <c r="F103" s="1"/>
      <c r="G103" s="1"/>
      <c r="H103" s="1"/>
      <c r="I103" s="1"/>
      <c r="J103" s="89"/>
      <c r="K103" s="95"/>
      <c r="L103" s="95"/>
      <c r="M103" s="95"/>
      <c r="N103" s="96"/>
      <c r="O103" s="96"/>
      <c r="P103" s="96"/>
      <c r="Q103" s="96"/>
      <c r="R103" s="96"/>
      <c r="S103" s="101"/>
      <c r="T103" s="1"/>
      <c r="U103" s="1"/>
      <c r="V103" s="1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x14ac:dyDescent="0.2">
      <c r="A104" s="8"/>
      <c r="B104" s="13"/>
      <c r="C104" s="12"/>
      <c r="D104" s="12"/>
      <c r="E104" s="12"/>
      <c r="F104" s="1"/>
      <c r="G104" s="1"/>
      <c r="H104" s="1"/>
      <c r="I104" s="1"/>
      <c r="J104" s="89"/>
      <c r="K104" s="95"/>
      <c r="L104" s="95"/>
      <c r="M104" s="95"/>
      <c r="N104" s="96"/>
      <c r="O104" s="96"/>
      <c r="P104" s="96"/>
      <c r="Q104" s="96"/>
      <c r="R104" s="96"/>
      <c r="S104" s="101"/>
      <c r="T104" s="1"/>
      <c r="U104" s="1"/>
      <c r="V104" s="1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</sheetData>
  <sheetProtection formatCells="0" formatColumns="0" formatRows="0" insertColumns="0" insertRows="0" selectLockedCells="1" sort="0" autoFilter="0"/>
  <protectedRanges>
    <protectedRange sqref="H2:V101" name="Range1"/>
  </protectedRanges>
  <autoFilter ref="A1:V101" xr:uid="{419F3114-6E48-40A7-B669-DC7131FD5B2C}">
    <sortState ref="A77:V85">
      <sortCondition ref="H1:H101"/>
    </sortState>
  </autoFilter>
  <sortState ref="A78:V79">
    <sortCondition ref="H78:H79"/>
  </sortState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3" manualBreakCount="3">
    <brk id="29" max="16383" man="1"/>
    <brk id="53" max="16383" man="1"/>
    <brk id="7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Port Info</vt:lpstr>
      <vt:lpstr>Termine</vt:lpstr>
      <vt:lpstr>Shore Excursions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2024-05-09T20:55:00Z</cp:lastPrinted>
  <dcterms:created xsi:type="dcterms:W3CDTF">2024-02-28T09:36:18Z</dcterms:created>
  <dcterms:modified xsi:type="dcterms:W3CDTF">2024-06-02T10:32:49Z</dcterms:modified>
</cp:coreProperties>
</file>