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rned\dev\chpl\chpl-api\chpl\chpl-resources\src\main\resources\"/>
    </mc:Choice>
  </mc:AlternateContent>
  <xr:revisionPtr revIDLastSave="0" documentId="13_ncr:1_{24A52366-60CF-4CA4-9755-452A16C74795}" xr6:coauthVersionLast="47" xr6:coauthVersionMax="47" xr10:uidLastSave="{00000000-0000-0000-0000-000000000000}"/>
  <bookViews>
    <workbookView xWindow="1008" yWindow="-108" windowWidth="22140" windowHeight="13176" firstSheet="1" activeTab="4" xr2:uid="{00000000-000D-0000-FFFF-FFFF00000000}"/>
  </bookViews>
  <sheets>
    <sheet name="Criteria Data" sheetId="9" r:id="rId1"/>
    <sheet name="Criteria Data Sorted" sheetId="15" r:id="rId2"/>
    <sheet name="Listing Data By ONC-ACB" sheetId="16" r:id="rId3"/>
    <sheet name="Cures Progress Data" sheetId="18" r:id="rId4"/>
    <sheet name="Cures Progress By ACB Data" sheetId="2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0" l="1"/>
  <c r="C28" i="16"/>
  <c r="C24" i="16"/>
  <c r="C20" i="16"/>
  <c r="C16" i="16"/>
  <c r="C12" i="16"/>
  <c r="C8" i="16"/>
  <c r="C4" i="16"/>
  <c r="B5" i="20"/>
  <c r="B3" i="20"/>
  <c r="B2" i="20"/>
  <c r="E3" i="18"/>
  <c r="D3" i="18"/>
  <c r="C3" i="18"/>
  <c r="B3" i="18"/>
  <c r="F29" i="16"/>
  <c r="C29" i="16"/>
  <c r="F28" i="16"/>
  <c r="F27" i="16"/>
  <c r="C27" i="16"/>
  <c r="F26" i="16"/>
  <c r="C26" i="16"/>
  <c r="F25" i="16"/>
  <c r="C25" i="16"/>
  <c r="F24" i="16"/>
  <c r="F23" i="16"/>
  <c r="C23" i="16"/>
  <c r="F22" i="16"/>
  <c r="C22" i="16"/>
  <c r="F21" i="16"/>
  <c r="C21" i="16"/>
  <c r="F20" i="16"/>
  <c r="F19" i="16"/>
  <c r="C19" i="16"/>
  <c r="F18" i="16"/>
  <c r="C18" i="16"/>
  <c r="F17" i="16"/>
  <c r="C17" i="16"/>
  <c r="F16" i="16"/>
  <c r="F15" i="16"/>
  <c r="C15" i="16"/>
  <c r="F14" i="16"/>
  <c r="C14" i="16"/>
  <c r="F13" i="16"/>
  <c r="C13" i="16"/>
  <c r="F12" i="16"/>
  <c r="F11" i="16"/>
  <c r="C11" i="16"/>
  <c r="F10" i="16"/>
  <c r="C10" i="16"/>
  <c r="F9" i="16"/>
  <c r="C9" i="16"/>
  <c r="F8" i="16"/>
  <c r="F7" i="16"/>
  <c r="C7" i="16"/>
  <c r="F6" i="16"/>
  <c r="C6" i="16"/>
  <c r="F5" i="16"/>
  <c r="C5" i="16"/>
  <c r="F4" i="16"/>
  <c r="F3" i="16"/>
  <c r="C3" i="16"/>
  <c r="F2" i="16"/>
  <c r="C2" i="16"/>
  <c r="H19" i="15"/>
  <c r="G19" i="15"/>
  <c r="F19" i="15"/>
  <c r="H18" i="15"/>
  <c r="G18" i="15"/>
  <c r="F18" i="15"/>
  <c r="H17" i="15"/>
  <c r="G17" i="15"/>
  <c r="F17" i="15"/>
  <c r="H16" i="15"/>
  <c r="G16" i="15"/>
  <c r="F16" i="15"/>
  <c r="H15" i="15"/>
  <c r="G15" i="15"/>
  <c r="F15" i="15"/>
  <c r="H14" i="15"/>
  <c r="G14" i="15"/>
  <c r="F14" i="15"/>
  <c r="H13" i="15"/>
  <c r="G13" i="15"/>
  <c r="F13" i="15"/>
  <c r="H12" i="15"/>
  <c r="G12" i="15"/>
  <c r="F12" i="15"/>
  <c r="H11" i="15"/>
  <c r="G11" i="15"/>
  <c r="F11" i="15"/>
  <c r="H10" i="15"/>
  <c r="G10" i="15"/>
  <c r="F10" i="15"/>
  <c r="H9" i="15"/>
  <c r="G9" i="15"/>
  <c r="F9" i="15"/>
  <c r="H8" i="15"/>
  <c r="G8" i="15"/>
  <c r="F8" i="15"/>
  <c r="H7" i="15"/>
  <c r="G7" i="15"/>
  <c r="F7" i="15"/>
  <c r="H6" i="15"/>
  <c r="G6" i="15"/>
  <c r="F6" i="15"/>
  <c r="H5" i="15"/>
  <c r="G5" i="15"/>
  <c r="F5" i="15"/>
  <c r="H4" i="15"/>
  <c r="G4" i="15"/>
  <c r="F4" i="15"/>
  <c r="H3" i="15"/>
  <c r="G3" i="15"/>
  <c r="F3" i="15"/>
  <c r="H2" i="15"/>
  <c r="G2" i="15"/>
  <c r="F2" i="15"/>
  <c r="F10" i="9" a="1"/>
  <c r="F3" i="9" a="1"/>
  <c r="F16" i="9" a="1"/>
  <c r="F6" i="9" a="1"/>
  <c r="F4" i="9" a="1"/>
  <c r="F5" i="9" a="1"/>
  <c r="F2" i="9" a="1"/>
  <c r="F7" i="9" a="1"/>
  <c r="F9" i="9" a="1"/>
  <c r="F12" i="9" a="1"/>
  <c r="F17" i="9" a="1"/>
  <c r="F13" i="9" a="1"/>
  <c r="F19" i="9" a="1"/>
  <c r="F8" i="9" a="1"/>
  <c r="F15" i="9" a="1"/>
  <c r="F11" i="9" a="1"/>
  <c r="F18" i="9" a="1"/>
  <c r="F14" i="9" a="1"/>
  <c r="F13" i="9" l="1"/>
  <c r="F17" i="9"/>
  <c r="F8" i="9"/>
  <c r="F12" i="9"/>
  <c r="F16" i="9"/>
  <c r="F5" i="9"/>
  <c r="F4" i="9"/>
  <c r="F3" i="9"/>
  <c r="F11" i="9"/>
  <c r="F15" i="9"/>
  <c r="F19" i="9"/>
  <c r="F9" i="9"/>
  <c r="F7" i="9"/>
  <c r="F2" i="9"/>
  <c r="F6" i="9"/>
  <c r="F10" i="9"/>
  <c r="F14" i="9"/>
  <c r="F18" i="9"/>
  <c r="H6" i="9" a="1"/>
  <c r="H11" i="9" a="1"/>
  <c r="H18" i="9" a="1"/>
  <c r="G9" i="9" a="1"/>
  <c r="G11" i="9" a="1"/>
  <c r="H9" i="9" a="1"/>
  <c r="H5" i="9" a="1"/>
  <c r="H3" i="9" a="1"/>
  <c r="H14" i="9" a="1"/>
  <c r="G8" i="9" a="1"/>
  <c r="G16" i="9" a="1"/>
  <c r="G3" i="9" a="1"/>
  <c r="G14" i="9" a="1"/>
  <c r="H8" i="9" a="1"/>
  <c r="H16" i="9" a="1"/>
  <c r="G2" i="9" a="1"/>
  <c r="G17" i="9" a="1"/>
  <c r="H19" i="9" a="1"/>
  <c r="H2" i="9" a="1"/>
  <c r="G19" i="9" a="1"/>
  <c r="G5" i="9" a="1"/>
  <c r="H10" i="9" a="1"/>
  <c r="H7" i="9" a="1"/>
  <c r="G10" i="9" a="1"/>
  <c r="G7" i="9" a="1"/>
  <c r="G4" i="9" a="1"/>
  <c r="G13" i="9" a="1"/>
  <c r="H15" i="9" a="1"/>
  <c r="G12" i="9" a="1"/>
  <c r="H4" i="9" a="1"/>
  <c r="H13" i="9" a="1"/>
  <c r="G15" i="9" a="1"/>
  <c r="H12" i="9" a="1"/>
  <c r="G6" i="9" a="1"/>
  <c r="G18" i="9" a="1"/>
  <c r="H17" i="9" a="1"/>
  <c r="G7" i="9" l="1"/>
  <c r="H7" i="9"/>
  <c r="H16" i="9"/>
  <c r="G16" i="9"/>
  <c r="H9" i="9"/>
  <c r="G9" i="9"/>
  <c r="H12" i="9"/>
  <c r="G12" i="9"/>
  <c r="G19" i="9"/>
  <c r="H19" i="9"/>
  <c r="H8" i="9"/>
  <c r="G8" i="9"/>
  <c r="G18" i="9"/>
  <c r="H18" i="9"/>
  <c r="G15" i="9"/>
  <c r="H15" i="9"/>
  <c r="H17" i="9"/>
  <c r="G17" i="9"/>
  <c r="G14" i="9"/>
  <c r="H14" i="9"/>
  <c r="G11" i="9"/>
  <c r="H11" i="9"/>
  <c r="H13" i="9"/>
  <c r="G13" i="9"/>
  <c r="G10" i="9"/>
  <c r="H10" i="9"/>
  <c r="G3" i="9"/>
  <c r="H3" i="9"/>
  <c r="G6" i="9"/>
  <c r="H6" i="9"/>
  <c r="H4" i="9"/>
  <c r="G4" i="9"/>
  <c r="H2" i="9"/>
  <c r="G2" i="9"/>
  <c r="G5" i="9"/>
  <c r="H5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0F69B-9A81-4F6F-AA6F-12936567A5FD}" keepAlive="1" name="Query - criteria-upgraded-to-cures-report-20210630-8153792412307523103" description="Connection to the 'criteria-upgraded-to-cures-report-20210630-8153792412307523103' query in the workbook." type="5" refreshedVersion="7" background="1" saveData="1">
    <dbPr connection="Provider=Microsoft.Mashup.OleDb.1;Data Source=$Workbook$;Location=criteria-upgraded-to-cures-report-20210630-8153792412307523103;Extended Properties=&quot;&quot;" command="SELECT * FROM [criteria-upgraded-to-cures-report-20210630-8153792412307523103]"/>
  </connection>
  <connection id="2" xr16:uid="{045347BA-44BC-4473-93F4-945CFB804903}" keepAlive="1" name="Query - criteria-upgraded-without-original-report-20210630-1734074320371660430" description="Connection to the 'criteria-upgraded-without-original-report-20210630-1734074320371660430' query in the workbook." type="5" refreshedVersion="7" background="1" saveData="1">
    <dbPr connection="Provider=Microsoft.Mashup.OleDb.1;Data Source=$Workbook$;Location=criteria-upgraded-without-original-report-20210630-1734074320371660430;Extended Properties=&quot;&quot;" command="SELECT * FROM [criteria-upgraded-without-original-report-20210630-1734074320371660430]"/>
  </connection>
  <connection id="3" xr16:uid="{62A59294-E4C2-4388-83CC-871F62BA8766}" keepAlive="1" name="Query - listings-to-criteria-needed-for-cures-20210630-4618444862428794593" description="Connection to the 'listings-to-criteria-needed-for-cures-20210630-4618444862428794593' query in the workbook." type="5" refreshedVersion="7" background="1" saveData="1">
    <dbPr connection="Provider=Microsoft.Mashup.OleDb.1;Data Source=$Workbook$;Location=listings-to-criteria-needed-for-cures-20210630-4618444862428794593;Extended Properties=&quot;&quot;" command="SELECT * FROM [listings-to-criteria-needed-for-cures-20210630-4618444862428794593]"/>
  </connection>
  <connection id="4" xr16:uid="{A2BCC043-5CA3-4DC9-B7BC-3478D3018026}" keepAlive="1" name="Query - listings-with-criteria-report-20210630-5842867607243088781" description="Connection to the 'listings-with-criteria-report-20210630-5842867607243088781' query in the workbook." type="5" refreshedVersion="7" background="1" saveData="1">
    <dbPr connection="Provider=Microsoft.Mashup.OleDb.1;Data Source=$Workbook$;Location=listings-with-criteria-report-20210630-5842867607243088781;Extended Properties=&quot;&quot;" command="SELECT * FROM [listings-with-criteria-report-20210630-584286760724308878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<sst xmlns="http://schemas.openxmlformats.org/spreadsheetml/2006/main" count="130" uniqueCount="49">
  <si>
    <t>Listing Count</t>
  </si>
  <si>
    <t>Criteria</t>
  </si>
  <si>
    <t>Requires Update</t>
  </si>
  <si>
    <t>Existing Certification</t>
  </si>
  <si>
    <t>New Certification</t>
  </si>
  <si>
    <t>b1</t>
  </si>
  <si>
    <t>b2</t>
  </si>
  <si>
    <t>b3</t>
  </si>
  <si>
    <t>b7</t>
  </si>
  <si>
    <t>b8</t>
  </si>
  <si>
    <t>b9</t>
  </si>
  <si>
    <t>b10</t>
  </si>
  <si>
    <t>c3</t>
  </si>
  <si>
    <t>d2</t>
  </si>
  <si>
    <t>d3</t>
  </si>
  <si>
    <t>d10</t>
  </si>
  <si>
    <t>d12</t>
  </si>
  <si>
    <t>d13</t>
  </si>
  <si>
    <t>e1</t>
  </si>
  <si>
    <t>f5</t>
  </si>
  <si>
    <t>g6</t>
  </si>
  <si>
    <t>g9</t>
  </si>
  <si>
    <t>g10</t>
  </si>
  <si>
    <t>Total Certification</t>
  </si>
  <si>
    <t>% Cures</t>
  </si>
  <si>
    <t>% Remaining</t>
  </si>
  <si>
    <t>ONC-ACB</t>
  </si>
  <si>
    <t>Cures Certification</t>
  </si>
  <si>
    <t>2015 Edition Cures Update listings (Updated criteria not applicable)</t>
  </si>
  <si>
    <t>2015 Edition Listings</t>
  </si>
  <si>
    <t>2015 Edition Cures Update listings</t>
  </si>
  <si>
    <t xml:space="preserve">Listings that are 2015 Cures Update </t>
  </si>
  <si>
    <t xml:space="preserve">Total # of 2015 Edition Listings </t>
  </si>
  <si>
    <t>ACB Name</t>
  </si>
  <si>
    <t>2015 Edition</t>
  </si>
  <si>
    <t>2015 Edition Cures Update</t>
  </si>
  <si>
    <t>with Cures</t>
  </si>
  <si>
    <t>170.315 (b)(1)</t>
  </si>
  <si>
    <t>Drummond Group</t>
  </si>
  <si>
    <t>ICSA Labs</t>
  </si>
  <si>
    <t>SLI Compliance</t>
  </si>
  <si>
    <t>170.315 (e)(1)</t>
  </si>
  <si>
    <t>170.315 (f)(5)</t>
  </si>
  <si>
    <t>170.315 (g)(10)</t>
  </si>
  <si>
    <t>170.315 (g)(6)</t>
  </si>
  <si>
    <t>170.315 (g)(9)</t>
  </si>
  <si>
    <t/>
  </si>
  <si>
    <t>Leidos</t>
  </si>
  <si>
    <t>170.315 (b)(2)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</si>
</sst>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color rgb="FFFFFFFF"/>
      <name val="Calibri"/>
      <family val="2"/>
    </font>
    <font>
      <b/>
      <sz val="11.5"/>
      <color rgb="FFFFFFFF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1C6EA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0E4F5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7">
    <xf numFmtId="0" fontId="0" fillId="0" borderId="0" xfId="0"/>
    <xf numFmtId="0" fontId="0" fillId="0" borderId="0" xfId="0" applyAlignment="1">
      <alignment horizontal="center"/>
    </xf>
    <xf numFmtId="10" fontId="0" fillId="0" borderId="0" xfId="42" applyNumberFormat="1" applyFont="1"/>
    <xf numFmtId="43" fontId="0" fillId="0" borderId="0" xfId="43" applyNumberFormat="1" applyFont="1" applyFill="1"/>
    <xf numFmtId="0" fontId="17" fillId="33" borderId="0" xfId="0" applyFont="1" applyFill="1"/>
    <xf numFmtId="0" fontId="18" fillId="34" borderId="10" xfId="0" applyFont="1" applyFill="1" applyBorder="1" applyAlignment="1">
      <alignment horizontal="center" vertical="center"/>
    </xf>
    <xf numFmtId="10" fontId="0" fillId="0" borderId="0" xfId="42" applyNumberFormat="1" applyFont="1" applyAlignment="1"/>
    <xf numFmtId="0" fontId="19" fillId="34" borderId="10" xfId="0" applyFont="1" applyFill="1" applyBorder="1" applyAlignment="1">
      <alignment horizontal="center" vertic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43" fontId="0" fillId="0" borderId="0" xfId="43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0" fontId="0" fillId="0" borderId="0" xfId="42" applyNumberFormat="1" applyFont="1"/>
    <xf numFmtId="10" fontId="0" fillId="0" borderId="0" xfId="42" applyNumberFormat="1" applyFont="1"/>
    <xf numFmtId="0" fontId="0" fillId="0" borderId="0" xfId="0" applyAlignment="1">
      <alignment horizontal="center"/>
    </xf>
    <xf numFmtId="43" fontId="0" fillId="0" borderId="0" xfId="43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0" fontId="0" fillId="0" borderId="0" xfId="42" applyNumberFormat="1" applyFont="1"/>
    <xf numFmtId="10" fontId="0" fillId="0" borderId="0" xfId="42" applyNumberFormat="1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0" fontId="0" fillId="0" borderId="0" xfId="42" applyNumberFormat="1" applyFont="1"/>
    <xf numFmtId="10" fontId="0" fillId="0" borderId="0" xfId="42" applyNumberFormat="1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0" fontId="0" fillId="0" borderId="0" xfId="42" applyNumberFormat="1" applyFont="1"/>
    <xf numFmtId="10" fontId="0" fillId="0" borderId="0" xfId="42" applyNumberFormat="1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0" fontId="0" fillId="0" borderId="0" xfId="42" applyNumberFormat="1" applyFont="1"/>
    <xf numFmtId="10" fontId="0" fillId="0" borderId="0" xfId="42" applyNumberFormat="1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0" fontId="0" fillId="0" borderId="0" xfId="42" applyNumberFormat="1" applyFont="1"/>
    <xf numFmtId="10" fontId="0" fillId="0" borderId="0" xfId="42" applyNumberFormat="1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0" fontId="0" fillId="0" borderId="0" xfId="42" applyNumberFormat="1" applyFont="1"/>
    <xf numFmtId="10" fontId="0" fillId="0" borderId="0" xfId="42" applyNumberFormat="1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0" fontId="0" fillId="0" borderId="0" xfId="42" applyNumberFormat="1" applyFont="1"/>
    <xf numFmtId="10" fontId="0" fillId="0" borderId="0" xfId="42" applyNumberFormat="1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0" fontId="0" fillId="0" borderId="0" xfId="42" applyNumberFormat="1" applyFont="1"/>
    <xf numFmtId="10" fontId="0" fillId="0" borderId="0" xfId="42" applyNumberFormat="1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0" fontId="0" fillId="0" borderId="0" xfId="42" applyNumberFormat="1" applyFont="1"/>
    <xf numFmtId="10" fontId="0" fillId="0" borderId="0" xfId="42" applyNumberFormat="1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0" fontId="0" fillId="0" borderId="0" xfId="42" applyNumberFormat="1" applyFont="1"/>
    <xf numFmtId="10" fontId="0" fillId="0" borderId="0" xfId="42" applyNumberFormat="1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0" fontId="0" fillId="0" borderId="0" xfId="42" applyNumberFormat="1" applyFont="1"/>
    <xf numFmtId="10" fontId="0" fillId="0" borderId="0" xfId="42" applyNumberFormat="1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0" fontId="0" fillId="0" borderId="0" xfId="42" applyNumberFormat="1" applyFont="1"/>
    <xf numFmtId="10" fontId="0" fillId="0" borderId="0" xfId="42" applyNumberFormat="1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0" fontId="0" fillId="0" borderId="0" xfId="42" applyNumberFormat="1" applyFont="1"/>
    <xf numFmtId="10" fontId="0" fillId="0" borderId="0" xfId="42" applyNumberFormat="1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0" fontId="0" fillId="0" borderId="0" xfId="42" applyNumberFormat="1" applyFont="1"/>
    <xf numFmtId="10" fontId="0" fillId="0" borderId="0" xfId="42" applyNumberFormat="1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0" fontId="0" fillId="0" borderId="0" xfId="42" applyNumberFormat="1" applyFont="1"/>
    <xf numFmtId="10" fontId="0" fillId="0" borderId="0" xfId="42" applyNumberFormat="1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0" fontId="0" fillId="0" borderId="0" xfId="42" applyNumberFormat="1" applyFont="1"/>
    <xf numFmtId="10" fontId="0" fillId="0" borderId="0" xfId="42" applyNumberFormat="1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0" fontId="0" fillId="0" borderId="0" xfId="42" applyNumberFormat="1" applyFont="1"/>
    <xf numFmtId="10" fontId="0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USCDI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August 7, 2022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Data'!$C$2:$C$19</c15:sqref>
                  </c15:fullRef>
                </c:ext>
              </c:extLst>
              <c:f>('Criteria Data'!$C$2:$C$3,'Criteria Data'!$C$15:$C$19)</c:f>
              <c:numCache>
                <c:formatCode>General</c:formatCode>
                <c:ptCount val="7"/>
                <c:pt idx="0">
                  <c:v>43</c:v>
                </c:pt>
                <c:pt idx="1">
                  <c:v>37</c:v>
                </c:pt>
                <c:pt idx="2">
                  <c:v>33</c:v>
                </c:pt>
                <c:pt idx="3">
                  <c:v>21</c:v>
                </c:pt>
                <c:pt idx="4">
                  <c:v>53</c:v>
                </c:pt>
                <c:pt idx="5">
                  <c:v>51</c:v>
                </c:pt>
                <c:pt idx="6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5-4764-A2E7-B191349C9D77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Data'!$B$2:$B$19</c15:sqref>
                  </c15:fullRef>
                </c:ext>
              </c:extLst>
              <c:f>('Criteria Data'!$B$2:$B$3,'Criteria Data'!$B$15:$B$19)</c:f>
              <c:numCache>
                <c:formatCode>General</c:formatCode>
                <c:ptCount val="7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1</c:v>
                </c:pt>
                <c:pt idx="4">
                  <c:v>10</c:v>
                </c:pt>
                <c:pt idx="5">
                  <c:v>6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B5-4764-A2E7-B191349C9D77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Data'!$D$2:$D$19</c15:sqref>
                  </c15:fullRef>
                </c:ext>
              </c:extLst>
              <c:f>('Criteria Data'!$D$2:$D$3,'Criteria Data'!$D$15:$D$19)</c:f>
              <c:numCache>
                <c:formatCode>General</c:formatCode>
                <c:ptCount val="7"/>
                <c:pt idx="0">
                  <c:v>392</c:v>
                </c:pt>
                <c:pt idx="1">
                  <c:v>373</c:v>
                </c:pt>
                <c:pt idx="2">
                  <c:v>362</c:v>
                </c:pt>
                <c:pt idx="3">
                  <c:v>77</c:v>
                </c:pt>
                <c:pt idx="4">
                  <c:v>473</c:v>
                </c:pt>
                <c:pt idx="5">
                  <c:v>395</c:v>
                </c:pt>
                <c:pt idx="6">
                  <c:v>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B5-4764-A2E7-B191349C9D7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3838393047723958E-2"/>
                  <c:y val="-0.34970868001147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5-4764-A2E7-B191349C9D77}"/>
                </c:ext>
              </c:extLst>
            </c:dLbl>
            <c:dLbl>
              <c:idx val="1"/>
              <c:layout>
                <c:manualLayout>
                  <c:x val="-3.3840109235341878E-2"/>
                  <c:y val="-0.340136684984514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5-4764-A2E7-B191349C9D77}"/>
                </c:ext>
              </c:extLst>
            </c:dLbl>
            <c:dLbl>
              <c:idx val="2"/>
              <c:layout>
                <c:manualLayout>
                  <c:x val="-3.6564557078791249E-2"/>
                  <c:y val="-0.3252313639807846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FB5-4764-A2E7-B191349C9D77}"/>
                </c:ext>
              </c:extLst>
            </c:dLbl>
            <c:dLbl>
              <c:idx val="3"/>
              <c:layout>
                <c:manualLayout>
                  <c:x val="-3.2477320966007736E-2"/>
                  <c:y val="-6.97447676931950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FB5-4764-A2E7-B191349C9D77}"/>
                </c:ext>
              </c:extLst>
            </c:dLbl>
            <c:dLbl>
              <c:idx val="4"/>
              <c:layout>
                <c:manualLayout>
                  <c:x val="-3.6574210634142054E-2"/>
                  <c:y val="-0.4067647296830055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FB5-4764-A2E7-B191349C9D77}"/>
                </c:ext>
              </c:extLst>
            </c:dLbl>
            <c:dLbl>
              <c:idx val="5"/>
              <c:layout>
                <c:manualLayout>
                  <c:x val="-3.2498801350210507E-2"/>
                  <c:y val="-0.342472394488461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FB5-4764-A2E7-B191349C9D77}"/>
                </c:ext>
              </c:extLst>
            </c:dLbl>
            <c:dLbl>
              <c:idx val="6"/>
              <c:layout>
                <c:manualLayout>
                  <c:x val="-3.5148273247102256E-2"/>
                  <c:y val="-0.3422952851772563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FB5-4764-A2E7-B191349C9D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Data'!$G$2:$G$19</c15:sqref>
                  </c15:fullRef>
                </c:ext>
              </c:extLst>
              <c:f>('Criteria Data'!$G$2:$G$3,'Criteria Data'!$G$15:$G$19)</c:f>
              <c:numCache>
                <c:formatCode>0.00%</c:formatCode>
                <c:ptCount val="7"/>
                <c:pt idx="0">
                  <c:v>0.11512415349887133</c:v>
                </c:pt>
                <c:pt idx="1">
                  <c:v>0.10551558752997602</c:v>
                </c:pt>
                <c:pt idx="2">
                  <c:v>9.7256857855361589E-2</c:v>
                </c:pt>
                <c:pt idx="3">
                  <c:v>0.22222222222222221</c:v>
                </c:pt>
                <c:pt idx="4">
                  <c:v>0.11753731343283583</c:v>
                </c:pt>
                <c:pt idx="5">
                  <c:v>0.12610619469026549</c:v>
                </c:pt>
                <c:pt idx="6">
                  <c:v>7.4889867841409691E-2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'Criteria Data'!$G$9</c15:sqref>
                  <c15:dLbl>
                    <c:idx val="1"/>
                    <c:layout>
                      <c:manualLayout>
                        <c:x val="-2.567417765737131E-2"/>
                        <c:y val="-0.28366293132077253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BE0C-49E2-BAAB-AF6390CEA63A}"/>
                      </c:ext>
                    </c:extLst>
                  </c15:dLbl>
                </c15:categoryFilterException>
                <c15:categoryFilterException>
                  <c15:sqref>'Criteria Data'!$G$10</c15:sqref>
                  <c15:dLbl>
                    <c:idx val="1"/>
                    <c:layout>
                      <c:manualLayout>
                        <c:x val="-2.567417765737131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BE0C-49E2-BAAB-AF6390CEA63A}"/>
                      </c:ext>
                    </c:extLst>
                  </c15:dLbl>
                </c15:categoryFilterException>
                <c15:categoryFilterException>
                  <c15:sqref>'Criteria Data'!$G$11</c15:sqref>
                  <c15:dLbl>
                    <c:idx val="1"/>
                    <c:layout>
                      <c:manualLayout>
                        <c:x val="-2.567417765737131E-2"/>
                        <c:y val="-0.58972030458792168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BE0C-49E2-BAAB-AF6390CEA63A}"/>
                      </c:ext>
                    </c:extLst>
                  </c15:dLbl>
                </c15:categoryFilterException>
                <c15:categoryFilterException>
                  <c15:sqref>'Criteria Data'!$G$12</c15:sqref>
                  <c15:dLbl>
                    <c:idx val="1"/>
                    <c:layout>
                      <c:manualLayout>
                        <c:x val="-2.5674177657371209E-2"/>
                        <c:y val="-8.211295380338150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BE0C-49E2-BAAB-AF6390CEA63A}"/>
                      </c:ext>
                    </c:extLst>
                  </c15:dLbl>
                </c15:categoryFilterException>
                <c15:categoryFilterException>
                  <c15:sqref>'Criteria Data'!$G$13</c15:sqref>
                  <c15:dLbl>
                    <c:idx val="1"/>
                    <c:layout>
                      <c:manualLayout>
                        <c:x val="-3.0179257985497136E-2"/>
                        <c:y val="-0.58474376193317135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BE0C-49E2-BAAB-AF6390CEA63A}"/>
                      </c:ext>
                    </c:extLst>
                  </c15:dLbl>
                </c15:categoryFilterException>
                <c15:categoryFilterException>
                  <c15:sqref>'Criteria Data'!$G$14</c15:sqref>
                  <c15:dLbl>
                    <c:idx val="1"/>
                    <c:layout>
                      <c:manualLayout>
                        <c:x val="-2.8805757885458742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BE0C-49E2-BAAB-AF6390CEA63A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A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Data'!$F$2:$F$19</c15:sqref>
                  </c15:fullRef>
                </c:ext>
              </c:extLst>
              <c:f>('Criteria Data'!$F$2:$F$3,'Criteria Data'!$F$15:$F$19)</c:f>
              <c:numCache>
                <c:formatCode>General</c:formatCode>
                <c:ptCount val="7"/>
                <c:pt idx="0">
                  <c:v>443</c:v>
                </c:pt>
                <c:pt idx="1">
                  <c:v>417</c:v>
                </c:pt>
                <c:pt idx="2">
                  <c:v>401</c:v>
                </c:pt>
                <c:pt idx="3">
                  <c:v>99</c:v>
                </c:pt>
                <c:pt idx="4">
                  <c:v>536</c:v>
                </c:pt>
                <c:pt idx="5">
                  <c:v>452</c:v>
                </c:pt>
                <c:pt idx="6">
                  <c:v>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August 7, 2022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Data'!$C$2:$C$19</c:f>
              <c:numCache>
                <c:formatCode>General</c:formatCode>
                <c:ptCount val="18"/>
                <c:pt idx="0">
                  <c:v>43</c:v>
                </c:pt>
                <c:pt idx="1">
                  <c:v>37</c:v>
                </c:pt>
                <c:pt idx="2">
                  <c:v>62</c:v>
                </c:pt>
                <c:pt idx="3">
                  <c:v>5</c:v>
                </c:pt>
                <c:pt idx="4">
                  <c:v>5</c:v>
                </c:pt>
                <c:pt idx="5">
                  <c:v>9</c:v>
                </c:pt>
                <c:pt idx="6">
                  <c:v>12</c:v>
                </c:pt>
                <c:pt idx="7">
                  <c:v>69</c:v>
                </c:pt>
                <c:pt idx="8">
                  <c:v>175</c:v>
                </c:pt>
                <c:pt idx="9">
                  <c:v>180</c:v>
                </c:pt>
                <c:pt idx="10">
                  <c:v>14</c:v>
                </c:pt>
                <c:pt idx="11">
                  <c:v>500</c:v>
                </c:pt>
                <c:pt idx="12">
                  <c:v>500</c:v>
                </c:pt>
                <c:pt idx="13">
                  <c:v>33</c:v>
                </c:pt>
                <c:pt idx="14">
                  <c:v>21</c:v>
                </c:pt>
                <c:pt idx="15">
                  <c:v>53</c:v>
                </c:pt>
                <c:pt idx="16">
                  <c:v>51</c:v>
                </c:pt>
                <c:pt idx="17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B-41DA-84D0-416DD0772244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Data'!$B$2:$B$19</c:f>
              <c:numCache>
                <c:formatCode>General</c:formatCode>
                <c:ptCount val="18"/>
                <c:pt idx="0">
                  <c:v>8</c:v>
                </c:pt>
                <c:pt idx="1">
                  <c:v>7</c:v>
                </c:pt>
                <c:pt idx="2">
                  <c:v>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23</c:v>
                </c:pt>
                <c:pt idx="8">
                  <c:v>45</c:v>
                </c:pt>
                <c:pt idx="9">
                  <c:v>45</c:v>
                </c:pt>
                <c:pt idx="10">
                  <c:v>3</c:v>
                </c:pt>
                <c:pt idx="11" formatCode="_(* #,##0.00_);_(* \(#,##0.00\);_(* &quot;-&quot;??_);_(@_)">
                  <c:v>0</c:v>
                </c:pt>
                <c:pt idx="12" formatCode="_(* #,##0.00_);_(* \(#,##0.00\);_(* &quot;-&quot;??_);_(@_)">
                  <c:v>0</c:v>
                </c:pt>
                <c:pt idx="13">
                  <c:v>6</c:v>
                </c:pt>
                <c:pt idx="14">
                  <c:v>1</c:v>
                </c:pt>
                <c:pt idx="15">
                  <c:v>10</c:v>
                </c:pt>
                <c:pt idx="16">
                  <c:v>6</c:v>
                </c:pt>
                <c:pt idx="1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B-41DA-84D0-416DD0772244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Data'!$D$2:$D$19</c:f>
              <c:numCache>
                <c:formatCode>General</c:formatCode>
                <c:ptCount val="18"/>
                <c:pt idx="0">
                  <c:v>392</c:v>
                </c:pt>
                <c:pt idx="1">
                  <c:v>373</c:v>
                </c:pt>
                <c:pt idx="2">
                  <c:v>298</c:v>
                </c:pt>
                <c:pt idx="3">
                  <c:v>55</c:v>
                </c:pt>
                <c:pt idx="4">
                  <c:v>55</c:v>
                </c:pt>
                <c:pt idx="5">
                  <c:v>58</c:v>
                </c:pt>
                <c:pt idx="6">
                  <c:v>393</c:v>
                </c:pt>
                <c:pt idx="7">
                  <c:v>280</c:v>
                </c:pt>
                <c:pt idx="8">
                  <c:v>567</c:v>
                </c:pt>
                <c:pt idx="9">
                  <c:v>575</c:v>
                </c:pt>
                <c:pt idx="10">
                  <c:v>84</c:v>
                </c:pt>
                <c:pt idx="11">
                  <c:v>298</c:v>
                </c:pt>
                <c:pt idx="12">
                  <c:v>298</c:v>
                </c:pt>
                <c:pt idx="13">
                  <c:v>362</c:v>
                </c:pt>
                <c:pt idx="14">
                  <c:v>77</c:v>
                </c:pt>
                <c:pt idx="15">
                  <c:v>473</c:v>
                </c:pt>
                <c:pt idx="16">
                  <c:v>395</c:v>
                </c:pt>
                <c:pt idx="17">
                  <c:v>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8B-41DA-84D0-416DD077224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430064896173096E-2"/>
                  <c:y val="-0.374121864787722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08B-41DA-84D0-416DD0772244}"/>
                </c:ext>
              </c:extLst>
            </c:dLbl>
            <c:dLbl>
              <c:idx val="1"/>
              <c:layout>
                <c:manualLayout>
                  <c:x val="-2.5662594592217952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08B-41DA-84D0-416DD0772244}"/>
                </c:ext>
              </c:extLst>
            </c:dLbl>
            <c:dLbl>
              <c:idx val="2"/>
              <c:layout>
                <c:manualLayout>
                  <c:x val="-2.702454022270492E-2"/>
                  <c:y val="-0.304983706318455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08B-41DA-84D0-416DD0772244}"/>
                </c:ext>
              </c:extLst>
            </c:dLbl>
            <c:dLbl>
              <c:idx val="3"/>
              <c:layout>
                <c:manualLayout>
                  <c:x val="-2.5674176492067741E-2"/>
                  <c:y val="-6.15933336091079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08B-41DA-84D0-416DD0772244}"/>
                </c:ext>
              </c:extLst>
            </c:dLbl>
            <c:dLbl>
              <c:idx val="4"/>
              <c:layout>
                <c:manualLayout>
                  <c:x val="-2.5662594592217928E-2"/>
                  <c:y val="-5.92584421493871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08B-41DA-84D0-416DD0772244}"/>
                </c:ext>
              </c:extLst>
            </c:dLbl>
            <c:dLbl>
              <c:idx val="5"/>
              <c:layout>
                <c:manualLayout>
                  <c:x val="-2.7013065562668585E-2"/>
                  <c:y val="-6.6723108531086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08B-41DA-84D0-416DD0772244}"/>
                </c:ext>
              </c:extLst>
            </c:dLbl>
            <c:dLbl>
              <c:idx val="6"/>
              <c:layout>
                <c:manualLayout>
                  <c:x val="-2.5662594592217928E-2"/>
                  <c:y val="-0.354902582628959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08B-41DA-84D0-416DD0772244}"/>
                </c:ext>
              </c:extLst>
            </c:dLbl>
            <c:dLbl>
              <c:idx val="7"/>
              <c:layout>
                <c:manualLayout>
                  <c:x val="-2.5674176492067741E-2"/>
                  <c:y val="-0.2976723706042681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08B-41DA-84D0-416DD0772244}"/>
                </c:ext>
              </c:extLst>
            </c:dLbl>
            <c:dLbl>
              <c:idx val="8"/>
              <c:layout>
                <c:manualLayout>
                  <c:x val="-2.5674176492067741E-2"/>
                  <c:y val="-0.6056044749022149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08B-41DA-84D0-416DD0772244}"/>
                </c:ext>
              </c:extLst>
            </c:dLbl>
            <c:dLbl>
              <c:idx val="9"/>
              <c:layout>
                <c:manualLayout>
                  <c:x val="-2.5674176492067838E-2"/>
                  <c:y val="-0.6107342498241936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08B-41DA-84D0-416DD0772244}"/>
                </c:ext>
              </c:extLst>
            </c:dLbl>
            <c:dLbl>
              <c:idx val="10"/>
              <c:layout>
                <c:manualLayout>
                  <c:x val="-2.5674177657371209E-2"/>
                  <c:y val="-8.21129538033815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08B-41DA-84D0-416DD0772244}"/>
                </c:ext>
              </c:extLst>
            </c:dLbl>
            <c:dLbl>
              <c:idx val="11"/>
              <c:layout>
                <c:manualLayout>
                  <c:x val="-3.0179213814203805E-2"/>
                  <c:y val="-0.605757805569727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08B-41DA-84D0-416DD0772244}"/>
                </c:ext>
              </c:extLst>
            </c:dLbl>
            <c:dLbl>
              <c:idx val="12"/>
              <c:layout>
                <c:manualLayout>
                  <c:x val="-2.8805793523680429E-2"/>
                  <c:y val="-0.6102742578216565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08B-41DA-84D0-416DD0772244}"/>
                </c:ext>
              </c:extLst>
            </c:dLbl>
            <c:dLbl>
              <c:idx val="13"/>
              <c:layout>
                <c:manualLayout>
                  <c:x val="-2.702454022270492E-2"/>
                  <c:y val="-0.342461104293350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08B-41DA-84D0-416DD0772244}"/>
                </c:ext>
              </c:extLst>
            </c:dLbl>
            <c:dLbl>
              <c:idx val="14"/>
              <c:layout>
                <c:manualLayout>
                  <c:x val="-2.8386485853192013E-2"/>
                  <c:y val="-7.15464059677620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08B-41DA-84D0-416DD0772244}"/>
                </c:ext>
              </c:extLst>
            </c:dLbl>
            <c:dLbl>
              <c:idx val="15"/>
              <c:layout>
                <c:manualLayout>
                  <c:x val="-2.5674176492067741E-2"/>
                  <c:y val="-0.4365553916228874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08B-41DA-84D0-416DD0772244}"/>
                </c:ext>
              </c:extLst>
            </c:dLbl>
            <c:dLbl>
              <c:idx val="16"/>
              <c:layout>
                <c:manualLayout>
                  <c:x val="-2.704770402240474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08B-41DA-84D0-416DD0772244}"/>
                </c:ext>
              </c:extLst>
            </c:dLbl>
            <c:dLbl>
              <c:idx val="17"/>
              <c:layout>
                <c:manualLayout>
                  <c:x val="-1.8795171420160763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08B-41DA-84D0-416DD07722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Data'!$G$2:$G$19</c:f>
              <c:numCache>
                <c:formatCode>0.00%</c:formatCode>
                <c:ptCount val="18"/>
                <c:pt idx="0">
                  <c:v>0.11512415349887133</c:v>
                </c:pt>
                <c:pt idx="1">
                  <c:v>0.10551558752997602</c:v>
                </c:pt>
                <c:pt idx="2">
                  <c:v>0.19241192411924118</c:v>
                </c:pt>
                <c:pt idx="3">
                  <c:v>9.8360655737704916E-2</c:v>
                </c:pt>
                <c:pt idx="4">
                  <c:v>9.8360655737704916E-2</c:v>
                </c:pt>
                <c:pt idx="5">
                  <c:v>0.14705882352941177</c:v>
                </c:pt>
                <c:pt idx="6">
                  <c:v>3.4398034398034398E-2</c:v>
                </c:pt>
                <c:pt idx="7">
                  <c:v>0.24731182795698925</c:v>
                </c:pt>
                <c:pt idx="8">
                  <c:v>0.27954256670902161</c:v>
                </c:pt>
                <c:pt idx="9">
                  <c:v>0.28125</c:v>
                </c:pt>
                <c:pt idx="10">
                  <c:v>0.16831683168316833</c:v>
                </c:pt>
                <c:pt idx="11">
                  <c:v>0.62656641604010022</c:v>
                </c:pt>
                <c:pt idx="12">
                  <c:v>0.62656641604010022</c:v>
                </c:pt>
                <c:pt idx="13">
                  <c:v>9.7256857855361589E-2</c:v>
                </c:pt>
                <c:pt idx="14">
                  <c:v>0.22222222222222221</c:v>
                </c:pt>
                <c:pt idx="15">
                  <c:v>0.11753731343283583</c:v>
                </c:pt>
                <c:pt idx="16">
                  <c:v>0.12610619469026549</c:v>
                </c:pt>
                <c:pt idx="17">
                  <c:v>7.4889867841409691E-2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Data'!$F$2:$F$19</c:f>
              <c:numCache>
                <c:formatCode>General</c:formatCode>
                <c:ptCount val="18"/>
                <c:pt idx="0">
                  <c:v>443</c:v>
                </c:pt>
                <c:pt idx="1">
                  <c:v>417</c:v>
                </c:pt>
                <c:pt idx="2">
                  <c:v>369</c:v>
                </c:pt>
                <c:pt idx="3">
                  <c:v>61</c:v>
                </c:pt>
                <c:pt idx="4">
                  <c:v>61</c:v>
                </c:pt>
                <c:pt idx="5">
                  <c:v>68</c:v>
                </c:pt>
                <c:pt idx="6">
                  <c:v>407</c:v>
                </c:pt>
                <c:pt idx="7">
                  <c:v>372</c:v>
                </c:pt>
                <c:pt idx="8">
                  <c:v>787</c:v>
                </c:pt>
                <c:pt idx="9">
                  <c:v>800</c:v>
                </c:pt>
                <c:pt idx="10">
                  <c:v>101</c:v>
                </c:pt>
                <c:pt idx="11">
                  <c:v>798</c:v>
                </c:pt>
                <c:pt idx="12">
                  <c:v>798</c:v>
                </c:pt>
                <c:pt idx="13">
                  <c:v>401</c:v>
                </c:pt>
                <c:pt idx="14">
                  <c:v>99</c:v>
                </c:pt>
                <c:pt idx="15">
                  <c:v>536</c:v>
                </c:pt>
                <c:pt idx="16">
                  <c:v>452</c:v>
                </c:pt>
                <c:pt idx="17">
                  <c:v>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/>
              <a:t>August 7,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18"/>
                <c:pt idx="0">
                  <c:v>d12</c:v>
                </c:pt>
                <c:pt idx="1">
                  <c:v>d13</c:v>
                </c:pt>
                <c:pt idx="2">
                  <c:v>d3</c:v>
                </c:pt>
                <c:pt idx="3">
                  <c:v>d2</c:v>
                </c:pt>
                <c:pt idx="4">
                  <c:v>c3</c:v>
                </c:pt>
                <c:pt idx="5">
                  <c:v>f5</c:v>
                </c:pt>
                <c:pt idx="6">
                  <c:v>b3</c:v>
                </c:pt>
                <c:pt idx="7">
                  <c:v>d10</c:v>
                </c:pt>
                <c:pt idx="8">
                  <c:v>b9</c:v>
                </c:pt>
                <c:pt idx="9">
                  <c:v>g9</c:v>
                </c:pt>
                <c:pt idx="10">
                  <c:v>g6</c:v>
                </c:pt>
                <c:pt idx="11">
                  <c:v>b1</c:v>
                </c:pt>
                <c:pt idx="12">
                  <c:v>b2</c:v>
                </c:pt>
                <c:pt idx="13">
                  <c:v>b7</c:v>
                </c:pt>
                <c:pt idx="14">
                  <c:v>b8</c:v>
                </c:pt>
                <c:pt idx="15">
                  <c:v>e1</c:v>
                </c:pt>
                <c:pt idx="16">
                  <c:v>g10</c:v>
                </c:pt>
                <c:pt idx="17">
                  <c:v>b10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0.62656641604010022</c:v>
                </c:pt>
                <c:pt idx="1">
                  <c:v>0.62656641604010022</c:v>
                </c:pt>
                <c:pt idx="2">
                  <c:v>0.28125</c:v>
                </c:pt>
                <c:pt idx="3">
                  <c:v>0.27954256670902161</c:v>
                </c:pt>
                <c:pt idx="4">
                  <c:v>0.24731182795698925</c:v>
                </c:pt>
                <c:pt idx="5">
                  <c:v>0.22222222222222221</c:v>
                </c:pt>
                <c:pt idx="6">
                  <c:v>0.19241192411924118</c:v>
                </c:pt>
                <c:pt idx="7">
                  <c:v>0.16831683168316833</c:v>
                </c:pt>
                <c:pt idx="8">
                  <c:v>0.14705882352941177</c:v>
                </c:pt>
                <c:pt idx="9">
                  <c:v>0.12610619469026549</c:v>
                </c:pt>
                <c:pt idx="10">
                  <c:v>0.11753731343283583</c:v>
                </c:pt>
                <c:pt idx="11">
                  <c:v>0.11512415349887133</c:v>
                </c:pt>
                <c:pt idx="12">
                  <c:v>0.10551558752997602</c:v>
                </c:pt>
                <c:pt idx="13">
                  <c:v>9.8360655737704916E-2</c:v>
                </c:pt>
                <c:pt idx="14">
                  <c:v>9.8360655737704916E-2</c:v>
                </c:pt>
                <c:pt idx="15">
                  <c:v>9.7256857855361589E-2</c:v>
                </c:pt>
                <c:pt idx="16">
                  <c:v>7.4889867841409691E-2</c:v>
                </c:pt>
                <c:pt idx="17">
                  <c:v>3.4398034398034398E-2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7-41C0-89B9-6D24622B35C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18"/>
                <c:pt idx="0">
                  <c:v>d12</c:v>
                </c:pt>
                <c:pt idx="1">
                  <c:v>d13</c:v>
                </c:pt>
                <c:pt idx="2">
                  <c:v>d3</c:v>
                </c:pt>
                <c:pt idx="3">
                  <c:v>d2</c:v>
                </c:pt>
                <c:pt idx="4">
                  <c:v>c3</c:v>
                </c:pt>
                <c:pt idx="5">
                  <c:v>f5</c:v>
                </c:pt>
                <c:pt idx="6">
                  <c:v>b3</c:v>
                </c:pt>
                <c:pt idx="7">
                  <c:v>d10</c:v>
                </c:pt>
                <c:pt idx="8">
                  <c:v>b9</c:v>
                </c:pt>
                <c:pt idx="9">
                  <c:v>g9</c:v>
                </c:pt>
                <c:pt idx="10">
                  <c:v>g6</c:v>
                </c:pt>
                <c:pt idx="11">
                  <c:v>b1</c:v>
                </c:pt>
                <c:pt idx="12">
                  <c:v>b2</c:v>
                </c:pt>
                <c:pt idx="13">
                  <c:v>b7</c:v>
                </c:pt>
                <c:pt idx="14">
                  <c:v>b8</c:v>
                </c:pt>
                <c:pt idx="15">
                  <c:v>e1</c:v>
                </c:pt>
                <c:pt idx="16">
                  <c:v>g10</c:v>
                </c:pt>
                <c:pt idx="17">
                  <c:v>b10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0.37343358395989973</c:v>
                </c:pt>
                <c:pt idx="1">
                  <c:v>0.37343358395989973</c:v>
                </c:pt>
                <c:pt idx="2">
                  <c:v>0.71875</c:v>
                </c:pt>
                <c:pt idx="3">
                  <c:v>0.72045743329097844</c:v>
                </c:pt>
                <c:pt idx="4">
                  <c:v>0.75268817204301075</c:v>
                </c:pt>
                <c:pt idx="5">
                  <c:v>0.77777777777777779</c:v>
                </c:pt>
                <c:pt idx="6">
                  <c:v>0.80758807588075876</c:v>
                </c:pt>
                <c:pt idx="7">
                  <c:v>0.83168316831683164</c:v>
                </c:pt>
                <c:pt idx="8">
                  <c:v>0.8529411764705882</c:v>
                </c:pt>
                <c:pt idx="9">
                  <c:v>0.87389380530973448</c:v>
                </c:pt>
                <c:pt idx="10">
                  <c:v>0.8824626865671642</c:v>
                </c:pt>
                <c:pt idx="11">
                  <c:v>0.88487584650112872</c:v>
                </c:pt>
                <c:pt idx="12">
                  <c:v>0.89448441247002397</c:v>
                </c:pt>
                <c:pt idx="13">
                  <c:v>0.90163934426229508</c:v>
                </c:pt>
                <c:pt idx="14">
                  <c:v>0.90163934426229508</c:v>
                </c:pt>
                <c:pt idx="15">
                  <c:v>0.90274314214463836</c:v>
                </c:pt>
                <c:pt idx="16">
                  <c:v>0.92511013215859028</c:v>
                </c:pt>
                <c:pt idx="17">
                  <c:v>0.96560196560196565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7-41C0-89B9-6D24622B35C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18"/>
                      <c:pt idx="0">
                        <c:v>d12</c:v>
                      </c:pt>
                      <c:pt idx="1">
                        <c:v>d13</c:v>
                      </c:pt>
                      <c:pt idx="2">
                        <c:v>d3</c:v>
                      </c:pt>
                      <c:pt idx="3">
                        <c:v>d2</c:v>
                      </c:pt>
                      <c:pt idx="4">
                        <c:v>c3</c:v>
                      </c:pt>
                      <c:pt idx="5">
                        <c:v>f5</c:v>
                      </c:pt>
                      <c:pt idx="6">
                        <c:v>b3</c:v>
                      </c:pt>
                      <c:pt idx="7">
                        <c:v>d10</c:v>
                      </c:pt>
                      <c:pt idx="8">
                        <c:v>b9</c:v>
                      </c:pt>
                      <c:pt idx="9">
                        <c:v>g9</c:v>
                      </c:pt>
                      <c:pt idx="10">
                        <c:v>g6</c:v>
                      </c:pt>
                      <c:pt idx="11">
                        <c:v>b1</c:v>
                      </c:pt>
                      <c:pt idx="12">
                        <c:v>b2</c:v>
                      </c:pt>
                      <c:pt idx="13">
                        <c:v>b7</c:v>
                      </c:pt>
                      <c:pt idx="14">
                        <c:v>b8</c:v>
                      </c:pt>
                      <c:pt idx="15">
                        <c:v>e1</c:v>
                      </c:pt>
                      <c:pt idx="16">
                        <c:v>g10</c:v>
                      </c:pt>
                      <c:pt idx="17">
                        <c:v>b10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500</c:v>
                      </c:pt>
                      <c:pt idx="1">
                        <c:v>500</c:v>
                      </c:pt>
                      <c:pt idx="2">
                        <c:v>225</c:v>
                      </c:pt>
                      <c:pt idx="3">
                        <c:v>220</c:v>
                      </c:pt>
                      <c:pt idx="4">
                        <c:v>92</c:v>
                      </c:pt>
                      <c:pt idx="5">
                        <c:v>22</c:v>
                      </c:pt>
                      <c:pt idx="6">
                        <c:v>71</c:v>
                      </c:pt>
                      <c:pt idx="7">
                        <c:v>17</c:v>
                      </c:pt>
                      <c:pt idx="8">
                        <c:v>10</c:v>
                      </c:pt>
                      <c:pt idx="9">
                        <c:v>57</c:v>
                      </c:pt>
                      <c:pt idx="10">
                        <c:v>63</c:v>
                      </c:pt>
                      <c:pt idx="11">
                        <c:v>51</c:v>
                      </c:pt>
                      <c:pt idx="12">
                        <c:v>44</c:v>
                      </c:pt>
                      <c:pt idx="13">
                        <c:v>6</c:v>
                      </c:pt>
                      <c:pt idx="14">
                        <c:v>6</c:v>
                      </c:pt>
                      <c:pt idx="15">
                        <c:v>39</c:v>
                      </c:pt>
                      <c:pt idx="16">
                        <c:v>34</c:v>
                      </c:pt>
                      <c:pt idx="17">
                        <c:v>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C477-41C0-89B9-6D24622B35C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798</c:v>
                </c:pt>
                <c:pt idx="1">
                  <c:v>798</c:v>
                </c:pt>
                <c:pt idx="2">
                  <c:v>800</c:v>
                </c:pt>
                <c:pt idx="3">
                  <c:v>787</c:v>
                </c:pt>
                <c:pt idx="4">
                  <c:v>372</c:v>
                </c:pt>
                <c:pt idx="5">
                  <c:v>99</c:v>
                </c:pt>
                <c:pt idx="6">
                  <c:v>369</c:v>
                </c:pt>
                <c:pt idx="7">
                  <c:v>101</c:v>
                </c:pt>
                <c:pt idx="8">
                  <c:v>68</c:v>
                </c:pt>
                <c:pt idx="9">
                  <c:v>452</c:v>
                </c:pt>
                <c:pt idx="10">
                  <c:v>536</c:v>
                </c:pt>
                <c:pt idx="11">
                  <c:v>443</c:v>
                </c:pt>
                <c:pt idx="12">
                  <c:v>417</c:v>
                </c:pt>
                <c:pt idx="13">
                  <c:v>61</c:v>
                </c:pt>
                <c:pt idx="14">
                  <c:v>61</c:v>
                </c:pt>
                <c:pt idx="15">
                  <c:v>401</c:v>
                </c:pt>
                <c:pt idx="16">
                  <c:v>454</c:v>
                </c:pt>
                <c:pt idx="17">
                  <c:v>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7-41C0-89B9-6D24622B35C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500</c:v>
                </c:pt>
                <c:pt idx="1">
                  <c:v>500</c:v>
                </c:pt>
                <c:pt idx="2">
                  <c:v>180</c:v>
                </c:pt>
                <c:pt idx="3">
                  <c:v>175</c:v>
                </c:pt>
                <c:pt idx="4">
                  <c:v>69</c:v>
                </c:pt>
                <c:pt idx="5">
                  <c:v>21</c:v>
                </c:pt>
                <c:pt idx="6">
                  <c:v>62</c:v>
                </c:pt>
                <c:pt idx="7">
                  <c:v>14</c:v>
                </c:pt>
                <c:pt idx="8">
                  <c:v>9</c:v>
                </c:pt>
                <c:pt idx="9">
                  <c:v>51</c:v>
                </c:pt>
                <c:pt idx="10">
                  <c:v>53</c:v>
                </c:pt>
                <c:pt idx="11">
                  <c:v>43</c:v>
                </c:pt>
                <c:pt idx="12">
                  <c:v>37</c:v>
                </c:pt>
                <c:pt idx="13">
                  <c:v>5</c:v>
                </c:pt>
                <c:pt idx="14">
                  <c:v>5</c:v>
                </c:pt>
                <c:pt idx="15">
                  <c:v>33</c:v>
                </c:pt>
                <c:pt idx="16">
                  <c:v>31</c:v>
                </c:pt>
                <c:pt idx="1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77-41C0-89B9-6D24622B35C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_(* #,##0.00_);_(* \(#,##0.00\);_(* "-"??_);_(@_)</c:formatCode>
                <c:ptCount val="18"/>
                <c:pt idx="0">
                  <c:v>0</c:v>
                </c:pt>
                <c:pt idx="1">
                  <c:v>0</c:v>
                </c:pt>
                <c:pt idx="2" formatCode="General">
                  <c:v>45</c:v>
                </c:pt>
                <c:pt idx="3" formatCode="General">
                  <c:v>45</c:v>
                </c:pt>
                <c:pt idx="4" formatCode="General">
                  <c:v>23</c:v>
                </c:pt>
                <c:pt idx="5" formatCode="General">
                  <c:v>1</c:v>
                </c:pt>
                <c:pt idx="6" formatCode="General">
                  <c:v>9</c:v>
                </c:pt>
                <c:pt idx="7" formatCode="General">
                  <c:v>3</c:v>
                </c:pt>
                <c:pt idx="8" formatCode="General">
                  <c:v>1</c:v>
                </c:pt>
                <c:pt idx="9" formatCode="General">
                  <c:v>6</c:v>
                </c:pt>
                <c:pt idx="10" formatCode="General">
                  <c:v>10</c:v>
                </c:pt>
                <c:pt idx="11" formatCode="General">
                  <c:v>8</c:v>
                </c:pt>
                <c:pt idx="12" formatCode="General">
                  <c:v>7</c:v>
                </c:pt>
                <c:pt idx="13" formatCode="General">
                  <c:v>1</c:v>
                </c:pt>
                <c:pt idx="14" formatCode="General">
                  <c:v>1</c:v>
                </c:pt>
                <c:pt idx="15" formatCode="General">
                  <c:v>6</c:v>
                </c:pt>
                <c:pt idx="16" formatCode="General">
                  <c:v>3</c:v>
                </c:pt>
                <c:pt idx="17" formatCode="General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77-41C0-89B9-6D24622B35C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298</c:v>
                </c:pt>
                <c:pt idx="1">
                  <c:v>298</c:v>
                </c:pt>
                <c:pt idx="2">
                  <c:v>575</c:v>
                </c:pt>
                <c:pt idx="3">
                  <c:v>567</c:v>
                </c:pt>
                <c:pt idx="4">
                  <c:v>280</c:v>
                </c:pt>
                <c:pt idx="5">
                  <c:v>77</c:v>
                </c:pt>
                <c:pt idx="6">
                  <c:v>298</c:v>
                </c:pt>
                <c:pt idx="7">
                  <c:v>84</c:v>
                </c:pt>
                <c:pt idx="8">
                  <c:v>58</c:v>
                </c:pt>
                <c:pt idx="9">
                  <c:v>395</c:v>
                </c:pt>
                <c:pt idx="10">
                  <c:v>473</c:v>
                </c:pt>
                <c:pt idx="11">
                  <c:v>392</c:v>
                </c:pt>
                <c:pt idx="12">
                  <c:v>373</c:v>
                </c:pt>
                <c:pt idx="13">
                  <c:v>55</c:v>
                </c:pt>
                <c:pt idx="14">
                  <c:v>55</c:v>
                </c:pt>
                <c:pt idx="15">
                  <c:v>362</c:v>
                </c:pt>
                <c:pt idx="16">
                  <c:v>420</c:v>
                </c:pt>
                <c:pt idx="17">
                  <c:v>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77-41C0-89B9-6D24622B3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August 7, 2022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18"/>
                <c:pt idx="0">
                  <c:v>d12</c:v>
                </c:pt>
                <c:pt idx="1">
                  <c:v>d13</c:v>
                </c:pt>
                <c:pt idx="2">
                  <c:v>d3</c:v>
                </c:pt>
                <c:pt idx="3">
                  <c:v>d2</c:v>
                </c:pt>
                <c:pt idx="4">
                  <c:v>c3</c:v>
                </c:pt>
                <c:pt idx="5">
                  <c:v>f5</c:v>
                </c:pt>
                <c:pt idx="6">
                  <c:v>b3</c:v>
                </c:pt>
                <c:pt idx="7">
                  <c:v>d10</c:v>
                </c:pt>
                <c:pt idx="8">
                  <c:v>b9</c:v>
                </c:pt>
                <c:pt idx="9">
                  <c:v>g9</c:v>
                </c:pt>
                <c:pt idx="10">
                  <c:v>g6</c:v>
                </c:pt>
                <c:pt idx="11">
                  <c:v>b1</c:v>
                </c:pt>
                <c:pt idx="12">
                  <c:v>b2</c:v>
                </c:pt>
                <c:pt idx="13">
                  <c:v>b7</c:v>
                </c:pt>
                <c:pt idx="14">
                  <c:v>b8</c:v>
                </c:pt>
                <c:pt idx="15">
                  <c:v>e1</c:v>
                </c:pt>
                <c:pt idx="16">
                  <c:v>g10</c:v>
                </c:pt>
                <c:pt idx="17">
                  <c:v>b10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0.62656641604010022</c:v>
                </c:pt>
                <c:pt idx="1">
                  <c:v>0.62656641604010022</c:v>
                </c:pt>
                <c:pt idx="2">
                  <c:v>0.28125</c:v>
                </c:pt>
                <c:pt idx="3">
                  <c:v>0.27954256670902161</c:v>
                </c:pt>
                <c:pt idx="4">
                  <c:v>0.24731182795698925</c:v>
                </c:pt>
                <c:pt idx="5">
                  <c:v>0.22222222222222221</c:v>
                </c:pt>
                <c:pt idx="6">
                  <c:v>0.19241192411924118</c:v>
                </c:pt>
                <c:pt idx="7">
                  <c:v>0.16831683168316833</c:v>
                </c:pt>
                <c:pt idx="8">
                  <c:v>0.14705882352941177</c:v>
                </c:pt>
                <c:pt idx="9">
                  <c:v>0.12610619469026549</c:v>
                </c:pt>
                <c:pt idx="10">
                  <c:v>0.11753731343283583</c:v>
                </c:pt>
                <c:pt idx="11">
                  <c:v>0.11512415349887133</c:v>
                </c:pt>
                <c:pt idx="12">
                  <c:v>0.10551558752997602</c:v>
                </c:pt>
                <c:pt idx="13">
                  <c:v>9.8360655737704916E-2</c:v>
                </c:pt>
                <c:pt idx="14">
                  <c:v>9.8360655737704916E-2</c:v>
                </c:pt>
                <c:pt idx="15">
                  <c:v>9.7256857855361589E-2</c:v>
                </c:pt>
                <c:pt idx="16">
                  <c:v>7.4889867841409691E-2</c:v>
                </c:pt>
                <c:pt idx="17">
                  <c:v>3.4398034398034398E-2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CA8-9F0D-66227ECC126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18"/>
                <c:pt idx="0">
                  <c:v>d12</c:v>
                </c:pt>
                <c:pt idx="1">
                  <c:v>d13</c:v>
                </c:pt>
                <c:pt idx="2">
                  <c:v>d3</c:v>
                </c:pt>
                <c:pt idx="3">
                  <c:v>d2</c:v>
                </c:pt>
                <c:pt idx="4">
                  <c:v>c3</c:v>
                </c:pt>
                <c:pt idx="5">
                  <c:v>f5</c:v>
                </c:pt>
                <c:pt idx="6">
                  <c:v>b3</c:v>
                </c:pt>
                <c:pt idx="7">
                  <c:v>d10</c:v>
                </c:pt>
                <c:pt idx="8">
                  <c:v>b9</c:v>
                </c:pt>
                <c:pt idx="9">
                  <c:v>g9</c:v>
                </c:pt>
                <c:pt idx="10">
                  <c:v>g6</c:v>
                </c:pt>
                <c:pt idx="11">
                  <c:v>b1</c:v>
                </c:pt>
                <c:pt idx="12">
                  <c:v>b2</c:v>
                </c:pt>
                <c:pt idx="13">
                  <c:v>b7</c:v>
                </c:pt>
                <c:pt idx="14">
                  <c:v>b8</c:v>
                </c:pt>
                <c:pt idx="15">
                  <c:v>e1</c:v>
                </c:pt>
                <c:pt idx="16">
                  <c:v>g10</c:v>
                </c:pt>
                <c:pt idx="17">
                  <c:v>b10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0.37343358395989973</c:v>
                </c:pt>
                <c:pt idx="1">
                  <c:v>0.37343358395989973</c:v>
                </c:pt>
                <c:pt idx="2">
                  <c:v>0.71875</c:v>
                </c:pt>
                <c:pt idx="3">
                  <c:v>0.72045743329097844</c:v>
                </c:pt>
                <c:pt idx="4">
                  <c:v>0.75268817204301075</c:v>
                </c:pt>
                <c:pt idx="5">
                  <c:v>0.77777777777777779</c:v>
                </c:pt>
                <c:pt idx="6">
                  <c:v>0.80758807588075876</c:v>
                </c:pt>
                <c:pt idx="7">
                  <c:v>0.83168316831683164</c:v>
                </c:pt>
                <c:pt idx="8">
                  <c:v>0.8529411764705882</c:v>
                </c:pt>
                <c:pt idx="9">
                  <c:v>0.87389380530973448</c:v>
                </c:pt>
                <c:pt idx="10">
                  <c:v>0.8824626865671642</c:v>
                </c:pt>
                <c:pt idx="11">
                  <c:v>0.88487584650112872</c:v>
                </c:pt>
                <c:pt idx="12">
                  <c:v>0.89448441247002397</c:v>
                </c:pt>
                <c:pt idx="13">
                  <c:v>0.90163934426229508</c:v>
                </c:pt>
                <c:pt idx="14">
                  <c:v>0.90163934426229508</c:v>
                </c:pt>
                <c:pt idx="15">
                  <c:v>0.90274314214463836</c:v>
                </c:pt>
                <c:pt idx="16">
                  <c:v>0.92511013215859028</c:v>
                </c:pt>
                <c:pt idx="17">
                  <c:v>0.96560196560196565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CA8-9F0D-66227ECC12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18"/>
                      <c:pt idx="0">
                        <c:v>d12</c:v>
                      </c:pt>
                      <c:pt idx="1">
                        <c:v>d13</c:v>
                      </c:pt>
                      <c:pt idx="2">
                        <c:v>d3</c:v>
                      </c:pt>
                      <c:pt idx="3">
                        <c:v>d2</c:v>
                      </c:pt>
                      <c:pt idx="4">
                        <c:v>c3</c:v>
                      </c:pt>
                      <c:pt idx="5">
                        <c:v>f5</c:v>
                      </c:pt>
                      <c:pt idx="6">
                        <c:v>b3</c:v>
                      </c:pt>
                      <c:pt idx="7">
                        <c:v>d10</c:v>
                      </c:pt>
                      <c:pt idx="8">
                        <c:v>b9</c:v>
                      </c:pt>
                      <c:pt idx="9">
                        <c:v>g9</c:v>
                      </c:pt>
                      <c:pt idx="10">
                        <c:v>g6</c:v>
                      </c:pt>
                      <c:pt idx="11">
                        <c:v>b1</c:v>
                      </c:pt>
                      <c:pt idx="12">
                        <c:v>b2</c:v>
                      </c:pt>
                      <c:pt idx="13">
                        <c:v>b7</c:v>
                      </c:pt>
                      <c:pt idx="14">
                        <c:v>b8</c:v>
                      </c:pt>
                      <c:pt idx="15">
                        <c:v>e1</c:v>
                      </c:pt>
                      <c:pt idx="16">
                        <c:v>g10</c:v>
                      </c:pt>
                      <c:pt idx="17">
                        <c:v>b10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500</c:v>
                      </c:pt>
                      <c:pt idx="1">
                        <c:v>500</c:v>
                      </c:pt>
                      <c:pt idx="2">
                        <c:v>225</c:v>
                      </c:pt>
                      <c:pt idx="3">
                        <c:v>220</c:v>
                      </c:pt>
                      <c:pt idx="4">
                        <c:v>92</c:v>
                      </c:pt>
                      <c:pt idx="5">
                        <c:v>22</c:v>
                      </c:pt>
                      <c:pt idx="6">
                        <c:v>71</c:v>
                      </c:pt>
                      <c:pt idx="7">
                        <c:v>17</c:v>
                      </c:pt>
                      <c:pt idx="8">
                        <c:v>10</c:v>
                      </c:pt>
                      <c:pt idx="9">
                        <c:v>57</c:v>
                      </c:pt>
                      <c:pt idx="10">
                        <c:v>63</c:v>
                      </c:pt>
                      <c:pt idx="11">
                        <c:v>51</c:v>
                      </c:pt>
                      <c:pt idx="12">
                        <c:v>44</c:v>
                      </c:pt>
                      <c:pt idx="13">
                        <c:v>6</c:v>
                      </c:pt>
                      <c:pt idx="14">
                        <c:v>6</c:v>
                      </c:pt>
                      <c:pt idx="15">
                        <c:v>39</c:v>
                      </c:pt>
                      <c:pt idx="16">
                        <c:v>34</c:v>
                      </c:pt>
                      <c:pt idx="17">
                        <c:v>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7E2A-4CA8-9F0D-66227ECC126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798</c:v>
                </c:pt>
                <c:pt idx="1">
                  <c:v>798</c:v>
                </c:pt>
                <c:pt idx="2">
                  <c:v>800</c:v>
                </c:pt>
                <c:pt idx="3">
                  <c:v>787</c:v>
                </c:pt>
                <c:pt idx="4">
                  <c:v>372</c:v>
                </c:pt>
                <c:pt idx="5">
                  <c:v>99</c:v>
                </c:pt>
                <c:pt idx="6">
                  <c:v>369</c:v>
                </c:pt>
                <c:pt idx="7">
                  <c:v>101</c:v>
                </c:pt>
                <c:pt idx="8">
                  <c:v>68</c:v>
                </c:pt>
                <c:pt idx="9">
                  <c:v>452</c:v>
                </c:pt>
                <c:pt idx="10">
                  <c:v>536</c:v>
                </c:pt>
                <c:pt idx="11">
                  <c:v>443</c:v>
                </c:pt>
                <c:pt idx="12">
                  <c:v>417</c:v>
                </c:pt>
                <c:pt idx="13">
                  <c:v>61</c:v>
                </c:pt>
                <c:pt idx="14">
                  <c:v>61</c:v>
                </c:pt>
                <c:pt idx="15">
                  <c:v>401</c:v>
                </c:pt>
                <c:pt idx="16">
                  <c:v>454</c:v>
                </c:pt>
                <c:pt idx="17">
                  <c:v>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A-4CA8-9F0D-66227ECC126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500</c:v>
                </c:pt>
                <c:pt idx="1">
                  <c:v>500</c:v>
                </c:pt>
                <c:pt idx="2">
                  <c:v>180</c:v>
                </c:pt>
                <c:pt idx="3">
                  <c:v>175</c:v>
                </c:pt>
                <c:pt idx="4">
                  <c:v>69</c:v>
                </c:pt>
                <c:pt idx="5">
                  <c:v>21</c:v>
                </c:pt>
                <c:pt idx="6">
                  <c:v>62</c:v>
                </c:pt>
                <c:pt idx="7">
                  <c:v>14</c:v>
                </c:pt>
                <c:pt idx="8">
                  <c:v>9</c:v>
                </c:pt>
                <c:pt idx="9">
                  <c:v>51</c:v>
                </c:pt>
                <c:pt idx="10">
                  <c:v>53</c:v>
                </c:pt>
                <c:pt idx="11">
                  <c:v>43</c:v>
                </c:pt>
                <c:pt idx="12">
                  <c:v>37</c:v>
                </c:pt>
                <c:pt idx="13">
                  <c:v>5</c:v>
                </c:pt>
                <c:pt idx="14">
                  <c:v>5</c:v>
                </c:pt>
                <c:pt idx="15">
                  <c:v>33</c:v>
                </c:pt>
                <c:pt idx="16">
                  <c:v>31</c:v>
                </c:pt>
                <c:pt idx="1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2A-4CA8-9F0D-66227ECC126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_(* #,##0.00_);_(* \(#,##0.00\);_(* "-"??_);_(@_)</c:formatCode>
                <c:ptCount val="18"/>
                <c:pt idx="0">
                  <c:v>0</c:v>
                </c:pt>
                <c:pt idx="1">
                  <c:v>0</c:v>
                </c:pt>
                <c:pt idx="2" formatCode="General">
                  <c:v>45</c:v>
                </c:pt>
                <c:pt idx="3" formatCode="General">
                  <c:v>45</c:v>
                </c:pt>
                <c:pt idx="4" formatCode="General">
                  <c:v>23</c:v>
                </c:pt>
                <c:pt idx="5" formatCode="General">
                  <c:v>1</c:v>
                </c:pt>
                <c:pt idx="6" formatCode="General">
                  <c:v>9</c:v>
                </c:pt>
                <c:pt idx="7" formatCode="General">
                  <c:v>3</c:v>
                </c:pt>
                <c:pt idx="8" formatCode="General">
                  <c:v>1</c:v>
                </c:pt>
                <c:pt idx="9" formatCode="General">
                  <c:v>6</c:v>
                </c:pt>
                <c:pt idx="10" formatCode="General">
                  <c:v>10</c:v>
                </c:pt>
                <c:pt idx="11" formatCode="General">
                  <c:v>8</c:v>
                </c:pt>
                <c:pt idx="12" formatCode="General">
                  <c:v>7</c:v>
                </c:pt>
                <c:pt idx="13" formatCode="General">
                  <c:v>1</c:v>
                </c:pt>
                <c:pt idx="14" formatCode="General">
                  <c:v>1</c:v>
                </c:pt>
                <c:pt idx="15" formatCode="General">
                  <c:v>6</c:v>
                </c:pt>
                <c:pt idx="16" formatCode="General">
                  <c:v>3</c:v>
                </c:pt>
                <c:pt idx="17" formatCode="General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2A-4CA8-9F0D-66227ECC126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298</c:v>
                </c:pt>
                <c:pt idx="1">
                  <c:v>298</c:v>
                </c:pt>
                <c:pt idx="2">
                  <c:v>575</c:v>
                </c:pt>
                <c:pt idx="3">
                  <c:v>567</c:v>
                </c:pt>
                <c:pt idx="4">
                  <c:v>280</c:v>
                </c:pt>
                <c:pt idx="5">
                  <c:v>77</c:v>
                </c:pt>
                <c:pt idx="6">
                  <c:v>298</c:v>
                </c:pt>
                <c:pt idx="7">
                  <c:v>84</c:v>
                </c:pt>
                <c:pt idx="8">
                  <c:v>58</c:v>
                </c:pt>
                <c:pt idx="9">
                  <c:v>395</c:v>
                </c:pt>
                <c:pt idx="10">
                  <c:v>473</c:v>
                </c:pt>
                <c:pt idx="11">
                  <c:v>392</c:v>
                </c:pt>
                <c:pt idx="12">
                  <c:v>373</c:v>
                </c:pt>
                <c:pt idx="13">
                  <c:v>55</c:v>
                </c:pt>
                <c:pt idx="14">
                  <c:v>55</c:v>
                </c:pt>
                <c:pt idx="15">
                  <c:v>362</c:v>
                </c:pt>
                <c:pt idx="16">
                  <c:v>420</c:v>
                </c:pt>
                <c:pt idx="17">
                  <c:v>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2A-4CA8-9F0D-66227ECC1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USCDI % Cures by ONC-ACB</a:t>
            </a:r>
          </a:p>
          <a:p>
            <a:pPr>
              <a:defRPr lang="en-US" sz="1200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August 7,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1"/>
          <c:tx>
            <c:strRef>
              <c:f>'Listing Data By ONC-ACB'!$E$1</c:f>
              <c:strCache>
                <c:ptCount val="1"/>
                <c:pt idx="0">
                  <c:v>Cures Certification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'Listing Data By ONC-ACB'!$A$2:$B$29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Leidos</c:v>
                  </c:pt>
                  <c:pt idx="3">
                    <c:v>SLI Compliance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Leidos</c:v>
                  </c:pt>
                  <c:pt idx="7">
                    <c:v>SLI Compliance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Leidos</c:v>
                  </c:pt>
                  <c:pt idx="11">
                    <c:v>SLI Compliance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Leidos</c:v>
                  </c:pt>
                  <c:pt idx="15">
                    <c:v>SLI Compliance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Leidos</c:v>
                  </c:pt>
                  <c:pt idx="19">
                    <c:v>SLI Compliance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Leidos</c:v>
                  </c:pt>
                  <c:pt idx="23">
                    <c:v>SLI Compliance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Leidos</c:v>
                  </c:pt>
                  <c:pt idx="27">
                    <c:v>SLI Compliance</c:v>
                  </c:pt>
                </c:lvl>
                <c:lvl>
                  <c:pt idx="0">
                    <c:v>170.315 (b)(1)</c:v>
                  </c:pt>
                  <c:pt idx="4">
                    <c:v>170.315 (b)(2)</c:v>
                  </c:pt>
                  <c:pt idx="8">
                    <c:v>170.315 (e)(1)</c:v>
                  </c:pt>
                  <c:pt idx="12">
                    <c:v>170.315 (f)(5)</c:v>
                  </c:pt>
                  <c:pt idx="16">
                    <c:v>170.315 (g)(6)</c:v>
                  </c:pt>
                  <c:pt idx="20">
                    <c:v>170.315 (g)(9)</c:v>
                  </c:pt>
                  <c:pt idx="24">
                    <c:v>170.315 (g)(10)</c:v>
                  </c:pt>
                </c:lvl>
              </c:multiLvlStrCache>
            </c:multiLvlStrRef>
          </c:cat>
          <c:val>
            <c:numRef>
              <c:f>'Listing Data By ONC-ACB'!$E$2:$E$29</c:f>
              <c:numCache>
                <c:formatCode>General</c:formatCode>
                <c:ptCount val="28"/>
                <c:pt idx="0">
                  <c:v>41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38</c:v>
                </c:pt>
                <c:pt idx="5">
                  <c:v>0</c:v>
                </c:pt>
                <c:pt idx="6">
                  <c:v>0</c:v>
                </c:pt>
                <c:pt idx="7">
                  <c:v>6</c:v>
                </c:pt>
                <c:pt idx="8">
                  <c:v>34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19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53</c:v>
                </c:pt>
                <c:pt idx="17">
                  <c:v>0</c:v>
                </c:pt>
                <c:pt idx="18">
                  <c:v>0</c:v>
                </c:pt>
                <c:pt idx="19">
                  <c:v>10</c:v>
                </c:pt>
                <c:pt idx="20">
                  <c:v>50</c:v>
                </c:pt>
                <c:pt idx="21">
                  <c:v>0</c:v>
                </c:pt>
                <c:pt idx="22">
                  <c:v>0</c:v>
                </c:pt>
                <c:pt idx="23">
                  <c:v>7</c:v>
                </c:pt>
                <c:pt idx="24">
                  <c:v>30</c:v>
                </c:pt>
                <c:pt idx="25">
                  <c:v>0</c:v>
                </c:pt>
                <c:pt idx="26">
                  <c:v>0</c:v>
                </c:pt>
                <c:pt idx="2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99-4910-9827-DBC2E7BBCA76}"/>
            </c:ext>
          </c:extLst>
        </c:ser>
        <c:ser>
          <c:idx val="1"/>
          <c:order val="2"/>
          <c:tx>
            <c:strRef>
              <c:f>'Listing Data By ONC-ACB'!$D$1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'Listing Data By ONC-ACB'!$A$2:$B$29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Leidos</c:v>
                  </c:pt>
                  <c:pt idx="3">
                    <c:v>SLI Compliance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Leidos</c:v>
                  </c:pt>
                  <c:pt idx="7">
                    <c:v>SLI Compliance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Leidos</c:v>
                  </c:pt>
                  <c:pt idx="11">
                    <c:v>SLI Compliance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Leidos</c:v>
                  </c:pt>
                  <c:pt idx="15">
                    <c:v>SLI Compliance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Leidos</c:v>
                  </c:pt>
                  <c:pt idx="19">
                    <c:v>SLI Compliance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Leidos</c:v>
                  </c:pt>
                  <c:pt idx="23">
                    <c:v>SLI Compliance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Leidos</c:v>
                  </c:pt>
                  <c:pt idx="27">
                    <c:v>SLI Compliance</c:v>
                  </c:pt>
                </c:lvl>
                <c:lvl>
                  <c:pt idx="0">
                    <c:v>170.315 (b)(1)</c:v>
                  </c:pt>
                  <c:pt idx="4">
                    <c:v>170.315 (b)(2)</c:v>
                  </c:pt>
                  <c:pt idx="8">
                    <c:v>170.315 (e)(1)</c:v>
                  </c:pt>
                  <c:pt idx="12">
                    <c:v>170.315 (f)(5)</c:v>
                  </c:pt>
                  <c:pt idx="16">
                    <c:v>170.315 (g)(6)</c:v>
                  </c:pt>
                  <c:pt idx="20">
                    <c:v>170.315 (g)(9)</c:v>
                  </c:pt>
                  <c:pt idx="24">
                    <c:v>170.315 (g)(10)</c:v>
                  </c:pt>
                </c:lvl>
              </c:multiLvlStrCache>
            </c:multiLvlStrRef>
          </c:cat>
          <c:val>
            <c:numRef>
              <c:f>'Listing Data By ONC-ACB'!$D$2:$D$29</c:f>
              <c:numCache>
                <c:formatCode>General</c:formatCode>
                <c:ptCount val="28"/>
                <c:pt idx="0">
                  <c:v>328</c:v>
                </c:pt>
                <c:pt idx="1">
                  <c:v>7</c:v>
                </c:pt>
                <c:pt idx="2">
                  <c:v>0</c:v>
                </c:pt>
                <c:pt idx="3">
                  <c:v>57</c:v>
                </c:pt>
                <c:pt idx="4">
                  <c:v>315</c:v>
                </c:pt>
                <c:pt idx="5">
                  <c:v>7</c:v>
                </c:pt>
                <c:pt idx="6">
                  <c:v>0</c:v>
                </c:pt>
                <c:pt idx="7">
                  <c:v>51</c:v>
                </c:pt>
                <c:pt idx="8">
                  <c:v>303</c:v>
                </c:pt>
                <c:pt idx="9">
                  <c:v>7</c:v>
                </c:pt>
                <c:pt idx="10">
                  <c:v>0</c:v>
                </c:pt>
                <c:pt idx="11">
                  <c:v>52</c:v>
                </c:pt>
                <c:pt idx="12">
                  <c:v>59</c:v>
                </c:pt>
                <c:pt idx="13">
                  <c:v>3</c:v>
                </c:pt>
                <c:pt idx="14">
                  <c:v>0</c:v>
                </c:pt>
                <c:pt idx="15">
                  <c:v>15</c:v>
                </c:pt>
                <c:pt idx="16">
                  <c:v>399</c:v>
                </c:pt>
                <c:pt idx="17">
                  <c:v>9</c:v>
                </c:pt>
                <c:pt idx="18">
                  <c:v>0</c:v>
                </c:pt>
                <c:pt idx="19">
                  <c:v>65</c:v>
                </c:pt>
                <c:pt idx="20">
                  <c:v>332</c:v>
                </c:pt>
                <c:pt idx="21">
                  <c:v>7</c:v>
                </c:pt>
                <c:pt idx="22">
                  <c:v>0</c:v>
                </c:pt>
                <c:pt idx="23">
                  <c:v>56</c:v>
                </c:pt>
                <c:pt idx="24">
                  <c:v>353</c:v>
                </c:pt>
                <c:pt idx="25">
                  <c:v>7</c:v>
                </c:pt>
                <c:pt idx="26">
                  <c:v>0</c:v>
                </c:pt>
                <c:pt idx="27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99-4910-9827-DBC2E7BBCA76}"/>
            </c:ext>
          </c:extLst>
        </c:ser>
        <c:ser>
          <c:idx val="0"/>
          <c:order val="3"/>
          <c:tx>
            <c:strRef>
              <c:f>'Listing Data By ONC-ACB'!$C$1</c:f>
              <c:strCache>
                <c:ptCount val="1"/>
                <c:pt idx="0">
                  <c:v>% Cures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1.58919348430671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C99-4910-9827-DBC2E7BBCA76}"/>
                </c:ext>
              </c:extLst>
            </c:dLbl>
            <c:dLbl>
              <c:idx val="1"/>
              <c:layout>
                <c:manualLayout>
                  <c:x val="-2.1100257497455446E-17"/>
                  <c:y val="-2.38379022646007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C99-4910-9827-DBC2E7BBCA76}"/>
                </c:ext>
              </c:extLst>
            </c:dLbl>
            <c:dLbl>
              <c:idx val="2"/>
              <c:layout>
                <c:manualLayout>
                  <c:x val="4.2200514994910892E-17"/>
                  <c:y val="-2.11892464574228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C99-4910-9827-DBC2E7BBCA76}"/>
                </c:ext>
              </c:extLst>
            </c:dLbl>
            <c:dLbl>
              <c:idx val="3"/>
              <c:layout>
                <c:manualLayout>
                  <c:x val="0"/>
                  <c:y val="-1.58919348430671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C99-4910-9827-DBC2E7BBCA76}"/>
                </c:ext>
              </c:extLst>
            </c:dLbl>
            <c:dLbl>
              <c:idx val="4"/>
              <c:layout>
                <c:manualLayout>
                  <c:x val="1.1509364317871243E-3"/>
                  <c:y val="-1.58919348430671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C99-4910-9827-DBC2E7BBCA76}"/>
                </c:ext>
              </c:extLst>
            </c:dLbl>
            <c:dLbl>
              <c:idx val="5"/>
              <c:layout>
                <c:manualLayout>
                  <c:x val="-1.1509364317871243E-3"/>
                  <c:y val="-2.3837902264600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C99-4910-9827-DBC2E7BBCA76}"/>
                </c:ext>
              </c:extLst>
            </c:dLbl>
            <c:dLbl>
              <c:idx val="6"/>
              <c:layout>
                <c:manualLayout>
                  <c:x val="0"/>
                  <c:y val="-1.58919348430671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C99-4910-9827-DBC2E7BBCA76}"/>
                </c:ext>
              </c:extLst>
            </c:dLbl>
            <c:dLbl>
              <c:idx val="7"/>
              <c:layout>
                <c:manualLayout>
                  <c:x val="1.1509364317871243E-3"/>
                  <c:y val="-2.11892464574228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C99-4910-9827-DBC2E7BBCA76}"/>
                </c:ext>
              </c:extLst>
            </c:dLbl>
            <c:dLbl>
              <c:idx val="8"/>
              <c:layout>
                <c:manualLayout>
                  <c:x val="0"/>
                  <c:y val="-1.85405906502450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C99-4910-9827-DBC2E7BBCA76}"/>
                </c:ext>
              </c:extLst>
            </c:dLbl>
            <c:dLbl>
              <c:idx val="9"/>
              <c:layout>
                <c:manualLayout>
                  <c:x val="0"/>
                  <c:y val="-2.64865580717785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C99-4910-9827-DBC2E7BBCA76}"/>
                </c:ext>
              </c:extLst>
            </c:dLbl>
            <c:dLbl>
              <c:idx val="10"/>
              <c:layout>
                <c:manualLayout>
                  <c:x val="1.1509364317871243E-3"/>
                  <c:y val="-1.58919348430672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C99-4910-9827-DBC2E7BBCA76}"/>
                </c:ext>
              </c:extLst>
            </c:dLbl>
            <c:dLbl>
              <c:idx val="11"/>
              <c:layout>
                <c:manualLayout>
                  <c:x val="0"/>
                  <c:y val="-2.38379022646007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C99-4910-9827-DBC2E7BBCA76}"/>
                </c:ext>
              </c:extLst>
            </c:dLbl>
            <c:dLbl>
              <c:idx val="12"/>
              <c:layout>
                <c:manualLayout>
                  <c:x val="-8.4401029989821784E-17"/>
                  <c:y val="-1.32432790358892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C99-4910-9827-DBC2E7BBCA76}"/>
                </c:ext>
              </c:extLst>
            </c:dLbl>
            <c:dLbl>
              <c:idx val="13"/>
              <c:layout>
                <c:manualLayout>
                  <c:x val="-8.4401029989821784E-17"/>
                  <c:y val="-1.85405906502450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C99-4910-9827-DBC2E7BBCA76}"/>
                </c:ext>
              </c:extLst>
            </c:dLbl>
            <c:dLbl>
              <c:idx val="14"/>
              <c:layout>
                <c:manualLayout>
                  <c:x val="0"/>
                  <c:y val="-2.3837902264600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C99-4910-9827-DBC2E7BBCA76}"/>
                </c:ext>
              </c:extLst>
            </c:dLbl>
            <c:dLbl>
              <c:idx val="15"/>
              <c:layout>
                <c:manualLayout>
                  <c:x val="1.1509364317871243E-3"/>
                  <c:y val="-1.58919348430671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C99-4910-9827-DBC2E7BBCA76}"/>
                </c:ext>
              </c:extLst>
            </c:dLbl>
            <c:dLbl>
              <c:idx val="16"/>
              <c:layout>
                <c:manualLayout>
                  <c:x val="-1.1509364317871243E-3"/>
                  <c:y val="-1.85405906502449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C99-4910-9827-DBC2E7BBCA76}"/>
                </c:ext>
              </c:extLst>
            </c:dLbl>
            <c:dLbl>
              <c:idx val="17"/>
              <c:layout>
                <c:manualLayout>
                  <c:x val="0"/>
                  <c:y val="-1.85405906502450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C99-4910-9827-DBC2E7BBCA76}"/>
                </c:ext>
              </c:extLst>
            </c:dLbl>
            <c:dLbl>
              <c:idx val="18"/>
              <c:layout>
                <c:manualLayout>
                  <c:x val="0"/>
                  <c:y val="-1.58919348430671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C99-4910-9827-DBC2E7BBCA76}"/>
                </c:ext>
              </c:extLst>
            </c:dLbl>
            <c:dLbl>
              <c:idx val="19"/>
              <c:layout>
                <c:manualLayout>
                  <c:x val="-1.6880205997964357E-16"/>
                  <c:y val="-2.64865580717785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C99-4910-9827-DBC2E7BBCA76}"/>
                </c:ext>
              </c:extLst>
            </c:dLbl>
            <c:dLbl>
              <c:idx val="20"/>
              <c:layout>
                <c:manualLayout>
                  <c:x val="0"/>
                  <c:y val="-2.64865580717785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0C99-4910-9827-DBC2E7BBCA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'Listing Data By ONC-ACB'!$A$2:$B$29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Leidos</c:v>
                  </c:pt>
                  <c:pt idx="3">
                    <c:v>SLI Compliance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Leidos</c:v>
                  </c:pt>
                  <c:pt idx="7">
                    <c:v>SLI Compliance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Leidos</c:v>
                  </c:pt>
                  <c:pt idx="11">
                    <c:v>SLI Compliance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Leidos</c:v>
                  </c:pt>
                  <c:pt idx="15">
                    <c:v>SLI Compliance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Leidos</c:v>
                  </c:pt>
                  <c:pt idx="19">
                    <c:v>SLI Compliance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Leidos</c:v>
                  </c:pt>
                  <c:pt idx="23">
                    <c:v>SLI Compliance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Leidos</c:v>
                  </c:pt>
                  <c:pt idx="27">
                    <c:v>SLI Compliance</c:v>
                  </c:pt>
                </c:lvl>
                <c:lvl>
                  <c:pt idx="0">
                    <c:v>170.315 (b)(1)</c:v>
                  </c:pt>
                  <c:pt idx="4">
                    <c:v>170.315 (b)(2)</c:v>
                  </c:pt>
                  <c:pt idx="8">
                    <c:v>170.315 (e)(1)</c:v>
                  </c:pt>
                  <c:pt idx="12">
                    <c:v>170.315 (f)(5)</c:v>
                  </c:pt>
                  <c:pt idx="16">
                    <c:v>170.315 (g)(6)</c:v>
                  </c:pt>
                  <c:pt idx="20">
                    <c:v>170.315 (g)(9)</c:v>
                  </c:pt>
                  <c:pt idx="24">
                    <c:v>170.315 (g)(10)</c:v>
                  </c:pt>
                </c:lvl>
              </c:multiLvlStrCache>
            </c:multiLvlStrRef>
          </c:cat>
          <c:val>
            <c:numRef>
              <c:f>'Listing Data By ONC-ACB'!$C$2:$C$29</c:f>
              <c:numCache>
                <c:formatCode>0.00%</c:formatCode>
                <c:ptCount val="28"/>
                <c:pt idx="0">
                  <c:v>0.1111111111111111</c:v>
                </c:pt>
                <c:pt idx="1">
                  <c:v>0</c:v>
                </c:pt>
                <c:pt idx="2">
                  <c:v>1</c:v>
                </c:pt>
                <c:pt idx="3">
                  <c:v>0.14925373134328357</c:v>
                </c:pt>
                <c:pt idx="4">
                  <c:v>0.10764872521246459</c:v>
                </c:pt>
                <c:pt idx="5">
                  <c:v>0</c:v>
                </c:pt>
                <c:pt idx="6">
                  <c:v>1</c:v>
                </c:pt>
                <c:pt idx="7">
                  <c:v>0.10526315789473684</c:v>
                </c:pt>
                <c:pt idx="8">
                  <c:v>0.10089020771513353</c:v>
                </c:pt>
                <c:pt idx="9">
                  <c:v>0</c:v>
                </c:pt>
                <c:pt idx="10">
                  <c:v>1</c:v>
                </c:pt>
                <c:pt idx="11">
                  <c:v>8.771929824561403E-2</c:v>
                </c:pt>
                <c:pt idx="12">
                  <c:v>0.24358974358974358</c:v>
                </c:pt>
                <c:pt idx="13">
                  <c:v>0.25</c:v>
                </c:pt>
                <c:pt idx="14">
                  <c:v>1</c:v>
                </c:pt>
                <c:pt idx="15">
                  <c:v>0.11764705882352941</c:v>
                </c:pt>
                <c:pt idx="16">
                  <c:v>0.11725663716814159</c:v>
                </c:pt>
                <c:pt idx="17">
                  <c:v>0</c:v>
                </c:pt>
                <c:pt idx="18">
                  <c:v>1</c:v>
                </c:pt>
                <c:pt idx="19">
                  <c:v>0.13333333333333333</c:v>
                </c:pt>
                <c:pt idx="20">
                  <c:v>0.13089005235602094</c:v>
                </c:pt>
                <c:pt idx="21">
                  <c:v>0</c:v>
                </c:pt>
                <c:pt idx="22">
                  <c:v>1</c:v>
                </c:pt>
                <c:pt idx="23">
                  <c:v>0.1111111111111111</c:v>
                </c:pt>
                <c:pt idx="24">
                  <c:v>7.8328981723237601E-2</c:v>
                </c:pt>
                <c:pt idx="25">
                  <c:v>0</c:v>
                </c:pt>
                <c:pt idx="26">
                  <c:v>1</c:v>
                </c:pt>
                <c:pt idx="27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C99-4910-9827-DBC2E7BBCA7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41073951"/>
        <c:axId val="1941085183"/>
      </c:barChart>
      <c:lineChart>
        <c:grouping val="standard"/>
        <c:varyColors val="0"/>
        <c:ser>
          <c:idx val="3"/>
          <c:order val="0"/>
          <c:tx>
            <c:strRef>
              <c:f>'Listing Data By ONC-ACB'!$F$1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'Listing Data By ONC-ACB'!$A$2:$B$22</c:f>
              <c:multiLvlStrCache>
                <c:ptCount val="21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Leidos</c:v>
                  </c:pt>
                  <c:pt idx="3">
                    <c:v>SLI Compliance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Leidos</c:v>
                  </c:pt>
                  <c:pt idx="7">
                    <c:v>SLI Compliance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Leidos</c:v>
                  </c:pt>
                  <c:pt idx="11">
                    <c:v>SLI Compliance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Leidos</c:v>
                  </c:pt>
                  <c:pt idx="15">
                    <c:v>SLI Compliance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Leidos</c:v>
                  </c:pt>
                  <c:pt idx="19">
                    <c:v>SLI Compliance</c:v>
                  </c:pt>
                  <c:pt idx="20">
                    <c:v>Drummond Group</c:v>
                  </c:pt>
                </c:lvl>
                <c:lvl>
                  <c:pt idx="0">
                    <c:v>170.315 (b)(1)</c:v>
                  </c:pt>
                  <c:pt idx="4">
                    <c:v>170.315 (b)(2)</c:v>
                  </c:pt>
                  <c:pt idx="8">
                    <c:v>170.315 (e)(1)</c:v>
                  </c:pt>
                  <c:pt idx="12">
                    <c:v>170.315 (f)(5)</c:v>
                  </c:pt>
                  <c:pt idx="16">
                    <c:v>170.315 (g)(6)</c:v>
                  </c:pt>
                  <c:pt idx="20">
                    <c:v>170.315 (g)(9)</c:v>
                  </c:pt>
                </c:lvl>
              </c:multiLvlStrCache>
            </c:multiLvlStrRef>
          </c:cat>
          <c:val>
            <c:numRef>
              <c:f>'Listing Data By ONC-ACB'!$F$2:$F$29</c:f>
              <c:numCache>
                <c:formatCode>General</c:formatCode>
                <c:ptCount val="28"/>
                <c:pt idx="0">
                  <c:v>369</c:v>
                </c:pt>
                <c:pt idx="1">
                  <c:v>7</c:v>
                </c:pt>
                <c:pt idx="2">
                  <c:v>0</c:v>
                </c:pt>
                <c:pt idx="3">
                  <c:v>67</c:v>
                </c:pt>
                <c:pt idx="4">
                  <c:v>353</c:v>
                </c:pt>
                <c:pt idx="5">
                  <c:v>7</c:v>
                </c:pt>
                <c:pt idx="6">
                  <c:v>0</c:v>
                </c:pt>
                <c:pt idx="7">
                  <c:v>57</c:v>
                </c:pt>
                <c:pt idx="8">
                  <c:v>337</c:v>
                </c:pt>
                <c:pt idx="9">
                  <c:v>7</c:v>
                </c:pt>
                <c:pt idx="10">
                  <c:v>0</c:v>
                </c:pt>
                <c:pt idx="11">
                  <c:v>57</c:v>
                </c:pt>
                <c:pt idx="12">
                  <c:v>78</c:v>
                </c:pt>
                <c:pt idx="13">
                  <c:v>4</c:v>
                </c:pt>
                <c:pt idx="14">
                  <c:v>0</c:v>
                </c:pt>
                <c:pt idx="15">
                  <c:v>17</c:v>
                </c:pt>
                <c:pt idx="16">
                  <c:v>452</c:v>
                </c:pt>
                <c:pt idx="17">
                  <c:v>9</c:v>
                </c:pt>
                <c:pt idx="18">
                  <c:v>0</c:v>
                </c:pt>
                <c:pt idx="19">
                  <c:v>75</c:v>
                </c:pt>
                <c:pt idx="20">
                  <c:v>382</c:v>
                </c:pt>
                <c:pt idx="21">
                  <c:v>7</c:v>
                </c:pt>
                <c:pt idx="22">
                  <c:v>0</c:v>
                </c:pt>
                <c:pt idx="23">
                  <c:v>63</c:v>
                </c:pt>
                <c:pt idx="24">
                  <c:v>383</c:v>
                </c:pt>
                <c:pt idx="25">
                  <c:v>7</c:v>
                </c:pt>
                <c:pt idx="26">
                  <c:v>0</c:v>
                </c:pt>
                <c:pt idx="27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C99-4910-9827-DBC2E7BBCA7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41073951"/>
        <c:axId val="1941085183"/>
      </c:lineChart>
      <c:catAx>
        <c:axId val="1941073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085183"/>
        <c:crosses val="autoZero"/>
        <c:auto val="1"/>
        <c:lblAlgn val="ctr"/>
        <c:lblOffset val="100"/>
        <c:noMultiLvlLbl val="0"/>
      </c:catAx>
      <c:valAx>
        <c:axId val="194108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Percent and Total Cures Updated</a:t>
                </a:r>
                <a:endParaRPr lang="en-US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0739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2015 Edition Cures Update Progress</a:t>
            </a:r>
          </a:p>
          <a:p>
            <a:pPr>
              <a:defRPr/>
            </a:pPr>
            <a:r>
              <a:rPr lang="en-US" sz="1200"/>
              <a:t>August 7, 2022</a:t>
            </a:r>
          </a:p>
        </c:rich>
      </c:tx>
      <c:layout>
        <c:manualLayout>
          <c:xMode val="edge"/>
          <c:yMode val="edge"/>
          <c:x val="0.30356327765309754"/>
          <c:y val="2.27143627744860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CF-41C2-85F5-A602E35ABF9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CF-41C2-85F5-A602E35ABF97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chemeClr val="bg1">
                      <a:lumMod val="75000"/>
                    </a:schemeClr>
                  </a:gs>
                  <a:gs pos="100000">
                    <a:schemeClr val="bg1">
                      <a:lumMod val="50000"/>
                      <a:shade val="67500"/>
                      <a:satMod val="115000"/>
                    </a:schemeClr>
                  </a:gs>
                  <a:gs pos="100000">
                    <a:schemeClr val="bg1">
                      <a:lumMod val="50000"/>
                      <a:shade val="100000"/>
                      <a:satMod val="115000"/>
                    </a:schemeClr>
                  </a:gs>
                </a:gsLst>
                <a:lin ang="20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CF-41C2-85F5-A602E35ABF97}"/>
              </c:ext>
            </c:extLst>
          </c:dPt>
          <c:dLbls>
            <c:dLbl>
              <c:idx val="0"/>
              <c:layout>
                <c:manualLayout>
                  <c:x val="-1.532566587453898E-2"/>
                  <c:y val="-2.725723532938331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CF-41C2-85F5-A602E35ABF97}"/>
                </c:ext>
              </c:extLst>
            </c:dLbl>
            <c:dLbl>
              <c:idx val="1"/>
              <c:layout>
                <c:manualLayout>
                  <c:x val="4.2145581154982001E-2"/>
                  <c:y val="2.72572353293833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5CF-41C2-85F5-A602E35ABF97}"/>
                </c:ext>
              </c:extLst>
            </c:dLbl>
            <c:dLbl>
              <c:idx val="2"/>
              <c:layout>
                <c:manualLayout>
                  <c:x val="0.33716464923985601"/>
                  <c:y val="-0.23168650029975804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5CF-41C2-85F5-A602E35ABF97}"/>
                </c:ext>
              </c:extLst>
            </c:dLbl>
            <c:numFmt formatCode="\(0.0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19050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Data'!$C$2:$E$2</c:f>
              <c:numCache>
                <c:formatCode>General</c:formatCode>
                <c:ptCount val="3"/>
                <c:pt idx="0">
                  <c:v>174</c:v>
                </c:pt>
                <c:pt idx="1">
                  <c:v>13</c:v>
                </c:pt>
                <c:pt idx="2">
                  <c:v>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CF-41C2-85F5-A602E35ABF97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5CF-41C2-85F5-A602E35ABF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5CF-41C2-85F5-A602E35ABF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5CF-41C2-85F5-A602E35ABF97}"/>
              </c:ext>
            </c:extLst>
          </c:dPt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Data'!$C$3:$E$3</c:f>
              <c:numCache>
                <c:formatCode>0.00%</c:formatCode>
                <c:ptCount val="3"/>
                <c:pt idx="0">
                  <c:v>0.21065375302663439</c:v>
                </c:pt>
                <c:pt idx="1">
                  <c:v>1.5738498789346248E-2</c:v>
                </c:pt>
                <c:pt idx="2">
                  <c:v>0.77360774818401934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5CF-41C2-85F5-A602E35AB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2015 Edition Cures Update Progress by ONC-ACB</a:t>
            </a:r>
          </a:p>
          <a:p>
            <a:pPr>
              <a:defRPr/>
            </a:pPr>
            <a:r>
              <a:rPr lang="en-US"/>
              <a:t>August 7,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'Cures Progress By ACB Data'!$G$1</c:f>
              <c:strCache>
                <c:ptCount val="1"/>
                <c:pt idx="0">
                  <c:v>2015 Edition Cures Update listings (Updated criteria not applicable)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'Cures Progress By ACB Data'!$A$2:$A$4</c:f>
              <c:strCache>
                <c:ptCount val="3"/>
                <c:pt idx="0">
                  <c:v>Drummond Group</c:v>
                </c:pt>
                <c:pt idx="1">
                  <c:v>ICSA Labs</c:v>
                </c:pt>
                <c:pt idx="2">
                  <c:v>Leidos</c:v>
                </c:pt>
              </c:strCache>
            </c:strRef>
          </c:cat>
          <c:val>
            <c:numRef>
              <c:f>'Cures Progress By ACB Data'!$G$2:$G$5</c:f>
              <c:numCache>
                <c:formatCode>General</c:formatCode>
                <c:ptCount val="4"/>
                <c:pt idx="0">
                  <c:v>8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5B-450C-BBE8-64440885A428}"/>
            </c:ext>
          </c:extLst>
        </c:ser>
        <c:ser>
          <c:idx val="3"/>
          <c:order val="1"/>
          <c:tx>
            <c:strRef>
              <c:f>'Cures Progress By ACB Data'!$E$1</c:f>
              <c:strCache>
                <c:ptCount val="1"/>
                <c:pt idx="0">
                  <c:v>2015 Edition Cures Update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'Cures Progress By ACB Data'!$A$2:$A$4</c:f>
              <c:strCache>
                <c:ptCount val="3"/>
                <c:pt idx="0">
                  <c:v>Drummond Group</c:v>
                </c:pt>
                <c:pt idx="1">
                  <c:v>ICSA Labs</c:v>
                </c:pt>
                <c:pt idx="2">
                  <c:v>Leidos</c:v>
                </c:pt>
              </c:strCache>
            </c:strRef>
          </c:cat>
          <c:val>
            <c:numRef>
              <c:f>'Cures Progress By ACB Data'!$E$2:$E$5</c:f>
              <c:numCache>
                <c:formatCode>General</c:formatCode>
                <c:ptCount val="4"/>
                <c:pt idx="0">
                  <c:v>133</c:v>
                </c:pt>
                <c:pt idx="1">
                  <c:v>16</c:v>
                </c:pt>
                <c:pt idx="2">
                  <c:v>0</c:v>
                </c:pt>
                <c:pt idx="3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5B-450C-BBE8-64440885A428}"/>
            </c:ext>
          </c:extLst>
        </c:ser>
        <c:ser>
          <c:idx val="2"/>
          <c:order val="2"/>
          <c:tx>
            <c:strRef>
              <c:f>'Cures Progress By ACB Data'!$D$1</c:f>
              <c:strCache>
                <c:ptCount val="1"/>
                <c:pt idx="0">
                  <c:v>2015 Edition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'Cures Progress By ACB Data'!$A$2:$A$4</c:f>
              <c:strCache>
                <c:ptCount val="3"/>
                <c:pt idx="0">
                  <c:v>Drummond Group</c:v>
                </c:pt>
                <c:pt idx="1">
                  <c:v>ICSA Labs</c:v>
                </c:pt>
                <c:pt idx="2">
                  <c:v>Leidos</c:v>
                </c:pt>
              </c:strCache>
            </c:strRef>
          </c:cat>
          <c:val>
            <c:numRef>
              <c:f>'Cures Progress By ACB Data'!$D$2:$D$5</c:f>
              <c:numCache>
                <c:formatCode>General</c:formatCode>
                <c:ptCount val="4"/>
                <c:pt idx="0">
                  <c:v>523</c:v>
                </c:pt>
                <c:pt idx="1">
                  <c:v>21</c:v>
                </c:pt>
                <c:pt idx="2">
                  <c:v>0</c:v>
                </c:pt>
                <c:pt idx="3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5B-450C-BBE8-64440885A4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1113872"/>
        <c:axId val="371112624"/>
      </c:barChart>
      <c:lineChart>
        <c:grouping val="standard"/>
        <c:varyColors val="0"/>
        <c:ser>
          <c:idx val="0"/>
          <c:order val="3"/>
          <c:tx>
            <c:strRef>
              <c:f>'Cures Progress By ACB Data'!$B$1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9045242494605564E-2"/>
                  <c:y val="-0.579476336252747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5B-450C-BBE8-64440885A428}"/>
                </c:ext>
              </c:extLst>
            </c:dLbl>
            <c:dLbl>
              <c:idx val="1"/>
              <c:layout>
                <c:manualLayout>
                  <c:x val="-2.9046953376101671E-2"/>
                  <c:y val="-4.4409554795908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5B-450C-BBE8-64440885A428}"/>
                </c:ext>
              </c:extLst>
            </c:dLbl>
            <c:dLbl>
              <c:idx val="2"/>
              <c:layout>
                <c:manualLayout>
                  <c:x val="-3.1197955612436278E-2"/>
                  <c:y val="-4.9047020676241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5B-450C-BBE8-64440885A428}"/>
                </c:ext>
              </c:extLst>
            </c:dLbl>
            <c:dLbl>
              <c:idx val="3"/>
              <c:layout>
                <c:manualLayout>
                  <c:x val="-2.5819561142718987E-2"/>
                  <c:y val="-8.73571670638853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B5B-450C-BBE8-64440885A4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'Cures Progress By ACB Data'!$A$2:$A$5</c:f>
              <c:strCache>
                <c:ptCount val="4"/>
                <c:pt idx="0">
                  <c:v>Drummond Group</c:v>
                </c:pt>
                <c:pt idx="1">
                  <c:v>ICSA Labs</c:v>
                </c:pt>
                <c:pt idx="2">
                  <c:v>Leidos</c:v>
                </c:pt>
                <c:pt idx="3">
                  <c:v>SLI Compliance</c:v>
                </c:pt>
              </c:strCache>
            </c:strRef>
          </c:cat>
          <c:val>
            <c:numRef>
              <c:f>'Cures Progress By ACB Data'!$B$2:$B$5</c:f>
              <c:numCache>
                <c:formatCode>0.00%</c:formatCode>
                <c:ptCount val="4"/>
                <c:pt idx="0">
                  <c:v>0.2027439024390244</c:v>
                </c:pt>
                <c:pt idx="1">
                  <c:v>0.43243243243243246</c:v>
                </c:pt>
                <c:pt idx="2">
                  <c:v>1</c:v>
                </c:pt>
                <c:pt idx="3">
                  <c:v>0.2857142857142857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5B-450C-BBE8-64440885A428}"/>
            </c:ext>
          </c:extLst>
        </c:ser>
        <c:ser>
          <c:idx val="1"/>
          <c:order val="4"/>
          <c:tx>
            <c:strRef>
              <c:f>'Cures Progress By ACB Data'!$C$1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'Cures Progress By ACB Data'!$A$2:$A$5</c:f>
              <c:strCache>
                <c:ptCount val="4"/>
                <c:pt idx="0">
                  <c:v>Drummond Group</c:v>
                </c:pt>
                <c:pt idx="1">
                  <c:v>ICSA Labs</c:v>
                </c:pt>
                <c:pt idx="2">
                  <c:v>Leidos</c:v>
                </c:pt>
                <c:pt idx="3">
                  <c:v>SLI Compliance</c:v>
                </c:pt>
              </c:strCache>
            </c:strRef>
          </c:cat>
          <c:val>
            <c:numRef>
              <c:f>'Cures Progress By ACB Data'!$C$2:$C$5</c:f>
              <c:numCache>
                <c:formatCode>General</c:formatCode>
                <c:ptCount val="4"/>
                <c:pt idx="0">
                  <c:v>656</c:v>
                </c:pt>
                <c:pt idx="1">
                  <c:v>37</c:v>
                </c:pt>
                <c:pt idx="2">
                  <c:v>0</c:v>
                </c:pt>
                <c:pt idx="3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5B-450C-BBE8-64440885A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113872"/>
        <c:axId val="371112624"/>
      </c:lineChart>
      <c:catAx>
        <c:axId val="37111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2624"/>
        <c:crosses val="autoZero"/>
        <c:auto val="1"/>
        <c:lblAlgn val="ctr"/>
        <c:lblOffset val="100"/>
        <c:noMultiLvlLbl val="0"/>
      </c:catAx>
      <c:valAx>
        <c:axId val="3711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2015 Listings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38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4</xdr:col>
      <xdr:colOff>2122090</xdr:colOff>
      <xdr:row>48</xdr:row>
      <xdr:rowOff>103320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E24E15-813E-44B3-849D-3EFCC8D57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</xdr:row>
      <xdr:rowOff>0</xdr:rowOff>
    </xdr:from>
    <xdr:to>
      <xdr:col>18</xdr:col>
      <xdr:colOff>380920</xdr:colOff>
      <xdr:row>48</xdr:row>
      <xdr:rowOff>105225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4FE423-EAC0-48E7-876A-7489C11DB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1</xdr:row>
      <xdr:rowOff>9525</xdr:rowOff>
    </xdr:from>
    <xdr:to>
      <xdr:col>24</xdr:col>
      <xdr:colOff>2722</xdr:colOff>
      <xdr:row>30</xdr:row>
      <xdr:rowOff>124778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FF3142-612F-4010-854F-A49688544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409575</xdr:colOff>
      <xdr:row>31</xdr:row>
      <xdr:rowOff>66675</xdr:rowOff>
    </xdr:from>
    <xdr:to>
      <xdr:col>23</xdr:col>
      <xdr:colOff>564697</xdr:colOff>
      <xdr:row>60</xdr:row>
      <xdr:rowOff>181928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AE7E8A-92F7-4A73-8EF0-CF115ABBA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25</xdr:col>
      <xdr:colOff>93345</xdr:colOff>
      <xdr:row>28</xdr:row>
      <xdr:rowOff>32385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199F8D-5AB1-4A34-9497-6571CFD5D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</xdr:col>
      <xdr:colOff>2280958</xdr:colOff>
      <xdr:row>43</xdr:row>
      <xdr:rowOff>134464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E9E69B-B43A-408B-97D2-D66618231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35866</xdr:rowOff>
    </xdr:from>
    <xdr:to>
      <xdr:col>6</xdr:col>
      <xdr:colOff>3705537</xdr:colOff>
      <xdr:row>55</xdr:row>
      <xdr:rowOff>51378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671948-C4C6-4A60-A082-85602D328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CB4-2C38-409F-952B-D8F0F42049CF}">
  <dimension ref="A1:H19"/>
  <sheetViews>
    <sheetView zoomScaleNormal="100" workbookViewId="0">
      <selection activeCell="B9" sqref="B9"/>
    </sheetView>
  </sheetViews>
  <sheetFormatPr defaultRowHeight="14.4" x14ac:dyDescent="0.3"/>
  <cols>
    <col min="1" max="1" width="7.33203125" bestFit="1" customWidth="1"/>
    <col min="2" max="2" width="33.33203125" customWidth="1"/>
    <col min="3" max="3" width="34.109375" customWidth="1"/>
    <col min="4" max="4" width="33.33203125" customWidth="1"/>
    <col min="5" max="5" width="34.33203125" customWidth="1"/>
    <col min="6" max="6" width="20.88671875" customWidth="1"/>
    <col min="7" max="7" width="9.6640625" style="2" customWidth="1"/>
    <col min="8" max="8" width="12.109375" style="2" bestFit="1" customWidth="1"/>
  </cols>
  <sheetData>
    <row r="1" spans="1:8" x14ac:dyDescent="0.3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3">
      <c r="A2" s="1" t="s">
        <v>5</v>
      </c>
      <c r="B2">
        <v>8</v>
      </c>
      <c r="C2">
        <v>43</v>
      </c>
      <c r="D2">
        <v>392</v>
      </c>
      <c r="E2">
        <v>51</v>
      </c>
      <c r="F2" cm="1">
        <f t="array" aca="1" ref="F2" ca="1" xml:space="preserve"> INDIRECT("D" &amp; ROW()) +INDIRECT("E" &amp; ROW())</f>
        <v>443</v>
      </c>
      <c r="G2" s="2" cm="1">
        <f t="array" aca="1" ref="G2" ca="1">(INDIRECT("B"&amp;ROW())+INDIRECT("C"&amp;ROW()))/INDIRECT("F"&amp;ROW())</f>
        <v>0.11512415349887133</v>
      </c>
      <c r="H2" s="2" cm="1">
        <f t="array" aca="1" ref="H2" ca="1">INDIRECT("D" &amp; ROW()) / INDIRECT("F" &amp; ROW())</f>
        <v>0.88487584650112872</v>
      </c>
    </row>
    <row r="3" spans="1:8" x14ac:dyDescent="0.3">
      <c r="A3" s="1" t="s">
        <v>6</v>
      </c>
      <c r="B3">
        <v>7</v>
      </c>
      <c r="C3">
        <v>37</v>
      </c>
      <c r="D3">
        <v>373</v>
      </c>
      <c r="E3">
        <v>44</v>
      </c>
      <c r="F3" cm="1">
        <f t="array" aca="1" ref="F3" ca="1" xml:space="preserve"> INDIRECT("D" &amp; ROW()) +INDIRECT("E" &amp; ROW())</f>
        <v>417</v>
      </c>
      <c r="G3" s="2" cm="1">
        <f t="array" aca="1" ref="G3" ca="1">(INDIRECT("B"&amp;ROW())+INDIRECT("C"&amp;ROW()))/INDIRECT("F"&amp;ROW())</f>
        <v>0.10551558752997602</v>
      </c>
      <c r="H3" s="2" cm="1">
        <f t="array" aca="1" ref="H3" ca="1">INDIRECT("D" &amp; ROW()) / INDIRECT("F" &amp; ROW())</f>
        <v>0.89448441247002397</v>
      </c>
    </row>
    <row r="4" spans="1:8" x14ac:dyDescent="0.3">
      <c r="A4" s="1" t="s">
        <v>7</v>
      </c>
      <c r="B4">
        <v>9</v>
      </c>
      <c r="C4">
        <v>62</v>
      </c>
      <c r="D4">
        <v>298</v>
      </c>
      <c r="E4">
        <v>71</v>
      </c>
      <c r="F4" cm="1">
        <f t="array" aca="1" ref="F4" ca="1" xml:space="preserve"> INDIRECT("D" &amp; ROW()) +INDIRECT("E" &amp; ROW())</f>
        <v>369</v>
      </c>
      <c r="G4" s="2" cm="1">
        <f t="array" aca="1" ref="G4" ca="1">(INDIRECT("B"&amp;ROW())+INDIRECT("C"&amp;ROW()))/INDIRECT("F"&amp;ROW())</f>
        <v>0.19241192411924118</v>
      </c>
      <c r="H4" s="2" cm="1">
        <f t="array" aca="1" ref="H4" ca="1">INDIRECT("D" &amp; ROW()) / INDIRECT("F" &amp; ROW())</f>
        <v>0.80758807588075876</v>
      </c>
    </row>
    <row r="5" spans="1:8" x14ac:dyDescent="0.3">
      <c r="A5" s="1" t="s">
        <v>8</v>
      </c>
      <c r="B5">
        <v>1</v>
      </c>
      <c r="C5">
        <v>5</v>
      </c>
      <c r="D5">
        <v>55</v>
      </c>
      <c r="E5">
        <v>6</v>
      </c>
      <c r="F5" cm="1">
        <f t="array" aca="1" ref="F5" ca="1" xml:space="preserve"> INDIRECT("D" &amp; ROW()) +INDIRECT("E" &amp; ROW())</f>
        <v>61</v>
      </c>
      <c r="G5" s="2" cm="1">
        <f t="array" aca="1" ref="G5" ca="1">(INDIRECT("B"&amp;ROW())+INDIRECT("C"&amp;ROW()))/INDIRECT("F"&amp;ROW())</f>
        <v>9.8360655737704916E-2</v>
      </c>
      <c r="H5" s="2" cm="1">
        <f t="array" aca="1" ref="H5" ca="1">INDIRECT("D" &amp; ROW()) / INDIRECT("F" &amp; ROW())</f>
        <v>0.90163934426229508</v>
      </c>
    </row>
    <row r="6" spans="1:8" x14ac:dyDescent="0.3">
      <c r="A6" s="1" t="s">
        <v>9</v>
      </c>
      <c r="B6">
        <v>1</v>
      </c>
      <c r="C6">
        <v>5</v>
      </c>
      <c r="D6">
        <v>55</v>
      </c>
      <c r="E6">
        <v>6</v>
      </c>
      <c r="F6" cm="1">
        <f t="array" aca="1" ref="F6" ca="1" xml:space="preserve"> INDIRECT("D" &amp; ROW()) +INDIRECT("E" &amp; ROW())</f>
        <v>61</v>
      </c>
      <c r="G6" s="2" cm="1">
        <f t="array" aca="1" ref="G6" ca="1">(INDIRECT("B"&amp;ROW())+INDIRECT("C"&amp;ROW()))/INDIRECT("F"&amp;ROW())</f>
        <v>9.8360655737704916E-2</v>
      </c>
      <c r="H6" s="2" cm="1">
        <f t="array" aca="1" ref="H6" ca="1">INDIRECT("D" &amp; ROW()) / INDIRECT("F" &amp; ROW())</f>
        <v>0.90163934426229508</v>
      </c>
    </row>
    <row r="7" spans="1:8" x14ac:dyDescent="0.3">
      <c r="A7" s="1" t="s">
        <v>10</v>
      </c>
      <c r="B7">
        <v>1</v>
      </c>
      <c r="C7">
        <v>9</v>
      </c>
      <c r="D7">
        <v>58</v>
      </c>
      <c r="E7">
        <v>10</v>
      </c>
      <c r="F7" cm="1">
        <f t="array" aca="1" ref="F7" ca="1" xml:space="preserve"> INDIRECT("D" &amp; ROW()) +INDIRECT("E" &amp; ROW())</f>
        <v>68</v>
      </c>
      <c r="G7" s="2" cm="1">
        <f t="array" aca="1" ref="G7" ca="1">(INDIRECT("B"&amp;ROW())+INDIRECT("C"&amp;ROW()))/INDIRECT("F"&amp;ROW())</f>
        <v>0.14705882352941177</v>
      </c>
      <c r="H7" s="2" cm="1">
        <f t="array" aca="1" ref="H7" ca="1">INDIRECT("D" &amp; ROW()) / INDIRECT("F" &amp; ROW())</f>
        <v>0.8529411764705882</v>
      </c>
    </row>
    <row r="8" spans="1:8" x14ac:dyDescent="0.3">
      <c r="A8" s="1" t="s">
        <v>11</v>
      </c>
      <c r="B8">
        <v>2</v>
      </c>
      <c r="C8">
        <v>12</v>
      </c>
      <c r="D8">
        <v>393</v>
      </c>
      <c r="E8">
        <v>14</v>
      </c>
      <c r="F8" cm="1">
        <f t="array" aca="1" ref="F8" ca="1" xml:space="preserve"> INDIRECT("D" &amp; ROW()) +INDIRECT("E" &amp; ROW())</f>
        <v>407</v>
      </c>
      <c r="G8" s="2" cm="1">
        <f t="array" aca="1" ref="G8" ca="1">(INDIRECT("B"&amp;ROW())+INDIRECT("C"&amp;ROW()))/INDIRECT("F"&amp;ROW())</f>
        <v>3.4398034398034398E-2</v>
      </c>
      <c r="H8" s="2" cm="1">
        <f t="array" aca="1" ref="H8" ca="1">INDIRECT("D" &amp; ROW()) / INDIRECT("F" &amp; ROW())</f>
        <v>0.96560196560196565</v>
      </c>
    </row>
    <row r="9" spans="1:8" x14ac:dyDescent="0.3">
      <c r="A9" s="1" t="s">
        <v>12</v>
      </c>
      <c r="B9">
        <v>23</v>
      </c>
      <c r="C9">
        <v>69</v>
      </c>
      <c r="D9">
        <v>280</v>
      </c>
      <c r="E9">
        <v>92</v>
      </c>
      <c r="F9" cm="1">
        <f t="array" aca="1" ref="F9" ca="1" xml:space="preserve"> INDIRECT("D" &amp; ROW()) +INDIRECT("E" &amp; ROW())</f>
        <v>372</v>
      </c>
      <c r="G9" s="2" cm="1">
        <f t="array" aca="1" ref="G9" ca="1">(INDIRECT("B"&amp;ROW())+INDIRECT("C"&amp;ROW()))/INDIRECT("F"&amp;ROW())</f>
        <v>0.24731182795698925</v>
      </c>
      <c r="H9" s="2" cm="1">
        <f t="array" aca="1" ref="H9" ca="1">INDIRECT("D" &amp; ROW()) / INDIRECT("F" &amp; ROW())</f>
        <v>0.75268817204301075</v>
      </c>
    </row>
    <row r="10" spans="1:8" x14ac:dyDescent="0.3">
      <c r="A10" s="1" t="s">
        <v>13</v>
      </c>
      <c r="B10">
        <v>45</v>
      </c>
      <c r="C10">
        <v>175</v>
      </c>
      <c r="D10">
        <v>567</v>
      </c>
      <c r="E10">
        <v>220</v>
      </c>
      <c r="F10" cm="1">
        <f t="array" aca="1" ref="F10" ca="1" xml:space="preserve"> INDIRECT("D" &amp; ROW()) +INDIRECT("E" &amp; ROW())</f>
        <v>787</v>
      </c>
      <c r="G10" s="2" cm="1">
        <f t="array" aca="1" ref="G10" ca="1">(INDIRECT("B"&amp;ROW())+INDIRECT("C"&amp;ROW()))/INDIRECT("F"&amp;ROW())</f>
        <v>0.27954256670902161</v>
      </c>
      <c r="H10" s="2" cm="1">
        <f t="array" aca="1" ref="H10" ca="1">INDIRECT("D" &amp; ROW()) / INDIRECT("F" &amp; ROW())</f>
        <v>0.72045743329097844</v>
      </c>
    </row>
    <row r="11" spans="1:8" x14ac:dyDescent="0.3">
      <c r="A11" s="1" t="s">
        <v>14</v>
      </c>
      <c r="B11">
        <v>45</v>
      </c>
      <c r="C11">
        <v>180</v>
      </c>
      <c r="D11">
        <v>575</v>
      </c>
      <c r="E11">
        <v>225</v>
      </c>
      <c r="F11" cm="1">
        <f t="array" aca="1" ref="F11" ca="1" xml:space="preserve"> INDIRECT("D" &amp; ROW()) +INDIRECT("E" &amp; ROW())</f>
        <v>800</v>
      </c>
      <c r="G11" s="2" cm="1">
        <f t="array" aca="1" ref="G11" ca="1">(INDIRECT("B"&amp;ROW())+INDIRECT("C"&amp;ROW()))/INDIRECT("F"&amp;ROW())</f>
        <v>0.28125</v>
      </c>
      <c r="H11" s="2" cm="1">
        <f t="array" aca="1" ref="H11" ca="1">INDIRECT("D" &amp; ROW()) / INDIRECT("F" &amp; ROW())</f>
        <v>0.71875</v>
      </c>
    </row>
    <row r="12" spans="1:8" x14ac:dyDescent="0.3">
      <c r="A12" s="1" t="s">
        <v>15</v>
      </c>
      <c r="B12">
        <v>3</v>
      </c>
      <c r="C12">
        <v>14</v>
      </c>
      <c r="D12">
        <v>84</v>
      </c>
      <c r="E12">
        <v>17</v>
      </c>
      <c r="F12" cm="1">
        <f t="array" aca="1" ref="F12" ca="1" xml:space="preserve"> INDIRECT("D" &amp; ROW()) +INDIRECT("E" &amp; ROW())</f>
        <v>101</v>
      </c>
      <c r="G12" s="2" cm="1">
        <f t="array" aca="1" ref="G12" ca="1">(INDIRECT("B"&amp;ROW())+INDIRECT("C"&amp;ROW()))/INDIRECT("F"&amp;ROW())</f>
        <v>0.16831683168316833</v>
      </c>
      <c r="H12" s="2" cm="1">
        <f t="array" aca="1" ref="H12" ca="1">INDIRECT("D" &amp; ROW()) / INDIRECT("F" &amp; ROW())</f>
        <v>0.83168316831683164</v>
      </c>
    </row>
    <row r="13" spans="1:8" x14ac:dyDescent="0.3">
      <c r="A13" s="1" t="s">
        <v>16</v>
      </c>
      <c r="B13" s="3">
        <v>0</v>
      </c>
      <c r="C13">
        <v>500</v>
      </c>
      <c r="D13">
        <v>298</v>
      </c>
      <c r="E13">
        <v>500</v>
      </c>
      <c r="F13" cm="1">
        <f t="array" aca="1" ref="F13" ca="1" xml:space="preserve"> INDIRECT("D" &amp; ROW()) +INDIRECT("E" &amp; ROW())</f>
        <v>798</v>
      </c>
      <c r="G13" s="2" cm="1">
        <f t="array" aca="1" ref="G13" ca="1">(INDIRECT("B"&amp;ROW())+INDIRECT("C"&amp;ROW()))/INDIRECT("F"&amp;ROW())</f>
        <v>0.62656641604010022</v>
      </c>
      <c r="H13" s="2" cm="1">
        <f t="array" aca="1" ref="H13" ca="1">INDIRECT("D" &amp; ROW()) / INDIRECT("F" &amp; ROW())</f>
        <v>0.37343358395989973</v>
      </c>
    </row>
    <row r="14" spans="1:8" x14ac:dyDescent="0.3">
      <c r="A14" s="1" t="s">
        <v>17</v>
      </c>
      <c r="B14" s="3">
        <v>0</v>
      </c>
      <c r="C14">
        <v>500</v>
      </c>
      <c r="D14">
        <v>298</v>
      </c>
      <c r="E14">
        <v>500</v>
      </c>
      <c r="F14" cm="1">
        <f t="array" aca="1" ref="F14" ca="1" xml:space="preserve"> INDIRECT("D" &amp; ROW()) +INDIRECT("E" &amp; ROW())</f>
        <v>798</v>
      </c>
      <c r="G14" s="2" cm="1">
        <f t="array" aca="1" ref="G14" ca="1">(INDIRECT("B"&amp;ROW())+INDIRECT("C"&amp;ROW()))/INDIRECT("F"&amp;ROW())</f>
        <v>0.62656641604010022</v>
      </c>
      <c r="H14" s="2" cm="1">
        <f t="array" aca="1" ref="H14" ca="1">INDIRECT("D" &amp; ROW()) / INDIRECT("F" &amp; ROW())</f>
        <v>0.37343358395989973</v>
      </c>
    </row>
    <row r="15" spans="1:8" x14ac:dyDescent="0.3">
      <c r="A15" s="1" t="s">
        <v>18</v>
      </c>
      <c r="B15">
        <v>6</v>
      </c>
      <c r="C15">
        <v>33</v>
      </c>
      <c r="D15">
        <v>362</v>
      </c>
      <c r="E15">
        <v>39</v>
      </c>
      <c r="F15" cm="1">
        <f t="array" aca="1" ref="F15" ca="1" xml:space="preserve"> INDIRECT("D" &amp; ROW()) +INDIRECT("E" &amp; ROW())</f>
        <v>401</v>
      </c>
      <c r="G15" s="2" cm="1">
        <f t="array" aca="1" ref="G15" ca="1">(INDIRECT("B"&amp;ROW())+INDIRECT("C"&amp;ROW()))/INDIRECT("F"&amp;ROW())</f>
        <v>9.7256857855361589E-2</v>
      </c>
      <c r="H15" s="2" cm="1">
        <f t="array" aca="1" ref="H15" ca="1">INDIRECT("D" &amp; ROW()) / INDIRECT("F" &amp; ROW())</f>
        <v>0.90274314214463836</v>
      </c>
    </row>
    <row r="16" spans="1:8" x14ac:dyDescent="0.3">
      <c r="A16" s="1" t="s">
        <v>19</v>
      </c>
      <c r="B16">
        <v>1</v>
      </c>
      <c r="C16">
        <v>21</v>
      </c>
      <c r="D16">
        <v>77</v>
      </c>
      <c r="E16">
        <v>22</v>
      </c>
      <c r="F16" cm="1">
        <f t="array" aca="1" ref="F16" ca="1" xml:space="preserve"> INDIRECT("D" &amp; ROW()) +INDIRECT("E" &amp; ROW())</f>
        <v>99</v>
      </c>
      <c r="G16" s="2" cm="1">
        <f t="array" aca="1" ref="G16" ca="1">(INDIRECT("B"&amp;ROW())+INDIRECT("C"&amp;ROW()))/INDIRECT("F"&amp;ROW())</f>
        <v>0.22222222222222221</v>
      </c>
      <c r="H16" s="2" cm="1">
        <f t="array" aca="1" ref="H16" ca="1">INDIRECT("D" &amp; ROW()) / INDIRECT("F" &amp; ROW())</f>
        <v>0.77777777777777779</v>
      </c>
    </row>
    <row r="17" spans="1:8" x14ac:dyDescent="0.3">
      <c r="A17" s="1" t="s">
        <v>20</v>
      </c>
      <c r="B17">
        <v>10</v>
      </c>
      <c r="C17">
        <v>53</v>
      </c>
      <c r="D17">
        <v>473</v>
      </c>
      <c r="E17">
        <v>63</v>
      </c>
      <c r="F17" cm="1">
        <f t="array" aca="1" ref="F17" ca="1" xml:space="preserve"> INDIRECT("D" &amp; ROW()) +INDIRECT("E" &amp; ROW())</f>
        <v>536</v>
      </c>
      <c r="G17" s="2" cm="1">
        <f t="array" aca="1" ref="G17" ca="1">(INDIRECT("B"&amp;ROW())+INDIRECT("C"&amp;ROW()))/INDIRECT("F"&amp;ROW())</f>
        <v>0.11753731343283583</v>
      </c>
      <c r="H17" s="2" cm="1">
        <f t="array" aca="1" ref="H17" ca="1">INDIRECT("D" &amp; ROW()) / INDIRECT("F" &amp; ROW())</f>
        <v>0.8824626865671642</v>
      </c>
    </row>
    <row r="18" spans="1:8" x14ac:dyDescent="0.3">
      <c r="A18" s="1" t="s">
        <v>21</v>
      </c>
      <c r="B18">
        <v>6</v>
      </c>
      <c r="C18">
        <v>51</v>
      </c>
      <c r="D18">
        <v>395</v>
      </c>
      <c r="E18">
        <v>57</v>
      </c>
      <c r="F18" cm="1">
        <f t="array" aca="1" ref="F18" ca="1" xml:space="preserve"> INDIRECT("D" &amp; ROW()) +INDIRECT("E" &amp; ROW())</f>
        <v>452</v>
      </c>
      <c r="G18" s="2" cm="1">
        <f t="array" aca="1" ref="G18" ca="1">(INDIRECT("B"&amp;ROW())+INDIRECT("C"&amp;ROW()))/INDIRECT("F"&amp;ROW())</f>
        <v>0.12610619469026549</v>
      </c>
      <c r="H18" s="2" cm="1">
        <f t="array" aca="1" ref="H18" ca="1">INDIRECT("D" &amp; ROW()) / INDIRECT("F" &amp; ROW())</f>
        <v>0.87389380530973448</v>
      </c>
    </row>
    <row r="19" spans="1:8" x14ac:dyDescent="0.3">
      <c r="A19" s="1" t="s">
        <v>22</v>
      </c>
      <c r="B19">
        <v>3</v>
      </c>
      <c r="C19">
        <v>31</v>
      </c>
      <c r="D19">
        <v>420</v>
      </c>
      <c r="E19">
        <v>34</v>
      </c>
      <c r="F19" cm="1">
        <f t="array" aca="1" ref="F19" ca="1" xml:space="preserve"> INDIRECT("D" &amp; ROW()) +INDIRECT("E" &amp; ROW())</f>
        <v>454</v>
      </c>
      <c r="G19" s="2" cm="1">
        <f t="array" aca="1" ref="G19" ca="1">(INDIRECT("B"&amp;ROW())+INDIRECT("C"&amp;ROW()))/INDIRECT("F"&amp;ROW())</f>
        <v>7.4889867841409691E-2</v>
      </c>
      <c r="H19" s="2" cm="1">
        <f t="array" aca="1" ref="H19" ca="1">INDIRECT("D" &amp; ROW()) / INDIRECT("F" &amp; ROW())</f>
        <v>0.92511013215859028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26B7-F0F8-41C4-A0D2-1F0D7A74EAC9}">
  <dimension ref="A1:H19"/>
  <sheetViews>
    <sheetView workbookViewId="0">
      <selection activeCell="D3" sqref="D3"/>
    </sheetView>
  </sheetViews>
  <sheetFormatPr defaultRowHeight="14.4" x14ac:dyDescent="0.3"/>
  <cols>
    <col min="2" max="2" width="19.5546875" bestFit="1" customWidth="1"/>
    <col min="3" max="3" width="16.6640625" bestFit="1" customWidth="1"/>
    <col min="4" max="4" width="15.88671875" bestFit="1" customWidth="1"/>
    <col min="5" max="5" width="12.44140625" bestFit="1" customWidth="1"/>
    <col min="6" max="6" width="17" bestFit="1" customWidth="1"/>
    <col min="7" max="7" width="8" bestFit="1" customWidth="1"/>
    <col min="8" max="8" width="12.44140625" bestFit="1" customWidth="1"/>
  </cols>
  <sheetData>
    <row r="1" spans="1:8" x14ac:dyDescent="0.3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3">
      <c r="A2" s="43" t="s">
        <v>16</v>
      </c>
      <c r="B2" s="44">
        <v>0</v>
      </c>
      <c r="C2" s="45">
        <v>500</v>
      </c>
      <c r="D2" s="46">
        <v>298</v>
      </c>
      <c r="E2" s="47">
        <v>500</v>
      </c>
      <c r="F2" s="48">
        <f t="shared" ref="F2:F19" si="0">INDIRECT("D"&amp;ROW())+INDIRECT("E"&amp;ROW())</f>
        <v>798</v>
      </c>
      <c r="G2" s="49">
        <f t="shared" ref="G2:G19" si="1">(INDIRECT("B"&amp;ROW())+INDIRECT("C"&amp;ROW()))/INDIRECT("F"&amp;ROW())</f>
        <v>0.62656641604010022</v>
      </c>
      <c r="H2" s="50">
        <f t="shared" ref="H2:H19" si="2">INDIRECT("D"&amp;ROW())/INDIRECT("F"&amp;ROW())</f>
        <v>0.37343358395989973</v>
      </c>
    </row>
    <row r="3" spans="1:8" x14ac:dyDescent="0.3">
      <c r="A3" s="51" t="s">
        <v>17</v>
      </c>
      <c r="B3" s="52">
        <v>0</v>
      </c>
      <c r="C3" s="53">
        <v>500</v>
      </c>
      <c r="D3" s="54">
        <v>298</v>
      </c>
      <c r="E3" s="55">
        <v>500</v>
      </c>
      <c r="F3" s="56">
        <f t="shared" si="0"/>
        <v>798</v>
      </c>
      <c r="G3" s="57">
        <f t="shared" si="1"/>
        <v>0.62656641604010022</v>
      </c>
      <c r="H3" s="58">
        <f t="shared" si="2"/>
        <v>0.37343358395989973</v>
      </c>
    </row>
    <row r="4" spans="1:8" x14ac:dyDescent="0.3">
      <c r="A4" s="59" t="s">
        <v>14</v>
      </c>
      <c r="B4" s="60">
        <v>45</v>
      </c>
      <c r="C4" s="61">
        <v>180</v>
      </c>
      <c r="D4" s="62">
        <v>575</v>
      </c>
      <c r="E4" s="63">
        <v>225</v>
      </c>
      <c r="F4" s="64">
        <f t="shared" si="0"/>
        <v>800</v>
      </c>
      <c r="G4" s="65">
        <f t="shared" si="1"/>
        <v>0.28125</v>
      </c>
      <c r="H4" s="66">
        <f t="shared" si="2"/>
        <v>0.71875</v>
      </c>
    </row>
    <row r="5" spans="1:8" x14ac:dyDescent="0.3">
      <c r="A5" s="67" t="s">
        <v>13</v>
      </c>
      <c r="B5" s="68">
        <v>45</v>
      </c>
      <c r="C5" s="69">
        <v>175</v>
      </c>
      <c r="D5" s="70">
        <v>567</v>
      </c>
      <c r="E5" s="71">
        <v>220</v>
      </c>
      <c r="F5" s="72">
        <f t="shared" si="0"/>
        <v>787</v>
      </c>
      <c r="G5" s="73">
        <f t="shared" si="1"/>
        <v>0.27954256670902161</v>
      </c>
      <c r="H5" s="74">
        <f t="shared" si="2"/>
        <v>0.72045743329097844</v>
      </c>
    </row>
    <row r="6" spans="1:8" x14ac:dyDescent="0.3">
      <c r="A6" s="75" t="s">
        <v>12</v>
      </c>
      <c r="B6" s="76">
        <v>23</v>
      </c>
      <c r="C6" s="77">
        <v>69</v>
      </c>
      <c r="D6" s="78">
        <v>280</v>
      </c>
      <c r="E6" s="79">
        <v>92</v>
      </c>
      <c r="F6" s="80">
        <f t="shared" si="0"/>
        <v>372</v>
      </c>
      <c r="G6" s="81">
        <f t="shared" si="1"/>
        <v>0.24731182795698925</v>
      </c>
      <c r="H6" s="82">
        <f t="shared" si="2"/>
        <v>0.75268817204301075</v>
      </c>
    </row>
    <row r="7" spans="1:8" x14ac:dyDescent="0.3">
      <c r="A7" s="83" t="s">
        <v>19</v>
      </c>
      <c r="B7" s="84">
        <v>1</v>
      </c>
      <c r="C7" s="85">
        <v>21</v>
      </c>
      <c r="D7" s="86">
        <v>77</v>
      </c>
      <c r="E7" s="87">
        <v>22</v>
      </c>
      <c r="F7" s="88">
        <f t="shared" si="0"/>
        <v>99</v>
      </c>
      <c r="G7" s="89">
        <f t="shared" si="1"/>
        <v>0.22222222222222221</v>
      </c>
      <c r="H7" s="90">
        <f t="shared" si="2"/>
        <v>0.77777777777777779</v>
      </c>
    </row>
    <row r="8" spans="1:8" x14ac:dyDescent="0.3">
      <c r="A8" s="91" t="s">
        <v>7</v>
      </c>
      <c r="B8" s="92">
        <v>9</v>
      </c>
      <c r="C8" s="93">
        <v>62</v>
      </c>
      <c r="D8" s="94">
        <v>298</v>
      </c>
      <c r="E8" s="95">
        <v>71</v>
      </c>
      <c r="F8" s="96">
        <f t="shared" si="0"/>
        <v>369</v>
      </c>
      <c r="G8" s="97">
        <f t="shared" si="1"/>
        <v>0.19241192411924118</v>
      </c>
      <c r="H8" s="98">
        <f t="shared" si="2"/>
        <v>0.80758807588075876</v>
      </c>
    </row>
    <row r="9" spans="1:8" x14ac:dyDescent="0.3">
      <c r="A9" s="99" t="s">
        <v>15</v>
      </c>
      <c r="B9" s="100">
        <v>3</v>
      </c>
      <c r="C9" s="101">
        <v>14</v>
      </c>
      <c r="D9" s="102">
        <v>84</v>
      </c>
      <c r="E9" s="103">
        <v>17</v>
      </c>
      <c r="F9" s="104">
        <f t="shared" si="0"/>
        <v>101</v>
      </c>
      <c r="G9" s="105">
        <f t="shared" si="1"/>
        <v>0.16831683168316833</v>
      </c>
      <c r="H9" s="106">
        <f t="shared" si="2"/>
        <v>0.83168316831683164</v>
      </c>
    </row>
    <row r="10" spans="1:8" x14ac:dyDescent="0.3">
      <c r="A10" s="107" t="s">
        <v>10</v>
      </c>
      <c r="B10" s="108">
        <v>1</v>
      </c>
      <c r="C10" s="109">
        <v>9</v>
      </c>
      <c r="D10" s="110">
        <v>58</v>
      </c>
      <c r="E10" s="111">
        <v>10</v>
      </c>
      <c r="F10" s="112">
        <f t="shared" si="0"/>
        <v>68</v>
      </c>
      <c r="G10" s="113">
        <f t="shared" si="1"/>
        <v>0.14705882352941177</v>
      </c>
      <c r="H10" s="114">
        <f t="shared" si="2"/>
        <v>0.8529411764705882</v>
      </c>
    </row>
    <row r="11" spans="1:8" x14ac:dyDescent="0.3">
      <c r="A11" s="115" t="s">
        <v>21</v>
      </c>
      <c r="B11" s="116">
        <v>6</v>
      </c>
      <c r="C11" s="117">
        <v>51</v>
      </c>
      <c r="D11" s="118">
        <v>395</v>
      </c>
      <c r="E11" s="119">
        <v>57</v>
      </c>
      <c r="F11" s="120">
        <f t="shared" si="0"/>
        <v>452</v>
      </c>
      <c r="G11" s="121">
        <f t="shared" si="1"/>
        <v>0.12610619469026549</v>
      </c>
      <c r="H11" s="122">
        <f t="shared" si="2"/>
        <v>0.87389380530973448</v>
      </c>
    </row>
    <row r="12" spans="1:8" x14ac:dyDescent="0.3">
      <c r="A12" s="123" t="s">
        <v>20</v>
      </c>
      <c r="B12" s="124">
        <v>10</v>
      </c>
      <c r="C12" s="125">
        <v>53</v>
      </c>
      <c r="D12" s="126">
        <v>473</v>
      </c>
      <c r="E12" s="127">
        <v>63</v>
      </c>
      <c r="F12" s="128">
        <f t="shared" si="0"/>
        <v>536</v>
      </c>
      <c r="G12" s="129">
        <f t="shared" si="1"/>
        <v>0.11753731343283583</v>
      </c>
      <c r="H12" s="130">
        <f t="shared" si="2"/>
        <v>0.8824626865671642</v>
      </c>
    </row>
    <row r="13" spans="1:8" x14ac:dyDescent="0.3">
      <c r="A13" s="131" t="s">
        <v>5</v>
      </c>
      <c r="B13" s="132">
        <v>8</v>
      </c>
      <c r="C13" s="133">
        <v>43</v>
      </c>
      <c r="D13" s="134">
        <v>392</v>
      </c>
      <c r="E13" s="135">
        <v>51</v>
      </c>
      <c r="F13" s="136">
        <f t="shared" si="0"/>
        <v>443</v>
      </c>
      <c r="G13" s="137">
        <f t="shared" si="1"/>
        <v>0.11512415349887133</v>
      </c>
      <c r="H13" s="138">
        <f t="shared" si="2"/>
        <v>0.88487584650112872</v>
      </c>
    </row>
    <row r="14" spans="1:8" x14ac:dyDescent="0.3">
      <c r="A14" s="139" t="s">
        <v>6</v>
      </c>
      <c r="B14" s="140">
        <v>7</v>
      </c>
      <c r="C14" s="141">
        <v>37</v>
      </c>
      <c r="D14" s="142">
        <v>373</v>
      </c>
      <c r="E14" s="143">
        <v>44</v>
      </c>
      <c r="F14" s="144">
        <f t="shared" si="0"/>
        <v>417</v>
      </c>
      <c r="G14" s="145">
        <f t="shared" si="1"/>
        <v>0.10551558752997602</v>
      </c>
      <c r="H14" s="146">
        <f t="shared" si="2"/>
        <v>0.89448441247002397</v>
      </c>
    </row>
    <row r="15" spans="1:8" x14ac:dyDescent="0.3">
      <c r="A15" s="147" t="s">
        <v>8</v>
      </c>
      <c r="B15" s="148">
        <v>1</v>
      </c>
      <c r="C15" s="149">
        <v>5</v>
      </c>
      <c r="D15" s="150">
        <v>55</v>
      </c>
      <c r="E15" s="151">
        <v>6</v>
      </c>
      <c r="F15" s="152">
        <f t="shared" si="0"/>
        <v>61</v>
      </c>
      <c r="G15" s="153">
        <f t="shared" si="1"/>
        <v>9.8360655737704916E-2</v>
      </c>
      <c r="H15" s="154">
        <f t="shared" si="2"/>
        <v>0.90163934426229508</v>
      </c>
    </row>
    <row r="16" spans="1:8" x14ac:dyDescent="0.3">
      <c r="A16" s="155" t="s">
        <v>9</v>
      </c>
      <c r="B16" s="156">
        <v>1</v>
      </c>
      <c r="C16" s="157">
        <v>5</v>
      </c>
      <c r="D16" s="158">
        <v>55</v>
      </c>
      <c r="E16" s="159">
        <v>6</v>
      </c>
      <c r="F16" s="160">
        <f t="shared" si="0"/>
        <v>61</v>
      </c>
      <c r="G16" s="161">
        <f t="shared" si="1"/>
        <v>9.8360655737704916E-2</v>
      </c>
      <c r="H16" s="162">
        <f t="shared" si="2"/>
        <v>0.90163934426229508</v>
      </c>
    </row>
    <row r="17" spans="1:8" x14ac:dyDescent="0.3">
      <c r="A17" s="163" t="s">
        <v>18</v>
      </c>
      <c r="B17" s="164">
        <v>6</v>
      </c>
      <c r="C17" s="165">
        <v>33</v>
      </c>
      <c r="D17" s="166">
        <v>362</v>
      </c>
      <c r="E17" s="167">
        <v>39</v>
      </c>
      <c r="F17" s="168">
        <f t="shared" si="0"/>
        <v>401</v>
      </c>
      <c r="G17" s="169">
        <f t="shared" si="1"/>
        <v>9.7256857855361589E-2</v>
      </c>
      <c r="H17" s="170">
        <f t="shared" si="2"/>
        <v>0.90274314214463836</v>
      </c>
    </row>
    <row r="18" spans="1:8" x14ac:dyDescent="0.3">
      <c r="A18" s="171" t="s">
        <v>22</v>
      </c>
      <c r="B18" s="172">
        <v>3</v>
      </c>
      <c r="C18" s="173">
        <v>31</v>
      </c>
      <c r="D18" s="174">
        <v>420</v>
      </c>
      <c r="E18" s="175">
        <v>34</v>
      </c>
      <c r="F18" s="176">
        <f t="shared" si="0"/>
        <v>454</v>
      </c>
      <c r="G18" s="177">
        <f t="shared" si="1"/>
        <v>7.4889867841409691E-2</v>
      </c>
      <c r="H18" s="178">
        <f t="shared" si="2"/>
        <v>0.92511013215859028</v>
      </c>
    </row>
    <row r="19" spans="1:8" x14ac:dyDescent="0.3">
      <c r="A19" s="179" t="s">
        <v>11</v>
      </c>
      <c r="B19" s="180">
        <v>2</v>
      </c>
      <c r="C19" s="181">
        <v>12</v>
      </c>
      <c r="D19" s="182">
        <v>393</v>
      </c>
      <c r="E19" s="183">
        <v>14</v>
      </c>
      <c r="F19" s="184">
        <f t="shared" si="0"/>
        <v>407</v>
      </c>
      <c r="G19" s="185">
        <f t="shared" si="1"/>
        <v>3.4398034398034398E-2</v>
      </c>
      <c r="H19" s="186">
        <f t="shared" si="2"/>
        <v>0.96560196560196565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F9E9-FBDB-4256-AAE0-F72EA95224A7}">
  <dimension ref="A1:F29"/>
  <sheetViews>
    <sheetView workbookViewId="0">
      <selection activeCell="C29" sqref="C29"/>
    </sheetView>
  </sheetViews>
  <sheetFormatPr defaultRowHeight="14.4" x14ac:dyDescent="0.3"/>
  <cols>
    <col min="1" max="1" width="16.109375" customWidth="1"/>
    <col min="2" max="2" width="18.5546875" customWidth="1"/>
    <col min="3" max="3" width="10" bestFit="1" customWidth="1"/>
    <col min="4" max="4" width="18.109375" customWidth="1"/>
  </cols>
  <sheetData>
    <row r="1" spans="1:6" x14ac:dyDescent="0.3">
      <c r="A1" s="4" t="s">
        <v>1</v>
      </c>
      <c r="B1" s="4" t="s">
        <v>26</v>
      </c>
      <c r="C1" s="4" t="s">
        <v>24</v>
      </c>
      <c r="D1" s="4" t="s">
        <v>2</v>
      </c>
      <c r="E1" s="4" t="s">
        <v>27</v>
      </c>
      <c r="F1" s="4" t="s">
        <v>23</v>
      </c>
    </row>
    <row r="2" spans="1:6" x14ac:dyDescent="0.3">
      <c r="A2" t="s">
        <v>37</v>
      </c>
      <c r="B2" t="s">
        <v>38</v>
      </c>
      <c r="C2" s="11">
        <f t="shared" ref="C2:C29" si="0">E2/F2</f>
        <v>0.1111111111111111</v>
      </c>
      <c r="D2">
        <v>328</v>
      </c>
      <c r="E2">
        <v>41</v>
      </c>
      <c r="F2">
        <f t="shared" ref="F2:F29" si="1">D2+E2</f>
        <v>369</v>
      </c>
    </row>
    <row r="3" spans="1:6" x14ac:dyDescent="0.3">
      <c r="A3" t="s">
        <v>46</v>
      </c>
      <c r="B3" t="s">
        <v>39</v>
      </c>
      <c r="C3" s="12">
        <f t="shared" si="0"/>
        <v>0</v>
      </c>
      <c r="D3">
        <v>7</v>
      </c>
      <c r="E3">
        <v>0</v>
      </c>
      <c r="F3">
        <f t="shared" si="1"/>
        <v>7</v>
      </c>
    </row>
    <row r="4" spans="1:6" x14ac:dyDescent="0.3">
      <c r="A4" t="s">
        <v>46</v>
      </c>
      <c r="B4" t="s">
        <v>47</v>
      </c>
      <c r="C4" s="13">
        <f>IF(D4=0,1,E4/F4)</f>
        <v>1</v>
      </c>
      <c r="D4">
        <v>0</v>
      </c>
      <c r="E4">
        <v>0</v>
      </c>
      <c r="F4">
        <f t="shared" si="1"/>
        <v>0</v>
      </c>
    </row>
    <row r="5" spans="1:6" x14ac:dyDescent="0.3">
      <c r="A5" t="s">
        <v>46</v>
      </c>
      <c r="B5" t="s">
        <v>40</v>
      </c>
      <c r="C5" s="14">
        <f t="shared" si="0"/>
        <v>0.14925373134328357</v>
      </c>
      <c r="D5">
        <v>57</v>
      </c>
      <c r="E5">
        <v>10</v>
      </c>
      <c r="F5">
        <f t="shared" si="1"/>
        <v>67</v>
      </c>
    </row>
    <row r="6" spans="1:6" x14ac:dyDescent="0.3">
      <c r="A6" t="s">
        <v>48</v>
      </c>
      <c r="B6" t="s">
        <v>38</v>
      </c>
      <c r="C6" s="15">
        <f t="shared" si="0"/>
        <v>0.10764872521246459</v>
      </c>
      <c r="D6">
        <v>315</v>
      </c>
      <c r="E6">
        <v>38</v>
      </c>
      <c r="F6">
        <f t="shared" si="1"/>
        <v>353</v>
      </c>
    </row>
    <row r="7" spans="1:6" x14ac:dyDescent="0.3">
      <c r="A7" t="s">
        <v>46</v>
      </c>
      <c r="B7" t="s">
        <v>39</v>
      </c>
      <c r="C7" s="16">
        <f t="shared" si="0"/>
        <v>0</v>
      </c>
      <c r="D7">
        <v>7</v>
      </c>
      <c r="E7">
        <v>0</v>
      </c>
      <c r="F7">
        <f t="shared" si="1"/>
        <v>7</v>
      </c>
    </row>
    <row r="8" spans="1:6" x14ac:dyDescent="0.3">
      <c r="A8" t="s">
        <v>46</v>
      </c>
      <c r="B8" t="s">
        <v>47</v>
      </c>
      <c r="C8" s="17">
        <f>IF(F4=0,1,E8/F8)</f>
        <v>1</v>
      </c>
      <c r="D8">
        <v>0</v>
      </c>
      <c r="E8">
        <v>0</v>
      </c>
      <c r="F8">
        <f t="shared" si="1"/>
        <v>0</v>
      </c>
    </row>
    <row r="9" spans="1:6" x14ac:dyDescent="0.3">
      <c r="A9" t="s">
        <v>46</v>
      </c>
      <c r="B9" t="s">
        <v>40</v>
      </c>
      <c r="C9" s="18">
        <f t="shared" si="0"/>
        <v>0.10526315789473684</v>
      </c>
      <c r="D9">
        <v>51</v>
      </c>
      <c r="E9">
        <v>6</v>
      </c>
      <c r="F9">
        <f t="shared" si="1"/>
        <v>57</v>
      </c>
    </row>
    <row r="10" spans="1:6" x14ac:dyDescent="0.3">
      <c r="A10" t="s">
        <v>41</v>
      </c>
      <c r="B10" t="s">
        <v>38</v>
      </c>
      <c r="C10" s="19">
        <f t="shared" si="0"/>
        <v>0.10089020771513353</v>
      </c>
      <c r="D10">
        <v>303</v>
      </c>
      <c r="E10">
        <v>34</v>
      </c>
      <c r="F10">
        <f t="shared" si="1"/>
        <v>337</v>
      </c>
    </row>
    <row r="11" spans="1:6" x14ac:dyDescent="0.3">
      <c r="A11" t="s">
        <v>46</v>
      </c>
      <c r="B11" t="s">
        <v>39</v>
      </c>
      <c r="C11" s="20">
        <f t="shared" si="0"/>
        <v>0</v>
      </c>
      <c r="D11">
        <v>7</v>
      </c>
      <c r="E11">
        <v>0</v>
      </c>
      <c r="F11">
        <f t="shared" si="1"/>
        <v>7</v>
      </c>
    </row>
    <row r="12" spans="1:6" x14ac:dyDescent="0.3">
      <c r="A12" t="s">
        <v>46</v>
      </c>
      <c r="B12" t="s">
        <v>47</v>
      </c>
      <c r="C12" s="21">
        <f>IF(D12=0,1,E12/F12)</f>
        <v>1</v>
      </c>
      <c r="D12">
        <v>0</v>
      </c>
      <c r="E12">
        <v>0</v>
      </c>
      <c r="F12">
        <f t="shared" si="1"/>
        <v>0</v>
      </c>
    </row>
    <row r="13" spans="1:6" x14ac:dyDescent="0.3">
      <c r="A13" t="s">
        <v>46</v>
      </c>
      <c r="B13" t="s">
        <v>40</v>
      </c>
      <c r="C13" s="22">
        <f t="shared" si="0"/>
        <v>8.771929824561403E-2</v>
      </c>
      <c r="D13">
        <v>52</v>
      </c>
      <c r="E13">
        <v>5</v>
      </c>
      <c r="F13">
        <f t="shared" si="1"/>
        <v>57</v>
      </c>
    </row>
    <row r="14" spans="1:6" x14ac:dyDescent="0.3">
      <c r="A14" t="s">
        <v>42</v>
      </c>
      <c r="B14" t="s">
        <v>38</v>
      </c>
      <c r="C14" s="23">
        <f t="shared" si="0"/>
        <v>0.24358974358974358</v>
      </c>
      <c r="D14">
        <v>59</v>
      </c>
      <c r="E14">
        <v>19</v>
      </c>
      <c r="F14">
        <f t="shared" si="1"/>
        <v>78</v>
      </c>
    </row>
    <row r="15" spans="1:6" x14ac:dyDescent="0.3">
      <c r="A15" t="s">
        <v>46</v>
      </c>
      <c r="B15" t="s">
        <v>39</v>
      </c>
      <c r="C15" s="24">
        <f t="shared" si="0"/>
        <v>0.25</v>
      </c>
      <c r="D15">
        <v>3</v>
      </c>
      <c r="E15">
        <v>1</v>
      </c>
      <c r="F15">
        <f t="shared" si="1"/>
        <v>4</v>
      </c>
    </row>
    <row r="16" spans="1:6" x14ac:dyDescent="0.3">
      <c r="A16" t="s">
        <v>46</v>
      </c>
      <c r="B16" t="s">
        <v>47</v>
      </c>
      <c r="C16" s="25">
        <f>IF(D16=0,1,E16/F16)</f>
        <v>1</v>
      </c>
      <c r="D16">
        <v>0</v>
      </c>
      <c r="E16">
        <v>0</v>
      </c>
      <c r="F16">
        <f t="shared" si="1"/>
        <v>0</v>
      </c>
    </row>
    <row r="17" spans="1:6" x14ac:dyDescent="0.3">
      <c r="A17" t="s">
        <v>46</v>
      </c>
      <c r="B17" t="s">
        <v>40</v>
      </c>
      <c r="C17" s="26">
        <f t="shared" si="0"/>
        <v>0.11764705882352941</v>
      </c>
      <c r="D17">
        <v>15</v>
      </c>
      <c r="E17">
        <v>2</v>
      </c>
      <c r="F17">
        <f t="shared" si="1"/>
        <v>17</v>
      </c>
    </row>
    <row r="18" spans="1:6" x14ac:dyDescent="0.3">
      <c r="A18" t="s">
        <v>44</v>
      </c>
      <c r="B18" t="s">
        <v>38</v>
      </c>
      <c r="C18" s="27">
        <f t="shared" si="0"/>
        <v>0.11725663716814159</v>
      </c>
      <c r="D18">
        <v>399</v>
      </c>
      <c r="E18">
        <v>53</v>
      </c>
      <c r="F18">
        <f t="shared" si="1"/>
        <v>452</v>
      </c>
    </row>
    <row r="19" spans="1:6" x14ac:dyDescent="0.3">
      <c r="A19" t="s">
        <v>46</v>
      </c>
      <c r="B19" t="s">
        <v>39</v>
      </c>
      <c r="C19" s="28">
        <f t="shared" si="0"/>
        <v>0</v>
      </c>
      <c r="D19">
        <v>9</v>
      </c>
      <c r="E19">
        <v>0</v>
      </c>
      <c r="F19">
        <f t="shared" si="1"/>
        <v>9</v>
      </c>
    </row>
    <row r="20" spans="1:6" x14ac:dyDescent="0.3">
      <c r="A20" t="s">
        <v>46</v>
      </c>
      <c r="B20" t="s">
        <v>47</v>
      </c>
      <c r="C20" s="29">
        <f>IF(D20=0,1,E20/F20)</f>
        <v>1</v>
      </c>
      <c r="D20">
        <v>0</v>
      </c>
      <c r="E20">
        <v>0</v>
      </c>
      <c r="F20">
        <f t="shared" si="1"/>
        <v>0</v>
      </c>
    </row>
    <row r="21" spans="1:6" x14ac:dyDescent="0.3">
      <c r="A21" t="s">
        <v>46</v>
      </c>
      <c r="B21" t="s">
        <v>40</v>
      </c>
      <c r="C21" s="30">
        <f t="shared" si="0"/>
        <v>0.13333333333333333</v>
      </c>
      <c r="D21">
        <v>65</v>
      </c>
      <c r="E21">
        <v>10</v>
      </c>
      <c r="F21">
        <f t="shared" si="1"/>
        <v>75</v>
      </c>
    </row>
    <row r="22" spans="1:6" x14ac:dyDescent="0.3">
      <c r="A22" t="s">
        <v>45</v>
      </c>
      <c r="B22" t="s">
        <v>38</v>
      </c>
      <c r="C22" s="31">
        <f t="shared" si="0"/>
        <v>0.13089005235602094</v>
      </c>
      <c r="D22">
        <v>332</v>
      </c>
      <c r="E22">
        <v>50</v>
      </c>
      <c r="F22">
        <f t="shared" si="1"/>
        <v>382</v>
      </c>
    </row>
    <row r="23" spans="1:6" x14ac:dyDescent="0.3">
      <c r="A23" t="s">
        <v>46</v>
      </c>
      <c r="B23" t="s">
        <v>39</v>
      </c>
      <c r="C23" s="32">
        <f t="shared" si="0"/>
        <v>0</v>
      </c>
      <c r="D23">
        <v>7</v>
      </c>
      <c r="E23">
        <v>0</v>
      </c>
      <c r="F23">
        <f t="shared" si="1"/>
        <v>7</v>
      </c>
    </row>
    <row r="24" spans="1:6" x14ac:dyDescent="0.3">
      <c r="A24" t="s">
        <v>46</v>
      </c>
      <c r="B24" t="s">
        <v>47</v>
      </c>
      <c r="C24" s="33">
        <f>IF(D24=0,1,E24/F24)</f>
        <v>1</v>
      </c>
      <c r="D24">
        <v>0</v>
      </c>
      <c r="E24">
        <v>0</v>
      </c>
      <c r="F24">
        <f t="shared" si="1"/>
        <v>0</v>
      </c>
    </row>
    <row r="25" spans="1:6" x14ac:dyDescent="0.3">
      <c r="A25" t="s">
        <v>46</v>
      </c>
      <c r="B25" t="s">
        <v>40</v>
      </c>
      <c r="C25" s="34">
        <f t="shared" si="0"/>
        <v>0.1111111111111111</v>
      </c>
      <c r="D25">
        <v>56</v>
      </c>
      <c r="E25">
        <v>7</v>
      </c>
      <c r="F25">
        <f t="shared" si="1"/>
        <v>63</v>
      </c>
    </row>
    <row r="26" spans="1:6" x14ac:dyDescent="0.3">
      <c r="A26" t="s">
        <v>43</v>
      </c>
      <c r="B26" t="s">
        <v>38</v>
      </c>
      <c r="C26" s="35">
        <f t="shared" si="0"/>
        <v>7.8328981723237601E-2</v>
      </c>
      <c r="D26">
        <v>353</v>
      </c>
      <c r="E26">
        <v>30</v>
      </c>
      <c r="F26">
        <f t="shared" si="1"/>
        <v>383</v>
      </c>
    </row>
    <row r="27" spans="1:6" x14ac:dyDescent="0.3">
      <c r="A27" t="s">
        <v>46</v>
      </c>
      <c r="B27" t="s">
        <v>39</v>
      </c>
      <c r="C27" s="36">
        <f t="shared" si="0"/>
        <v>0</v>
      </c>
      <c r="D27">
        <v>7</v>
      </c>
      <c r="E27">
        <v>0</v>
      </c>
      <c r="F27">
        <f t="shared" si="1"/>
        <v>7</v>
      </c>
    </row>
    <row r="28" spans="1:6" x14ac:dyDescent="0.3">
      <c r="A28" t="s">
        <v>46</v>
      </c>
      <c r="B28" t="s">
        <v>47</v>
      </c>
      <c r="C28" s="37">
        <f>IF(D28=0,1,E28/F28)</f>
        <v>1</v>
      </c>
      <c r="D28">
        <v>0</v>
      </c>
      <c r="E28">
        <v>0</v>
      </c>
      <c r="F28">
        <f t="shared" si="1"/>
        <v>0</v>
      </c>
    </row>
    <row r="29" spans="1:6" x14ac:dyDescent="0.3">
      <c r="A29" t="s">
        <v>46</v>
      </c>
      <c r="B29" t="s">
        <v>40</v>
      </c>
      <c r="C29" s="38">
        <f t="shared" si="0"/>
        <v>6.25E-2</v>
      </c>
      <c r="D29">
        <v>60</v>
      </c>
      <c r="E29">
        <v>4</v>
      </c>
      <c r="F29">
        <f t="shared" si="1"/>
        <v>64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C9DE-0C53-4406-A8D5-A515F9D7E647}">
  <dimension ref="A1:Y948"/>
  <sheetViews>
    <sheetView zoomScaleNormal="100" workbookViewId="0">
      <pane ySplit="1" topLeftCell="A2" activePane="bottomLeft" state="frozen"/>
      <selection activeCell="BF1" sqref="BF1"/>
      <selection pane="bottomLeft" activeCell="B3" sqref="B3"/>
    </sheetView>
  </sheetViews>
  <sheetFormatPr defaultRowHeight="14.4" x14ac:dyDescent="0.3"/>
  <cols>
    <col min="1" max="1" width="28.33203125" bestFit="1" customWidth="1"/>
    <col min="2" max="2" width="32.6640625" bestFit="1" customWidth="1"/>
    <col min="3" max="3" width="31.44140625" bestFit="1" customWidth="1"/>
    <col min="4" max="4" width="61.88671875" bestFit="1" customWidth="1"/>
    <col min="5" max="5" width="19" bestFit="1" customWidth="1"/>
    <col min="6" max="6" width="17.44140625" customWidth="1"/>
    <col min="7" max="7" width="18.88671875" customWidth="1"/>
    <col min="8" max="8" width="22.88671875" bestFit="1" customWidth="1"/>
    <col min="9" max="9" width="22.88671875" customWidth="1"/>
    <col min="10" max="10" width="16.5546875" bestFit="1" customWidth="1"/>
    <col min="11" max="43" width="9.109375" customWidth="1"/>
    <col min="44" max="44" width="46.33203125" bestFit="1" customWidth="1"/>
    <col min="45" max="45" width="76.6640625" bestFit="1" customWidth="1"/>
    <col min="46" max="46" width="48.88671875" bestFit="1" customWidth="1"/>
    <col min="47" max="47" width="64" bestFit="1" customWidth="1"/>
    <col min="48" max="48" width="66.5546875" bestFit="1" customWidth="1"/>
    <col min="49" max="49" width="38" bestFit="1" customWidth="1"/>
    <col min="50" max="50" width="49.33203125" bestFit="1" customWidth="1"/>
    <col min="51" max="51" width="59.5546875" bestFit="1" customWidth="1"/>
    <col min="52" max="52" width="66" bestFit="1" customWidth="1"/>
    <col min="53" max="53" width="43.44140625" bestFit="1" customWidth="1"/>
    <col min="54" max="54" width="65.5546875" bestFit="1" customWidth="1"/>
    <col min="55" max="55" width="48" bestFit="1" customWidth="1"/>
    <col min="56" max="56" width="41.6640625" bestFit="1" customWidth="1"/>
    <col min="57" max="57" width="67.6640625" bestFit="1" customWidth="1"/>
    <col min="58" max="58" width="88.33203125" bestFit="1" customWidth="1"/>
    <col min="59" max="59" width="65.5546875" bestFit="1" customWidth="1"/>
    <col min="60" max="60" width="62.33203125" bestFit="1" customWidth="1"/>
    <col min="61" max="61" width="63.5546875" bestFit="1" customWidth="1"/>
    <col min="62" max="62" width="15.6640625" customWidth="1"/>
    <col min="64" max="64" width="29.109375" bestFit="1" customWidth="1"/>
  </cols>
  <sheetData>
    <row r="1" spans="1:5" ht="15" x14ac:dyDescent="0.3">
      <c r="A1" s="7" t="s">
        <v>32</v>
      </c>
      <c r="B1" s="5" t="s">
        <v>31</v>
      </c>
      <c r="C1" s="5" t="s">
        <v>30</v>
      </c>
      <c r="D1" s="7" t="s">
        <v>28</v>
      </c>
      <c r="E1" s="7" t="s">
        <v>29</v>
      </c>
    </row>
    <row r="2" spans="1:5" x14ac:dyDescent="0.3">
      <c r="A2">
        <v>826</v>
      </c>
      <c r="B2">
        <v>187</v>
      </c>
      <c r="C2">
        <v>174</v>
      </c>
      <c r="D2">
        <v>13</v>
      </c>
      <c r="E2">
        <v>639</v>
      </c>
    </row>
    <row r="3" spans="1:5" x14ac:dyDescent="0.3">
      <c r="B3" s="2">
        <f>B2/A2</f>
        <v>0.22639225181598063</v>
      </c>
      <c r="C3" s="6">
        <f>C2/A2</f>
        <v>0.21065375302663439</v>
      </c>
      <c r="D3" s="2">
        <f>D2/A2</f>
        <v>1.5738498789346248E-2</v>
      </c>
      <c r="E3" s="2">
        <f>E2/A2</f>
        <v>0.77360774818401934</v>
      </c>
    </row>
    <row r="4" spans="1:5" x14ac:dyDescent="0.3">
      <c r="E4" s="8"/>
    </row>
    <row r="5" spans="1:5" x14ac:dyDescent="0.3">
      <c r="E5" s="8"/>
    </row>
    <row r="6" spans="1:5" x14ac:dyDescent="0.3">
      <c r="E6" s="8"/>
    </row>
    <row r="7" spans="1:5" x14ac:dyDescent="0.3">
      <c r="E7" s="8"/>
    </row>
    <row r="8" spans="1:5" x14ac:dyDescent="0.3">
      <c r="E8" s="8"/>
    </row>
    <row r="9" spans="1:5" x14ac:dyDescent="0.3">
      <c r="E9" s="8"/>
    </row>
    <row r="10" spans="1:5" x14ac:dyDescent="0.3">
      <c r="E10" s="8"/>
    </row>
    <row r="11" spans="1:5" x14ac:dyDescent="0.3">
      <c r="E11" s="8"/>
    </row>
    <row r="12" spans="1:5" x14ac:dyDescent="0.3">
      <c r="E12" s="8"/>
    </row>
    <row r="13" spans="1:5" x14ac:dyDescent="0.3">
      <c r="E13" s="8"/>
    </row>
    <row r="14" spans="1:5" x14ac:dyDescent="0.3">
      <c r="E14" s="8"/>
    </row>
    <row r="15" spans="1:5" x14ac:dyDescent="0.3">
      <c r="E15" s="8"/>
    </row>
    <row r="16" spans="1:5" x14ac:dyDescent="0.3">
      <c r="E16" s="8"/>
    </row>
    <row r="17" spans="5:5" x14ac:dyDescent="0.3">
      <c r="E17" s="8"/>
    </row>
    <row r="18" spans="5:5" x14ac:dyDescent="0.3">
      <c r="E18" s="8"/>
    </row>
    <row r="19" spans="5:5" x14ac:dyDescent="0.3">
      <c r="E19" s="8"/>
    </row>
    <row r="20" spans="5:5" x14ac:dyDescent="0.3">
      <c r="E20" s="8"/>
    </row>
    <row r="21" spans="5:5" x14ac:dyDescent="0.3">
      <c r="E21" s="8"/>
    </row>
    <row r="22" spans="5:5" x14ac:dyDescent="0.3">
      <c r="E22" s="8"/>
    </row>
    <row r="23" spans="5:5" x14ac:dyDescent="0.3">
      <c r="E23" s="8"/>
    </row>
    <row r="24" spans="5:5" x14ac:dyDescent="0.3">
      <c r="E24" s="8"/>
    </row>
    <row r="25" spans="5:5" x14ac:dyDescent="0.3">
      <c r="E25" s="8"/>
    </row>
    <row r="26" spans="5:5" x14ac:dyDescent="0.3">
      <c r="E26" s="8"/>
    </row>
    <row r="27" spans="5:5" x14ac:dyDescent="0.3">
      <c r="E27" s="8"/>
    </row>
    <row r="28" spans="5:5" x14ac:dyDescent="0.3">
      <c r="E28" s="8"/>
    </row>
    <row r="29" spans="5:5" x14ac:dyDescent="0.3">
      <c r="E29" s="8"/>
    </row>
    <row r="30" spans="5:5" x14ac:dyDescent="0.3">
      <c r="E30" s="8"/>
    </row>
    <row r="31" spans="5:5" x14ac:dyDescent="0.3">
      <c r="E31" s="8"/>
    </row>
    <row r="32" spans="5:5" x14ac:dyDescent="0.3">
      <c r="E32" s="8"/>
    </row>
    <row r="33" spans="5:5" x14ac:dyDescent="0.3">
      <c r="E33" s="8"/>
    </row>
    <row r="34" spans="5:5" x14ac:dyDescent="0.3">
      <c r="E34" s="8"/>
    </row>
    <row r="35" spans="5:5" x14ac:dyDescent="0.3">
      <c r="E35" s="8"/>
    </row>
    <row r="36" spans="5:5" x14ac:dyDescent="0.3">
      <c r="E36" s="8"/>
    </row>
    <row r="37" spans="5:5" x14ac:dyDescent="0.3">
      <c r="E37" s="8"/>
    </row>
    <row r="38" spans="5:5" x14ac:dyDescent="0.3">
      <c r="E38" s="8"/>
    </row>
    <row r="39" spans="5:5" x14ac:dyDescent="0.3">
      <c r="E39" s="8"/>
    </row>
    <row r="40" spans="5:5" x14ac:dyDescent="0.3">
      <c r="E40" s="8"/>
    </row>
    <row r="41" spans="5:5" x14ac:dyDescent="0.3">
      <c r="E41" s="8"/>
    </row>
    <row r="42" spans="5:5" x14ac:dyDescent="0.3">
      <c r="E42" s="8"/>
    </row>
    <row r="43" spans="5:5" x14ac:dyDescent="0.3">
      <c r="E43" s="8"/>
    </row>
    <row r="44" spans="5:5" x14ac:dyDescent="0.3">
      <c r="E44" s="8"/>
    </row>
    <row r="45" spans="5:5" x14ac:dyDescent="0.3">
      <c r="E45" s="8"/>
    </row>
    <row r="46" spans="5:5" x14ac:dyDescent="0.3">
      <c r="E46" s="8"/>
    </row>
    <row r="47" spans="5:5" x14ac:dyDescent="0.3">
      <c r="E47" s="8"/>
    </row>
    <row r="48" spans="5:5" x14ac:dyDescent="0.3">
      <c r="E48" s="8"/>
    </row>
    <row r="49" spans="5:5" x14ac:dyDescent="0.3">
      <c r="E49" s="8"/>
    </row>
    <row r="50" spans="5:5" x14ac:dyDescent="0.3">
      <c r="E50" s="8"/>
    </row>
    <row r="51" spans="5:5" x14ac:dyDescent="0.3">
      <c r="E51" s="8"/>
    </row>
    <row r="52" spans="5:5" x14ac:dyDescent="0.3">
      <c r="E52" s="8"/>
    </row>
    <row r="53" spans="5:5" x14ac:dyDescent="0.3">
      <c r="E53" s="8"/>
    </row>
    <row r="54" spans="5:5" x14ac:dyDescent="0.3">
      <c r="E54" s="8"/>
    </row>
    <row r="55" spans="5:5" x14ac:dyDescent="0.3">
      <c r="E55" s="8"/>
    </row>
    <row r="56" spans="5:5" x14ac:dyDescent="0.3">
      <c r="E56" s="8"/>
    </row>
    <row r="57" spans="5:5" x14ac:dyDescent="0.3">
      <c r="E57" s="8"/>
    </row>
    <row r="58" spans="5:5" x14ac:dyDescent="0.3">
      <c r="E58" s="8"/>
    </row>
    <row r="59" spans="5:5" x14ac:dyDescent="0.3">
      <c r="E59" s="8"/>
    </row>
    <row r="60" spans="5:5" x14ac:dyDescent="0.3">
      <c r="E60" s="8"/>
    </row>
    <row r="61" spans="5:5" x14ac:dyDescent="0.3">
      <c r="E61" s="8"/>
    </row>
    <row r="62" spans="5:5" x14ac:dyDescent="0.3">
      <c r="E62" s="8"/>
    </row>
    <row r="63" spans="5:5" x14ac:dyDescent="0.3">
      <c r="E63" s="8"/>
    </row>
    <row r="64" spans="5:5" x14ac:dyDescent="0.3">
      <c r="E64" s="8"/>
    </row>
    <row r="65" spans="5:5" x14ac:dyDescent="0.3">
      <c r="E65" s="8"/>
    </row>
    <row r="66" spans="5:5" x14ac:dyDescent="0.3">
      <c r="E66" s="8"/>
    </row>
    <row r="67" spans="5:5" x14ac:dyDescent="0.3">
      <c r="E67" s="8"/>
    </row>
    <row r="68" spans="5:5" x14ac:dyDescent="0.3">
      <c r="E68" s="8"/>
    </row>
    <row r="69" spans="5:5" x14ac:dyDescent="0.3">
      <c r="E69" s="8"/>
    </row>
    <row r="70" spans="5:5" x14ac:dyDescent="0.3">
      <c r="E70" s="8"/>
    </row>
    <row r="71" spans="5:5" x14ac:dyDescent="0.3">
      <c r="E71" s="8"/>
    </row>
    <row r="72" spans="5:5" x14ac:dyDescent="0.3">
      <c r="E72" s="8"/>
    </row>
    <row r="73" spans="5:5" x14ac:dyDescent="0.3">
      <c r="E73" s="8"/>
    </row>
    <row r="74" spans="5:5" x14ac:dyDescent="0.3">
      <c r="E74" s="8"/>
    </row>
    <row r="75" spans="5:5" x14ac:dyDescent="0.3">
      <c r="E75" s="8"/>
    </row>
    <row r="76" spans="5:5" x14ac:dyDescent="0.3">
      <c r="E76" s="8"/>
    </row>
    <row r="77" spans="5:5" x14ac:dyDescent="0.3">
      <c r="E77" s="8"/>
    </row>
    <row r="78" spans="5:5" x14ac:dyDescent="0.3">
      <c r="E78" s="8"/>
    </row>
    <row r="79" spans="5:5" x14ac:dyDescent="0.3">
      <c r="E79" s="8"/>
    </row>
    <row r="80" spans="5:5" x14ac:dyDescent="0.3">
      <c r="E80" s="8"/>
    </row>
    <row r="81" spans="5:5" x14ac:dyDescent="0.3">
      <c r="E81" s="8"/>
    </row>
    <row r="82" spans="5:5" x14ac:dyDescent="0.3">
      <c r="E82" s="8"/>
    </row>
    <row r="83" spans="5:5" x14ac:dyDescent="0.3">
      <c r="E83" s="8"/>
    </row>
    <row r="84" spans="5:5" x14ac:dyDescent="0.3">
      <c r="E84" s="8"/>
    </row>
    <row r="85" spans="5:5" x14ac:dyDescent="0.3">
      <c r="E85" s="8"/>
    </row>
    <row r="86" spans="5:5" x14ac:dyDescent="0.3">
      <c r="E86" s="8"/>
    </row>
    <row r="87" spans="5:5" x14ac:dyDescent="0.3">
      <c r="E87" s="8"/>
    </row>
    <row r="88" spans="5:5" x14ac:dyDescent="0.3">
      <c r="E88" s="8"/>
    </row>
    <row r="89" spans="5:5" x14ac:dyDescent="0.3">
      <c r="E89" s="8"/>
    </row>
    <row r="90" spans="5:5" x14ac:dyDescent="0.3">
      <c r="E90" s="8"/>
    </row>
    <row r="91" spans="5:5" x14ac:dyDescent="0.3">
      <c r="E91" s="8"/>
    </row>
    <row r="92" spans="5:5" x14ac:dyDescent="0.3">
      <c r="E92" s="8"/>
    </row>
    <row r="93" spans="5:5" x14ac:dyDescent="0.3">
      <c r="E93" s="8"/>
    </row>
    <row r="94" spans="5:5" x14ac:dyDescent="0.3">
      <c r="E94" s="8"/>
    </row>
    <row r="95" spans="5:5" x14ac:dyDescent="0.3">
      <c r="E95" s="8"/>
    </row>
    <row r="96" spans="5:5" x14ac:dyDescent="0.3">
      <c r="E96" s="8"/>
    </row>
    <row r="97" spans="5:5" x14ac:dyDescent="0.3">
      <c r="E97" s="8"/>
    </row>
    <row r="98" spans="5:5" x14ac:dyDescent="0.3">
      <c r="E98" s="8"/>
    </row>
    <row r="99" spans="5:5" x14ac:dyDescent="0.3">
      <c r="E99" s="8"/>
    </row>
    <row r="100" spans="5:5" x14ac:dyDescent="0.3">
      <c r="E100" s="8"/>
    </row>
    <row r="101" spans="5:5" x14ac:dyDescent="0.3">
      <c r="E101" s="8"/>
    </row>
    <row r="102" spans="5:5" x14ac:dyDescent="0.3">
      <c r="E102" s="8"/>
    </row>
    <row r="103" spans="5:5" x14ac:dyDescent="0.3">
      <c r="E103" s="8"/>
    </row>
    <row r="104" spans="5:5" x14ac:dyDescent="0.3">
      <c r="E104" s="8"/>
    </row>
    <row r="105" spans="5:5" x14ac:dyDescent="0.3">
      <c r="E105" s="8"/>
    </row>
    <row r="106" spans="5:5" x14ac:dyDescent="0.3">
      <c r="E106" s="8"/>
    </row>
    <row r="107" spans="5:5" x14ac:dyDescent="0.3">
      <c r="E107" s="8"/>
    </row>
    <row r="108" spans="5:5" x14ac:dyDescent="0.3">
      <c r="E108" s="8"/>
    </row>
    <row r="109" spans="5:5" x14ac:dyDescent="0.3">
      <c r="E109" s="8"/>
    </row>
    <row r="110" spans="5:5" x14ac:dyDescent="0.3">
      <c r="E110" s="8"/>
    </row>
    <row r="111" spans="5:5" x14ac:dyDescent="0.3">
      <c r="E111" s="8"/>
    </row>
    <row r="112" spans="5:5" x14ac:dyDescent="0.3">
      <c r="E112" s="8"/>
    </row>
    <row r="113" spans="5:5" x14ac:dyDescent="0.3">
      <c r="E113" s="8"/>
    </row>
    <row r="114" spans="5:5" x14ac:dyDescent="0.3">
      <c r="E114" s="8"/>
    </row>
    <row r="115" spans="5:5" x14ac:dyDescent="0.3">
      <c r="E115" s="8"/>
    </row>
    <row r="116" spans="5:5" x14ac:dyDescent="0.3">
      <c r="E116" s="8"/>
    </row>
    <row r="117" spans="5:5" x14ac:dyDescent="0.3">
      <c r="E117" s="8"/>
    </row>
    <row r="118" spans="5:5" x14ac:dyDescent="0.3">
      <c r="E118" s="8"/>
    </row>
    <row r="119" spans="5:5" x14ac:dyDescent="0.3">
      <c r="E119" s="8"/>
    </row>
    <row r="120" spans="5:5" x14ac:dyDescent="0.3">
      <c r="E120" s="8"/>
    </row>
    <row r="121" spans="5:5" x14ac:dyDescent="0.3">
      <c r="E121" s="8"/>
    </row>
    <row r="122" spans="5:5" x14ac:dyDescent="0.3">
      <c r="E122" s="8"/>
    </row>
    <row r="123" spans="5:5" x14ac:dyDescent="0.3">
      <c r="E123" s="8"/>
    </row>
    <row r="124" spans="5:5" x14ac:dyDescent="0.3">
      <c r="E124" s="8"/>
    </row>
    <row r="125" spans="5:5" x14ac:dyDescent="0.3">
      <c r="E125" s="8"/>
    </row>
    <row r="126" spans="5:5" x14ac:dyDescent="0.3">
      <c r="E126" s="8"/>
    </row>
    <row r="127" spans="5:5" x14ac:dyDescent="0.3">
      <c r="E127" s="8"/>
    </row>
    <row r="128" spans="5:5" x14ac:dyDescent="0.3">
      <c r="E128" s="8"/>
    </row>
    <row r="129" spans="5:5" x14ac:dyDescent="0.3">
      <c r="E129" s="8"/>
    </row>
    <row r="130" spans="5:5" x14ac:dyDescent="0.3">
      <c r="E130" s="8"/>
    </row>
    <row r="131" spans="5:5" x14ac:dyDescent="0.3">
      <c r="E131" s="8"/>
    </row>
    <row r="132" spans="5:5" x14ac:dyDescent="0.3">
      <c r="E132" s="8"/>
    </row>
    <row r="133" spans="5:5" x14ac:dyDescent="0.3">
      <c r="E133" s="8"/>
    </row>
    <row r="134" spans="5:5" x14ac:dyDescent="0.3">
      <c r="E134" s="8"/>
    </row>
    <row r="135" spans="5:5" x14ac:dyDescent="0.3">
      <c r="E135" s="8"/>
    </row>
    <row r="136" spans="5:5" x14ac:dyDescent="0.3">
      <c r="E136" s="8"/>
    </row>
    <row r="137" spans="5:5" x14ac:dyDescent="0.3">
      <c r="E137" s="8"/>
    </row>
    <row r="138" spans="5:5" x14ac:dyDescent="0.3">
      <c r="E138" s="8"/>
    </row>
    <row r="139" spans="5:5" x14ac:dyDescent="0.3">
      <c r="E139" s="8"/>
    </row>
    <row r="140" spans="5:5" x14ac:dyDescent="0.3">
      <c r="E140" s="8"/>
    </row>
    <row r="141" spans="5:5" x14ac:dyDescent="0.3">
      <c r="E141" s="8"/>
    </row>
    <row r="142" spans="5:5" x14ac:dyDescent="0.3">
      <c r="E142" s="8"/>
    </row>
    <row r="143" spans="5:5" x14ac:dyDescent="0.3">
      <c r="E143" s="8"/>
    </row>
    <row r="144" spans="5:5" x14ac:dyDescent="0.3">
      <c r="E144" s="8"/>
    </row>
    <row r="145" spans="5:5" x14ac:dyDescent="0.3">
      <c r="E145" s="8"/>
    </row>
    <row r="146" spans="5:5" x14ac:dyDescent="0.3">
      <c r="E146" s="8"/>
    </row>
    <row r="147" spans="5:5" x14ac:dyDescent="0.3">
      <c r="E147" s="8"/>
    </row>
    <row r="148" spans="5:5" x14ac:dyDescent="0.3">
      <c r="E148" s="8"/>
    </row>
    <row r="149" spans="5:5" x14ac:dyDescent="0.3">
      <c r="E149" s="8"/>
    </row>
    <row r="150" spans="5:5" x14ac:dyDescent="0.3">
      <c r="E150" s="8"/>
    </row>
    <row r="151" spans="5:5" x14ac:dyDescent="0.3">
      <c r="E151" s="8"/>
    </row>
    <row r="152" spans="5:5" x14ac:dyDescent="0.3">
      <c r="E152" s="8"/>
    </row>
    <row r="153" spans="5:5" x14ac:dyDescent="0.3">
      <c r="E153" s="8"/>
    </row>
    <row r="154" spans="5:5" x14ac:dyDescent="0.3">
      <c r="E154" s="8"/>
    </row>
    <row r="155" spans="5:5" x14ac:dyDescent="0.3">
      <c r="E155" s="8"/>
    </row>
    <row r="156" spans="5:5" x14ac:dyDescent="0.3">
      <c r="E156" s="8"/>
    </row>
    <row r="157" spans="5:5" x14ac:dyDescent="0.3">
      <c r="E157" s="8"/>
    </row>
    <row r="158" spans="5:5" x14ac:dyDescent="0.3">
      <c r="E158" s="8"/>
    </row>
    <row r="159" spans="5:5" x14ac:dyDescent="0.3">
      <c r="E159" s="8"/>
    </row>
    <row r="160" spans="5:5" x14ac:dyDescent="0.3">
      <c r="E160" s="8"/>
    </row>
    <row r="161" spans="5:5" x14ac:dyDescent="0.3">
      <c r="E161" s="8"/>
    </row>
    <row r="162" spans="5:5" x14ac:dyDescent="0.3">
      <c r="E162" s="8"/>
    </row>
    <row r="163" spans="5:5" x14ac:dyDescent="0.3">
      <c r="E163" s="8"/>
    </row>
    <row r="164" spans="5:5" x14ac:dyDescent="0.3">
      <c r="E164" s="8"/>
    </row>
    <row r="165" spans="5:5" x14ac:dyDescent="0.3">
      <c r="E165" s="8"/>
    </row>
    <row r="166" spans="5:5" x14ac:dyDescent="0.3">
      <c r="E166" s="8"/>
    </row>
    <row r="167" spans="5:5" x14ac:dyDescent="0.3">
      <c r="E167" s="8"/>
    </row>
    <row r="168" spans="5:5" x14ac:dyDescent="0.3">
      <c r="E168" s="8"/>
    </row>
    <row r="169" spans="5:5" x14ac:dyDescent="0.3">
      <c r="E169" s="8"/>
    </row>
    <row r="170" spans="5:5" x14ac:dyDescent="0.3">
      <c r="E170" s="8"/>
    </row>
    <row r="171" spans="5:5" x14ac:dyDescent="0.3">
      <c r="E171" s="8"/>
    </row>
    <row r="172" spans="5:5" x14ac:dyDescent="0.3">
      <c r="E172" s="8"/>
    </row>
    <row r="173" spans="5:5" x14ac:dyDescent="0.3">
      <c r="E173" s="8"/>
    </row>
    <row r="174" spans="5:5" x14ac:dyDescent="0.3">
      <c r="E174" s="8"/>
    </row>
    <row r="175" spans="5:5" x14ac:dyDescent="0.3">
      <c r="E175" s="8"/>
    </row>
    <row r="176" spans="5:5" x14ac:dyDescent="0.3">
      <c r="E176" s="8"/>
    </row>
    <row r="177" spans="5:5" x14ac:dyDescent="0.3">
      <c r="E177" s="8"/>
    </row>
    <row r="178" spans="5:5" x14ac:dyDescent="0.3">
      <c r="E178" s="8"/>
    </row>
    <row r="179" spans="5:5" x14ac:dyDescent="0.3">
      <c r="E179" s="8"/>
    </row>
    <row r="180" spans="5:5" x14ac:dyDescent="0.3">
      <c r="E180" s="8"/>
    </row>
    <row r="181" spans="5:5" x14ac:dyDescent="0.3">
      <c r="E181" s="8"/>
    </row>
    <row r="182" spans="5:5" x14ac:dyDescent="0.3">
      <c r="E182" s="8"/>
    </row>
    <row r="183" spans="5:5" x14ac:dyDescent="0.3">
      <c r="E183" s="8"/>
    </row>
    <row r="184" spans="5:5" x14ac:dyDescent="0.3">
      <c r="E184" s="8"/>
    </row>
    <row r="185" spans="5:5" x14ac:dyDescent="0.3">
      <c r="E185" s="8"/>
    </row>
    <row r="186" spans="5:5" x14ac:dyDescent="0.3">
      <c r="E186" s="8"/>
    </row>
    <row r="187" spans="5:5" x14ac:dyDescent="0.3">
      <c r="E187" s="8"/>
    </row>
    <row r="188" spans="5:5" x14ac:dyDescent="0.3">
      <c r="E188" s="8"/>
    </row>
    <row r="189" spans="5:5" x14ac:dyDescent="0.3">
      <c r="E189" s="8"/>
    </row>
    <row r="190" spans="5:5" x14ac:dyDescent="0.3">
      <c r="E190" s="8"/>
    </row>
    <row r="191" spans="5:5" x14ac:dyDescent="0.3">
      <c r="E191" s="8"/>
    </row>
    <row r="192" spans="5:5" x14ac:dyDescent="0.3">
      <c r="E192" s="8"/>
    </row>
    <row r="193" spans="5:5" x14ac:dyDescent="0.3">
      <c r="E193" s="8"/>
    </row>
    <row r="194" spans="5:5" x14ac:dyDescent="0.3">
      <c r="E194" s="8"/>
    </row>
    <row r="195" spans="5:5" x14ac:dyDescent="0.3">
      <c r="E195" s="8"/>
    </row>
    <row r="196" spans="5:5" x14ac:dyDescent="0.3">
      <c r="E196" s="8"/>
    </row>
    <row r="197" spans="5:5" x14ac:dyDescent="0.3">
      <c r="E197" s="8"/>
    </row>
    <row r="198" spans="5:5" x14ac:dyDescent="0.3">
      <c r="E198" s="8"/>
    </row>
    <row r="199" spans="5:5" x14ac:dyDescent="0.3">
      <c r="E199" s="8"/>
    </row>
    <row r="200" spans="5:5" x14ac:dyDescent="0.3">
      <c r="E200" s="8"/>
    </row>
    <row r="201" spans="5:5" x14ac:dyDescent="0.3">
      <c r="E201" s="8"/>
    </row>
    <row r="202" spans="5:5" x14ac:dyDescent="0.3">
      <c r="E202" s="8"/>
    </row>
    <row r="203" spans="5:5" x14ac:dyDescent="0.3">
      <c r="E203" s="8"/>
    </row>
    <row r="204" spans="5:5" x14ac:dyDescent="0.3">
      <c r="E204" s="8"/>
    </row>
    <row r="205" spans="5:5" x14ac:dyDescent="0.3">
      <c r="E205" s="8"/>
    </row>
    <row r="206" spans="5:5" x14ac:dyDescent="0.3">
      <c r="E206" s="8"/>
    </row>
    <row r="207" spans="5:5" x14ac:dyDescent="0.3">
      <c r="E207" s="8"/>
    </row>
    <row r="208" spans="5:5" x14ac:dyDescent="0.3">
      <c r="E208" s="8"/>
    </row>
    <row r="209" spans="5:5" x14ac:dyDescent="0.3">
      <c r="E209" s="8"/>
    </row>
    <row r="210" spans="5:5" x14ac:dyDescent="0.3">
      <c r="E210" s="8"/>
    </row>
    <row r="211" spans="5:5" x14ac:dyDescent="0.3">
      <c r="E211" s="8"/>
    </row>
    <row r="212" spans="5:5" x14ac:dyDescent="0.3">
      <c r="E212" s="8"/>
    </row>
    <row r="213" spans="5:5" x14ac:dyDescent="0.3">
      <c r="E213" s="8"/>
    </row>
    <row r="214" spans="5:5" x14ac:dyDescent="0.3">
      <c r="E214" s="8"/>
    </row>
    <row r="215" spans="5:5" x14ac:dyDescent="0.3">
      <c r="E215" s="8"/>
    </row>
    <row r="216" spans="5:5" x14ac:dyDescent="0.3">
      <c r="E216" s="8"/>
    </row>
    <row r="217" spans="5:5" x14ac:dyDescent="0.3">
      <c r="E217" s="8"/>
    </row>
    <row r="218" spans="5:5" x14ac:dyDescent="0.3">
      <c r="E218" s="8"/>
    </row>
    <row r="219" spans="5:5" x14ac:dyDescent="0.3">
      <c r="E219" s="8"/>
    </row>
    <row r="220" spans="5:5" x14ac:dyDescent="0.3">
      <c r="E220" s="8"/>
    </row>
    <row r="221" spans="5:5" x14ac:dyDescent="0.3">
      <c r="E221" s="8"/>
    </row>
    <row r="222" spans="5:5" x14ac:dyDescent="0.3">
      <c r="E222" s="8"/>
    </row>
    <row r="223" spans="5:5" x14ac:dyDescent="0.3">
      <c r="E223" s="8"/>
    </row>
    <row r="224" spans="5:5" x14ac:dyDescent="0.3">
      <c r="E224" s="8"/>
    </row>
    <row r="225" spans="5:5" x14ac:dyDescent="0.3">
      <c r="E225" s="8"/>
    </row>
    <row r="226" spans="5:5" x14ac:dyDescent="0.3">
      <c r="E226" s="8"/>
    </row>
    <row r="227" spans="5:5" x14ac:dyDescent="0.3">
      <c r="E227" s="8"/>
    </row>
    <row r="228" spans="5:5" x14ac:dyDescent="0.3">
      <c r="E228" s="8"/>
    </row>
    <row r="229" spans="5:5" x14ac:dyDescent="0.3">
      <c r="E229" s="8"/>
    </row>
    <row r="230" spans="5:5" x14ac:dyDescent="0.3">
      <c r="E230" s="8"/>
    </row>
    <row r="231" spans="5:5" x14ac:dyDescent="0.3">
      <c r="E231" s="8"/>
    </row>
    <row r="232" spans="5:5" x14ac:dyDescent="0.3">
      <c r="E232" s="8"/>
    </row>
    <row r="233" spans="5:5" x14ac:dyDescent="0.3">
      <c r="E233" s="8"/>
    </row>
    <row r="234" spans="5:5" x14ac:dyDescent="0.3">
      <c r="E234" s="8"/>
    </row>
    <row r="235" spans="5:5" x14ac:dyDescent="0.3">
      <c r="E235" s="8"/>
    </row>
    <row r="236" spans="5:5" x14ac:dyDescent="0.3">
      <c r="E236" s="8"/>
    </row>
    <row r="237" spans="5:5" x14ac:dyDescent="0.3">
      <c r="E237" s="8"/>
    </row>
    <row r="238" spans="5:5" x14ac:dyDescent="0.3">
      <c r="E238" s="8"/>
    </row>
    <row r="239" spans="5:5" x14ac:dyDescent="0.3">
      <c r="E239" s="8"/>
    </row>
    <row r="240" spans="5:5" x14ac:dyDescent="0.3">
      <c r="E240" s="8"/>
    </row>
    <row r="241" spans="5:5" x14ac:dyDescent="0.3">
      <c r="E241" s="8"/>
    </row>
    <row r="242" spans="5:5" x14ac:dyDescent="0.3">
      <c r="E242" s="8"/>
    </row>
    <row r="243" spans="5:5" x14ac:dyDescent="0.3">
      <c r="E243" s="8"/>
    </row>
    <row r="244" spans="5:5" x14ac:dyDescent="0.3">
      <c r="E244" s="8"/>
    </row>
    <row r="245" spans="5:5" x14ac:dyDescent="0.3">
      <c r="E245" s="8"/>
    </row>
    <row r="246" spans="5:5" x14ac:dyDescent="0.3">
      <c r="E246" s="8"/>
    </row>
    <row r="247" spans="5:5" x14ac:dyDescent="0.3">
      <c r="E247" s="8"/>
    </row>
    <row r="248" spans="5:5" x14ac:dyDescent="0.3">
      <c r="E248" s="8"/>
    </row>
    <row r="249" spans="5:5" x14ac:dyDescent="0.3">
      <c r="E249" s="8"/>
    </row>
    <row r="250" spans="5:5" x14ac:dyDescent="0.3">
      <c r="E250" s="8"/>
    </row>
    <row r="251" spans="5:5" x14ac:dyDescent="0.3">
      <c r="E251" s="8"/>
    </row>
    <row r="252" spans="5:5" x14ac:dyDescent="0.3">
      <c r="E252" s="8"/>
    </row>
    <row r="253" spans="5:5" x14ac:dyDescent="0.3">
      <c r="E253" s="8"/>
    </row>
    <row r="254" spans="5:5" x14ac:dyDescent="0.3">
      <c r="E254" s="8"/>
    </row>
    <row r="255" spans="5:5" x14ac:dyDescent="0.3">
      <c r="E255" s="8"/>
    </row>
    <row r="256" spans="5:5" x14ac:dyDescent="0.3">
      <c r="E256" s="8"/>
    </row>
    <row r="257" spans="5:5" x14ac:dyDescent="0.3">
      <c r="E257" s="8"/>
    </row>
    <row r="258" spans="5:5" x14ac:dyDescent="0.3">
      <c r="E258" s="8"/>
    </row>
    <row r="259" spans="5:5" x14ac:dyDescent="0.3">
      <c r="E259" s="8"/>
    </row>
    <row r="260" spans="5:5" x14ac:dyDescent="0.3">
      <c r="E260" s="8"/>
    </row>
    <row r="261" spans="5:5" x14ac:dyDescent="0.3">
      <c r="E261" s="8"/>
    </row>
    <row r="262" spans="5:5" x14ac:dyDescent="0.3">
      <c r="E262" s="8"/>
    </row>
    <row r="263" spans="5:5" x14ac:dyDescent="0.3">
      <c r="E263" s="8"/>
    </row>
    <row r="264" spans="5:5" x14ac:dyDescent="0.3">
      <c r="E264" s="8"/>
    </row>
    <row r="265" spans="5:5" x14ac:dyDescent="0.3">
      <c r="E265" s="8"/>
    </row>
    <row r="266" spans="5:5" x14ac:dyDescent="0.3">
      <c r="E266" s="8"/>
    </row>
    <row r="267" spans="5:5" x14ac:dyDescent="0.3">
      <c r="E267" s="8"/>
    </row>
    <row r="268" spans="5:5" x14ac:dyDescent="0.3">
      <c r="E268" s="8"/>
    </row>
    <row r="269" spans="5:5" x14ac:dyDescent="0.3">
      <c r="E269" s="8"/>
    </row>
    <row r="270" spans="5:5" x14ac:dyDescent="0.3">
      <c r="E270" s="8"/>
    </row>
    <row r="271" spans="5:5" x14ac:dyDescent="0.3">
      <c r="E271" s="8"/>
    </row>
    <row r="272" spans="5:5" x14ac:dyDescent="0.3">
      <c r="E272" s="8"/>
    </row>
    <row r="273" spans="5:5" x14ac:dyDescent="0.3">
      <c r="E273" s="8"/>
    </row>
    <row r="274" spans="5:5" x14ac:dyDescent="0.3">
      <c r="E274" s="8"/>
    </row>
    <row r="275" spans="5:5" x14ac:dyDescent="0.3">
      <c r="E275" s="8"/>
    </row>
    <row r="276" spans="5:5" x14ac:dyDescent="0.3">
      <c r="E276" s="8"/>
    </row>
    <row r="277" spans="5:5" x14ac:dyDescent="0.3">
      <c r="E277" s="8"/>
    </row>
    <row r="278" spans="5:5" x14ac:dyDescent="0.3">
      <c r="E278" s="8"/>
    </row>
    <row r="279" spans="5:5" x14ac:dyDescent="0.3">
      <c r="E279" s="8"/>
    </row>
    <row r="280" spans="5:5" x14ac:dyDescent="0.3">
      <c r="E280" s="8"/>
    </row>
    <row r="281" spans="5:5" x14ac:dyDescent="0.3">
      <c r="E281" s="8"/>
    </row>
    <row r="282" spans="5:5" x14ac:dyDescent="0.3">
      <c r="E282" s="8"/>
    </row>
    <row r="283" spans="5:5" x14ac:dyDescent="0.3">
      <c r="E283" s="8"/>
    </row>
    <row r="284" spans="5:5" x14ac:dyDescent="0.3">
      <c r="E284" s="8"/>
    </row>
    <row r="285" spans="5:5" x14ac:dyDescent="0.3">
      <c r="E285" s="8"/>
    </row>
    <row r="286" spans="5:5" x14ac:dyDescent="0.3">
      <c r="E286" s="8"/>
    </row>
    <row r="287" spans="5:5" x14ac:dyDescent="0.3">
      <c r="E287" s="8"/>
    </row>
    <row r="288" spans="5:5" x14ac:dyDescent="0.3">
      <c r="E288" s="8"/>
    </row>
    <row r="289" spans="5:5" x14ac:dyDescent="0.3">
      <c r="E289" s="8"/>
    </row>
    <row r="290" spans="5:5" x14ac:dyDescent="0.3">
      <c r="E290" s="8"/>
    </row>
    <row r="291" spans="5:5" x14ac:dyDescent="0.3">
      <c r="E291" s="8"/>
    </row>
    <row r="292" spans="5:5" x14ac:dyDescent="0.3">
      <c r="E292" s="8"/>
    </row>
    <row r="293" spans="5:5" x14ac:dyDescent="0.3">
      <c r="E293" s="8"/>
    </row>
    <row r="294" spans="5:5" x14ac:dyDescent="0.3">
      <c r="E294" s="8"/>
    </row>
    <row r="295" spans="5:5" x14ac:dyDescent="0.3">
      <c r="E295" s="8"/>
    </row>
    <row r="296" spans="5:5" x14ac:dyDescent="0.3">
      <c r="E296" s="8"/>
    </row>
    <row r="297" spans="5:5" x14ac:dyDescent="0.3">
      <c r="E297" s="8"/>
    </row>
    <row r="298" spans="5:5" x14ac:dyDescent="0.3">
      <c r="E298" s="8"/>
    </row>
    <row r="299" spans="5:5" x14ac:dyDescent="0.3">
      <c r="E299" s="8"/>
    </row>
    <row r="300" spans="5:5" x14ac:dyDescent="0.3">
      <c r="E300" s="8"/>
    </row>
    <row r="301" spans="5:5" x14ac:dyDescent="0.3">
      <c r="E301" s="8"/>
    </row>
    <row r="302" spans="5:5" x14ac:dyDescent="0.3">
      <c r="E302" s="8"/>
    </row>
    <row r="303" spans="5:5" x14ac:dyDescent="0.3">
      <c r="E303" s="8"/>
    </row>
    <row r="304" spans="5:5" x14ac:dyDescent="0.3">
      <c r="E304" s="8"/>
    </row>
    <row r="305" spans="5:5" x14ac:dyDescent="0.3">
      <c r="E305" s="8"/>
    </row>
    <row r="306" spans="5:5" x14ac:dyDescent="0.3">
      <c r="E306" s="8"/>
    </row>
    <row r="307" spans="5:5" x14ac:dyDescent="0.3">
      <c r="E307" s="8"/>
    </row>
    <row r="308" spans="5:5" x14ac:dyDescent="0.3">
      <c r="E308" s="8"/>
    </row>
    <row r="309" spans="5:5" x14ac:dyDescent="0.3">
      <c r="E309" s="8"/>
    </row>
    <row r="310" spans="5:5" x14ac:dyDescent="0.3">
      <c r="E310" s="8"/>
    </row>
    <row r="311" spans="5:5" x14ac:dyDescent="0.3">
      <c r="E311" s="8"/>
    </row>
    <row r="312" spans="5:5" x14ac:dyDescent="0.3">
      <c r="E312" s="8"/>
    </row>
    <row r="313" spans="5:5" x14ac:dyDescent="0.3">
      <c r="E313" s="8"/>
    </row>
    <row r="314" spans="5:5" x14ac:dyDescent="0.3">
      <c r="E314" s="8"/>
    </row>
    <row r="315" spans="5:5" x14ac:dyDescent="0.3">
      <c r="E315" s="8"/>
    </row>
    <row r="316" spans="5:5" x14ac:dyDescent="0.3">
      <c r="E316" s="8"/>
    </row>
    <row r="317" spans="5:5" x14ac:dyDescent="0.3">
      <c r="E317" s="8"/>
    </row>
    <row r="318" spans="5:5" x14ac:dyDescent="0.3">
      <c r="E318" s="8"/>
    </row>
    <row r="319" spans="5:5" x14ac:dyDescent="0.3">
      <c r="E319" s="8"/>
    </row>
    <row r="320" spans="5:5" x14ac:dyDescent="0.3">
      <c r="E320" s="8"/>
    </row>
    <row r="321" spans="5:5" x14ac:dyDescent="0.3">
      <c r="E321" s="8"/>
    </row>
    <row r="322" spans="5:5" x14ac:dyDescent="0.3">
      <c r="E322" s="8"/>
    </row>
    <row r="323" spans="5:5" x14ac:dyDescent="0.3">
      <c r="E323" s="8"/>
    </row>
    <row r="324" spans="5:5" x14ac:dyDescent="0.3">
      <c r="E324" s="8"/>
    </row>
    <row r="325" spans="5:5" x14ac:dyDescent="0.3">
      <c r="E325" s="8"/>
    </row>
    <row r="326" spans="5:5" x14ac:dyDescent="0.3">
      <c r="E326" s="8"/>
    </row>
    <row r="327" spans="5:5" x14ac:dyDescent="0.3">
      <c r="E327" s="8"/>
    </row>
    <row r="328" spans="5:5" x14ac:dyDescent="0.3">
      <c r="E328" s="8"/>
    </row>
    <row r="329" spans="5:5" x14ac:dyDescent="0.3">
      <c r="E329" s="8"/>
    </row>
    <row r="330" spans="5:5" x14ac:dyDescent="0.3">
      <c r="E330" s="8"/>
    </row>
    <row r="331" spans="5:5" x14ac:dyDescent="0.3">
      <c r="E331" s="8"/>
    </row>
    <row r="332" spans="5:5" x14ac:dyDescent="0.3">
      <c r="E332" s="8"/>
    </row>
    <row r="333" spans="5:5" x14ac:dyDescent="0.3">
      <c r="E333" s="8"/>
    </row>
    <row r="334" spans="5:5" x14ac:dyDescent="0.3">
      <c r="E334" s="8"/>
    </row>
    <row r="335" spans="5:5" x14ac:dyDescent="0.3">
      <c r="E335" s="8"/>
    </row>
    <row r="336" spans="5:5" x14ac:dyDescent="0.3">
      <c r="E336" s="8"/>
    </row>
    <row r="337" spans="5:5" x14ac:dyDescent="0.3">
      <c r="E337" s="8"/>
    </row>
    <row r="338" spans="5:5" x14ac:dyDescent="0.3">
      <c r="E338" s="8"/>
    </row>
    <row r="339" spans="5:5" x14ac:dyDescent="0.3">
      <c r="E339" s="8"/>
    </row>
    <row r="340" spans="5:5" x14ac:dyDescent="0.3">
      <c r="E340" s="8"/>
    </row>
    <row r="341" spans="5:5" x14ac:dyDescent="0.3">
      <c r="E341" s="8"/>
    </row>
    <row r="342" spans="5:5" x14ac:dyDescent="0.3">
      <c r="E342" s="8"/>
    </row>
    <row r="343" spans="5:5" x14ac:dyDescent="0.3">
      <c r="E343" s="8"/>
    </row>
    <row r="344" spans="5:5" x14ac:dyDescent="0.3">
      <c r="E344" s="8"/>
    </row>
    <row r="345" spans="5:5" x14ac:dyDescent="0.3">
      <c r="E345" s="8"/>
    </row>
    <row r="346" spans="5:5" x14ac:dyDescent="0.3">
      <c r="E346" s="8"/>
    </row>
    <row r="347" spans="5:5" x14ac:dyDescent="0.3">
      <c r="E347" s="8"/>
    </row>
    <row r="348" spans="5:5" x14ac:dyDescent="0.3">
      <c r="E348" s="8"/>
    </row>
    <row r="349" spans="5:5" x14ac:dyDescent="0.3">
      <c r="E349" s="8"/>
    </row>
    <row r="350" spans="5:5" x14ac:dyDescent="0.3">
      <c r="E350" s="8"/>
    </row>
    <row r="351" spans="5:5" x14ac:dyDescent="0.3">
      <c r="E351" s="8"/>
    </row>
    <row r="352" spans="5:5" x14ac:dyDescent="0.3">
      <c r="E352" s="8"/>
    </row>
    <row r="353" spans="5:5" x14ac:dyDescent="0.3">
      <c r="E353" s="8"/>
    </row>
    <row r="354" spans="5:5" x14ac:dyDescent="0.3">
      <c r="E354" s="8"/>
    </row>
    <row r="355" spans="5:5" x14ac:dyDescent="0.3">
      <c r="E355" s="8"/>
    </row>
    <row r="356" spans="5:5" x14ac:dyDescent="0.3">
      <c r="E356" s="8"/>
    </row>
    <row r="357" spans="5:5" x14ac:dyDescent="0.3">
      <c r="E357" s="8"/>
    </row>
    <row r="358" spans="5:5" x14ac:dyDescent="0.3">
      <c r="E358" s="8"/>
    </row>
    <row r="359" spans="5:5" x14ac:dyDescent="0.3">
      <c r="E359" s="8"/>
    </row>
    <row r="360" spans="5:5" x14ac:dyDescent="0.3">
      <c r="E360" s="8"/>
    </row>
    <row r="361" spans="5:5" x14ac:dyDescent="0.3">
      <c r="E361" s="8"/>
    </row>
    <row r="362" spans="5:5" x14ac:dyDescent="0.3">
      <c r="E362" s="8"/>
    </row>
    <row r="363" spans="5:5" x14ac:dyDescent="0.3">
      <c r="E363" s="8"/>
    </row>
    <row r="364" spans="5:5" x14ac:dyDescent="0.3">
      <c r="E364" s="8"/>
    </row>
    <row r="365" spans="5:5" x14ac:dyDescent="0.3">
      <c r="E365" s="8"/>
    </row>
    <row r="366" spans="5:5" x14ac:dyDescent="0.3">
      <c r="E366" s="8"/>
    </row>
    <row r="367" spans="5:5" x14ac:dyDescent="0.3">
      <c r="E367" s="8"/>
    </row>
    <row r="368" spans="5:5" x14ac:dyDescent="0.3">
      <c r="E368" s="8"/>
    </row>
    <row r="369" spans="5:5" x14ac:dyDescent="0.3">
      <c r="E369" s="8"/>
    </row>
    <row r="370" spans="5:5" x14ac:dyDescent="0.3">
      <c r="E370" s="8"/>
    </row>
    <row r="371" spans="5:5" x14ac:dyDescent="0.3">
      <c r="E371" s="8"/>
    </row>
    <row r="372" spans="5:5" x14ac:dyDescent="0.3">
      <c r="E372" s="8"/>
    </row>
    <row r="373" spans="5:5" x14ac:dyDescent="0.3">
      <c r="E373" s="8"/>
    </row>
    <row r="374" spans="5:5" x14ac:dyDescent="0.3">
      <c r="E374" s="8"/>
    </row>
    <row r="375" spans="5:5" x14ac:dyDescent="0.3">
      <c r="E375" s="8"/>
    </row>
    <row r="376" spans="5:5" x14ac:dyDescent="0.3">
      <c r="E376" s="8"/>
    </row>
    <row r="377" spans="5:5" x14ac:dyDescent="0.3">
      <c r="E377" s="8"/>
    </row>
    <row r="378" spans="5:5" x14ac:dyDescent="0.3">
      <c r="E378" s="8"/>
    </row>
    <row r="379" spans="5:5" x14ac:dyDescent="0.3">
      <c r="E379" s="8"/>
    </row>
    <row r="380" spans="5:5" x14ac:dyDescent="0.3">
      <c r="E380" s="8"/>
    </row>
    <row r="381" spans="5:5" x14ac:dyDescent="0.3">
      <c r="E381" s="8"/>
    </row>
    <row r="382" spans="5:5" x14ac:dyDescent="0.3">
      <c r="E382" s="8"/>
    </row>
    <row r="383" spans="5:5" x14ac:dyDescent="0.3">
      <c r="E383" s="8"/>
    </row>
    <row r="384" spans="5:5" x14ac:dyDescent="0.3">
      <c r="E384" s="8"/>
    </row>
    <row r="385" spans="5:5" x14ac:dyDescent="0.3">
      <c r="E385" s="8"/>
    </row>
    <row r="386" spans="5:5" x14ac:dyDescent="0.3">
      <c r="E386" s="8"/>
    </row>
    <row r="387" spans="5:5" x14ac:dyDescent="0.3">
      <c r="E387" s="8"/>
    </row>
    <row r="388" spans="5:5" x14ac:dyDescent="0.3">
      <c r="E388" s="8"/>
    </row>
    <row r="389" spans="5:5" x14ac:dyDescent="0.3">
      <c r="E389" s="8"/>
    </row>
    <row r="390" spans="5:5" x14ac:dyDescent="0.3">
      <c r="E390" s="8"/>
    </row>
    <row r="391" spans="5:5" x14ac:dyDescent="0.3">
      <c r="E391" s="8"/>
    </row>
    <row r="392" spans="5:5" x14ac:dyDescent="0.3">
      <c r="E392" s="8"/>
    </row>
    <row r="393" spans="5:5" x14ac:dyDescent="0.3">
      <c r="E393" s="8"/>
    </row>
    <row r="394" spans="5:5" x14ac:dyDescent="0.3">
      <c r="E394" s="8"/>
    </row>
    <row r="395" spans="5:5" x14ac:dyDescent="0.3">
      <c r="E395" s="8"/>
    </row>
    <row r="396" spans="5:5" x14ac:dyDescent="0.3">
      <c r="E396" s="8"/>
    </row>
    <row r="397" spans="5:5" x14ac:dyDescent="0.3">
      <c r="E397" s="8"/>
    </row>
    <row r="398" spans="5:5" x14ac:dyDescent="0.3">
      <c r="E398" s="8"/>
    </row>
    <row r="399" spans="5:5" x14ac:dyDescent="0.3">
      <c r="E399" s="8"/>
    </row>
    <row r="400" spans="5:5" x14ac:dyDescent="0.3">
      <c r="E400" s="8"/>
    </row>
    <row r="401" spans="5:5" x14ac:dyDescent="0.3">
      <c r="E401" s="8"/>
    </row>
    <row r="402" spans="5:5" x14ac:dyDescent="0.3">
      <c r="E402" s="8"/>
    </row>
    <row r="403" spans="5:5" x14ac:dyDescent="0.3">
      <c r="E403" s="8"/>
    </row>
    <row r="404" spans="5:5" x14ac:dyDescent="0.3">
      <c r="E404" s="8"/>
    </row>
    <row r="405" spans="5:5" x14ac:dyDescent="0.3">
      <c r="E405" s="8"/>
    </row>
    <row r="406" spans="5:5" x14ac:dyDescent="0.3">
      <c r="E406" s="8"/>
    </row>
    <row r="407" spans="5:5" x14ac:dyDescent="0.3">
      <c r="E407" s="8"/>
    </row>
    <row r="408" spans="5:5" x14ac:dyDescent="0.3">
      <c r="E408" s="8"/>
    </row>
    <row r="409" spans="5:5" x14ac:dyDescent="0.3">
      <c r="E409" s="8"/>
    </row>
    <row r="410" spans="5:5" x14ac:dyDescent="0.3">
      <c r="E410" s="8"/>
    </row>
    <row r="411" spans="5:5" x14ac:dyDescent="0.3">
      <c r="E411" s="8"/>
    </row>
    <row r="412" spans="5:5" x14ac:dyDescent="0.3">
      <c r="E412" s="8"/>
    </row>
    <row r="413" spans="5:5" x14ac:dyDescent="0.3">
      <c r="E413" s="8"/>
    </row>
    <row r="414" spans="5:5" x14ac:dyDescent="0.3">
      <c r="E414" s="8"/>
    </row>
    <row r="415" spans="5:5" x14ac:dyDescent="0.3">
      <c r="E415" s="8"/>
    </row>
    <row r="416" spans="5:5" x14ac:dyDescent="0.3">
      <c r="E416" s="8"/>
    </row>
    <row r="417" spans="5:5" x14ac:dyDescent="0.3">
      <c r="E417" s="8"/>
    </row>
    <row r="418" spans="5:5" x14ac:dyDescent="0.3">
      <c r="E418" s="8"/>
    </row>
    <row r="419" spans="5:5" x14ac:dyDescent="0.3">
      <c r="E419" s="8"/>
    </row>
    <row r="420" spans="5:5" x14ac:dyDescent="0.3">
      <c r="E420" s="8"/>
    </row>
    <row r="421" spans="5:5" x14ac:dyDescent="0.3">
      <c r="E421" s="8"/>
    </row>
    <row r="422" spans="5:5" x14ac:dyDescent="0.3">
      <c r="E422" s="8"/>
    </row>
    <row r="423" spans="5:5" x14ac:dyDescent="0.3">
      <c r="E423" s="8"/>
    </row>
    <row r="424" spans="5:5" x14ac:dyDescent="0.3">
      <c r="E424" s="8"/>
    </row>
    <row r="425" spans="5:5" x14ac:dyDescent="0.3">
      <c r="E425" s="8"/>
    </row>
    <row r="426" spans="5:5" x14ac:dyDescent="0.3">
      <c r="E426" s="8"/>
    </row>
    <row r="427" spans="5:5" x14ac:dyDescent="0.3">
      <c r="E427" s="8"/>
    </row>
    <row r="428" spans="5:5" x14ac:dyDescent="0.3">
      <c r="E428" s="8"/>
    </row>
    <row r="429" spans="5:5" x14ac:dyDescent="0.3">
      <c r="E429" s="8"/>
    </row>
    <row r="430" spans="5:5" x14ac:dyDescent="0.3">
      <c r="E430" s="8"/>
    </row>
    <row r="431" spans="5:5" x14ac:dyDescent="0.3">
      <c r="E431" s="8"/>
    </row>
    <row r="432" spans="5:5" x14ac:dyDescent="0.3">
      <c r="E432" s="8"/>
    </row>
    <row r="433" spans="5:5" x14ac:dyDescent="0.3">
      <c r="E433" s="8"/>
    </row>
    <row r="434" spans="5:5" x14ac:dyDescent="0.3">
      <c r="E434" s="8"/>
    </row>
    <row r="435" spans="5:5" x14ac:dyDescent="0.3">
      <c r="E435" s="8"/>
    </row>
    <row r="436" spans="5:5" x14ac:dyDescent="0.3">
      <c r="E436" s="8"/>
    </row>
    <row r="437" spans="5:5" x14ac:dyDescent="0.3">
      <c r="E437" s="8"/>
    </row>
    <row r="438" spans="5:5" x14ac:dyDescent="0.3">
      <c r="E438" s="8"/>
    </row>
    <row r="439" spans="5:5" x14ac:dyDescent="0.3">
      <c r="E439" s="8"/>
    </row>
    <row r="440" spans="5:5" x14ac:dyDescent="0.3">
      <c r="E440" s="8"/>
    </row>
    <row r="441" spans="5:5" x14ac:dyDescent="0.3">
      <c r="E441" s="8"/>
    </row>
    <row r="442" spans="5:5" x14ac:dyDescent="0.3">
      <c r="E442" s="8"/>
    </row>
    <row r="443" spans="5:5" x14ac:dyDescent="0.3">
      <c r="E443" s="8"/>
    </row>
    <row r="444" spans="5:5" x14ac:dyDescent="0.3">
      <c r="E444" s="8"/>
    </row>
    <row r="445" spans="5:5" x14ac:dyDescent="0.3">
      <c r="E445" s="8"/>
    </row>
    <row r="446" spans="5:5" x14ac:dyDescent="0.3">
      <c r="E446" s="8"/>
    </row>
    <row r="447" spans="5:5" x14ac:dyDescent="0.3">
      <c r="E447" s="8"/>
    </row>
    <row r="448" spans="5:5" x14ac:dyDescent="0.3">
      <c r="E448" s="8"/>
    </row>
    <row r="449" spans="5:5" x14ac:dyDescent="0.3">
      <c r="E449" s="8"/>
    </row>
    <row r="450" spans="5:5" x14ac:dyDescent="0.3">
      <c r="E450" s="8"/>
    </row>
    <row r="451" spans="5:5" x14ac:dyDescent="0.3">
      <c r="E451" s="8"/>
    </row>
    <row r="452" spans="5:5" x14ac:dyDescent="0.3">
      <c r="E452" s="8"/>
    </row>
    <row r="453" spans="5:5" x14ac:dyDescent="0.3">
      <c r="E453" s="8"/>
    </row>
    <row r="454" spans="5:5" x14ac:dyDescent="0.3">
      <c r="E454" s="8"/>
    </row>
    <row r="455" spans="5:5" x14ac:dyDescent="0.3">
      <c r="E455" s="8"/>
    </row>
    <row r="456" spans="5:5" x14ac:dyDescent="0.3">
      <c r="E456" s="8"/>
    </row>
    <row r="457" spans="5:5" x14ac:dyDescent="0.3">
      <c r="E457" s="8"/>
    </row>
    <row r="458" spans="5:5" x14ac:dyDescent="0.3">
      <c r="E458" s="8"/>
    </row>
    <row r="459" spans="5:5" x14ac:dyDescent="0.3">
      <c r="E459" s="8"/>
    </row>
    <row r="460" spans="5:5" x14ac:dyDescent="0.3">
      <c r="E460" s="8"/>
    </row>
    <row r="461" spans="5:5" x14ac:dyDescent="0.3">
      <c r="E461" s="8"/>
    </row>
    <row r="462" spans="5:5" x14ac:dyDescent="0.3">
      <c r="E462" s="8"/>
    </row>
    <row r="463" spans="5:5" x14ac:dyDescent="0.3">
      <c r="E463" s="8"/>
    </row>
    <row r="464" spans="5:5" x14ac:dyDescent="0.3">
      <c r="E464" s="8"/>
    </row>
    <row r="465" spans="5:5" x14ac:dyDescent="0.3">
      <c r="E465" s="8"/>
    </row>
    <row r="466" spans="5:5" x14ac:dyDescent="0.3">
      <c r="E466" s="8"/>
    </row>
    <row r="467" spans="5:5" x14ac:dyDescent="0.3">
      <c r="E467" s="8"/>
    </row>
    <row r="468" spans="5:5" x14ac:dyDescent="0.3">
      <c r="E468" s="8"/>
    </row>
    <row r="469" spans="5:5" x14ac:dyDescent="0.3">
      <c r="E469" s="8"/>
    </row>
    <row r="470" spans="5:5" x14ac:dyDescent="0.3">
      <c r="E470" s="8"/>
    </row>
    <row r="471" spans="5:5" x14ac:dyDescent="0.3">
      <c r="E471" s="8"/>
    </row>
    <row r="472" spans="5:5" x14ac:dyDescent="0.3">
      <c r="E472" s="8"/>
    </row>
    <row r="473" spans="5:5" x14ac:dyDescent="0.3">
      <c r="E473" s="8"/>
    </row>
    <row r="474" spans="5:5" x14ac:dyDescent="0.3">
      <c r="E474" s="8"/>
    </row>
    <row r="475" spans="5:5" x14ac:dyDescent="0.3">
      <c r="E475" s="8"/>
    </row>
    <row r="476" spans="5:5" x14ac:dyDescent="0.3">
      <c r="E476" s="8"/>
    </row>
    <row r="477" spans="5:5" x14ac:dyDescent="0.3">
      <c r="E477" s="8"/>
    </row>
    <row r="478" spans="5:5" x14ac:dyDescent="0.3">
      <c r="E478" s="8"/>
    </row>
    <row r="479" spans="5:5" x14ac:dyDescent="0.3">
      <c r="E479" s="8"/>
    </row>
    <row r="480" spans="5:5" x14ac:dyDescent="0.3">
      <c r="E480" s="8"/>
    </row>
    <row r="481" spans="5:5" x14ac:dyDescent="0.3">
      <c r="E481" s="8"/>
    </row>
    <row r="482" spans="5:5" x14ac:dyDescent="0.3">
      <c r="E482" s="8"/>
    </row>
    <row r="483" spans="5:5" x14ac:dyDescent="0.3">
      <c r="E483" s="8"/>
    </row>
    <row r="484" spans="5:5" x14ac:dyDescent="0.3">
      <c r="E484" s="8"/>
    </row>
    <row r="485" spans="5:5" x14ac:dyDescent="0.3">
      <c r="E485" s="8"/>
    </row>
    <row r="486" spans="5:5" x14ac:dyDescent="0.3">
      <c r="E486" s="8"/>
    </row>
    <row r="487" spans="5:5" x14ac:dyDescent="0.3">
      <c r="E487" s="8"/>
    </row>
    <row r="488" spans="5:5" x14ac:dyDescent="0.3">
      <c r="E488" s="8"/>
    </row>
    <row r="489" spans="5:5" x14ac:dyDescent="0.3">
      <c r="E489" s="8"/>
    </row>
    <row r="490" spans="5:5" x14ac:dyDescent="0.3">
      <c r="E490" s="8"/>
    </row>
    <row r="491" spans="5:5" x14ac:dyDescent="0.3">
      <c r="E491" s="8"/>
    </row>
    <row r="492" spans="5:5" x14ac:dyDescent="0.3">
      <c r="E492" s="8"/>
    </row>
    <row r="493" spans="5:5" x14ac:dyDescent="0.3">
      <c r="E493" s="8"/>
    </row>
    <row r="494" spans="5:5" x14ac:dyDescent="0.3">
      <c r="E494" s="8"/>
    </row>
    <row r="495" spans="5:5" x14ac:dyDescent="0.3">
      <c r="E495" s="8"/>
    </row>
    <row r="496" spans="5:5" x14ac:dyDescent="0.3">
      <c r="E496" s="8"/>
    </row>
    <row r="497" spans="5:5" x14ac:dyDescent="0.3">
      <c r="E497" s="8"/>
    </row>
    <row r="498" spans="5:5" x14ac:dyDescent="0.3">
      <c r="E498" s="8"/>
    </row>
    <row r="499" spans="5:5" x14ac:dyDescent="0.3">
      <c r="E499" s="8"/>
    </row>
    <row r="500" spans="5:5" x14ac:dyDescent="0.3">
      <c r="E500" s="8"/>
    </row>
    <row r="501" spans="5:5" x14ac:dyDescent="0.3">
      <c r="E501" s="8"/>
    </row>
    <row r="502" spans="5:5" x14ac:dyDescent="0.3">
      <c r="E502" s="8"/>
    </row>
    <row r="503" spans="5:5" x14ac:dyDescent="0.3">
      <c r="E503" s="8"/>
    </row>
    <row r="504" spans="5:5" x14ac:dyDescent="0.3">
      <c r="E504" s="8"/>
    </row>
    <row r="505" spans="5:5" x14ac:dyDescent="0.3">
      <c r="E505" s="8"/>
    </row>
    <row r="506" spans="5:5" x14ac:dyDescent="0.3">
      <c r="E506" s="8"/>
    </row>
    <row r="507" spans="5:5" x14ac:dyDescent="0.3">
      <c r="E507" s="8"/>
    </row>
    <row r="508" spans="5:5" x14ac:dyDescent="0.3">
      <c r="E508" s="8"/>
    </row>
    <row r="509" spans="5:5" x14ac:dyDescent="0.3">
      <c r="E509" s="8"/>
    </row>
    <row r="510" spans="5:5" x14ac:dyDescent="0.3">
      <c r="E510" s="8"/>
    </row>
    <row r="511" spans="5:5" x14ac:dyDescent="0.3">
      <c r="E511" s="8"/>
    </row>
    <row r="512" spans="5:5" x14ac:dyDescent="0.3">
      <c r="E512" s="8"/>
    </row>
    <row r="513" spans="5:5" x14ac:dyDescent="0.3">
      <c r="E513" s="8"/>
    </row>
    <row r="514" spans="5:5" x14ac:dyDescent="0.3">
      <c r="E514" s="8"/>
    </row>
    <row r="515" spans="5:5" x14ac:dyDescent="0.3">
      <c r="E515" s="8"/>
    </row>
    <row r="516" spans="5:5" x14ac:dyDescent="0.3">
      <c r="E516" s="8"/>
    </row>
    <row r="517" spans="5:5" x14ac:dyDescent="0.3">
      <c r="E517" s="8"/>
    </row>
    <row r="518" spans="5:5" x14ac:dyDescent="0.3">
      <c r="E518" s="8"/>
    </row>
    <row r="519" spans="5:5" x14ac:dyDescent="0.3">
      <c r="E519" s="8"/>
    </row>
    <row r="520" spans="5:5" x14ac:dyDescent="0.3">
      <c r="E520" s="8"/>
    </row>
    <row r="521" spans="5:5" x14ac:dyDescent="0.3">
      <c r="E521" s="8"/>
    </row>
    <row r="522" spans="5:5" x14ac:dyDescent="0.3">
      <c r="E522" s="8"/>
    </row>
    <row r="523" spans="5:5" x14ac:dyDescent="0.3">
      <c r="E523" s="8"/>
    </row>
    <row r="524" spans="5:5" x14ac:dyDescent="0.3">
      <c r="E524" s="8"/>
    </row>
    <row r="525" spans="5:5" x14ac:dyDescent="0.3">
      <c r="E525" s="8"/>
    </row>
    <row r="526" spans="5:5" x14ac:dyDescent="0.3">
      <c r="E526" s="8"/>
    </row>
    <row r="527" spans="5:5" x14ac:dyDescent="0.3">
      <c r="E527" s="8"/>
    </row>
    <row r="528" spans="5:5" x14ac:dyDescent="0.3">
      <c r="E528" s="8"/>
    </row>
    <row r="529" spans="5:5" x14ac:dyDescent="0.3">
      <c r="E529" s="8"/>
    </row>
    <row r="530" spans="5:5" x14ac:dyDescent="0.3">
      <c r="E530" s="8"/>
    </row>
    <row r="531" spans="5:5" x14ac:dyDescent="0.3">
      <c r="E531" s="8"/>
    </row>
    <row r="532" spans="5:5" x14ac:dyDescent="0.3">
      <c r="E532" s="8"/>
    </row>
    <row r="533" spans="5:5" x14ac:dyDescent="0.3">
      <c r="E533" s="8"/>
    </row>
    <row r="534" spans="5:5" x14ac:dyDescent="0.3">
      <c r="E534" s="8"/>
    </row>
    <row r="535" spans="5:5" x14ac:dyDescent="0.3">
      <c r="E535" s="8"/>
    </row>
    <row r="536" spans="5:5" x14ac:dyDescent="0.3">
      <c r="E536" s="8"/>
    </row>
    <row r="537" spans="5:5" x14ac:dyDescent="0.3">
      <c r="E537" s="8"/>
    </row>
    <row r="538" spans="5:5" x14ac:dyDescent="0.3">
      <c r="E538" s="8"/>
    </row>
    <row r="539" spans="5:5" x14ac:dyDescent="0.3">
      <c r="E539" s="8"/>
    </row>
    <row r="540" spans="5:5" x14ac:dyDescent="0.3">
      <c r="E540" s="8"/>
    </row>
    <row r="541" spans="5:5" x14ac:dyDescent="0.3">
      <c r="E541" s="8"/>
    </row>
    <row r="542" spans="5:5" x14ac:dyDescent="0.3">
      <c r="E542" s="8"/>
    </row>
    <row r="543" spans="5:5" x14ac:dyDescent="0.3">
      <c r="E543" s="8"/>
    </row>
    <row r="544" spans="5:5" x14ac:dyDescent="0.3">
      <c r="E544" s="8"/>
    </row>
    <row r="545" spans="5:5" x14ac:dyDescent="0.3">
      <c r="E545" s="8"/>
    </row>
    <row r="546" spans="5:5" x14ac:dyDescent="0.3">
      <c r="E546" s="8"/>
    </row>
    <row r="547" spans="5:5" x14ac:dyDescent="0.3">
      <c r="E547" s="8"/>
    </row>
    <row r="548" spans="5:5" x14ac:dyDescent="0.3">
      <c r="E548" s="8"/>
    </row>
    <row r="549" spans="5:5" x14ac:dyDescent="0.3">
      <c r="E549" s="8"/>
    </row>
    <row r="550" spans="5:5" x14ac:dyDescent="0.3">
      <c r="E550" s="8"/>
    </row>
    <row r="551" spans="5:5" x14ac:dyDescent="0.3">
      <c r="E551" s="8"/>
    </row>
    <row r="552" spans="5:5" x14ac:dyDescent="0.3">
      <c r="E552" s="8"/>
    </row>
    <row r="553" spans="5:5" x14ac:dyDescent="0.3">
      <c r="E553" s="8"/>
    </row>
    <row r="554" spans="5:5" x14ac:dyDescent="0.3">
      <c r="E554" s="8"/>
    </row>
    <row r="555" spans="5:5" x14ac:dyDescent="0.3">
      <c r="E555" s="8"/>
    </row>
    <row r="556" spans="5:5" x14ac:dyDescent="0.3">
      <c r="E556" s="8"/>
    </row>
    <row r="557" spans="5:5" x14ac:dyDescent="0.3">
      <c r="E557" s="8"/>
    </row>
    <row r="558" spans="5:5" x14ac:dyDescent="0.3">
      <c r="E558" s="8"/>
    </row>
    <row r="559" spans="5:5" x14ac:dyDescent="0.3">
      <c r="E559" s="8"/>
    </row>
    <row r="560" spans="5:5" x14ac:dyDescent="0.3">
      <c r="E560" s="8"/>
    </row>
    <row r="561" spans="5:14" x14ac:dyDescent="0.3">
      <c r="E561" s="8"/>
    </row>
    <row r="562" spans="5:14" x14ac:dyDescent="0.3">
      <c r="E562" s="8"/>
    </row>
    <row r="563" spans="5:14" x14ac:dyDescent="0.3">
      <c r="E563" s="8"/>
    </row>
    <row r="564" spans="5:14" x14ac:dyDescent="0.3">
      <c r="E564" s="8"/>
      <c r="N564" s="10"/>
    </row>
    <row r="565" spans="5:14" x14ac:dyDescent="0.3">
      <c r="E565" s="8"/>
    </row>
    <row r="566" spans="5:14" x14ac:dyDescent="0.3">
      <c r="E566" s="8"/>
    </row>
    <row r="567" spans="5:14" x14ac:dyDescent="0.3">
      <c r="E567" s="8"/>
    </row>
    <row r="568" spans="5:14" x14ac:dyDescent="0.3">
      <c r="E568" s="8"/>
    </row>
    <row r="569" spans="5:14" x14ac:dyDescent="0.3">
      <c r="E569" s="8"/>
    </row>
    <row r="570" spans="5:14" x14ac:dyDescent="0.3">
      <c r="E570" s="8"/>
    </row>
    <row r="571" spans="5:14" x14ac:dyDescent="0.3">
      <c r="E571" s="8"/>
    </row>
    <row r="572" spans="5:14" x14ac:dyDescent="0.3">
      <c r="E572" s="8"/>
    </row>
    <row r="573" spans="5:14" x14ac:dyDescent="0.3">
      <c r="E573" s="8"/>
    </row>
    <row r="574" spans="5:14" x14ac:dyDescent="0.3">
      <c r="E574" s="8"/>
    </row>
    <row r="575" spans="5:14" x14ac:dyDescent="0.3">
      <c r="E575" s="8"/>
    </row>
    <row r="576" spans="5:14" x14ac:dyDescent="0.3">
      <c r="E576" s="8"/>
    </row>
    <row r="577" spans="5:5" x14ac:dyDescent="0.3">
      <c r="E577" s="8"/>
    </row>
    <row r="578" spans="5:5" x14ac:dyDescent="0.3">
      <c r="E578" s="8"/>
    </row>
    <row r="579" spans="5:5" x14ac:dyDescent="0.3">
      <c r="E579" s="8"/>
    </row>
    <row r="580" spans="5:5" x14ac:dyDescent="0.3">
      <c r="E580" s="8"/>
    </row>
    <row r="581" spans="5:5" x14ac:dyDescent="0.3">
      <c r="E581" s="8"/>
    </row>
    <row r="582" spans="5:5" x14ac:dyDescent="0.3">
      <c r="E582" s="8"/>
    </row>
    <row r="583" spans="5:5" x14ac:dyDescent="0.3">
      <c r="E583" s="8"/>
    </row>
    <row r="584" spans="5:5" x14ac:dyDescent="0.3">
      <c r="E584" s="8"/>
    </row>
    <row r="585" spans="5:5" x14ac:dyDescent="0.3">
      <c r="E585" s="8"/>
    </row>
    <row r="586" spans="5:5" x14ac:dyDescent="0.3">
      <c r="E586" s="8"/>
    </row>
    <row r="587" spans="5:5" x14ac:dyDescent="0.3">
      <c r="E587" s="8"/>
    </row>
    <row r="588" spans="5:5" x14ac:dyDescent="0.3">
      <c r="E588" s="8"/>
    </row>
    <row r="589" spans="5:5" x14ac:dyDescent="0.3">
      <c r="E589" s="8"/>
    </row>
    <row r="590" spans="5:5" x14ac:dyDescent="0.3">
      <c r="E590" s="8"/>
    </row>
    <row r="591" spans="5:5" x14ac:dyDescent="0.3">
      <c r="E591" s="8"/>
    </row>
    <row r="592" spans="5:5" x14ac:dyDescent="0.3">
      <c r="E592" s="8"/>
    </row>
    <row r="593" spans="5:5" x14ac:dyDescent="0.3">
      <c r="E593" s="8"/>
    </row>
    <row r="594" spans="5:5" x14ac:dyDescent="0.3">
      <c r="E594" s="8"/>
    </row>
    <row r="595" spans="5:5" x14ac:dyDescent="0.3">
      <c r="E595" s="8"/>
    </row>
    <row r="596" spans="5:5" x14ac:dyDescent="0.3">
      <c r="E596" s="8"/>
    </row>
    <row r="597" spans="5:5" x14ac:dyDescent="0.3">
      <c r="E597" s="8"/>
    </row>
    <row r="598" spans="5:5" x14ac:dyDescent="0.3">
      <c r="E598" s="8"/>
    </row>
    <row r="599" spans="5:5" x14ac:dyDescent="0.3">
      <c r="E599" s="8"/>
    </row>
    <row r="600" spans="5:5" x14ac:dyDescent="0.3">
      <c r="E600" s="8"/>
    </row>
    <row r="601" spans="5:5" x14ac:dyDescent="0.3">
      <c r="E601" s="8"/>
    </row>
    <row r="602" spans="5:5" x14ac:dyDescent="0.3">
      <c r="E602" s="8"/>
    </row>
    <row r="603" spans="5:5" x14ac:dyDescent="0.3">
      <c r="E603" s="8"/>
    </row>
    <row r="604" spans="5:5" x14ac:dyDescent="0.3">
      <c r="E604" s="8"/>
    </row>
    <row r="605" spans="5:5" x14ac:dyDescent="0.3">
      <c r="E605" s="8"/>
    </row>
    <row r="606" spans="5:5" x14ac:dyDescent="0.3">
      <c r="E606" s="8"/>
    </row>
    <row r="607" spans="5:5" x14ac:dyDescent="0.3">
      <c r="E607" s="8"/>
    </row>
    <row r="608" spans="5:5" x14ac:dyDescent="0.3">
      <c r="E608" s="8"/>
    </row>
    <row r="609" spans="5:5" x14ac:dyDescent="0.3">
      <c r="E609" s="8"/>
    </row>
    <row r="610" spans="5:5" x14ac:dyDescent="0.3">
      <c r="E610" s="8"/>
    </row>
    <row r="611" spans="5:5" x14ac:dyDescent="0.3">
      <c r="E611" s="8"/>
    </row>
    <row r="612" spans="5:5" x14ac:dyDescent="0.3">
      <c r="E612" s="8"/>
    </row>
    <row r="613" spans="5:5" x14ac:dyDescent="0.3">
      <c r="E613" s="8"/>
    </row>
    <row r="614" spans="5:5" x14ac:dyDescent="0.3">
      <c r="E614" s="8"/>
    </row>
    <row r="615" spans="5:5" x14ac:dyDescent="0.3">
      <c r="E615" s="8"/>
    </row>
    <row r="616" spans="5:5" x14ac:dyDescent="0.3">
      <c r="E616" s="8"/>
    </row>
    <row r="617" spans="5:5" x14ac:dyDescent="0.3">
      <c r="E617" s="8"/>
    </row>
    <row r="618" spans="5:5" x14ac:dyDescent="0.3">
      <c r="E618" s="8"/>
    </row>
    <row r="619" spans="5:5" x14ac:dyDescent="0.3">
      <c r="E619" s="8"/>
    </row>
    <row r="620" spans="5:5" x14ac:dyDescent="0.3">
      <c r="E620" s="8"/>
    </row>
    <row r="621" spans="5:5" x14ac:dyDescent="0.3">
      <c r="E621" s="8"/>
    </row>
    <row r="622" spans="5:5" x14ac:dyDescent="0.3">
      <c r="E622" s="8"/>
    </row>
    <row r="623" spans="5:5" x14ac:dyDescent="0.3">
      <c r="E623" s="8"/>
    </row>
    <row r="624" spans="5:5" x14ac:dyDescent="0.3">
      <c r="E624" s="8"/>
    </row>
    <row r="625" spans="5:25" x14ac:dyDescent="0.3">
      <c r="E625" s="8"/>
    </row>
    <row r="626" spans="5:25" x14ac:dyDescent="0.3">
      <c r="E626" s="8"/>
    </row>
    <row r="627" spans="5:25" x14ac:dyDescent="0.3">
      <c r="E627" s="8"/>
    </row>
    <row r="628" spans="5:25" x14ac:dyDescent="0.3">
      <c r="E628" s="8"/>
    </row>
    <row r="629" spans="5:25" x14ac:dyDescent="0.3">
      <c r="E629" s="8"/>
    </row>
    <row r="630" spans="5:25" x14ac:dyDescent="0.3">
      <c r="E630" s="8"/>
    </row>
    <row r="631" spans="5:25" x14ac:dyDescent="0.3">
      <c r="E631" s="8"/>
    </row>
    <row r="632" spans="5:25" x14ac:dyDescent="0.3">
      <c r="E632" s="8"/>
      <c r="Y632" s="9"/>
    </row>
    <row r="633" spans="5:25" x14ac:dyDescent="0.3">
      <c r="E633" s="8"/>
      <c r="Y633" s="9"/>
    </row>
    <row r="634" spans="5:25" x14ac:dyDescent="0.3">
      <c r="E634" s="8"/>
      <c r="Y634" s="9"/>
    </row>
    <row r="635" spans="5:25" x14ac:dyDescent="0.3">
      <c r="E635" s="8"/>
      <c r="Y635" s="9"/>
    </row>
    <row r="636" spans="5:25" x14ac:dyDescent="0.3">
      <c r="E636" s="8"/>
      <c r="Y636" s="9"/>
    </row>
    <row r="637" spans="5:25" x14ac:dyDescent="0.3">
      <c r="E637" s="8"/>
      <c r="Y637" s="9"/>
    </row>
    <row r="638" spans="5:25" x14ac:dyDescent="0.3">
      <c r="E638" s="8"/>
      <c r="Y638" s="9"/>
    </row>
    <row r="639" spans="5:25" x14ac:dyDescent="0.3">
      <c r="E639" s="8"/>
      <c r="Y639" s="9"/>
    </row>
    <row r="640" spans="5:25" x14ac:dyDescent="0.3">
      <c r="E640" s="8"/>
    </row>
    <row r="641" spans="5:5" x14ac:dyDescent="0.3">
      <c r="E641" s="8"/>
    </row>
    <row r="642" spans="5:5" x14ac:dyDescent="0.3">
      <c r="E642" s="8"/>
    </row>
    <row r="643" spans="5:5" x14ac:dyDescent="0.3">
      <c r="E643" s="8"/>
    </row>
    <row r="644" spans="5:5" x14ac:dyDescent="0.3">
      <c r="E644" s="8"/>
    </row>
    <row r="645" spans="5:5" x14ac:dyDescent="0.3">
      <c r="E645" s="8"/>
    </row>
    <row r="646" spans="5:5" x14ac:dyDescent="0.3">
      <c r="E646" s="8"/>
    </row>
    <row r="647" spans="5:5" x14ac:dyDescent="0.3">
      <c r="E647" s="8"/>
    </row>
    <row r="648" spans="5:5" x14ac:dyDescent="0.3">
      <c r="E648" s="8"/>
    </row>
    <row r="649" spans="5:5" x14ac:dyDescent="0.3">
      <c r="E649" s="8"/>
    </row>
    <row r="650" spans="5:5" x14ac:dyDescent="0.3">
      <c r="E650" s="8"/>
    </row>
    <row r="651" spans="5:5" x14ac:dyDescent="0.3">
      <c r="E651" s="8"/>
    </row>
    <row r="652" spans="5:5" x14ac:dyDescent="0.3">
      <c r="E652" s="8"/>
    </row>
    <row r="653" spans="5:5" x14ac:dyDescent="0.3">
      <c r="E653" s="8"/>
    </row>
    <row r="654" spans="5:5" x14ac:dyDescent="0.3">
      <c r="E654" s="8"/>
    </row>
    <row r="655" spans="5:5" x14ac:dyDescent="0.3">
      <c r="E655" s="8"/>
    </row>
    <row r="656" spans="5:5" x14ac:dyDescent="0.3">
      <c r="E656" s="8"/>
    </row>
    <row r="657" spans="5:5" x14ac:dyDescent="0.3">
      <c r="E657" s="8"/>
    </row>
    <row r="658" spans="5:5" x14ac:dyDescent="0.3">
      <c r="E658" s="8"/>
    </row>
    <row r="659" spans="5:5" x14ac:dyDescent="0.3">
      <c r="E659" s="8"/>
    </row>
    <row r="660" spans="5:5" x14ac:dyDescent="0.3">
      <c r="E660" s="8"/>
    </row>
    <row r="661" spans="5:5" x14ac:dyDescent="0.3">
      <c r="E661" s="8"/>
    </row>
    <row r="662" spans="5:5" x14ac:dyDescent="0.3">
      <c r="E662" s="8"/>
    </row>
    <row r="663" spans="5:5" x14ac:dyDescent="0.3">
      <c r="E663" s="8"/>
    </row>
    <row r="664" spans="5:5" x14ac:dyDescent="0.3">
      <c r="E664" s="8"/>
    </row>
    <row r="665" spans="5:5" x14ac:dyDescent="0.3">
      <c r="E665" s="8"/>
    </row>
    <row r="666" spans="5:5" x14ac:dyDescent="0.3">
      <c r="E666" s="8"/>
    </row>
    <row r="667" spans="5:5" x14ac:dyDescent="0.3">
      <c r="E667" s="8"/>
    </row>
    <row r="668" spans="5:5" x14ac:dyDescent="0.3">
      <c r="E668" s="8"/>
    </row>
    <row r="669" spans="5:5" x14ac:dyDescent="0.3">
      <c r="E669" s="8"/>
    </row>
    <row r="670" spans="5:5" x14ac:dyDescent="0.3">
      <c r="E670" s="8"/>
    </row>
    <row r="671" spans="5:5" x14ac:dyDescent="0.3">
      <c r="E671" s="8"/>
    </row>
    <row r="672" spans="5:5" x14ac:dyDescent="0.3">
      <c r="E672" s="8"/>
    </row>
    <row r="673" spans="5:25" x14ac:dyDescent="0.3">
      <c r="E673" s="8"/>
    </row>
    <row r="674" spans="5:25" x14ac:dyDescent="0.3">
      <c r="E674" s="8"/>
    </row>
    <row r="675" spans="5:25" x14ac:dyDescent="0.3">
      <c r="E675" s="8"/>
    </row>
    <row r="676" spans="5:25" x14ac:dyDescent="0.3">
      <c r="E676" s="8"/>
    </row>
    <row r="677" spans="5:25" x14ac:dyDescent="0.3">
      <c r="E677" s="8"/>
    </row>
    <row r="678" spans="5:25" x14ac:dyDescent="0.3">
      <c r="E678" s="8"/>
    </row>
    <row r="679" spans="5:25" x14ac:dyDescent="0.3">
      <c r="E679" s="8"/>
    </row>
    <row r="680" spans="5:25" x14ac:dyDescent="0.3">
      <c r="E680" s="8"/>
    </row>
    <row r="681" spans="5:25" x14ac:dyDescent="0.3">
      <c r="E681" s="8"/>
    </row>
    <row r="682" spans="5:25" x14ac:dyDescent="0.3">
      <c r="E682" s="8"/>
    </row>
    <row r="683" spans="5:25" x14ac:dyDescent="0.3">
      <c r="E683" s="8"/>
    </row>
    <row r="684" spans="5:25" x14ac:dyDescent="0.3">
      <c r="E684" s="8"/>
    </row>
    <row r="685" spans="5:25" x14ac:dyDescent="0.3">
      <c r="E685" s="8"/>
    </row>
    <row r="686" spans="5:25" x14ac:dyDescent="0.3">
      <c r="E686" s="8"/>
    </row>
    <row r="687" spans="5:25" x14ac:dyDescent="0.3">
      <c r="E687" s="8"/>
      <c r="Y687" s="9"/>
    </row>
    <row r="688" spans="5:25" x14ac:dyDescent="0.3">
      <c r="E688" s="8"/>
    </row>
    <row r="689" spans="5:25" x14ac:dyDescent="0.3">
      <c r="E689" s="8"/>
      <c r="Y689" s="9"/>
    </row>
    <row r="690" spans="5:25" x14ac:dyDescent="0.3">
      <c r="E690" s="8"/>
      <c r="Y690" s="9"/>
    </row>
    <row r="691" spans="5:25" x14ac:dyDescent="0.3">
      <c r="E691" s="8"/>
      <c r="Y691" s="9"/>
    </row>
    <row r="692" spans="5:25" x14ac:dyDescent="0.3">
      <c r="E692" s="8"/>
    </row>
    <row r="693" spans="5:25" x14ac:dyDescent="0.3">
      <c r="E693" s="8"/>
    </row>
    <row r="694" spans="5:25" x14ac:dyDescent="0.3">
      <c r="E694" s="8"/>
    </row>
    <row r="695" spans="5:25" x14ac:dyDescent="0.3">
      <c r="E695" s="8"/>
    </row>
    <row r="696" spans="5:25" x14ac:dyDescent="0.3">
      <c r="E696" s="8"/>
    </row>
    <row r="697" spans="5:25" x14ac:dyDescent="0.3">
      <c r="E697" s="8"/>
    </row>
    <row r="698" spans="5:25" x14ac:dyDescent="0.3">
      <c r="E698" s="8"/>
    </row>
    <row r="699" spans="5:25" x14ac:dyDescent="0.3">
      <c r="E699" s="8"/>
      <c r="Y699" s="9"/>
    </row>
    <row r="700" spans="5:25" x14ac:dyDescent="0.3">
      <c r="E700" s="8"/>
      <c r="Y700" s="9"/>
    </row>
    <row r="701" spans="5:25" x14ac:dyDescent="0.3">
      <c r="E701" s="8"/>
      <c r="Y701" s="9"/>
    </row>
    <row r="702" spans="5:25" x14ac:dyDescent="0.3">
      <c r="E702" s="8"/>
      <c r="Y702" s="9"/>
    </row>
    <row r="703" spans="5:25" x14ac:dyDescent="0.3">
      <c r="E703" s="8"/>
    </row>
    <row r="704" spans="5:25" x14ac:dyDescent="0.3">
      <c r="E704" s="8"/>
    </row>
    <row r="705" spans="5:14" x14ac:dyDescent="0.3">
      <c r="E705" s="8"/>
      <c r="N705" s="10"/>
    </row>
    <row r="706" spans="5:14" x14ac:dyDescent="0.3">
      <c r="E706" s="8"/>
    </row>
    <row r="707" spans="5:14" x14ac:dyDescent="0.3">
      <c r="E707" s="8"/>
    </row>
    <row r="708" spans="5:14" x14ac:dyDescent="0.3">
      <c r="E708" s="8"/>
    </row>
    <row r="709" spans="5:14" x14ac:dyDescent="0.3">
      <c r="E709" s="8"/>
      <c r="N709" s="10"/>
    </row>
    <row r="710" spans="5:14" x14ac:dyDescent="0.3">
      <c r="E710" s="8"/>
    </row>
    <row r="711" spans="5:14" x14ac:dyDescent="0.3">
      <c r="E711" s="8"/>
    </row>
    <row r="712" spans="5:14" x14ac:dyDescent="0.3">
      <c r="E712" s="8"/>
    </row>
    <row r="713" spans="5:14" x14ac:dyDescent="0.3">
      <c r="E713" s="8"/>
    </row>
    <row r="714" spans="5:14" x14ac:dyDescent="0.3">
      <c r="E714" s="8"/>
    </row>
    <row r="715" spans="5:14" x14ac:dyDescent="0.3">
      <c r="E715" s="8"/>
    </row>
    <row r="716" spans="5:14" x14ac:dyDescent="0.3">
      <c r="E716" s="8"/>
    </row>
    <row r="717" spans="5:14" x14ac:dyDescent="0.3">
      <c r="E717" s="8"/>
    </row>
    <row r="718" spans="5:14" x14ac:dyDescent="0.3">
      <c r="E718" s="8"/>
    </row>
    <row r="719" spans="5:14" x14ac:dyDescent="0.3">
      <c r="E719" s="8"/>
    </row>
    <row r="720" spans="5:14" x14ac:dyDescent="0.3">
      <c r="E720" s="8"/>
    </row>
    <row r="721" spans="5:25" x14ac:dyDescent="0.3">
      <c r="E721" s="8"/>
    </row>
    <row r="722" spans="5:25" x14ac:dyDescent="0.3">
      <c r="E722" s="8"/>
    </row>
    <row r="723" spans="5:25" x14ac:dyDescent="0.3">
      <c r="E723" s="8"/>
    </row>
    <row r="724" spans="5:25" x14ac:dyDescent="0.3">
      <c r="E724" s="8"/>
    </row>
    <row r="725" spans="5:25" x14ac:dyDescent="0.3">
      <c r="E725" s="8"/>
      <c r="Y725" s="9"/>
    </row>
    <row r="726" spans="5:25" x14ac:dyDescent="0.3">
      <c r="E726" s="8"/>
    </row>
    <row r="727" spans="5:25" x14ac:dyDescent="0.3">
      <c r="E727" s="8"/>
      <c r="Y727" s="9"/>
    </row>
    <row r="728" spans="5:25" x14ac:dyDescent="0.3">
      <c r="E728" s="8"/>
      <c r="Y728" s="9"/>
    </row>
    <row r="729" spans="5:25" x14ac:dyDescent="0.3">
      <c r="E729" s="8"/>
      <c r="Y729" s="9"/>
    </row>
    <row r="730" spans="5:25" x14ac:dyDescent="0.3">
      <c r="E730" s="8"/>
      <c r="Y730" s="9"/>
    </row>
    <row r="731" spans="5:25" x14ac:dyDescent="0.3">
      <c r="E731" s="8"/>
      <c r="Y731" s="9"/>
    </row>
    <row r="732" spans="5:25" x14ac:dyDescent="0.3">
      <c r="E732" s="8"/>
      <c r="Y732" s="9"/>
    </row>
    <row r="733" spans="5:25" x14ac:dyDescent="0.3">
      <c r="E733" s="8"/>
    </row>
    <row r="734" spans="5:25" x14ac:dyDescent="0.3">
      <c r="E734" s="8"/>
    </row>
    <row r="735" spans="5:25" x14ac:dyDescent="0.3">
      <c r="E735" s="8"/>
    </row>
    <row r="736" spans="5:25" x14ac:dyDescent="0.3">
      <c r="E736" s="8"/>
    </row>
    <row r="737" spans="5:25" x14ac:dyDescent="0.3">
      <c r="E737" s="8"/>
    </row>
    <row r="738" spans="5:25" x14ac:dyDescent="0.3">
      <c r="E738" s="8"/>
    </row>
    <row r="739" spans="5:25" x14ac:dyDescent="0.3">
      <c r="E739" s="8"/>
    </row>
    <row r="740" spans="5:25" x14ac:dyDescent="0.3">
      <c r="E740" s="8"/>
    </row>
    <row r="741" spans="5:25" x14ac:dyDescent="0.3">
      <c r="E741" s="8"/>
      <c r="Y741" s="9"/>
    </row>
    <row r="742" spans="5:25" x14ac:dyDescent="0.3">
      <c r="E742" s="8"/>
    </row>
    <row r="743" spans="5:25" x14ac:dyDescent="0.3">
      <c r="E743" s="8"/>
    </row>
    <row r="744" spans="5:25" x14ac:dyDescent="0.3">
      <c r="E744" s="8"/>
    </row>
    <row r="745" spans="5:25" x14ac:dyDescent="0.3">
      <c r="E745" s="8"/>
    </row>
    <row r="746" spans="5:25" x14ac:dyDescent="0.3">
      <c r="E746" s="8"/>
    </row>
    <row r="747" spans="5:25" x14ac:dyDescent="0.3">
      <c r="E747" s="8"/>
    </row>
    <row r="748" spans="5:25" x14ac:dyDescent="0.3">
      <c r="E748" s="8"/>
    </row>
    <row r="749" spans="5:25" x14ac:dyDescent="0.3">
      <c r="E749" s="8"/>
    </row>
    <row r="750" spans="5:25" x14ac:dyDescent="0.3">
      <c r="E750" s="8"/>
    </row>
    <row r="751" spans="5:25" x14ac:dyDescent="0.3">
      <c r="E751" s="8"/>
    </row>
    <row r="752" spans="5:25" x14ac:dyDescent="0.3">
      <c r="E752" s="8"/>
    </row>
    <row r="753" spans="5:5" x14ac:dyDescent="0.3">
      <c r="E753" s="8"/>
    </row>
    <row r="754" spans="5:5" x14ac:dyDescent="0.3">
      <c r="E754" s="8"/>
    </row>
    <row r="755" spans="5:5" x14ac:dyDescent="0.3">
      <c r="E755" s="8"/>
    </row>
    <row r="756" spans="5:5" x14ac:dyDescent="0.3">
      <c r="E756" s="8"/>
    </row>
    <row r="757" spans="5:5" x14ac:dyDescent="0.3">
      <c r="E757" s="8"/>
    </row>
    <row r="758" spans="5:5" x14ac:dyDescent="0.3">
      <c r="E758" s="8"/>
    </row>
    <row r="759" spans="5:5" x14ac:dyDescent="0.3">
      <c r="E759" s="8"/>
    </row>
    <row r="760" spans="5:5" x14ac:dyDescent="0.3">
      <c r="E760" s="8"/>
    </row>
    <row r="761" spans="5:5" x14ac:dyDescent="0.3">
      <c r="E761" s="8"/>
    </row>
    <row r="762" spans="5:5" x14ac:dyDescent="0.3">
      <c r="E762" s="8"/>
    </row>
    <row r="763" spans="5:5" x14ac:dyDescent="0.3">
      <c r="E763" s="8"/>
    </row>
    <row r="764" spans="5:5" x14ac:dyDescent="0.3">
      <c r="E764" s="8"/>
    </row>
    <row r="765" spans="5:5" x14ac:dyDescent="0.3">
      <c r="E765" s="8"/>
    </row>
    <row r="766" spans="5:5" x14ac:dyDescent="0.3">
      <c r="E766" s="8"/>
    </row>
    <row r="767" spans="5:5" x14ac:dyDescent="0.3">
      <c r="E767" s="8"/>
    </row>
    <row r="768" spans="5:5" x14ac:dyDescent="0.3">
      <c r="E768" s="8"/>
    </row>
    <row r="769" spans="5:25" x14ac:dyDescent="0.3">
      <c r="E769" s="8"/>
    </row>
    <row r="770" spans="5:25" x14ac:dyDescent="0.3">
      <c r="E770" s="8"/>
    </row>
    <row r="771" spans="5:25" x14ac:dyDescent="0.3">
      <c r="E771" s="8"/>
    </row>
    <row r="772" spans="5:25" x14ac:dyDescent="0.3">
      <c r="E772" s="8"/>
    </row>
    <row r="773" spans="5:25" x14ac:dyDescent="0.3">
      <c r="E773" s="8"/>
    </row>
    <row r="774" spans="5:25" x14ac:dyDescent="0.3">
      <c r="E774" s="8"/>
      <c r="N774" s="10"/>
    </row>
    <row r="775" spans="5:25" x14ac:dyDescent="0.3">
      <c r="E775" s="8"/>
      <c r="N775" s="10"/>
    </row>
    <row r="776" spans="5:25" x14ac:dyDescent="0.3">
      <c r="E776" s="8"/>
      <c r="N776" s="10"/>
    </row>
    <row r="777" spans="5:25" x14ac:dyDescent="0.3">
      <c r="E777" s="8"/>
    </row>
    <row r="778" spans="5:25" x14ac:dyDescent="0.3">
      <c r="E778" s="8"/>
    </row>
    <row r="779" spans="5:25" x14ac:dyDescent="0.3">
      <c r="E779" s="8"/>
      <c r="Y779" s="9"/>
    </row>
    <row r="780" spans="5:25" x14ac:dyDescent="0.3">
      <c r="E780" s="8"/>
      <c r="Y780" s="9"/>
    </row>
    <row r="781" spans="5:25" x14ac:dyDescent="0.3">
      <c r="E781" s="8"/>
      <c r="Y781" s="9"/>
    </row>
    <row r="782" spans="5:25" x14ac:dyDescent="0.3">
      <c r="E782" s="8"/>
      <c r="Y782" s="9"/>
    </row>
    <row r="783" spans="5:25" x14ac:dyDescent="0.3">
      <c r="E783" s="8"/>
      <c r="Y783" s="9"/>
    </row>
    <row r="784" spans="5:25" x14ac:dyDescent="0.3">
      <c r="E784" s="8"/>
    </row>
    <row r="785" spans="5:25" x14ac:dyDescent="0.3">
      <c r="E785" s="8"/>
    </row>
    <row r="786" spans="5:25" x14ac:dyDescent="0.3">
      <c r="E786" s="8"/>
      <c r="Y786" s="9"/>
    </row>
    <row r="787" spans="5:25" x14ac:dyDescent="0.3">
      <c r="E787" s="8"/>
      <c r="Y787" s="9"/>
    </row>
    <row r="788" spans="5:25" x14ac:dyDescent="0.3">
      <c r="E788" s="8"/>
      <c r="Y788" s="9"/>
    </row>
    <row r="789" spans="5:25" x14ac:dyDescent="0.3">
      <c r="E789" s="8"/>
    </row>
    <row r="790" spans="5:25" x14ac:dyDescent="0.3">
      <c r="E790" s="8"/>
    </row>
    <row r="791" spans="5:25" x14ac:dyDescent="0.3">
      <c r="E791" s="8"/>
    </row>
    <row r="792" spans="5:25" x14ac:dyDescent="0.3">
      <c r="E792" s="8"/>
    </row>
    <row r="793" spans="5:25" x14ac:dyDescent="0.3">
      <c r="E793" s="8"/>
    </row>
    <row r="794" spans="5:25" x14ac:dyDescent="0.3">
      <c r="E794" s="8"/>
    </row>
    <row r="795" spans="5:25" x14ac:dyDescent="0.3">
      <c r="E795" s="8"/>
    </row>
    <row r="796" spans="5:25" x14ac:dyDescent="0.3">
      <c r="E796" s="8"/>
    </row>
    <row r="797" spans="5:25" x14ac:dyDescent="0.3">
      <c r="E797" s="8"/>
    </row>
    <row r="798" spans="5:25" x14ac:dyDescent="0.3">
      <c r="E798" s="8"/>
    </row>
    <row r="799" spans="5:25" x14ac:dyDescent="0.3">
      <c r="E799" s="8"/>
    </row>
    <row r="800" spans="5:25" x14ac:dyDescent="0.3">
      <c r="E800" s="8"/>
    </row>
    <row r="801" spans="5:5" x14ac:dyDescent="0.3">
      <c r="E801" s="8"/>
    </row>
    <row r="802" spans="5:5" x14ac:dyDescent="0.3">
      <c r="E802" s="8"/>
    </row>
    <row r="803" spans="5:5" x14ac:dyDescent="0.3">
      <c r="E803" s="8"/>
    </row>
    <row r="804" spans="5:5" x14ac:dyDescent="0.3">
      <c r="E804" s="8"/>
    </row>
    <row r="805" spans="5:5" x14ac:dyDescent="0.3">
      <c r="E805" s="8"/>
    </row>
    <row r="806" spans="5:5" x14ac:dyDescent="0.3">
      <c r="E806" s="8"/>
    </row>
    <row r="807" spans="5:5" x14ac:dyDescent="0.3">
      <c r="E807" s="8"/>
    </row>
    <row r="808" spans="5:5" x14ac:dyDescent="0.3">
      <c r="E808" s="8"/>
    </row>
    <row r="809" spans="5:5" x14ac:dyDescent="0.3">
      <c r="E809" s="8"/>
    </row>
    <row r="810" spans="5:5" x14ac:dyDescent="0.3">
      <c r="E810" s="8"/>
    </row>
    <row r="811" spans="5:5" x14ac:dyDescent="0.3">
      <c r="E811" s="8"/>
    </row>
    <row r="812" spans="5:5" x14ac:dyDescent="0.3">
      <c r="E812" s="8"/>
    </row>
    <row r="813" spans="5:5" x14ac:dyDescent="0.3">
      <c r="E813" s="8"/>
    </row>
    <row r="814" spans="5:5" x14ac:dyDescent="0.3">
      <c r="E814" s="8"/>
    </row>
    <row r="815" spans="5:5" x14ac:dyDescent="0.3">
      <c r="E815" s="8"/>
    </row>
    <row r="816" spans="5:5" x14ac:dyDescent="0.3">
      <c r="E816" s="8"/>
    </row>
    <row r="817" spans="5:5" x14ac:dyDescent="0.3">
      <c r="E817" s="8"/>
    </row>
    <row r="818" spans="5:5" x14ac:dyDescent="0.3">
      <c r="E818" s="8"/>
    </row>
    <row r="819" spans="5:5" x14ac:dyDescent="0.3">
      <c r="E819" s="8"/>
    </row>
    <row r="820" spans="5:5" x14ac:dyDescent="0.3">
      <c r="E820" s="8"/>
    </row>
    <row r="821" spans="5:5" x14ac:dyDescent="0.3">
      <c r="E821" s="8"/>
    </row>
    <row r="822" spans="5:5" x14ac:dyDescent="0.3">
      <c r="E822" s="8"/>
    </row>
    <row r="823" spans="5:5" x14ac:dyDescent="0.3">
      <c r="E823" s="8"/>
    </row>
    <row r="824" spans="5:5" x14ac:dyDescent="0.3">
      <c r="E824" s="8"/>
    </row>
    <row r="825" spans="5:5" x14ac:dyDescent="0.3">
      <c r="E825" s="8"/>
    </row>
    <row r="826" spans="5:5" x14ac:dyDescent="0.3">
      <c r="E826" s="8"/>
    </row>
    <row r="827" spans="5:5" x14ac:dyDescent="0.3">
      <c r="E827" s="8"/>
    </row>
    <row r="828" spans="5:5" x14ac:dyDescent="0.3">
      <c r="E828" s="8"/>
    </row>
    <row r="829" spans="5:5" x14ac:dyDescent="0.3">
      <c r="E829" s="8"/>
    </row>
    <row r="830" spans="5:5" x14ac:dyDescent="0.3">
      <c r="E830" s="8"/>
    </row>
    <row r="831" spans="5:5" x14ac:dyDescent="0.3">
      <c r="E831" s="8"/>
    </row>
    <row r="832" spans="5:5" x14ac:dyDescent="0.3">
      <c r="E832" s="8"/>
    </row>
    <row r="833" spans="5:5" x14ac:dyDescent="0.3">
      <c r="E833" s="8"/>
    </row>
    <row r="834" spans="5:5" x14ac:dyDescent="0.3">
      <c r="E834" s="8"/>
    </row>
    <row r="835" spans="5:5" x14ac:dyDescent="0.3">
      <c r="E835" s="8"/>
    </row>
    <row r="836" spans="5:5" x14ac:dyDescent="0.3">
      <c r="E836" s="8"/>
    </row>
    <row r="837" spans="5:5" x14ac:dyDescent="0.3">
      <c r="E837" s="8"/>
    </row>
    <row r="838" spans="5:5" x14ac:dyDescent="0.3">
      <c r="E838" s="8"/>
    </row>
    <row r="839" spans="5:5" x14ac:dyDescent="0.3">
      <c r="E839" s="8"/>
    </row>
    <row r="840" spans="5:5" x14ac:dyDescent="0.3">
      <c r="E840" s="8"/>
    </row>
    <row r="841" spans="5:5" x14ac:dyDescent="0.3">
      <c r="E841" s="8"/>
    </row>
    <row r="842" spans="5:5" x14ac:dyDescent="0.3">
      <c r="E842" s="8"/>
    </row>
    <row r="843" spans="5:5" x14ac:dyDescent="0.3">
      <c r="E843" s="8"/>
    </row>
    <row r="844" spans="5:5" x14ac:dyDescent="0.3">
      <c r="E844" s="8"/>
    </row>
    <row r="845" spans="5:5" x14ac:dyDescent="0.3">
      <c r="E845" s="8"/>
    </row>
    <row r="846" spans="5:5" x14ac:dyDescent="0.3">
      <c r="E846" s="8"/>
    </row>
    <row r="847" spans="5:5" x14ac:dyDescent="0.3">
      <c r="E847" s="8"/>
    </row>
    <row r="848" spans="5:5" x14ac:dyDescent="0.3">
      <c r="E848" s="8"/>
    </row>
    <row r="849" spans="5:25" x14ac:dyDescent="0.3">
      <c r="E849" s="8"/>
    </row>
    <row r="850" spans="5:25" x14ac:dyDescent="0.3">
      <c r="E850" s="8"/>
    </row>
    <row r="851" spans="5:25" x14ac:dyDescent="0.3">
      <c r="E851" s="8"/>
    </row>
    <row r="852" spans="5:25" x14ac:dyDescent="0.3">
      <c r="E852" s="8"/>
    </row>
    <row r="853" spans="5:25" x14ac:dyDescent="0.3">
      <c r="E853" s="8"/>
    </row>
    <row r="854" spans="5:25" x14ac:dyDescent="0.3">
      <c r="E854" s="8"/>
      <c r="Y854" s="9"/>
    </row>
    <row r="855" spans="5:25" x14ac:dyDescent="0.3">
      <c r="E855" s="8"/>
      <c r="Y855" s="9"/>
    </row>
    <row r="856" spans="5:25" x14ac:dyDescent="0.3">
      <c r="E856" s="8"/>
      <c r="Y856" s="9"/>
    </row>
    <row r="857" spans="5:25" x14ac:dyDescent="0.3">
      <c r="E857" s="8"/>
    </row>
    <row r="858" spans="5:25" x14ac:dyDescent="0.3">
      <c r="E858" s="8"/>
    </row>
    <row r="859" spans="5:25" x14ac:dyDescent="0.3">
      <c r="E859" s="8"/>
    </row>
    <row r="860" spans="5:25" x14ac:dyDescent="0.3">
      <c r="E860" s="8"/>
    </row>
    <row r="861" spans="5:25" x14ac:dyDescent="0.3">
      <c r="E861" s="8"/>
    </row>
    <row r="862" spans="5:25" x14ac:dyDescent="0.3">
      <c r="E862" s="8"/>
    </row>
    <row r="863" spans="5:25" x14ac:dyDescent="0.3">
      <c r="E863" s="8"/>
      <c r="Y863" s="9"/>
    </row>
    <row r="864" spans="5:25" x14ac:dyDescent="0.3">
      <c r="E864" s="8"/>
      <c r="Y864" s="9"/>
    </row>
    <row r="865" spans="5:25" x14ac:dyDescent="0.3">
      <c r="E865" s="8"/>
      <c r="Y865" s="9"/>
    </row>
    <row r="866" spans="5:25" x14ac:dyDescent="0.3">
      <c r="E866" s="8"/>
      <c r="Y866" s="9"/>
    </row>
    <row r="867" spans="5:25" x14ac:dyDescent="0.3">
      <c r="E867" s="8"/>
      <c r="Y867" s="9"/>
    </row>
    <row r="868" spans="5:25" x14ac:dyDescent="0.3">
      <c r="E868" s="8"/>
    </row>
    <row r="869" spans="5:25" x14ac:dyDescent="0.3">
      <c r="E869" s="8"/>
    </row>
    <row r="870" spans="5:25" x14ac:dyDescent="0.3">
      <c r="E870" s="8"/>
    </row>
    <row r="871" spans="5:25" x14ac:dyDescent="0.3">
      <c r="E871" s="8"/>
    </row>
    <row r="872" spans="5:25" x14ac:dyDescent="0.3">
      <c r="E872" s="8"/>
    </row>
    <row r="873" spans="5:25" x14ac:dyDescent="0.3">
      <c r="E873" s="8"/>
    </row>
    <row r="874" spans="5:25" x14ac:dyDescent="0.3">
      <c r="E874" s="8"/>
    </row>
    <row r="875" spans="5:25" x14ac:dyDescent="0.3">
      <c r="E875" s="8"/>
    </row>
    <row r="876" spans="5:25" x14ac:dyDescent="0.3">
      <c r="E876" s="8"/>
    </row>
    <row r="877" spans="5:25" x14ac:dyDescent="0.3">
      <c r="E877" s="8"/>
    </row>
    <row r="878" spans="5:25" x14ac:dyDescent="0.3">
      <c r="E878" s="8"/>
    </row>
    <row r="879" spans="5:25" x14ac:dyDescent="0.3">
      <c r="E879" s="8"/>
    </row>
    <row r="880" spans="5:25" x14ac:dyDescent="0.3">
      <c r="E880" s="8"/>
    </row>
    <row r="881" spans="5:5" x14ac:dyDescent="0.3">
      <c r="E881" s="8"/>
    </row>
    <row r="882" spans="5:5" x14ac:dyDescent="0.3">
      <c r="E882" s="8"/>
    </row>
    <row r="883" spans="5:5" x14ac:dyDescent="0.3">
      <c r="E883" s="8"/>
    </row>
    <row r="884" spans="5:5" x14ac:dyDescent="0.3">
      <c r="E884" s="8"/>
    </row>
    <row r="885" spans="5:5" x14ac:dyDescent="0.3">
      <c r="E885" s="8"/>
    </row>
    <row r="886" spans="5:5" x14ac:dyDescent="0.3">
      <c r="E886" s="8"/>
    </row>
    <row r="887" spans="5:5" x14ac:dyDescent="0.3">
      <c r="E887" s="8"/>
    </row>
    <row r="888" spans="5:5" x14ac:dyDescent="0.3">
      <c r="E888" s="8"/>
    </row>
    <row r="889" spans="5:5" x14ac:dyDescent="0.3">
      <c r="E889" s="8"/>
    </row>
    <row r="890" spans="5:5" x14ac:dyDescent="0.3">
      <c r="E890" s="8"/>
    </row>
    <row r="891" spans="5:5" x14ac:dyDescent="0.3">
      <c r="E891" s="8"/>
    </row>
    <row r="892" spans="5:5" x14ac:dyDescent="0.3">
      <c r="E892" s="8"/>
    </row>
    <row r="893" spans="5:5" x14ac:dyDescent="0.3">
      <c r="E893" s="8"/>
    </row>
    <row r="894" spans="5:5" x14ac:dyDescent="0.3">
      <c r="E894" s="8"/>
    </row>
    <row r="895" spans="5:5" x14ac:dyDescent="0.3">
      <c r="E895" s="8"/>
    </row>
    <row r="896" spans="5:5" x14ac:dyDescent="0.3">
      <c r="E896" s="8"/>
    </row>
    <row r="897" spans="5:25" x14ac:dyDescent="0.3">
      <c r="E897" s="8"/>
    </row>
    <row r="898" spans="5:25" x14ac:dyDescent="0.3">
      <c r="E898" s="8"/>
    </row>
    <row r="899" spans="5:25" x14ac:dyDescent="0.3">
      <c r="E899" s="8"/>
    </row>
    <row r="900" spans="5:25" x14ac:dyDescent="0.3">
      <c r="E900" s="8"/>
    </row>
    <row r="901" spans="5:25" x14ac:dyDescent="0.3">
      <c r="E901" s="8"/>
    </row>
    <row r="902" spans="5:25" x14ac:dyDescent="0.3">
      <c r="E902" s="8"/>
    </row>
    <row r="903" spans="5:25" x14ac:dyDescent="0.3">
      <c r="E903" s="8"/>
    </row>
    <row r="904" spans="5:25" x14ac:dyDescent="0.3">
      <c r="E904" s="8"/>
    </row>
    <row r="905" spans="5:25" x14ac:dyDescent="0.3">
      <c r="E905" s="8"/>
    </row>
    <row r="906" spans="5:25" x14ac:dyDescent="0.3">
      <c r="E906" s="8"/>
    </row>
    <row r="907" spans="5:25" x14ac:dyDescent="0.3">
      <c r="E907" s="8"/>
    </row>
    <row r="908" spans="5:25" x14ac:dyDescent="0.3">
      <c r="E908" s="8"/>
      <c r="Y908" s="9"/>
    </row>
    <row r="909" spans="5:25" x14ac:dyDescent="0.3">
      <c r="E909" s="8"/>
    </row>
    <row r="910" spans="5:25" x14ac:dyDescent="0.3">
      <c r="E910" s="8"/>
      <c r="Y910" s="9"/>
    </row>
    <row r="911" spans="5:25" x14ac:dyDescent="0.3">
      <c r="E911" s="8"/>
      <c r="Y911" s="9"/>
    </row>
    <row r="912" spans="5:25" x14ac:dyDescent="0.3">
      <c r="E912" s="8"/>
      <c r="Y912" s="9"/>
    </row>
    <row r="913" spans="5:25" x14ac:dyDescent="0.3">
      <c r="E913" s="8"/>
      <c r="Y913" s="9"/>
    </row>
    <row r="914" spans="5:25" x14ac:dyDescent="0.3">
      <c r="E914" s="8"/>
    </row>
    <row r="915" spans="5:25" x14ac:dyDescent="0.3">
      <c r="E915" s="8"/>
    </row>
    <row r="916" spans="5:25" x14ac:dyDescent="0.3">
      <c r="E916" s="8"/>
    </row>
    <row r="917" spans="5:25" x14ac:dyDescent="0.3">
      <c r="E917" s="8"/>
    </row>
    <row r="918" spans="5:25" x14ac:dyDescent="0.3">
      <c r="E918" s="8"/>
    </row>
    <row r="919" spans="5:25" x14ac:dyDescent="0.3">
      <c r="E919" s="8"/>
    </row>
    <row r="920" spans="5:25" x14ac:dyDescent="0.3">
      <c r="E920" s="8"/>
    </row>
    <row r="921" spans="5:25" x14ac:dyDescent="0.3">
      <c r="E921" s="8"/>
    </row>
    <row r="922" spans="5:25" x14ac:dyDescent="0.3">
      <c r="E922" s="8"/>
    </row>
    <row r="923" spans="5:25" x14ac:dyDescent="0.3">
      <c r="E923" s="8"/>
    </row>
    <row r="924" spans="5:25" x14ac:dyDescent="0.3">
      <c r="E924" s="8"/>
    </row>
    <row r="925" spans="5:25" x14ac:dyDescent="0.3">
      <c r="E925" s="8"/>
    </row>
    <row r="926" spans="5:25" x14ac:dyDescent="0.3">
      <c r="E926" s="8"/>
    </row>
    <row r="927" spans="5:25" x14ac:dyDescent="0.3">
      <c r="E927" s="8"/>
    </row>
    <row r="928" spans="5:25" x14ac:dyDescent="0.3">
      <c r="E928" s="8"/>
    </row>
    <row r="929" spans="5:5" x14ac:dyDescent="0.3">
      <c r="E929" s="8"/>
    </row>
    <row r="930" spans="5:5" x14ac:dyDescent="0.3">
      <c r="E930" s="8"/>
    </row>
    <row r="931" spans="5:5" x14ac:dyDescent="0.3">
      <c r="E931" s="8"/>
    </row>
    <row r="932" spans="5:5" x14ac:dyDescent="0.3">
      <c r="E932" s="8"/>
    </row>
    <row r="933" spans="5:5" x14ac:dyDescent="0.3">
      <c r="E933" s="8"/>
    </row>
    <row r="934" spans="5:5" x14ac:dyDescent="0.3">
      <c r="E934" s="8"/>
    </row>
    <row r="935" spans="5:5" x14ac:dyDescent="0.3">
      <c r="E935" s="8"/>
    </row>
    <row r="936" spans="5:5" x14ac:dyDescent="0.3">
      <c r="E936" s="8"/>
    </row>
    <row r="937" spans="5:5" x14ac:dyDescent="0.3">
      <c r="E937" s="8"/>
    </row>
    <row r="938" spans="5:5" x14ac:dyDescent="0.3">
      <c r="E938" s="8"/>
    </row>
    <row r="939" spans="5:5" x14ac:dyDescent="0.3">
      <c r="E939" s="8"/>
    </row>
    <row r="940" spans="5:5" x14ac:dyDescent="0.3">
      <c r="E940" s="8"/>
    </row>
    <row r="941" spans="5:5" x14ac:dyDescent="0.3">
      <c r="E941" s="8"/>
    </row>
    <row r="942" spans="5:5" x14ac:dyDescent="0.3">
      <c r="E942" s="8"/>
    </row>
    <row r="943" spans="5:5" x14ac:dyDescent="0.3">
      <c r="E943" s="8"/>
    </row>
    <row r="944" spans="5:5" x14ac:dyDescent="0.3">
      <c r="E944" s="8"/>
    </row>
    <row r="948" ht="13.95" customHeight="1" x14ac:dyDescent="0.3"/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CD4A-A5B0-487D-A3AA-996197FB89C0}">
  <dimension ref="A1:G5"/>
  <sheetViews>
    <sheetView tabSelected="1" zoomScale="85" zoomScaleNormal="85" workbookViewId="0">
      <pane ySplit="1" topLeftCell="A2" activePane="bottomLeft" state="frozen"/>
      <selection activeCell="BF1" sqref="BF1"/>
      <selection pane="bottomLeft" activeCell="B5" sqref="B5"/>
    </sheetView>
  </sheetViews>
  <sheetFormatPr defaultRowHeight="14.4" x14ac:dyDescent="0.3"/>
  <cols>
    <col min="1" max="1" width="18.44140625" bestFit="1" customWidth="1"/>
    <col min="2" max="2" width="8.88671875" customWidth="1"/>
    <col min="3" max="3" width="18.33203125" bestFit="1" customWidth="1"/>
    <col min="4" max="4" width="32.5546875" bestFit="1" customWidth="1"/>
    <col min="5" max="5" width="26.44140625" bestFit="1" customWidth="1"/>
    <col min="6" max="6" width="10.88671875" bestFit="1" customWidth="1"/>
    <col min="7" max="7" width="66.109375" bestFit="1" customWidth="1"/>
    <col min="8" max="8" width="22.88671875" bestFit="1" customWidth="1"/>
    <col min="9" max="9" width="22.88671875" customWidth="1"/>
    <col min="10" max="10" width="16.5546875" bestFit="1" customWidth="1"/>
    <col min="11" max="43" width="0" hidden="1" customWidth="1"/>
    <col min="44" max="44" width="46.33203125" bestFit="1" customWidth="1"/>
    <col min="45" max="45" width="76.6640625" bestFit="1" customWidth="1"/>
    <col min="46" max="46" width="48.88671875" bestFit="1" customWidth="1"/>
    <col min="47" max="47" width="64" bestFit="1" customWidth="1"/>
    <col min="48" max="48" width="66.5546875" bestFit="1" customWidth="1"/>
    <col min="49" max="49" width="38" bestFit="1" customWidth="1"/>
    <col min="50" max="50" width="49.33203125" bestFit="1" customWidth="1"/>
    <col min="51" max="51" width="59.5546875" bestFit="1" customWidth="1"/>
    <col min="52" max="52" width="66" bestFit="1" customWidth="1"/>
    <col min="53" max="53" width="43.44140625" bestFit="1" customWidth="1"/>
    <col min="54" max="54" width="65.5546875" bestFit="1" customWidth="1"/>
    <col min="55" max="55" width="48" bestFit="1" customWidth="1"/>
    <col min="56" max="56" width="41.6640625" bestFit="1" customWidth="1"/>
    <col min="57" max="57" width="67.6640625" bestFit="1" customWidth="1"/>
    <col min="58" max="58" width="88.33203125" bestFit="1" customWidth="1"/>
    <col min="59" max="59" width="65.5546875" bestFit="1" customWidth="1"/>
    <col min="60" max="60" width="62.33203125" bestFit="1" customWidth="1"/>
    <col min="61" max="61" width="63.5546875" bestFit="1" customWidth="1"/>
    <col min="62" max="62" width="15.6640625" customWidth="1"/>
    <col min="64" max="64" width="29.109375" bestFit="1" customWidth="1"/>
  </cols>
  <sheetData>
    <row r="1" spans="1:7" ht="15" x14ac:dyDescent="0.3">
      <c r="A1" s="5" t="s">
        <v>33</v>
      </c>
      <c r="B1" s="5" t="s">
        <v>24</v>
      </c>
      <c r="C1" s="5" t="s">
        <v>23</v>
      </c>
      <c r="D1" s="5" t="s">
        <v>34</v>
      </c>
      <c r="E1" s="5" t="s">
        <v>35</v>
      </c>
      <c r="F1" s="5" t="s">
        <v>36</v>
      </c>
      <c r="G1" s="5" t="s">
        <v>28</v>
      </c>
    </row>
    <row r="2" spans="1:7" x14ac:dyDescent="0.3">
      <c r="A2" t="s">
        <v>38</v>
      </c>
      <c r="B2" s="39">
        <f>E2/C2</f>
        <v>0.2027439024390244</v>
      </c>
      <c r="C2">
        <v>656</v>
      </c>
      <c r="D2">
        <v>523</v>
      </c>
      <c r="E2">
        <v>133</v>
      </c>
      <c r="F2">
        <v>125</v>
      </c>
      <c r="G2">
        <v>8</v>
      </c>
    </row>
    <row r="3" spans="1:7" x14ac:dyDescent="0.3">
      <c r="A3" t="s">
        <v>39</v>
      </c>
      <c r="B3" s="40">
        <f>E3/C3</f>
        <v>0.43243243243243246</v>
      </c>
      <c r="C3">
        <v>37</v>
      </c>
      <c r="D3">
        <v>21</v>
      </c>
      <c r="E3">
        <v>16</v>
      </c>
      <c r="F3">
        <v>12</v>
      </c>
      <c r="G3">
        <v>4</v>
      </c>
    </row>
    <row r="4" spans="1:7" x14ac:dyDescent="0.3">
      <c r="A4" t="s">
        <v>47</v>
      </c>
      <c r="B4" s="41">
        <f>IF(C4=0,1,E4/C4)</f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40</v>
      </c>
      <c r="B5" s="42">
        <f>E5/C5</f>
        <v>0.2857142857142857</v>
      </c>
      <c r="C5">
        <v>133</v>
      </c>
      <c r="D5">
        <v>95</v>
      </c>
      <c r="E5">
        <v>38</v>
      </c>
      <c r="F5">
        <v>37</v>
      </c>
      <c r="G5">
        <v>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2FAD0-3A04-44C2-B4FF-9A78DDA7C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Criteria Data</vt:lpstr>
      <vt:lpstr>Criteria Data Sorted</vt:lpstr>
      <vt:lpstr>Listing Data By ONC-ACB</vt:lpstr>
      <vt:lpstr>Cures Progress Data</vt:lpstr>
      <vt:lpstr>Cures Progress By ACB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Young</dc:creator>
  <cp:lastModifiedBy>Andrew Larned</cp:lastModifiedBy>
  <dcterms:created xsi:type="dcterms:W3CDTF">2021-07-07T02:02:50Z</dcterms:created>
  <dcterms:modified xsi:type="dcterms:W3CDTF">2022-08-12T18:14:05Z</dcterms:modified>
</cp:coreProperties>
</file>