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United graphic test results" sheetId="2" r:id="rId1"/>
  </sheets>
  <definedNames>
    <definedName name="_ili9340_graphicTest_atmega328_Adafruit" localSheetId="0">'United graphic test results'!$A$1:$B$22</definedName>
    <definedName name="_ili9340_graphicTest_atmega328_TFT" localSheetId="0">'United graphic test results'!$C$1:$D$22</definedName>
    <definedName name="_ili9340_graphicTest_ATMega32u4_Adafruit" localSheetId="0">'United graphic test results'!$F$1:$G$22</definedName>
    <definedName name="_ili9340_graphicTest_ATMega32u4_TFT" localSheetId="0">'United graphic test results'!$H$1:$I$22</definedName>
    <definedName name="_ili9340_graphicTest_avr128db48_Adafruit" localSheetId="0">'United graphic test results'!$U$1:$AA$22</definedName>
    <definedName name="_ili9340_graphicTest_esp32_d1_r32_Adafruit_ILI9341" localSheetId="0">'United graphic test results'!$K$1:$L$22</definedName>
    <definedName name="_ili9340_graphicTest_esp32_d1_r32_TFT_eSPI" localSheetId="0">'United graphic test results'!#REF!</definedName>
    <definedName name="_ili9340_graphicTest_esp32_d1_r32_TFT_eSPI_1" localSheetId="0">'United graphic test results'!$M$1:$N$22</definedName>
    <definedName name="_ili9340_graphicTest_PiPicoW_RP2040_Adafruit" localSheetId="0">'United graphic test results'!$P$1:$Q$22</definedName>
    <definedName name="_ili9340_graphicTest_PiPicoW_RP2040_Adafruit_1" localSheetId="0">'United graphic test results'!#REF!</definedName>
    <definedName name="_ili9340_graphicTest_PiPicoW_RP2040_Adafruit_2" localSheetId="0">'United graphic test results'!$V$1:$W$22</definedName>
    <definedName name="_ili9340_graphicTest_PiPicoW_RP2040_TFT_eSPI" localSheetId="0">'United graphic test results'!$R$1:$S$22</definedName>
    <definedName name="_ili9340_graphicTest_PiPicoW_RP2040_TFT_eSPI_1" localSheetId="0">'United graphic test results'!#REF!</definedName>
    <definedName name="_ili9340_graphicTest_PiPicoW_RP2040_TFT_eSPI_2" localSheetId="0">'United graphic test results'!$X$1:$Y$22</definedName>
  </definedNames>
  <calcPr calcId="144525"/>
</workbook>
</file>

<file path=xl/calcChain.xml><?xml version="1.0" encoding="utf-8"?>
<calcChain xmlns="http://schemas.openxmlformats.org/spreadsheetml/2006/main">
  <c r="Y26" i="2" l="1"/>
  <c r="W26" i="2"/>
  <c r="Y25" i="2"/>
  <c r="W25" i="2"/>
  <c r="Y24" i="2"/>
  <c r="W24" i="2"/>
  <c r="Z24" i="2" s="1"/>
  <c r="Y23" i="2"/>
  <c r="W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S26" i="2"/>
  <c r="S25" i="2"/>
  <c r="S24" i="2"/>
  <c r="T24" i="2" s="1"/>
  <c r="S23" i="2"/>
  <c r="Q26" i="2"/>
  <c r="Q25" i="2"/>
  <c r="Q24" i="2"/>
  <c r="Q23" i="2"/>
  <c r="AA26" i="2" l="1"/>
  <c r="AA25" i="2"/>
  <c r="AA24" i="2"/>
  <c r="AA23" i="2"/>
  <c r="N26" i="2"/>
  <c r="N25" i="2"/>
  <c r="N24" i="2"/>
  <c r="N23" i="2"/>
  <c r="L26" i="2"/>
  <c r="L25" i="2"/>
  <c r="L24" i="2"/>
  <c r="O24" i="2" s="1"/>
  <c r="L23" i="2"/>
  <c r="I26" i="2"/>
  <c r="I25" i="2"/>
  <c r="I24" i="2"/>
  <c r="I23" i="2"/>
  <c r="G26" i="2"/>
  <c r="G25" i="2"/>
  <c r="G24" i="2"/>
  <c r="J24" i="2" s="1"/>
  <c r="G23" i="2"/>
  <c r="D26" i="2"/>
  <c r="D25" i="2"/>
  <c r="D24" i="2"/>
  <c r="D23" i="2"/>
  <c r="B26" i="2"/>
  <c r="B25" i="2"/>
  <c r="B24" i="2"/>
  <c r="E24" i="2" s="1"/>
  <c r="B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</calcChain>
</file>

<file path=xl/connections.xml><?xml version="1.0" encoding="utf-8"?>
<connections xmlns="http://schemas.openxmlformats.org/spreadsheetml/2006/main">
  <connection id="1" name="_ili9340_graphicTest_atmega328_Adafruit" type="6" refreshedVersion="4" background="1" saveData="1">
    <textPr codePage="866" sourceFile="C:\Users\BI\Documents\Arduino\adiBot\esp32\Unified_ili9340_Graphic_Test_plus\_ili9340_graphicTest_atmega328_Adafruit.txt" delimited="0">
      <textFields count="2">
        <textField/>
        <textField position="25"/>
      </textFields>
    </textPr>
  </connection>
  <connection id="2" name="_ili9340_graphicTest_atmega328_TFT" type="6" refreshedVersion="4" background="1" saveData="1">
    <textPr codePage="866" sourceFile="C:\Users\BI\Documents\Arduino\adiBot\esp32\Unified_ili9340_Graphic_Test_plus\_ili9340_graphicTest_atmega328_TFT.txt" delimited="0">
      <textFields count="2">
        <textField/>
        <textField position="25"/>
      </textFields>
    </textPr>
  </connection>
  <connection id="3" name="_ili9340_graphicTest_ATMega32u4_Adafruit" type="6" refreshedVersion="4" background="1" saveData="1">
    <textPr codePage="866" sourceFile="C:\Users\BI\Documents\Arduino\adiBot\esp32\Unified_ili9340_Graphic_Test_plus\_ili9340_graphicTest_ATMega32u4_Adafruit.txt" delimited="0">
      <textFields count="2">
        <textField/>
        <textField position="25"/>
      </textFields>
    </textPr>
  </connection>
  <connection id="4" name="_ili9340_graphicTest_ATMega32u4_TFT" type="6" refreshedVersion="4" background="1" saveData="1">
    <textPr codePage="866" sourceFile="C:\Users\BI\Documents\Arduino\adiBot\esp32\Unified_ili9340_Graphic_Test_plus\_ili9340_graphicTest_ATMega32u4_TFT.txt" delimited="0">
      <textFields count="2">
        <textField/>
        <textField position="25"/>
      </textFields>
    </textPr>
  </connection>
  <connection id="5" name="_ili9340_graphicTest_avr128db48_Adafruit" type="6" refreshedVersion="4" background="1" saveData="1">
    <textPr codePage="866" sourceFile="C:\Users\BI\Documents\Arduino\adiBot\Unified_PiPico_ESP32\Unified_ili9340_Graphic_Test_plus\_ili9340_graphicTest_PiPicoW_RP2040_Adafruit_Overclocked.txt" delimited="0">
      <textFields count="2">
        <textField/>
        <textField position="25"/>
      </textFields>
    </textPr>
  </connection>
  <connection id="6" name="_ili9340_graphicTest_esp32_d1_r32_Adafruit_ILI9341" type="6" refreshedVersion="4" background="1" saveData="1">
    <textPr codePage="866" sourceFile="C:\Users\BI\Documents\Arduino\adiBot\esp32\Unified_ili9340_Graphic_Test_plus\_ili9340_graphicTest_esp32_d1_r32_Adafruit_ILI9341.txt" delimited="0">
      <textFields count="2">
        <textField/>
        <textField position="25"/>
      </textFields>
    </textPr>
  </connection>
  <connection id="7" name="_ili9340_graphicTest_esp32_d1_r32_TFT_eSPI" type="6" refreshedVersion="4" background="1" saveData="1">
    <textPr codePage="866" sourceFile="C:\Users\BI\Documents\Arduino\adiBot\esp32\Unified_ili9340_Graphic_Test_plus\_ili9340_graphicTest_esp32_d1_r32_TFT_eSPI.txt" delimited="0">
      <textFields count="2">
        <textField/>
        <textField position="25"/>
      </textFields>
    </textPr>
  </connection>
  <connection id="8" name="_ili9340_graphicTest_esp32_d1_r32_TFT_eSPI1" type="6" refreshedVersion="4" background="1" saveData="1">
    <textPr codePage="866" sourceFile="C:\Users\BI\Documents\Arduino\adiBot\esp32\Unified_ili9340_Graphic_Test_plus\_ili9340_graphicTest_esp32_d1_r32_TFT_eSPI.txt" delimited="0">
      <textFields count="2">
        <textField/>
        <textField position="25"/>
      </textFields>
    </textPr>
  </connection>
  <connection id="9" name="_ili9340_graphicTest_PiPicoW_RP2040_Adafruit" type="6" refreshedVersion="4" background="1" saveData="1">
    <textPr codePage="866" sourceFile="C:\Users\BI\Documents\Arduino\adiBot\PI_Pico\_ili9340_graphicTest_PiPicoW_RP2040_Adafruit.txt" delimited="0">
      <textFields count="2">
        <textField/>
        <textField position="25"/>
      </textFields>
    </textPr>
  </connection>
  <connection id="10" name="_ili9340_graphicTest_PiPicoW_RP2040_Adafruit1" type="6" refreshedVersion="4" background="1" saveData="1">
    <textPr codePage="866" sourceFile="C:\Users\BI\Documents\Arduino\adiBot\PI_Pico\_ili9340_graphicTest_PiPicoW_RP2040_Adafruit.txt" delimited="0">
      <textFields count="2">
        <textField/>
        <textField position="25"/>
      </textFields>
    </textPr>
  </connection>
  <connection id="11" name="_ili9340_graphicTest_PiPicoW_RP2040_Adafruit2" type="6" refreshedVersion="4" background="1" saveData="1">
    <textPr codePage="866" sourceFile="C:\Users\BI\Documents\Arduino\adiBot\Unified_PiPico_ESP32\Unified_ili9340_Graphic_Test_plus\_ili9340_graphicTest_PiPicoW_RP2040_Adafruit_Overclocked.txt" delimited="0">
      <textFields count="2">
        <textField/>
        <textField position="25"/>
      </textFields>
    </textPr>
  </connection>
  <connection id="12" name="_ili9340_graphicTest_PiPicoW_RP2040_TFT_eSPI" type="6" refreshedVersion="4" background="1" saveData="1">
    <textPr codePage="866" sourceFile="C:\Users\BI\Documents\Arduino\adiBot\PI_Pico\_ili9340_graphicTest_PiPicoW_RP2040_TFT_eSPI.txt" delimited="0">
      <textFields count="2">
        <textField/>
        <textField position="25"/>
      </textFields>
    </textPr>
  </connection>
  <connection id="13" name="_ili9340_graphicTest_PiPicoW_RP2040_TFT_eSPI1" type="6" refreshedVersion="4" background="1" saveData="1">
    <textPr codePage="866" sourceFile="C:\Users\BI\Documents\Arduino\adiBot\Unified_PiPico_ESP32\Unified_ili9340_Graphic_Test_plus\_ili9340_graphicTest_PiPicoW_RP2040_TFT_eSPI_Overclocked.txt" delimited="0">
      <textFields count="2">
        <textField/>
        <textField position="25"/>
      </textFields>
    </textPr>
  </connection>
  <connection id="14" name="_ili9340_graphicTest_PiPicoW_RP2040_TFT_eSPI2" type="6" refreshedVersion="4" background="1" saveData="1">
    <textPr codePage="866" sourceFile="C:\Users\BI\Documents\Arduino\adiBot\Unified_PiPico_ESP32\Unified_ili9340_Graphic_Test_plus\_ili9340_graphicTest_PiPicoW_RP2040_TFT_eSPI_Overclocked.txt" delimited="0">
      <textFields count="2">
        <textField/>
        <textField position="25"/>
      </textFields>
    </textPr>
  </connection>
</connections>
</file>

<file path=xl/sharedStrings.xml><?xml version="1.0" encoding="utf-8"?>
<sst xmlns="http://schemas.openxmlformats.org/spreadsheetml/2006/main" count="318" uniqueCount="73">
  <si>
    <t>Graphic test modified by</t>
  </si>
  <si>
    <t>ChRadev</t>
  </si>
  <si>
    <t>Arduino MCU</t>
  </si>
  <si>
    <t>ATMega328</t>
  </si>
  <si>
    <t>Library used</t>
  </si>
  <si>
    <t>Adafruit_ILI9341</t>
  </si>
  <si>
    <t>Memory usage [B]</t>
  </si>
  <si>
    <t>Flash used:</t>
  </si>
  <si>
    <t>SRAM used:</t>
  </si>
  <si>
    <t>Benchmarks [us]</t>
  </si>
  <si>
    <t>Screen fill</t>
  </si>
  <si>
    <t>Text</t>
  </si>
  <si>
    <t>Lines</t>
  </si>
  <si>
    <t>Horiz/Vert Lines</t>
  </si>
  <si>
    <t>Rectangles (outline)</t>
  </si>
  <si>
    <t>Rectangles (filled)</t>
  </si>
  <si>
    <t>Circles (filled)</t>
  </si>
  <si>
    <t>Circles (outline)</t>
  </si>
  <si>
    <t>Triangles (outline)</t>
  </si>
  <si>
    <t>Triangles (filled)</t>
  </si>
  <si>
    <t>Rounded rects (outline)</t>
  </si>
  <si>
    <t>Rounded rects (filled)</t>
  </si>
  <si>
    <t>ATMega32u4</t>
  </si>
  <si>
    <t>avr128db48</t>
  </si>
  <si>
    <t>Fill screen by pixels</t>
  </si>
  <si>
    <t>Fill screen by bitmaps</t>
  </si>
  <si>
    <t>Scroll and fill screen</t>
  </si>
  <si>
    <t>TFT_ILI9341</t>
  </si>
  <si>
    <t>746 of 2,048 (36.43%)</t>
  </si>
  <si>
    <t>711 of 2,560 (27.77%)</t>
  </si>
  <si>
    <t>Speed up</t>
  </si>
  <si>
    <t>23,736 of 32,256 (73.59%)</t>
  </si>
  <si>
    <t>950 of 2,048 (46.39%)</t>
  </si>
  <si>
    <t>21,870 of 32,256 (67.80%)</t>
  </si>
  <si>
    <t>25,874 of 28,672 (90.24%)</t>
  </si>
  <si>
    <t>915 of 2,560 (35.74%)</t>
  </si>
  <si>
    <t>23,992 of 28,672 (83.68%)</t>
  </si>
  <si>
    <t>24,354 of 130,560 (18.65%)</t>
  </si>
  <si>
    <t>1,087 of 16,384 (6.63%)</t>
  </si>
  <si>
    <t>Notes:</t>
  </si>
  <si>
    <t xml:space="preserve">Copy test data from terminal and paste them into the corresponding _ili9340_graphicTest_XXXX_YYYY.txt file </t>
  </si>
  <si>
    <t>Select B1 cell and re-import data from _ili9340_graphicTest_atmega328_Adafruit.txt file</t>
  </si>
  <si>
    <t>Select D1 cell and re-import data from _ili9340_graphicTest_atmega328_TFT.txt file</t>
  </si>
  <si>
    <t>Select G1 cell and re-import data from _ili9340_graphicTest_ATMega32u4_Adafruit.txt file</t>
  </si>
  <si>
    <t>Select I1 cell and re-import data from _ili9340_graphicTest_ATMega32u4_TFT.txt file</t>
  </si>
  <si>
    <t>ESP32-WROOM</t>
  </si>
  <si>
    <t>TFT_eSPI</t>
  </si>
  <si>
    <t>269,072 of 1,310,720 (20.53%)</t>
  </si>
  <si>
    <t>36,864 of 327,680 (11.25%)</t>
  </si>
  <si>
    <t>237,600 of 1,310,720 (18.13%)</t>
  </si>
  <si>
    <t>37,264 of 327,680 (11.37%)</t>
  </si>
  <si>
    <t>Select L1 cell and re-import data from _ili9340_graphicTest_esp32_d1_r32_Adafruit_ILI9341.txt file</t>
  </si>
  <si>
    <t>Select N1 cell and re-import data from _ili9340_graphicTest_esp32_d1_r32_TFT_eSPI.txt file</t>
  </si>
  <si>
    <t>Min</t>
  </si>
  <si>
    <t>Avg</t>
  </si>
  <si>
    <t>Max</t>
  </si>
  <si>
    <t>Sum</t>
  </si>
  <si>
    <t>PiPicoW-RP2040</t>
  </si>
  <si>
    <t>327,772 of 2,093,056 (15.65%)</t>
  </si>
  <si>
    <t>71,324 of 262,144 (27.21%)</t>
  </si>
  <si>
    <t>372,092 of 2,093,056 (17.78%)</t>
  </si>
  <si>
    <t>71,768 of 262,144 (27.38%)</t>
  </si>
  <si>
    <t>Select V1 cell and re-import data from _ili9340_graphicTest_avr128db48_Adafruit.txt file</t>
  </si>
  <si>
    <t>Then select range B5…V26, copy to the clipboard and paste the content into the last table of Unified_ili9340_Graphic_Test_Results.docx file</t>
  </si>
  <si>
    <t>Select Q1 cell and re-import data from _ili9340_graphicTest_PiPicoW_RP2040_Adafruit.txt file - Copy memory usage data from Arduino IDE first</t>
  </si>
  <si>
    <t>Select S1 cell and re-import data from _ili9340_graphicTest_PiPicoW_RP2040_TFT_eSPI.txt file - Copy memory usage data from Arduino IDE first</t>
  </si>
  <si>
    <t>PiPicoW-RP2040 (250MHz)</t>
  </si>
  <si>
    <t>Flash used</t>
  </si>
  <si>
    <t>327,868 of 1,568,768 (20%)</t>
  </si>
  <si>
    <t>SRAM used</t>
  </si>
  <si>
    <t>71,324 of 262,144 (27%)</t>
  </si>
  <si>
    <t>372,180 of 1,568,768 (23%)</t>
  </si>
  <si>
    <t>71,768 of 262,144 (27%)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</si>
</sst>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  <charset val="204"/>
    </font>
    <font>
      <b/>
      <sz val="11"/>
      <color theme="1"/>
      <name val="Garamond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ili9340_graphicTest_PiPicoW_RP2040_Adafruit_2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_ili9340_graphicTest_PiPicoW_RP2040_Adafruit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_ili9340_graphicTest_esp32_d1_r32_Adafruit_ILI934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ili9340_graphicTest_PiPicoW_RP2040_TFT_eSPI_2" connectionId="1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ili9340_graphicTest_atmega328_TF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ili9340_graphicTest_atmega328_Adafrui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_ili9340_graphicTest_ATMega32u4_TF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_ili9340_graphicTest_esp32_d1_r32_TFT_eSPI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_ili9340_graphicTest_avr128db48_Adafruit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_ili9340_graphicTest_PiPicoW_RP2040_TFT_eSPI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_ili9340_graphicTest_ATMega32u4_Adafrui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I1" zoomScale="90" zoomScaleNormal="90" workbookViewId="0">
      <selection activeCell="L29" sqref="L29"/>
    </sheetView>
  </sheetViews>
  <sheetFormatPr defaultRowHeight="15" x14ac:dyDescent="0.25"/>
  <cols>
    <col min="1" max="1" width="23.7109375" style="1" bestFit="1" customWidth="1"/>
    <col min="2" max="2" width="23.140625" bestFit="1" customWidth="1"/>
    <col min="3" max="3" width="23.140625" hidden="1" customWidth="1"/>
    <col min="4" max="4" width="23.140625" bestFit="1" customWidth="1"/>
    <col min="5" max="5" width="9.140625" customWidth="1"/>
    <col min="6" max="6" width="23.140625" hidden="1" customWidth="1"/>
    <col min="7" max="7" width="23.140625" bestFit="1" customWidth="1"/>
    <col min="8" max="8" width="23.140625" hidden="1" customWidth="1"/>
    <col min="9" max="9" width="23.140625" bestFit="1" customWidth="1"/>
    <col min="10" max="10" width="9.140625" customWidth="1"/>
    <col min="11" max="11" width="25.5703125" hidden="1" customWidth="1"/>
    <col min="12" max="12" width="28.85546875" customWidth="1"/>
    <col min="13" max="13" width="25.5703125" hidden="1" customWidth="1"/>
    <col min="14" max="14" width="28.85546875" customWidth="1"/>
    <col min="15" max="15" width="9.140625" customWidth="1"/>
    <col min="16" max="16" width="23.7109375" hidden="1" customWidth="1"/>
    <col min="17" max="17" width="27.42578125" customWidth="1"/>
    <col min="18" max="18" width="23.7109375" hidden="1" customWidth="1"/>
    <col min="19" max="19" width="27.42578125" customWidth="1"/>
    <col min="20" max="20" width="9.140625" customWidth="1"/>
    <col min="21" max="21" width="23.140625" hidden="1" customWidth="1"/>
    <col min="22" max="22" width="23.7109375" hidden="1" customWidth="1"/>
    <col min="23" max="23" width="26.5703125" customWidth="1"/>
    <col min="24" max="24" width="23.7109375" hidden="1" customWidth="1"/>
    <col min="25" max="25" width="26.5703125" customWidth="1"/>
    <col min="26" max="26" width="9.140625" customWidth="1"/>
    <col min="27" max="27" width="24.140625" bestFit="1" customWidth="1"/>
  </cols>
  <sheetData>
    <row r="1" spans="1:27" s="4" customFormat="1" x14ac:dyDescent="0.25">
      <c r="A1" s="4" t="s">
        <v>0</v>
      </c>
      <c r="B1" s="4" t="s">
        <v>1</v>
      </c>
      <c r="C1" s="4" t="s">
        <v>0</v>
      </c>
      <c r="D1" s="4" t="s">
        <v>1</v>
      </c>
      <c r="F1" s="4" t="s">
        <v>0</v>
      </c>
      <c r="G1" s="4" t="s">
        <v>1</v>
      </c>
      <c r="H1" s="4" t="s">
        <v>0</v>
      </c>
      <c r="I1" s="4" t="s">
        <v>1</v>
      </c>
      <c r="K1" s="4" t="s">
        <v>0</v>
      </c>
      <c r="L1" s="4" t="s">
        <v>1</v>
      </c>
      <c r="M1" s="4" t="s">
        <v>0</v>
      </c>
      <c r="N1" s="4" t="s">
        <v>1</v>
      </c>
      <c r="P1" s="4" t="s">
        <v>0</v>
      </c>
      <c r="Q1" s="4" t="s">
        <v>1</v>
      </c>
      <c r="R1" s="4" t="s">
        <v>0</v>
      </c>
      <c r="S1" s="4" t="s">
        <v>1</v>
      </c>
      <c r="U1" s="4" t="s">
        <v>0</v>
      </c>
      <c r="V1" s="4" t="s">
        <v>0</v>
      </c>
      <c r="W1" s="4" t="s">
        <v>1</v>
      </c>
      <c r="X1" s="4" t="s">
        <v>0</v>
      </c>
      <c r="Y1" s="4" t="s">
        <v>1</v>
      </c>
      <c r="AA1" s="4" t="s">
        <v>1</v>
      </c>
    </row>
    <row r="2" spans="1:27" s="4" customFormat="1" x14ac:dyDescent="0.25">
      <c r="A2" s="5" t="s">
        <v>2</v>
      </c>
      <c r="B2" s="4" t="s">
        <v>3</v>
      </c>
      <c r="C2" s="4" t="s">
        <v>2</v>
      </c>
      <c r="D2" s="4" t="s">
        <v>3</v>
      </c>
      <c r="F2" s="4" t="s">
        <v>2</v>
      </c>
      <c r="G2" s="4" t="s">
        <v>22</v>
      </c>
      <c r="H2" s="4" t="s">
        <v>2</v>
      </c>
      <c r="I2" s="4" t="s">
        <v>22</v>
      </c>
      <c r="K2" s="4" t="s">
        <v>2</v>
      </c>
      <c r="L2" s="4" t="s">
        <v>45</v>
      </c>
      <c r="M2" s="4" t="s">
        <v>2</v>
      </c>
      <c r="N2" s="4" t="s">
        <v>45</v>
      </c>
      <c r="P2" s="4" t="s">
        <v>2</v>
      </c>
      <c r="Q2" s="4" t="s">
        <v>57</v>
      </c>
      <c r="R2" s="4" t="s">
        <v>2</v>
      </c>
      <c r="S2" s="4" t="s">
        <v>57</v>
      </c>
      <c r="U2" s="4" t="s">
        <v>2</v>
      </c>
      <c r="V2" s="4" t="s">
        <v>2</v>
      </c>
      <c r="W2" s="4" t="s">
        <v>66</v>
      </c>
      <c r="X2" s="4" t="s">
        <v>2</v>
      </c>
      <c r="Y2" s="4" t="s">
        <v>66</v>
      </c>
      <c r="AA2" s="4" t="s">
        <v>23</v>
      </c>
    </row>
    <row r="3" spans="1:27" s="4" customFormat="1" x14ac:dyDescent="0.25">
      <c r="A3" s="5" t="s">
        <v>4</v>
      </c>
      <c r="B3" s="4" t="s">
        <v>5</v>
      </c>
      <c r="C3" s="4" t="s">
        <v>4</v>
      </c>
      <c r="D3" s="4" t="s">
        <v>27</v>
      </c>
      <c r="E3" s="4" t="s">
        <v>30</v>
      </c>
      <c r="F3" s="4" t="s">
        <v>4</v>
      </c>
      <c r="G3" s="4" t="s">
        <v>5</v>
      </c>
      <c r="H3" s="4" t="s">
        <v>4</v>
      </c>
      <c r="I3" s="4" t="s">
        <v>27</v>
      </c>
      <c r="J3" s="4" t="s">
        <v>30</v>
      </c>
      <c r="K3" s="4" t="s">
        <v>4</v>
      </c>
      <c r="L3" s="4" t="s">
        <v>5</v>
      </c>
      <c r="M3" s="4" t="s">
        <v>4</v>
      </c>
      <c r="N3" s="4" t="s">
        <v>46</v>
      </c>
      <c r="O3" s="4" t="s">
        <v>30</v>
      </c>
      <c r="P3" s="4" t="s">
        <v>4</v>
      </c>
      <c r="Q3" s="4" t="s">
        <v>5</v>
      </c>
      <c r="R3" s="4" t="s">
        <v>4</v>
      </c>
      <c r="S3" s="4" t="s">
        <v>46</v>
      </c>
      <c r="T3" s="4" t="s">
        <v>30</v>
      </c>
      <c r="U3" s="4" t="s">
        <v>4</v>
      </c>
      <c r="V3" s="4" t="s">
        <v>4</v>
      </c>
      <c r="W3" s="4" t="s">
        <v>5</v>
      </c>
      <c r="X3" s="4" t="s">
        <v>4</v>
      </c>
      <c r="Y3" s="4" t="s">
        <v>46</v>
      </c>
      <c r="Z3" s="4" t="s">
        <v>30</v>
      </c>
      <c r="AA3" s="4" t="s">
        <v>5</v>
      </c>
    </row>
    <row r="4" spans="1:27" s="6" customFormat="1" x14ac:dyDescent="0.25">
      <c r="A4" s="6" t="s">
        <v>6</v>
      </c>
      <c r="C4" s="6" t="s">
        <v>6</v>
      </c>
      <c r="F4" s="6" t="s">
        <v>6</v>
      </c>
      <c r="H4" s="6" t="s">
        <v>6</v>
      </c>
      <c r="K4" s="6" t="s">
        <v>6</v>
      </c>
      <c r="M4" s="6" t="s">
        <v>6</v>
      </c>
      <c r="P4" s="6" t="s">
        <v>6</v>
      </c>
      <c r="R4" s="6" t="s">
        <v>6</v>
      </c>
      <c r="U4" s="6" t="s">
        <v>6</v>
      </c>
      <c r="V4" s="6" t="s">
        <v>6</v>
      </c>
      <c r="X4" s="6" t="s">
        <v>6</v>
      </c>
    </row>
    <row r="5" spans="1:27" s="7" customFormat="1" x14ac:dyDescent="0.25">
      <c r="A5" s="5" t="s">
        <v>7</v>
      </c>
      <c r="B5" s="7" t="s">
        <v>31</v>
      </c>
      <c r="C5" s="7" t="s">
        <v>7</v>
      </c>
      <c r="D5" s="7" t="s">
        <v>33</v>
      </c>
      <c r="F5" s="7" t="s">
        <v>7</v>
      </c>
      <c r="G5" s="7" t="s">
        <v>34</v>
      </c>
      <c r="H5" s="7" t="s">
        <v>7</v>
      </c>
      <c r="I5" s="7" t="s">
        <v>36</v>
      </c>
      <c r="K5" s="7" t="s">
        <v>7</v>
      </c>
      <c r="L5" s="7" t="s">
        <v>49</v>
      </c>
      <c r="M5" s="7" t="s">
        <v>7</v>
      </c>
      <c r="N5" s="7" t="s">
        <v>47</v>
      </c>
      <c r="P5" s="7" t="s">
        <v>7</v>
      </c>
      <c r="Q5" s="7" t="s">
        <v>58</v>
      </c>
      <c r="R5" s="7" t="s">
        <v>7</v>
      </c>
      <c r="S5" s="7" t="s">
        <v>60</v>
      </c>
      <c r="U5" s="7" t="s">
        <v>7</v>
      </c>
      <c r="V5" s="7" t="s">
        <v>67</v>
      </c>
      <c r="W5" s="7" t="s">
        <v>68</v>
      </c>
      <c r="X5" s="7" t="s">
        <v>67</v>
      </c>
      <c r="Y5" s="7" t="s">
        <v>71</v>
      </c>
      <c r="AA5" s="7" t="s">
        <v>37</v>
      </c>
    </row>
    <row r="6" spans="1:27" s="7" customFormat="1" x14ac:dyDescent="0.25">
      <c r="A6" s="5" t="s">
        <v>8</v>
      </c>
      <c r="B6" s="7" t="s">
        <v>32</v>
      </c>
      <c r="C6" s="7" t="s">
        <v>8</v>
      </c>
      <c r="D6" s="7" t="s">
        <v>28</v>
      </c>
      <c r="F6" s="7" t="s">
        <v>8</v>
      </c>
      <c r="G6" s="7" t="s">
        <v>35</v>
      </c>
      <c r="H6" s="7" t="s">
        <v>8</v>
      </c>
      <c r="I6" s="7" t="s">
        <v>29</v>
      </c>
      <c r="K6" s="7" t="s">
        <v>8</v>
      </c>
      <c r="L6" s="7" t="s">
        <v>50</v>
      </c>
      <c r="M6" s="7" t="s">
        <v>8</v>
      </c>
      <c r="N6" s="7" t="s">
        <v>48</v>
      </c>
      <c r="P6" s="7" t="s">
        <v>8</v>
      </c>
      <c r="Q6" s="7" t="s">
        <v>59</v>
      </c>
      <c r="R6" s="7" t="s">
        <v>8</v>
      </c>
      <c r="S6" s="7" t="s">
        <v>61</v>
      </c>
      <c r="U6" s="7" t="s">
        <v>8</v>
      </c>
      <c r="V6" s="7" t="s">
        <v>69</v>
      </c>
      <c r="W6" s="7" t="s">
        <v>70</v>
      </c>
      <c r="X6" s="7" t="s">
        <v>69</v>
      </c>
      <c r="Y6" s="7" t="s">
        <v>72</v>
      </c>
      <c r="AA6" s="7" t="s">
        <v>38</v>
      </c>
    </row>
    <row r="7" spans="1:27" s="6" customFormat="1" x14ac:dyDescent="0.25">
      <c r="A7" s="6" t="s">
        <v>9</v>
      </c>
      <c r="C7" s="6" t="s">
        <v>9</v>
      </c>
      <c r="F7" s="6" t="s">
        <v>9</v>
      </c>
      <c r="H7" s="6" t="s">
        <v>9</v>
      </c>
      <c r="K7" s="6" t="s">
        <v>9</v>
      </c>
      <c r="M7" s="6" t="s">
        <v>9</v>
      </c>
      <c r="P7" s="6" t="s">
        <v>9</v>
      </c>
      <c r="R7" s="6" t="s">
        <v>9</v>
      </c>
      <c r="U7" s="6" t="s">
        <v>9</v>
      </c>
      <c r="V7" s="6" t="s">
        <v>9</v>
      </c>
      <c r="X7" s="6" t="s">
        <v>9</v>
      </c>
    </row>
    <row r="8" spans="1:27" s="2" customFormat="1" x14ac:dyDescent="0.25">
      <c r="A8" s="5" t="s">
        <v>10</v>
      </c>
      <c r="B8" s="3">
        <v>1496456</v>
      </c>
      <c r="C8" s="2" t="s">
        <v>10</v>
      </c>
      <c r="D8" s="3">
        <v>870220</v>
      </c>
      <c r="E8" s="8">
        <f>B8/D8</f>
        <v>1.7196295189722139</v>
      </c>
      <c r="F8" s="2" t="s">
        <v>10</v>
      </c>
      <c r="G8" s="3">
        <v>1503900</v>
      </c>
      <c r="H8" s="2" t="s">
        <v>10</v>
      </c>
      <c r="I8" s="3">
        <v>874600</v>
      </c>
      <c r="J8" s="8">
        <f>G8/I8</f>
        <v>1.7195289275097188</v>
      </c>
      <c r="K8" s="8" t="s">
        <v>10</v>
      </c>
      <c r="L8" s="3">
        <v>2120993</v>
      </c>
      <c r="M8" s="8" t="s">
        <v>10</v>
      </c>
      <c r="N8" s="3">
        <v>233151</v>
      </c>
      <c r="O8" s="8">
        <f>L8/N8</f>
        <v>9.0970787172261751</v>
      </c>
      <c r="P8" s="8" t="s">
        <v>10</v>
      </c>
      <c r="Q8" s="3">
        <v>604056</v>
      </c>
      <c r="R8" s="3" t="s">
        <v>10</v>
      </c>
      <c r="S8" s="3">
        <v>281577</v>
      </c>
      <c r="T8" s="8">
        <f>Q8/S8</f>
        <v>2.1452604438572753</v>
      </c>
      <c r="U8" s="2" t="s">
        <v>10</v>
      </c>
      <c r="V8" s="8" t="s">
        <v>10</v>
      </c>
      <c r="W8" s="3">
        <v>497451</v>
      </c>
      <c r="X8" s="3" t="s">
        <v>10</v>
      </c>
      <c r="Y8" s="3">
        <v>107972</v>
      </c>
      <c r="Z8" s="8">
        <f>W8/Y8</f>
        <v>4.6072222428036902</v>
      </c>
      <c r="AA8" s="3">
        <v>1603604</v>
      </c>
    </row>
    <row r="9" spans="1:27" s="2" customFormat="1" x14ac:dyDescent="0.25">
      <c r="A9" s="5" t="s">
        <v>11</v>
      </c>
      <c r="B9" s="3">
        <v>147088</v>
      </c>
      <c r="C9" s="2" t="s">
        <v>11</v>
      </c>
      <c r="D9" s="3">
        <v>60416</v>
      </c>
      <c r="E9" s="8">
        <f t="shared" ref="E9:E24" si="0">B9/D9</f>
        <v>2.4345868644067798</v>
      </c>
      <c r="F9" s="2" t="s">
        <v>11</v>
      </c>
      <c r="G9" s="3">
        <v>147820</v>
      </c>
      <c r="H9" s="2" t="s">
        <v>11</v>
      </c>
      <c r="I9" s="3">
        <v>60724</v>
      </c>
      <c r="J9" s="8">
        <f t="shared" ref="J9:J24" si="1">G9/I9</f>
        <v>2.4342928660826031</v>
      </c>
      <c r="K9" s="8" t="s">
        <v>11</v>
      </c>
      <c r="L9" s="3">
        <v>99610</v>
      </c>
      <c r="M9" s="8" t="s">
        <v>11</v>
      </c>
      <c r="N9" s="3">
        <v>15346</v>
      </c>
      <c r="O9" s="8">
        <f t="shared" ref="O9:O24" si="2">L9/N9</f>
        <v>6.4909422650853639</v>
      </c>
      <c r="P9" s="8" t="s">
        <v>11</v>
      </c>
      <c r="Q9" s="3">
        <v>45452</v>
      </c>
      <c r="R9" s="3" t="s">
        <v>11</v>
      </c>
      <c r="S9" s="3">
        <v>18831</v>
      </c>
      <c r="T9" s="8">
        <f t="shared" ref="T9:T24" si="3">Q9/S9</f>
        <v>2.4136795709202912</v>
      </c>
      <c r="U9" s="2" t="s">
        <v>11</v>
      </c>
      <c r="V9" s="8" t="s">
        <v>11</v>
      </c>
      <c r="W9" s="3">
        <v>30599</v>
      </c>
      <c r="X9" s="3" t="s">
        <v>11</v>
      </c>
      <c r="Y9" s="3">
        <v>8085</v>
      </c>
      <c r="Z9" s="8">
        <f t="shared" ref="Z9:Z24" si="4">W9/Y9</f>
        <v>3.7846629560915277</v>
      </c>
      <c r="AA9" s="3">
        <v>114885</v>
      </c>
    </row>
    <row r="10" spans="1:27" s="2" customFormat="1" x14ac:dyDescent="0.25">
      <c r="A10" s="5" t="s">
        <v>12</v>
      </c>
      <c r="B10" s="3">
        <v>1172116</v>
      </c>
      <c r="C10" s="2" t="s">
        <v>12</v>
      </c>
      <c r="D10" s="3">
        <v>242732</v>
      </c>
      <c r="E10" s="8">
        <f t="shared" si="0"/>
        <v>4.8288482771122059</v>
      </c>
      <c r="F10" s="2" t="s">
        <v>12</v>
      </c>
      <c r="G10" s="3">
        <v>1178004</v>
      </c>
      <c r="H10" s="2" t="s">
        <v>12</v>
      </c>
      <c r="I10" s="3">
        <v>243988</v>
      </c>
      <c r="J10" s="8">
        <f t="shared" si="1"/>
        <v>4.8281226945587488</v>
      </c>
      <c r="K10" s="8" t="s">
        <v>12</v>
      </c>
      <c r="L10" s="3">
        <v>986748</v>
      </c>
      <c r="M10" s="8" t="s">
        <v>12</v>
      </c>
      <c r="N10" s="3">
        <v>89909</v>
      </c>
      <c r="O10" s="8">
        <f t="shared" si="2"/>
        <v>10.974963574280661</v>
      </c>
      <c r="P10" s="8" t="s">
        <v>12</v>
      </c>
      <c r="Q10" s="3">
        <v>454856</v>
      </c>
      <c r="R10" s="3" t="s">
        <v>12</v>
      </c>
      <c r="S10" s="3">
        <v>101897</v>
      </c>
      <c r="T10" s="8">
        <f t="shared" si="3"/>
        <v>4.4638801927436527</v>
      </c>
      <c r="U10" s="2" t="s">
        <v>12</v>
      </c>
      <c r="V10" s="8" t="s">
        <v>12</v>
      </c>
      <c r="W10" s="3">
        <v>304234</v>
      </c>
      <c r="X10" s="3" t="s">
        <v>12</v>
      </c>
      <c r="Y10" s="3">
        <v>42741</v>
      </c>
      <c r="Z10" s="8">
        <f t="shared" si="4"/>
        <v>7.118083339182518</v>
      </c>
      <c r="AA10" s="3">
        <v>946199</v>
      </c>
    </row>
    <row r="11" spans="1:27" s="2" customFormat="1" x14ac:dyDescent="0.25">
      <c r="A11" s="5" t="s">
        <v>13</v>
      </c>
      <c r="B11" s="3">
        <v>125064</v>
      </c>
      <c r="C11" s="2" t="s">
        <v>13</v>
      </c>
      <c r="D11" s="3">
        <v>71336</v>
      </c>
      <c r="E11" s="8">
        <f t="shared" si="0"/>
        <v>1.7531681058652013</v>
      </c>
      <c r="F11" s="2" t="s">
        <v>13</v>
      </c>
      <c r="G11" s="3">
        <v>125656</v>
      </c>
      <c r="H11" s="2" t="s">
        <v>13</v>
      </c>
      <c r="I11" s="3">
        <v>71696</v>
      </c>
      <c r="J11" s="8">
        <f t="shared" si="1"/>
        <v>1.7526221825485382</v>
      </c>
      <c r="K11" s="8" t="s">
        <v>13</v>
      </c>
      <c r="L11" s="3">
        <v>173171</v>
      </c>
      <c r="M11" s="8" t="s">
        <v>13</v>
      </c>
      <c r="N11" s="3">
        <v>20128</v>
      </c>
      <c r="O11" s="8">
        <f t="shared" si="2"/>
        <v>8.6034876788553252</v>
      </c>
      <c r="P11" s="8" t="s">
        <v>13</v>
      </c>
      <c r="Q11" s="3">
        <v>50042</v>
      </c>
      <c r="R11" s="3" t="s">
        <v>13</v>
      </c>
      <c r="S11" s="3">
        <v>23541</v>
      </c>
      <c r="T11" s="8">
        <f t="shared" si="3"/>
        <v>2.1257380739985559</v>
      </c>
      <c r="U11" s="2" t="s">
        <v>13</v>
      </c>
      <c r="V11" s="8" t="s">
        <v>13</v>
      </c>
      <c r="W11" s="3">
        <v>40853</v>
      </c>
      <c r="X11" s="3" t="s">
        <v>13</v>
      </c>
      <c r="Y11" s="3">
        <v>9078</v>
      </c>
      <c r="Z11" s="8">
        <f t="shared" si="4"/>
        <v>4.5002203128442391</v>
      </c>
      <c r="AA11" s="3">
        <v>132637</v>
      </c>
    </row>
    <row r="12" spans="1:27" s="2" customFormat="1" x14ac:dyDescent="0.25">
      <c r="A12" s="5" t="s">
        <v>14</v>
      </c>
      <c r="B12" s="3">
        <v>82228</v>
      </c>
      <c r="C12" s="2" t="s">
        <v>14</v>
      </c>
      <c r="D12" s="3">
        <v>45844</v>
      </c>
      <c r="E12" s="8">
        <f t="shared" si="0"/>
        <v>1.7936480237326586</v>
      </c>
      <c r="F12" s="2" t="s">
        <v>14</v>
      </c>
      <c r="G12" s="3">
        <v>82632</v>
      </c>
      <c r="H12" s="2" t="s">
        <v>14</v>
      </c>
      <c r="I12" s="3">
        <v>46076</v>
      </c>
      <c r="J12" s="8">
        <f t="shared" si="1"/>
        <v>1.7933848424342391</v>
      </c>
      <c r="K12" s="8" t="s">
        <v>14</v>
      </c>
      <c r="L12" s="3">
        <v>110682</v>
      </c>
      <c r="M12" s="8" t="s">
        <v>14</v>
      </c>
      <c r="N12" s="3">
        <v>12727</v>
      </c>
      <c r="O12" s="8">
        <f t="shared" si="2"/>
        <v>8.6966292134831455</v>
      </c>
      <c r="P12" s="8" t="s">
        <v>14</v>
      </c>
      <c r="Q12" s="3">
        <v>32657</v>
      </c>
      <c r="R12" s="3" t="s">
        <v>14</v>
      </c>
      <c r="S12" s="3">
        <v>14932</v>
      </c>
      <c r="T12" s="8">
        <f t="shared" si="3"/>
        <v>2.1870479507098848</v>
      </c>
      <c r="U12" s="2" t="s">
        <v>14</v>
      </c>
      <c r="V12" s="8" t="s">
        <v>14</v>
      </c>
      <c r="W12" s="3">
        <v>26417</v>
      </c>
      <c r="X12" s="3" t="s">
        <v>14</v>
      </c>
      <c r="Y12" s="3">
        <v>5773</v>
      </c>
      <c r="Z12" s="8">
        <f t="shared" si="4"/>
        <v>4.5759570413996187</v>
      </c>
      <c r="AA12" s="3">
        <v>85703</v>
      </c>
    </row>
    <row r="13" spans="1:27" s="2" customFormat="1" x14ac:dyDescent="0.25">
      <c r="A13" s="5" t="s">
        <v>15</v>
      </c>
      <c r="B13" s="3">
        <v>3107060</v>
      </c>
      <c r="C13" s="2" t="s">
        <v>15</v>
      </c>
      <c r="D13" s="3">
        <v>1807436</v>
      </c>
      <c r="E13" s="8">
        <f t="shared" si="0"/>
        <v>1.7190428872723571</v>
      </c>
      <c r="F13" s="2" t="s">
        <v>15</v>
      </c>
      <c r="G13" s="3">
        <v>3122844</v>
      </c>
      <c r="H13" s="2" t="s">
        <v>15</v>
      </c>
      <c r="I13" s="3">
        <v>1816740</v>
      </c>
      <c r="J13" s="8">
        <f t="shared" si="1"/>
        <v>1.7189273093563195</v>
      </c>
      <c r="K13" s="8" t="s">
        <v>15</v>
      </c>
      <c r="L13" s="3">
        <v>4402687</v>
      </c>
      <c r="M13" s="8" t="s">
        <v>15</v>
      </c>
      <c r="N13" s="3">
        <v>484050</v>
      </c>
      <c r="O13" s="8">
        <f t="shared" si="2"/>
        <v>9.0955211238508422</v>
      </c>
      <c r="P13" s="8" t="s">
        <v>15</v>
      </c>
      <c r="Q13" s="3">
        <v>1253856</v>
      </c>
      <c r="R13" s="3" t="s">
        <v>15</v>
      </c>
      <c r="S13" s="3">
        <v>584372</v>
      </c>
      <c r="T13" s="8">
        <f t="shared" si="3"/>
        <v>2.1456469509148284</v>
      </c>
      <c r="U13" s="2" t="s">
        <v>15</v>
      </c>
      <c r="V13" s="8" t="s">
        <v>15</v>
      </c>
      <c r="W13" s="3">
        <v>1032576</v>
      </c>
      <c r="X13" s="3" t="s">
        <v>15</v>
      </c>
      <c r="Y13" s="3">
        <v>224086</v>
      </c>
      <c r="Z13" s="8">
        <f t="shared" si="4"/>
        <v>4.6079451639102844</v>
      </c>
      <c r="AA13" s="3">
        <v>3329307</v>
      </c>
    </row>
    <row r="14" spans="1:27" s="2" customFormat="1" x14ac:dyDescent="0.25">
      <c r="A14" s="5" t="s">
        <v>16</v>
      </c>
      <c r="B14" s="3">
        <v>452728</v>
      </c>
      <c r="C14" s="2" t="s">
        <v>16</v>
      </c>
      <c r="D14" s="3">
        <v>284064</v>
      </c>
      <c r="E14" s="8">
        <f t="shared" si="0"/>
        <v>1.5937535203334461</v>
      </c>
      <c r="F14" s="2" t="s">
        <v>16</v>
      </c>
      <c r="G14" s="3">
        <v>454916</v>
      </c>
      <c r="H14" s="2" t="s">
        <v>16</v>
      </c>
      <c r="I14" s="3">
        <v>285536</v>
      </c>
      <c r="J14" s="8">
        <f t="shared" si="1"/>
        <v>1.5932001568979044</v>
      </c>
      <c r="K14" s="8" t="s">
        <v>16</v>
      </c>
      <c r="L14" s="3">
        <v>492735</v>
      </c>
      <c r="M14" s="8" t="s">
        <v>16</v>
      </c>
      <c r="N14" s="3">
        <v>63960</v>
      </c>
      <c r="O14" s="8">
        <f t="shared" si="2"/>
        <v>7.7037992495309568</v>
      </c>
      <c r="P14" s="8" t="s">
        <v>16</v>
      </c>
      <c r="Q14" s="3">
        <v>167914</v>
      </c>
      <c r="R14" s="3" t="s">
        <v>16</v>
      </c>
      <c r="S14" s="3">
        <v>71149</v>
      </c>
      <c r="T14" s="8">
        <f t="shared" si="3"/>
        <v>2.3600331698267016</v>
      </c>
      <c r="U14" s="2" t="s">
        <v>16</v>
      </c>
      <c r="V14" s="8" t="s">
        <v>16</v>
      </c>
      <c r="W14" s="3">
        <v>126969</v>
      </c>
      <c r="X14" s="3" t="s">
        <v>16</v>
      </c>
      <c r="Y14" s="3">
        <v>28025</v>
      </c>
      <c r="Z14" s="8">
        <f t="shared" si="4"/>
        <v>4.5305619982158785</v>
      </c>
      <c r="AA14" s="3">
        <v>423221</v>
      </c>
    </row>
    <row r="15" spans="1:27" s="2" customFormat="1" x14ac:dyDescent="0.25">
      <c r="A15" s="5" t="s">
        <v>17</v>
      </c>
      <c r="B15" s="3">
        <v>497252</v>
      </c>
      <c r="C15" s="2" t="s">
        <v>17</v>
      </c>
      <c r="D15" s="3">
        <v>135580</v>
      </c>
      <c r="E15" s="8">
        <f t="shared" si="0"/>
        <v>3.6675910901312876</v>
      </c>
      <c r="F15" s="2" t="s">
        <v>17</v>
      </c>
      <c r="G15" s="3">
        <v>499604</v>
      </c>
      <c r="H15" s="2" t="s">
        <v>17</v>
      </c>
      <c r="I15" s="3">
        <v>136148</v>
      </c>
      <c r="J15" s="8">
        <f t="shared" si="1"/>
        <v>3.6695654728677614</v>
      </c>
      <c r="K15" s="8" t="s">
        <v>17</v>
      </c>
      <c r="L15" s="3">
        <v>432728</v>
      </c>
      <c r="M15" s="8" t="s">
        <v>17</v>
      </c>
      <c r="N15" s="3">
        <v>33343</v>
      </c>
      <c r="O15" s="8">
        <f t="shared" si="2"/>
        <v>12.978076357856221</v>
      </c>
      <c r="P15" s="8" t="s">
        <v>17</v>
      </c>
      <c r="Q15" s="3">
        <v>199626</v>
      </c>
      <c r="R15" s="3" t="s">
        <v>17</v>
      </c>
      <c r="S15" s="3">
        <v>37258</v>
      </c>
      <c r="T15" s="8">
        <f t="shared" si="3"/>
        <v>5.3579365505394811</v>
      </c>
      <c r="U15" s="2" t="s">
        <v>17</v>
      </c>
      <c r="V15" s="8" t="s">
        <v>17</v>
      </c>
      <c r="W15" s="3">
        <v>133263</v>
      </c>
      <c r="X15" s="3" t="s">
        <v>17</v>
      </c>
      <c r="Y15" s="3">
        <v>15561</v>
      </c>
      <c r="Z15" s="8">
        <f t="shared" si="4"/>
        <v>8.563909774436091</v>
      </c>
      <c r="AA15" s="3">
        <v>404412</v>
      </c>
    </row>
    <row r="16" spans="1:27" s="2" customFormat="1" x14ac:dyDescent="0.25">
      <c r="A16" s="5" t="s">
        <v>18</v>
      </c>
      <c r="B16" s="3">
        <v>261056</v>
      </c>
      <c r="C16" s="2" t="s">
        <v>18</v>
      </c>
      <c r="D16" s="3">
        <v>59496</v>
      </c>
      <c r="E16" s="8">
        <f t="shared" si="0"/>
        <v>4.3877907758504771</v>
      </c>
      <c r="F16" s="2" t="s">
        <v>18</v>
      </c>
      <c r="G16" s="3">
        <v>262392</v>
      </c>
      <c r="H16" s="2" t="s">
        <v>18</v>
      </c>
      <c r="I16" s="3">
        <v>59808</v>
      </c>
      <c r="J16" s="8">
        <f t="shared" si="1"/>
        <v>4.3872391653290528</v>
      </c>
      <c r="K16" s="8" t="s">
        <v>18</v>
      </c>
      <c r="L16" s="3">
        <v>225959</v>
      </c>
      <c r="M16" s="8" t="s">
        <v>18</v>
      </c>
      <c r="N16" s="3">
        <v>22013</v>
      </c>
      <c r="O16" s="8">
        <f t="shared" si="2"/>
        <v>10.264798073865443</v>
      </c>
      <c r="P16" s="8" t="s">
        <v>18</v>
      </c>
      <c r="Q16" s="3">
        <v>101400</v>
      </c>
      <c r="R16" s="3" t="s">
        <v>18</v>
      </c>
      <c r="S16" s="3">
        <v>23636</v>
      </c>
      <c r="T16" s="8">
        <f t="shared" si="3"/>
        <v>4.2900660010154006</v>
      </c>
      <c r="U16" s="2" t="s">
        <v>18</v>
      </c>
      <c r="V16" s="8" t="s">
        <v>18</v>
      </c>
      <c r="W16" s="3">
        <v>68473</v>
      </c>
      <c r="X16" s="3" t="s">
        <v>18</v>
      </c>
      <c r="Y16" s="3">
        <v>10319</v>
      </c>
      <c r="Z16" s="8">
        <f t="shared" si="4"/>
        <v>6.6356236069386565</v>
      </c>
      <c r="AA16" s="3">
        <v>213681</v>
      </c>
    </row>
    <row r="17" spans="1:27" s="2" customFormat="1" x14ac:dyDescent="0.25">
      <c r="A17" s="5" t="s">
        <v>19</v>
      </c>
      <c r="B17" s="3">
        <v>1330720</v>
      </c>
      <c r="C17" s="2" t="s">
        <v>19</v>
      </c>
      <c r="D17" s="3">
        <v>694456</v>
      </c>
      <c r="E17" s="8">
        <f t="shared" si="0"/>
        <v>1.9162049143502251</v>
      </c>
      <c r="F17" s="2" t="s">
        <v>19</v>
      </c>
      <c r="G17" s="3">
        <v>1337200</v>
      </c>
      <c r="H17" s="2" t="s">
        <v>19</v>
      </c>
      <c r="I17" s="3">
        <v>698032</v>
      </c>
      <c r="J17" s="8">
        <f t="shared" si="1"/>
        <v>1.9156714878400991</v>
      </c>
      <c r="K17" s="8" t="s">
        <v>19</v>
      </c>
      <c r="L17" s="3">
        <v>1432757</v>
      </c>
      <c r="M17" s="8" t="s">
        <v>19</v>
      </c>
      <c r="N17" s="3">
        <v>164864</v>
      </c>
      <c r="O17" s="8">
        <f t="shared" si="2"/>
        <v>8.6905388684006208</v>
      </c>
      <c r="P17" s="8" t="s">
        <v>19</v>
      </c>
      <c r="Q17" s="3">
        <v>429998</v>
      </c>
      <c r="R17" s="3" t="s">
        <v>19</v>
      </c>
      <c r="S17" s="3">
        <v>195995</v>
      </c>
      <c r="T17" s="8">
        <f t="shared" si="3"/>
        <v>2.1939233143702643</v>
      </c>
      <c r="U17" s="2" t="s">
        <v>19</v>
      </c>
      <c r="V17" s="8" t="s">
        <v>19</v>
      </c>
      <c r="W17" s="3">
        <v>345244</v>
      </c>
      <c r="X17" s="3" t="s">
        <v>19</v>
      </c>
      <c r="Y17" s="3">
        <v>75450</v>
      </c>
      <c r="Z17" s="8">
        <f t="shared" si="4"/>
        <v>4.5757985420808485</v>
      </c>
      <c r="AA17" s="3">
        <v>1279412</v>
      </c>
    </row>
    <row r="18" spans="1:27" s="2" customFormat="1" x14ac:dyDescent="0.25">
      <c r="A18" s="5" t="s">
        <v>20</v>
      </c>
      <c r="B18" s="3">
        <v>228892</v>
      </c>
      <c r="C18" s="2" t="s">
        <v>20</v>
      </c>
      <c r="D18" s="3">
        <v>100004</v>
      </c>
      <c r="E18" s="8">
        <f t="shared" si="0"/>
        <v>2.2888284468621256</v>
      </c>
      <c r="F18" s="2" t="s">
        <v>20</v>
      </c>
      <c r="G18" s="3">
        <v>230024</v>
      </c>
      <c r="H18" s="2" t="s">
        <v>20</v>
      </c>
      <c r="I18" s="3">
        <v>100532</v>
      </c>
      <c r="J18" s="8">
        <f t="shared" si="1"/>
        <v>2.2880674810010744</v>
      </c>
      <c r="K18" s="8" t="s">
        <v>20</v>
      </c>
      <c r="L18" s="3">
        <v>230767</v>
      </c>
      <c r="M18" s="8" t="s">
        <v>20</v>
      </c>
      <c r="N18" s="3">
        <v>20954</v>
      </c>
      <c r="O18" s="8">
        <f t="shared" si="2"/>
        <v>11.013028538703827</v>
      </c>
      <c r="P18" s="8" t="s">
        <v>20</v>
      </c>
      <c r="Q18" s="3">
        <v>92280</v>
      </c>
      <c r="R18" s="3" t="s">
        <v>20</v>
      </c>
      <c r="S18" s="3">
        <v>23635</v>
      </c>
      <c r="T18" s="8">
        <f t="shared" si="3"/>
        <v>3.9043790987941613</v>
      </c>
      <c r="U18" s="2" t="s">
        <v>20</v>
      </c>
      <c r="V18" s="8" t="s">
        <v>20</v>
      </c>
      <c r="W18" s="3">
        <v>65233</v>
      </c>
      <c r="X18" s="3" t="s">
        <v>20</v>
      </c>
      <c r="Y18" s="3">
        <v>9576</v>
      </c>
      <c r="Z18" s="8">
        <f t="shared" si="4"/>
        <v>6.8121345029239766</v>
      </c>
      <c r="AA18" s="3">
        <v>200582</v>
      </c>
    </row>
    <row r="19" spans="1:27" s="2" customFormat="1" x14ac:dyDescent="0.25">
      <c r="A19" s="5" t="s">
        <v>21</v>
      </c>
      <c r="B19" s="3">
        <v>3127968</v>
      </c>
      <c r="C19" s="2" t="s">
        <v>21</v>
      </c>
      <c r="D19" s="3">
        <v>1976936</v>
      </c>
      <c r="E19" s="8">
        <f t="shared" si="0"/>
        <v>1.5822302795841645</v>
      </c>
      <c r="F19" s="2" t="s">
        <v>21</v>
      </c>
      <c r="G19" s="3">
        <v>3143588</v>
      </c>
      <c r="H19" s="2" t="s">
        <v>21</v>
      </c>
      <c r="I19" s="3">
        <v>1987180</v>
      </c>
      <c r="J19" s="8">
        <f t="shared" si="1"/>
        <v>1.5819341982105295</v>
      </c>
      <c r="K19" s="8" t="s">
        <v>21</v>
      </c>
      <c r="L19" s="3">
        <v>4384111</v>
      </c>
      <c r="M19" s="8" t="s">
        <v>21</v>
      </c>
      <c r="N19" s="3">
        <v>487395</v>
      </c>
      <c r="O19" s="8">
        <f t="shared" si="2"/>
        <v>8.9949855866391744</v>
      </c>
      <c r="P19" s="8" t="s">
        <v>21</v>
      </c>
      <c r="Q19" s="3">
        <v>1257871</v>
      </c>
      <c r="R19" s="3" t="s">
        <v>21</v>
      </c>
      <c r="S19" s="3">
        <v>586292</v>
      </c>
      <c r="T19" s="8">
        <f t="shared" si="3"/>
        <v>2.1454684696362905</v>
      </c>
      <c r="U19" s="2" t="s">
        <v>21</v>
      </c>
      <c r="V19" s="8" t="s">
        <v>21</v>
      </c>
      <c r="W19" s="3">
        <v>1032024</v>
      </c>
      <c r="X19" s="3" t="s">
        <v>21</v>
      </c>
      <c r="Y19" s="3">
        <v>225027</v>
      </c>
      <c r="Z19" s="8">
        <f t="shared" si="4"/>
        <v>4.5862229865749446</v>
      </c>
      <c r="AA19" s="3">
        <v>3330751</v>
      </c>
    </row>
    <row r="20" spans="1:27" s="2" customFormat="1" x14ac:dyDescent="0.25">
      <c r="A20" s="5" t="s">
        <v>24</v>
      </c>
      <c r="B20" s="3">
        <v>3369992</v>
      </c>
      <c r="C20" s="2" t="s">
        <v>24</v>
      </c>
      <c r="D20" s="3">
        <v>918732</v>
      </c>
      <c r="E20" s="8">
        <f t="shared" si="0"/>
        <v>3.6680903680289791</v>
      </c>
      <c r="F20" s="2" t="s">
        <v>24</v>
      </c>
      <c r="G20" s="3">
        <v>3387308</v>
      </c>
      <c r="H20" s="2" t="s">
        <v>24</v>
      </c>
      <c r="I20" s="3">
        <v>923492</v>
      </c>
      <c r="J20" s="8">
        <f t="shared" si="1"/>
        <v>3.6679343188679492</v>
      </c>
      <c r="K20" s="8" t="s">
        <v>24</v>
      </c>
      <c r="L20" s="3">
        <v>2783609</v>
      </c>
      <c r="M20" s="8" t="s">
        <v>24</v>
      </c>
      <c r="N20" s="3">
        <v>835657</v>
      </c>
      <c r="O20" s="8">
        <f t="shared" si="2"/>
        <v>3.3310425210343477</v>
      </c>
      <c r="P20" s="8" t="s">
        <v>24</v>
      </c>
      <c r="Q20" s="3">
        <v>1255234</v>
      </c>
      <c r="R20" s="3" t="s">
        <v>24</v>
      </c>
      <c r="S20" s="3">
        <v>504753</v>
      </c>
      <c r="T20" s="8">
        <f t="shared" si="3"/>
        <v>2.4868282110259869</v>
      </c>
      <c r="U20" s="2" t="s">
        <v>24</v>
      </c>
      <c r="V20" s="8" t="s">
        <v>24</v>
      </c>
      <c r="W20" s="3">
        <v>805373</v>
      </c>
      <c r="X20" s="3" t="s">
        <v>24</v>
      </c>
      <c r="Y20" s="3">
        <v>229258</v>
      </c>
      <c r="Z20" s="8">
        <f t="shared" si="4"/>
        <v>3.5129548369086359</v>
      </c>
      <c r="AA20" s="3">
        <v>2964859</v>
      </c>
    </row>
    <row r="21" spans="1:27" s="2" customFormat="1" x14ac:dyDescent="0.25">
      <c r="A21" s="5" t="s">
        <v>25</v>
      </c>
      <c r="B21" s="3">
        <v>528576</v>
      </c>
      <c r="C21" s="2" t="s">
        <v>25</v>
      </c>
      <c r="D21" s="3">
        <v>855088</v>
      </c>
      <c r="E21" s="8">
        <f t="shared" si="0"/>
        <v>0.61815392099994382</v>
      </c>
      <c r="F21" s="2" t="s">
        <v>25</v>
      </c>
      <c r="G21" s="3">
        <v>531112</v>
      </c>
      <c r="H21" s="2" t="s">
        <v>25</v>
      </c>
      <c r="I21" s="3">
        <v>859520</v>
      </c>
      <c r="J21" s="8">
        <f t="shared" si="1"/>
        <v>0.61791697691734926</v>
      </c>
      <c r="K21" s="8" t="s">
        <v>25</v>
      </c>
      <c r="L21" s="3">
        <v>435203</v>
      </c>
      <c r="M21" s="8" t="s">
        <v>25</v>
      </c>
      <c r="N21" s="3">
        <v>840458</v>
      </c>
      <c r="O21" s="8">
        <f t="shared" si="2"/>
        <v>0.51781647625461358</v>
      </c>
      <c r="P21" s="8" t="s">
        <v>25</v>
      </c>
      <c r="Q21" s="3">
        <v>66438</v>
      </c>
      <c r="R21" s="3" t="s">
        <v>25</v>
      </c>
      <c r="S21" s="3">
        <v>520180</v>
      </c>
      <c r="T21" s="8">
        <f t="shared" si="3"/>
        <v>0.12772117343996309</v>
      </c>
      <c r="U21" s="2" t="s">
        <v>25</v>
      </c>
      <c r="V21" s="8" t="s">
        <v>25</v>
      </c>
      <c r="W21" s="3">
        <v>70363</v>
      </c>
      <c r="X21" s="3" t="s">
        <v>25</v>
      </c>
      <c r="Y21" s="3">
        <v>234904</v>
      </c>
      <c r="Z21" s="8">
        <f t="shared" si="4"/>
        <v>0.29953938630248955</v>
      </c>
      <c r="AA21" s="3">
        <v>453099</v>
      </c>
    </row>
    <row r="22" spans="1:27" s="2" customFormat="1" x14ac:dyDescent="0.25">
      <c r="A22" s="5" t="s">
        <v>26</v>
      </c>
      <c r="B22" s="3">
        <v>532988</v>
      </c>
      <c r="C22" s="2" t="s">
        <v>26</v>
      </c>
      <c r="D22" s="3">
        <v>855696</v>
      </c>
      <c r="E22" s="8">
        <f t="shared" si="0"/>
        <v>0.62287073914100333</v>
      </c>
      <c r="F22" s="2" t="s">
        <v>26</v>
      </c>
      <c r="G22" s="3">
        <v>535808</v>
      </c>
      <c r="H22" s="2" t="s">
        <v>26</v>
      </c>
      <c r="I22" s="3">
        <v>860132</v>
      </c>
      <c r="J22" s="8">
        <f t="shared" si="1"/>
        <v>0.62293694456199744</v>
      </c>
      <c r="K22" s="8" t="s">
        <v>26</v>
      </c>
      <c r="L22" s="3">
        <v>439860</v>
      </c>
      <c r="M22" s="8" t="s">
        <v>26</v>
      </c>
      <c r="N22" s="3">
        <v>845475</v>
      </c>
      <c r="O22" s="8">
        <f t="shared" si="2"/>
        <v>0.52025192938880516</v>
      </c>
      <c r="P22" s="8" t="s">
        <v>26</v>
      </c>
      <c r="Q22" s="3">
        <v>69357</v>
      </c>
      <c r="R22" s="3" t="s">
        <v>26</v>
      </c>
      <c r="S22" s="3">
        <v>521011</v>
      </c>
      <c r="T22" s="8">
        <f t="shared" si="3"/>
        <v>0.13312003009533388</v>
      </c>
      <c r="U22" s="2" t="s">
        <v>26</v>
      </c>
      <c r="V22" s="8" t="s">
        <v>26</v>
      </c>
      <c r="W22" s="3">
        <v>71933</v>
      </c>
      <c r="X22" s="3" t="s">
        <v>26</v>
      </c>
      <c r="Y22" s="3">
        <v>235385</v>
      </c>
      <c r="Z22" s="8">
        <f t="shared" si="4"/>
        <v>0.30559721307644921</v>
      </c>
      <c r="AA22" s="3">
        <v>457946</v>
      </c>
    </row>
    <row r="23" spans="1:27" s="2" customFormat="1" x14ac:dyDescent="0.25">
      <c r="A23" s="5" t="s">
        <v>53</v>
      </c>
      <c r="B23" s="3">
        <f>MIN(B8:B22)</f>
        <v>82228</v>
      </c>
      <c r="D23" s="3">
        <f>MIN(D8:D22)</f>
        <v>45844</v>
      </c>
      <c r="G23" s="3">
        <f>MIN(G8:G22)</f>
        <v>82632</v>
      </c>
      <c r="I23" s="3">
        <f>MIN(I8:I22)</f>
        <v>46076</v>
      </c>
      <c r="L23" s="3">
        <f>MIN(L8:L22)</f>
        <v>99610</v>
      </c>
      <c r="N23" s="3">
        <f>MIN(N8:N22)</f>
        <v>12727</v>
      </c>
      <c r="Q23" s="3">
        <f>MIN(Q8:Q22)</f>
        <v>32657</v>
      </c>
      <c r="R23" s="3"/>
      <c r="S23" s="3">
        <f>MIN(S8:S22)</f>
        <v>14932</v>
      </c>
      <c r="W23" s="3">
        <f>MIN(W8:W22)</f>
        <v>26417</v>
      </c>
      <c r="X23" s="3"/>
      <c r="Y23" s="3">
        <f>MIN(Y8:Y22)</f>
        <v>5773</v>
      </c>
      <c r="AA23" s="3">
        <f>MIN(AA8:AA22)</f>
        <v>85703</v>
      </c>
    </row>
    <row r="24" spans="1:27" s="2" customFormat="1" x14ac:dyDescent="0.25">
      <c r="A24" s="5" t="s">
        <v>54</v>
      </c>
      <c r="B24" s="3">
        <f>AVERAGE(B8:B22)</f>
        <v>1097345.6000000001</v>
      </c>
      <c r="D24" s="3">
        <f>AVERAGE(D8:D22)</f>
        <v>598535.73333333328</v>
      </c>
      <c r="E24" s="8">
        <f t="shared" si="0"/>
        <v>1.8333836041646527</v>
      </c>
      <c r="G24" s="3">
        <f>AVERAGE(G8:G22)</f>
        <v>1102853.8666666667</v>
      </c>
      <c r="I24" s="3">
        <f>AVERAGE(I8:I22)</f>
        <v>601613.6</v>
      </c>
      <c r="J24" s="8">
        <f t="shared" si="1"/>
        <v>1.8331598000222513</v>
      </c>
      <c r="L24" s="3">
        <f>AVERAGE(L8:L22)</f>
        <v>1250108</v>
      </c>
      <c r="N24" s="3">
        <f>AVERAGE(N8:N22)</f>
        <v>277962</v>
      </c>
      <c r="O24" s="8">
        <f t="shared" si="2"/>
        <v>4.4974061202610427</v>
      </c>
      <c r="P24" s="8"/>
      <c r="Q24" s="3">
        <f>AVERAGE(Q8:Q22)</f>
        <v>405402.46666666667</v>
      </c>
      <c r="R24" s="3"/>
      <c r="S24" s="3">
        <f>AVERAGE(S8:S22)</f>
        <v>233937.26666666666</v>
      </c>
      <c r="T24" s="8">
        <f t="shared" si="3"/>
        <v>1.7329537633878485</v>
      </c>
      <c r="V24" s="8"/>
      <c r="W24" s="3">
        <f>AVERAGE(W8:W22)</f>
        <v>310067</v>
      </c>
      <c r="X24" s="3"/>
      <c r="Y24" s="3">
        <f>AVERAGE(Y8:Y22)</f>
        <v>97416</v>
      </c>
      <c r="Z24" s="8">
        <f t="shared" ref="Z24:Z39" si="5">W24/Y24</f>
        <v>3.1829165640141248</v>
      </c>
      <c r="AA24" s="3">
        <f>AVERAGE(AA8:AA22)</f>
        <v>1062686.5333333334</v>
      </c>
    </row>
    <row r="25" spans="1:27" s="2" customFormat="1" x14ac:dyDescent="0.25">
      <c r="A25" s="5" t="s">
        <v>55</v>
      </c>
      <c r="B25" s="3">
        <f>MAX(B8:B22)</f>
        <v>3369992</v>
      </c>
      <c r="D25" s="3">
        <f>MAX(D8:D22)</f>
        <v>1976936</v>
      </c>
      <c r="G25" s="3">
        <f>MAX(G8:G22)</f>
        <v>3387308</v>
      </c>
      <c r="I25" s="3">
        <f>MAX(I8:I22)</f>
        <v>1987180</v>
      </c>
      <c r="L25" s="3">
        <f>MAX(L8:L22)</f>
        <v>4402687</v>
      </c>
      <c r="N25" s="3">
        <f>MAX(N8:N22)</f>
        <v>845475</v>
      </c>
      <c r="Q25" s="3">
        <f>MAX(Q8:Q22)</f>
        <v>1257871</v>
      </c>
      <c r="R25" s="3"/>
      <c r="S25" s="3">
        <f>MAX(S8:S22)</f>
        <v>586292</v>
      </c>
      <c r="W25" s="3">
        <f>MAX(W8:W22)</f>
        <v>1032576</v>
      </c>
      <c r="X25" s="3"/>
      <c r="Y25" s="3">
        <f>MAX(Y8:Y22)</f>
        <v>235385</v>
      </c>
      <c r="AA25" s="3">
        <f>MAX(AA8:AA22)</f>
        <v>3330751</v>
      </c>
    </row>
    <row r="26" spans="1:27" s="2" customFormat="1" x14ac:dyDescent="0.25">
      <c r="A26" s="5" t="s">
        <v>56</v>
      </c>
      <c r="B26" s="3">
        <f>SUM(B8:B22)</f>
        <v>16460184</v>
      </c>
      <c r="D26" s="3">
        <f>SUM(D8:D22)</f>
        <v>8978036</v>
      </c>
      <c r="G26" s="3">
        <f>SUM(G8:G22)</f>
        <v>16542808</v>
      </c>
      <c r="I26" s="3">
        <f>SUM(I8:I22)</f>
        <v>9024204</v>
      </c>
      <c r="L26" s="3">
        <f>SUM(L8:L22)</f>
        <v>18751620</v>
      </c>
      <c r="N26" s="3">
        <f>SUM(N8:N22)</f>
        <v>4169430</v>
      </c>
      <c r="Q26" s="3">
        <f>SUM(Q8:Q22)</f>
        <v>6081037</v>
      </c>
      <c r="R26" s="3"/>
      <c r="S26" s="3">
        <f>SUM(S8:S22)</f>
        <v>3509059</v>
      </c>
      <c r="W26" s="3">
        <f>SUM(W8:W22)</f>
        <v>4651005</v>
      </c>
      <c r="X26" s="3"/>
      <c r="Y26" s="3">
        <f>SUM(Y8:Y22)</f>
        <v>1461240</v>
      </c>
      <c r="AA26" s="3">
        <f>SUM(AA8:AA22)</f>
        <v>15940298</v>
      </c>
    </row>
    <row r="28" spans="1:27" x14ac:dyDescent="0.25">
      <c r="A28" s="9" t="s">
        <v>39</v>
      </c>
      <c r="B28" s="10" t="s">
        <v>40</v>
      </c>
    </row>
    <row r="29" spans="1:27" x14ac:dyDescent="0.25">
      <c r="B29" t="s">
        <v>41</v>
      </c>
    </row>
    <row r="30" spans="1:27" x14ac:dyDescent="0.25">
      <c r="B30" t="s">
        <v>42</v>
      </c>
    </row>
    <row r="31" spans="1:27" x14ac:dyDescent="0.25">
      <c r="B31" t="s">
        <v>43</v>
      </c>
    </row>
    <row r="32" spans="1:27" x14ac:dyDescent="0.25">
      <c r="B32" t="s">
        <v>44</v>
      </c>
    </row>
    <row r="33" spans="2:2" x14ac:dyDescent="0.25">
      <c r="B33" t="s">
        <v>51</v>
      </c>
    </row>
    <row r="34" spans="2:2" x14ac:dyDescent="0.25">
      <c r="B34" t="s">
        <v>52</v>
      </c>
    </row>
    <row r="35" spans="2:2" x14ac:dyDescent="0.25">
      <c r="B35" t="s">
        <v>64</v>
      </c>
    </row>
    <row r="36" spans="2:2" x14ac:dyDescent="0.25">
      <c r="B36" t="s">
        <v>65</v>
      </c>
    </row>
    <row r="37" spans="2:2" x14ac:dyDescent="0.25">
      <c r="B37" t="s">
        <v>62</v>
      </c>
    </row>
    <row r="38" spans="2:2" x14ac:dyDescent="0.25">
      <c r="B38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11</vt:i4>
      </vt:variant>
    </vt:vector>
  </HeadingPairs>
  <TitlesOfParts>
    <vt:vector size="12" baseType="lpstr">
      <vt:lpstr>United graphic test results</vt:lpstr>
      <vt:lpstr>'United graphic test results'!_ili9340_graphicTest_atmega328_Adafruit</vt:lpstr>
      <vt:lpstr>'United graphic test results'!_ili9340_graphicTest_atmega328_TFT</vt:lpstr>
      <vt:lpstr>'United graphic test results'!_ili9340_graphicTest_ATMega32u4_Adafruit</vt:lpstr>
      <vt:lpstr>'United graphic test results'!_ili9340_graphicTest_ATMega32u4_TFT</vt:lpstr>
      <vt:lpstr>'United graphic test results'!_ili9340_graphicTest_avr128db48_Adafruit</vt:lpstr>
      <vt:lpstr>'United graphic test results'!_ili9340_graphicTest_esp32_d1_r32_Adafruit_ILI9341</vt:lpstr>
      <vt:lpstr>'United graphic test results'!_ili9340_graphicTest_esp32_d1_r32_TFT_eSPI_1</vt:lpstr>
      <vt:lpstr>'United graphic test results'!_ili9340_graphicTest_PiPicoW_RP2040_Adafruit</vt:lpstr>
      <vt:lpstr>'United graphic test results'!_ili9340_graphicTest_PiPicoW_RP2040_Adafruit_2</vt:lpstr>
      <vt:lpstr>'United graphic test results'!_ili9340_graphicTest_PiPicoW_RP2040_TFT_eSPI</vt:lpstr>
      <vt:lpstr>'United graphic test results'!_ili9340_graphicTest_PiPicoW_RP2040_TFT_eSPI_2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2023-08-28T20:48:50Z</dcterms:modified>
</cp:coreProperties>
</file>