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ac/git/hashtag_selector/"/>
    </mc:Choice>
  </mc:AlternateContent>
  <xr:revisionPtr revIDLastSave="0" documentId="13_ncr:1_{8C8D0386-08CF-F446-AB4E-14B0DEC12031}" xr6:coauthVersionLast="45" xr6:coauthVersionMax="45" xr10:uidLastSave="{00000000-0000-0000-0000-000000000000}"/>
  <bookViews>
    <workbookView xWindow="780" yWindow="960" windowWidth="27640" windowHeight="16060" xr2:uid="{EA2F75E7-63ED-9B40-8936-7966021A97AE}"/>
  </bookViews>
  <sheets>
    <sheet name="SheetWeighted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J2" i="2" l="1"/>
  <c r="J3" i="2" s="1"/>
  <c r="N3" i="2" l="1"/>
  <c r="L3" i="2"/>
  <c r="H3" i="2"/>
  <c r="F3" i="2"/>
  <c r="D3" i="2"/>
  <c r="B3" i="2"/>
  <c r="R2" i="2" l="1"/>
  <c r="R3" i="2" s="1"/>
  <c r="P2" i="2"/>
  <c r="N2" i="2"/>
  <c r="L2" i="2"/>
  <c r="H2" i="2"/>
  <c r="F2" i="2"/>
  <c r="D2" i="2"/>
  <c r="Q8" i="2" l="1"/>
  <c r="P3" i="2"/>
  <c r="T3" i="2" s="1"/>
  <c r="Q5" i="2"/>
  <c r="O13" i="2"/>
  <c r="Q7" i="2"/>
  <c r="Q6" i="2"/>
  <c r="S4" i="2"/>
  <c r="S8" i="2"/>
  <c r="Q4" i="2"/>
  <c r="O7" i="2"/>
  <c r="S7" i="2"/>
  <c r="Q10" i="2"/>
  <c r="O5" i="2"/>
  <c r="S6" i="2"/>
  <c r="Q9" i="2"/>
  <c r="S5" i="2"/>
  <c r="G3" i="2"/>
  <c r="I3" i="2"/>
  <c r="J2" i="1"/>
  <c r="J3" i="1" s="1"/>
  <c r="I2" i="1"/>
  <c r="I3" i="1" s="1"/>
  <c r="H2" i="1"/>
  <c r="H3" i="1" s="1"/>
  <c r="G2" i="1"/>
  <c r="G3" i="1" s="1"/>
  <c r="F2" i="1"/>
  <c r="F3" i="1" s="1"/>
  <c r="E2" i="1"/>
  <c r="E3" i="1" s="1"/>
  <c r="D2" i="1"/>
  <c r="D3" i="1" s="1"/>
  <c r="C2" i="1"/>
  <c r="C3" i="1" s="1"/>
  <c r="B2" i="1"/>
  <c r="B3" i="1" s="1"/>
  <c r="Q3" i="2" l="1"/>
  <c r="M3" i="2"/>
  <c r="O3" i="2"/>
  <c r="S3" i="2"/>
  <c r="K3" i="1"/>
  <c r="K2" i="1"/>
  <c r="B2" i="2"/>
  <c r="T2" i="2" l="1"/>
  <c r="C3" i="2" l="1"/>
  <c r="E3" i="2"/>
</calcChain>
</file>

<file path=xl/sharedStrings.xml><?xml version="1.0" encoding="utf-8"?>
<sst xmlns="http://schemas.openxmlformats.org/spreadsheetml/2006/main" count="245" uniqueCount="126">
  <si>
    <t>City</t>
  </si>
  <si>
    <t>BMW</t>
  </si>
  <si>
    <t>Country</t>
  </si>
  <si>
    <t>Model</t>
  </si>
  <si>
    <t>Repost</t>
  </si>
  <si>
    <t>Lifestyle</t>
  </si>
  <si>
    <t>Social Groups</t>
  </si>
  <si>
    <t>Part Codes</t>
  </si>
  <si>
    <t>Performance</t>
  </si>
  <si>
    <t>Count</t>
  </si>
  <si>
    <t>Use #</t>
  </si>
  <si>
    <t>toronto</t>
  </si>
  <si>
    <t>bmw</t>
  </si>
  <si>
    <t>canada</t>
  </si>
  <si>
    <t>f87</t>
  </si>
  <si>
    <t>ig_bmw</t>
  </si>
  <si>
    <t>bmwlife</t>
  </si>
  <si>
    <t>bmwtn</t>
  </si>
  <si>
    <t>s55</t>
  </si>
  <si>
    <t>bmwmperformance</t>
  </si>
  <si>
    <t>tdot</t>
  </si>
  <si>
    <t>bmwm</t>
  </si>
  <si>
    <t>usa</t>
  </si>
  <si>
    <t>f8x</t>
  </si>
  <si>
    <t>bmwlifestyle</t>
  </si>
  <si>
    <t>bmwblog</t>
  </si>
  <si>
    <t>akrapovic</t>
  </si>
  <si>
    <t>mperformance</t>
  </si>
  <si>
    <t>6ix</t>
  </si>
  <si>
    <t>bimmer</t>
  </si>
  <si>
    <t>m2</t>
  </si>
  <si>
    <t>bmwrepost</t>
  </si>
  <si>
    <t>savethemanuals</t>
  </si>
  <si>
    <t>f8xgang</t>
  </si>
  <si>
    <t>dinan</t>
  </si>
  <si>
    <t>the6ix</t>
  </si>
  <si>
    <t>mpower</t>
  </si>
  <si>
    <t>australia</t>
  </si>
  <si>
    <t>m2c</t>
  </si>
  <si>
    <t>carswithoutlimits</t>
  </si>
  <si>
    <t>lifegoals</t>
  </si>
  <si>
    <t>f8xworld</t>
  </si>
  <si>
    <t>newyork</t>
  </si>
  <si>
    <t>mpowered</t>
  </si>
  <si>
    <t>bmwcanada</t>
  </si>
  <si>
    <t>m2competition</t>
  </si>
  <si>
    <t>mtowncitizen</t>
  </si>
  <si>
    <t>carlifestyle</t>
  </si>
  <si>
    <t>tunertheory</t>
  </si>
  <si>
    <t>losangeles</t>
  </si>
  <si>
    <t>bmwna</t>
  </si>
  <si>
    <t>bmwusa</t>
  </si>
  <si>
    <t>m2cs</t>
  </si>
  <si>
    <t>igcars</t>
  </si>
  <si>
    <t>carbuzz</t>
  </si>
  <si>
    <t>bimmerkart</t>
  </si>
  <si>
    <t>sanfrancisco</t>
  </si>
  <si>
    <t>msport</t>
  </si>
  <si>
    <t>bmwuk</t>
  </si>
  <si>
    <t>m3</t>
  </si>
  <si>
    <t>carsofinstagram</t>
  </si>
  <si>
    <t>lovecars</t>
  </si>
  <si>
    <t>bmwofficial</t>
  </si>
  <si>
    <t>bmweurope</t>
  </si>
  <si>
    <t>m3c</t>
  </si>
  <si>
    <t>carporn</t>
  </si>
  <si>
    <t>clubsport</t>
  </si>
  <si>
    <t>bmwinsta</t>
  </si>
  <si>
    <t>germany</t>
  </si>
  <si>
    <t>m3cs</t>
  </si>
  <si>
    <t>bmwporn</t>
  </si>
  <si>
    <t>mlovers</t>
  </si>
  <si>
    <t>bimmergram</t>
  </si>
  <si>
    <t>f87c</t>
  </si>
  <si>
    <t>auto</t>
  </si>
  <si>
    <t>bmwmlovers</t>
  </si>
  <si>
    <t>bmwclub</t>
  </si>
  <si>
    <t>bmwm2</t>
  </si>
  <si>
    <t>car</t>
  </si>
  <si>
    <t>bmwfan</t>
  </si>
  <si>
    <t>bmwworld</t>
  </si>
  <si>
    <t>bmwm3</t>
  </si>
  <si>
    <t>racing</t>
  </si>
  <si>
    <t>carselfie</t>
  </si>
  <si>
    <t>bimmerpost</t>
  </si>
  <si>
    <t>bmwm4</t>
  </si>
  <si>
    <t>supercars</t>
  </si>
  <si>
    <t>bmwclassic</t>
  </si>
  <si>
    <t>f82</t>
  </si>
  <si>
    <t>carinstagram</t>
  </si>
  <si>
    <t>bmwstories</t>
  </si>
  <si>
    <t>f80</t>
  </si>
  <si>
    <t>motorsport</t>
  </si>
  <si>
    <t>bmwnation</t>
  </si>
  <si>
    <t>bmwm5</t>
  </si>
  <si>
    <t>bmwmini</t>
  </si>
  <si>
    <t>cargram</t>
  </si>
  <si>
    <t>dreamcar</t>
  </si>
  <si>
    <t>m_town</t>
  </si>
  <si>
    <t>europe</t>
  </si>
  <si>
    <t>wethenorth</t>
  </si>
  <si>
    <t>citizenofmtown</t>
  </si>
  <si>
    <t>michelinpilotexp</t>
  </si>
  <si>
    <t>devotiontodetail</t>
  </si>
  <si>
    <t>performancemadetolast</t>
  </si>
  <si>
    <t>automotiveartisans</t>
  </si>
  <si>
    <t>f80m3</t>
  </si>
  <si>
    <t>hrewheels</t>
  </si>
  <si>
    <t>indstyle</t>
  </si>
  <si>
    <t>michelin</t>
  </si>
  <si>
    <t>exoticsracing</t>
  </si>
  <si>
    <t>f87m2c</t>
  </si>
  <si>
    <t>f87m2</t>
  </si>
  <si>
    <t>f82m4</t>
  </si>
  <si>
    <t>brixtonfordged</t>
  </si>
  <si>
    <t>vossen</t>
  </si>
  <si>
    <t>vorsteiner</t>
  </si>
  <si>
    <t>f87m2competition</t>
  </si>
  <si>
    <t>repost</t>
  </si>
  <si>
    <t>Percentage</t>
  </si>
  <si>
    <t>#f80m3#f82m4#f87m2#m3#m4#m5#bmwnation#f8xgang#f8x#bmw_mpoweer#bmwmrepost#bmwrepost#bmw#bmwm#bmwm3#bmwm4#bmwm2#itswhitenoise#black_list#igbmw#clouds#carsofinstagram#bmwmbelgium#frontendfriday#m_town#carbon#carbonfiber#mperformance#bmw_world_ua#apollo_mlif3</t>
  </si>
  <si>
    <t>bmwmrepost</t>
  </si>
  <si>
    <t>black_list</t>
  </si>
  <si>
    <t>igbmw</t>
  </si>
  <si>
    <t>bmw_world_ua</t>
  </si>
  <si>
    <t>apollo_mlif3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</si>
</sst>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62626"/>
      <name val="Helvetica"/>
      <family val="2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49" fontId="3" fillId="0" borderId="0" xfId="0" applyNumberFormat="1" applyFont="1"/>
    <xf numFmtId="0" fontId="0" fillId="0" borderId="0" xfId="0" applyAlignment="1">
      <alignment horizontal="left"/>
    </xf>
    <xf numFmtId="0" fontId="0" fillId="0" borderId="9" xfId="1" applyNumberFormat="1" applyFont="1" applyBorder="1" applyAlignment="1">
      <alignment horizontal="center"/>
    </xf>
    <xf numFmtId="0" fontId="0" fillId="0" borderId="10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8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5" xfId="0" applyBorder="1"/>
    <xf numFmtId="0" fontId="0" fillId="0" borderId="12" xfId="0" applyBorder="1"/>
    <xf numFmtId="0" fontId="0" fillId="0" borderId="15" xfId="0" applyBorder="1" applyAlignment="1">
      <alignment horizontal="center"/>
    </xf>
    <xf numFmtId="49" fontId="3" fillId="0" borderId="15" xfId="0" applyNumberFormat="1" applyFont="1" applyBorder="1"/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left"/>
    </xf>
    <xf numFmtId="9" fontId="0" fillId="0" borderId="4" xfId="1" applyFont="1" applyBorder="1"/>
    <xf numFmtId="0" fontId="4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43E0-19EA-9E4A-B13E-7AFB3DA3CAD6}">
  <dimension ref="A1:W46"/>
  <sheetViews>
    <sheetView tabSelected="1" workbookViewId="0">
      <selection activeCell="B36" sqref="B36"/>
    </sheetView>
  </sheetViews>
  <sheetFormatPr baseColWidth="10" defaultRowHeight="16" x14ac:dyDescent="0.2"/>
  <cols>
    <col min="2" max="2" width="11.33203125" bestFit="1" customWidth="1"/>
    <col min="3" max="3" width="11.33203125" customWidth="1"/>
    <col min="4" max="4" width="12" bestFit="1" customWidth="1"/>
    <col min="5" max="5" width="12" customWidth="1"/>
    <col min="6" max="6" width="11.1640625" bestFit="1" customWidth="1"/>
    <col min="7" max="7" width="11.1640625" customWidth="1"/>
    <col min="8" max="8" width="16.5" bestFit="1" customWidth="1"/>
    <col min="9" max="9" width="16.5" customWidth="1"/>
    <col min="10" max="10" width="15.5" bestFit="1" customWidth="1"/>
    <col min="11" max="11" width="15.5" customWidth="1"/>
    <col min="12" max="12" width="14.5" bestFit="1" customWidth="1"/>
    <col min="13" max="13" width="14.5" customWidth="1"/>
    <col min="14" max="14" width="17.1640625" bestFit="1" customWidth="1"/>
    <col min="15" max="15" width="17.1640625" customWidth="1"/>
    <col min="16" max="16" width="13.1640625" bestFit="1" customWidth="1"/>
    <col min="17" max="17" width="13.1640625" customWidth="1"/>
    <col min="18" max="18" width="21.1640625" bestFit="1" customWidth="1"/>
    <col min="19" max="19" width="21.1640625" customWidth="1"/>
    <col min="20" max="23" width="10.83203125" style="15"/>
  </cols>
  <sheetData>
    <row r="1" spans="1:20" ht="17" thickBot="1" x14ac:dyDescent="0.25">
      <c r="A1" s="10"/>
      <c r="B1" s="31" t="s">
        <v>0</v>
      </c>
      <c r="C1" s="32"/>
      <c r="D1" s="31" t="s">
        <v>1</v>
      </c>
      <c r="E1" s="34"/>
      <c r="F1" s="31" t="s">
        <v>2</v>
      </c>
      <c r="G1" s="34"/>
      <c r="H1" s="31" t="s">
        <v>3</v>
      </c>
      <c r="I1" s="34"/>
      <c r="J1" s="31" t="s">
        <v>4</v>
      </c>
      <c r="K1" s="34"/>
      <c r="L1" s="31" t="s">
        <v>5</v>
      </c>
      <c r="M1" s="34"/>
      <c r="N1" s="31" t="s">
        <v>6</v>
      </c>
      <c r="O1" s="34"/>
      <c r="P1" s="31" t="s">
        <v>7</v>
      </c>
      <c r="Q1" s="34"/>
      <c r="R1" s="31" t="s">
        <v>8</v>
      </c>
      <c r="S1" s="32"/>
      <c r="T1" s="17"/>
    </row>
    <row r="2" spans="1:20" x14ac:dyDescent="0.2">
      <c r="A2" s="17" t="s">
        <v>9</v>
      </c>
      <c r="B2" s="29">
        <f>COUNTA(B4:B25)</f>
        <v>7</v>
      </c>
      <c r="C2" s="30"/>
      <c r="D2" s="29">
        <f t="shared" ref="D2:R2" si="0">COUNTA(D4:D25)</f>
        <v>17</v>
      </c>
      <c r="E2" s="33"/>
      <c r="F2" s="29">
        <f t="shared" si="0"/>
        <v>9</v>
      </c>
      <c r="G2" s="33"/>
      <c r="H2" s="29">
        <f t="shared" si="0"/>
        <v>21</v>
      </c>
      <c r="I2" s="33"/>
      <c r="J2" s="29">
        <f>COUNTA(J4:J26)</f>
        <v>23</v>
      </c>
      <c r="K2" s="33"/>
      <c r="L2" s="29">
        <f t="shared" si="0"/>
        <v>13</v>
      </c>
      <c r="M2" s="33"/>
      <c r="N2" s="29">
        <f t="shared" si="0"/>
        <v>10</v>
      </c>
      <c r="O2" s="33"/>
      <c r="P2" s="29">
        <f t="shared" si="0"/>
        <v>7</v>
      </c>
      <c r="Q2" s="33"/>
      <c r="R2" s="29">
        <f t="shared" si="0"/>
        <v>5</v>
      </c>
      <c r="S2" s="30"/>
      <c r="T2" s="8">
        <f>SUM(B2:R2)</f>
        <v>112</v>
      </c>
    </row>
    <row r="3" spans="1:20" ht="17" thickBot="1" x14ac:dyDescent="0.25">
      <c r="A3" s="19" t="s">
        <v>10</v>
      </c>
      <c r="B3" s="11">
        <f>ROUND($B$35*B$2,0)</f>
        <v>1</v>
      </c>
      <c r="C3" s="6">
        <f>SUM(C4:C24)</f>
        <v>1</v>
      </c>
      <c r="D3" s="11">
        <f>ROUND($B$35*D$2,0)</f>
        <v>3</v>
      </c>
      <c r="E3" s="7">
        <f>SUM(E4:E24)</f>
        <v>1.0000000000000002</v>
      </c>
      <c r="F3" s="11">
        <f>ROUND($B$35*F$2,0)</f>
        <v>2</v>
      </c>
      <c r="G3" s="7">
        <f>SUM(G4:G24)</f>
        <v>6.5000000000000009</v>
      </c>
      <c r="H3" s="11">
        <f>ROUND($B$35*H$2,0)</f>
        <v>4</v>
      </c>
      <c r="I3" s="7">
        <f>SUM(I4:I24)</f>
        <v>10.600000000000003</v>
      </c>
      <c r="J3" s="11">
        <f>ROUND($B$35*J$2,0)</f>
        <v>4</v>
      </c>
      <c r="K3" s="7">
        <f>SUM(K4:K27)</f>
        <v>16</v>
      </c>
      <c r="L3" s="11">
        <f>ROUND($B$35*L$2,0)</f>
        <v>2</v>
      </c>
      <c r="M3" s="7">
        <f>SUM(M4:M24)</f>
        <v>8.5</v>
      </c>
      <c r="N3" s="11">
        <f>ROUND($B$35*N$2,0)</f>
        <v>2</v>
      </c>
      <c r="O3" s="7">
        <f>SUM(O4:O24)</f>
        <v>5.1999999999999993</v>
      </c>
      <c r="P3" s="11">
        <f>ROUND($B$35*P$2,0)</f>
        <v>1</v>
      </c>
      <c r="Q3" s="7">
        <f>SUM(Q4:Q24)</f>
        <v>0.99999999999999978</v>
      </c>
      <c r="R3" s="11">
        <f>ROUND($B$35*R$2,0)</f>
        <v>1</v>
      </c>
      <c r="S3" s="6">
        <f>SUM(S4:S24)</f>
        <v>1</v>
      </c>
      <c r="T3" s="9">
        <f>SUM(R3,P3,N3,L3,J3,H3,F3,D3,B3)</f>
        <v>20</v>
      </c>
    </row>
    <row r="4" spans="1:20" x14ac:dyDescent="0.2">
      <c r="A4" s="18"/>
      <c r="B4" s="12" t="s">
        <v>11</v>
      </c>
      <c r="C4" s="14">
        <v>0.3</v>
      </c>
      <c r="D4" s="12" t="s">
        <v>12</v>
      </c>
      <c r="E4" s="13">
        <v>9.8039215686274522E-2</v>
      </c>
      <c r="F4" s="12" t="s">
        <v>13</v>
      </c>
      <c r="G4" s="13">
        <v>0.9</v>
      </c>
      <c r="H4" s="12" t="s">
        <v>14</v>
      </c>
      <c r="I4" s="13">
        <v>0.8</v>
      </c>
      <c r="J4" s="12" t="s">
        <v>15</v>
      </c>
      <c r="K4" s="13">
        <v>1</v>
      </c>
      <c r="L4" s="12" t="s">
        <v>16</v>
      </c>
      <c r="M4" s="13">
        <v>1</v>
      </c>
      <c r="N4" s="12" t="s">
        <v>17</v>
      </c>
      <c r="O4" s="13">
        <v>0.8</v>
      </c>
      <c r="P4" s="12" t="s">
        <v>18</v>
      </c>
      <c r="Q4" s="13">
        <f>1/P$2</f>
        <v>0.14285714285714285</v>
      </c>
      <c r="R4" s="12" t="s">
        <v>19</v>
      </c>
      <c r="S4" s="14">
        <f>1/R$2</f>
        <v>0.2</v>
      </c>
      <c r="T4" s="18"/>
    </row>
    <row r="5" spans="1:20" x14ac:dyDescent="0.2">
      <c r="A5" s="18"/>
      <c r="B5" s="12" t="s">
        <v>20</v>
      </c>
      <c r="C5" s="14">
        <v>0.25</v>
      </c>
      <c r="D5" s="12" t="s">
        <v>21</v>
      </c>
      <c r="E5" s="13">
        <v>9.8039215686274522E-2</v>
      </c>
      <c r="F5" s="12" t="s">
        <v>22</v>
      </c>
      <c r="G5" s="13">
        <v>0.8</v>
      </c>
      <c r="H5" s="12" t="s">
        <v>23</v>
      </c>
      <c r="I5" s="13">
        <v>0.7</v>
      </c>
      <c r="J5" s="12" t="s">
        <v>101</v>
      </c>
      <c r="K5" s="13">
        <v>0.6</v>
      </c>
      <c r="L5" s="12" t="s">
        <v>24</v>
      </c>
      <c r="M5" s="13">
        <v>0.7</v>
      </c>
      <c r="N5" s="12" t="s">
        <v>25</v>
      </c>
      <c r="O5" s="13">
        <f t="shared" ref="O5:O13" si="1">1/N$2</f>
        <v>0.1</v>
      </c>
      <c r="P5" s="12" t="s">
        <v>26</v>
      </c>
      <c r="Q5" s="13">
        <f t="shared" ref="Q5:Q10" si="2">1/P$2</f>
        <v>0.14285714285714285</v>
      </c>
      <c r="R5" s="12" t="s">
        <v>27</v>
      </c>
      <c r="S5" s="14">
        <f t="shared" ref="S5:S8" si="3">1/R$2</f>
        <v>0.2</v>
      </c>
      <c r="T5" s="20"/>
    </row>
    <row r="6" spans="1:20" x14ac:dyDescent="0.2">
      <c r="A6" s="18"/>
      <c r="B6" s="12" t="s">
        <v>28</v>
      </c>
      <c r="C6" s="14">
        <v>0.15</v>
      </c>
      <c r="D6" s="12" t="s">
        <v>29</v>
      </c>
      <c r="E6" s="13">
        <v>9.8039215686274522E-2</v>
      </c>
      <c r="F6" s="12" t="s">
        <v>99</v>
      </c>
      <c r="G6" s="13">
        <v>0.7</v>
      </c>
      <c r="H6" s="12" t="s">
        <v>30</v>
      </c>
      <c r="I6" s="13">
        <v>0.6</v>
      </c>
      <c r="J6" s="12" t="s">
        <v>31</v>
      </c>
      <c r="K6" s="13">
        <v>0.9</v>
      </c>
      <c r="L6" s="12" t="s">
        <v>32</v>
      </c>
      <c r="M6" s="13">
        <v>0.7</v>
      </c>
      <c r="N6" s="12" t="s">
        <v>33</v>
      </c>
      <c r="O6" s="13">
        <v>1</v>
      </c>
      <c r="P6" s="12" t="s">
        <v>34</v>
      </c>
      <c r="Q6" s="13">
        <f t="shared" si="2"/>
        <v>0.14285714285714285</v>
      </c>
      <c r="R6" s="12" t="s">
        <v>102</v>
      </c>
      <c r="S6" s="14">
        <f t="shared" si="3"/>
        <v>0.2</v>
      </c>
      <c r="T6" s="20"/>
    </row>
    <row r="7" spans="1:20" x14ac:dyDescent="0.2">
      <c r="A7" s="18"/>
      <c r="B7" s="12" t="s">
        <v>35</v>
      </c>
      <c r="C7" s="14">
        <v>0.1</v>
      </c>
      <c r="D7" s="12" t="s">
        <v>36</v>
      </c>
      <c r="E7" s="13">
        <v>3.921568627450981E-2</v>
      </c>
      <c r="F7" s="12" t="s">
        <v>37</v>
      </c>
      <c r="G7" s="13">
        <v>0.5</v>
      </c>
      <c r="H7" s="12" t="s">
        <v>38</v>
      </c>
      <c r="I7" s="13">
        <v>0.4</v>
      </c>
      <c r="J7" s="12" t="s">
        <v>39</v>
      </c>
      <c r="K7" s="13">
        <v>1</v>
      </c>
      <c r="L7" s="12" t="s">
        <v>40</v>
      </c>
      <c r="M7" s="13">
        <v>0.6</v>
      </c>
      <c r="N7" s="12" t="s">
        <v>41</v>
      </c>
      <c r="O7" s="13">
        <f t="shared" si="1"/>
        <v>0.1</v>
      </c>
      <c r="P7" s="12" t="s">
        <v>107</v>
      </c>
      <c r="Q7" s="13">
        <f t="shared" si="2"/>
        <v>0.14285714285714285</v>
      </c>
      <c r="R7" s="12" t="s">
        <v>109</v>
      </c>
      <c r="S7" s="14">
        <f t="shared" si="3"/>
        <v>0.2</v>
      </c>
      <c r="T7" s="20"/>
    </row>
    <row r="8" spans="1:20" x14ac:dyDescent="0.2">
      <c r="A8" s="18"/>
      <c r="B8" s="12" t="s">
        <v>42</v>
      </c>
      <c r="C8" s="14">
        <v>0.1</v>
      </c>
      <c r="D8" s="12" t="s">
        <v>43</v>
      </c>
      <c r="E8" s="13">
        <v>3.921568627450981E-2</v>
      </c>
      <c r="F8" s="12" t="s">
        <v>44</v>
      </c>
      <c r="G8" s="13">
        <v>0.9</v>
      </c>
      <c r="H8" s="12" t="s">
        <v>45</v>
      </c>
      <c r="I8" s="13">
        <v>0.5</v>
      </c>
      <c r="J8" s="12" t="s">
        <v>46</v>
      </c>
      <c r="K8" s="13">
        <v>0.6</v>
      </c>
      <c r="L8" s="12" t="s">
        <v>47</v>
      </c>
      <c r="M8" s="13">
        <v>0.9</v>
      </c>
      <c r="N8" s="12" t="s">
        <v>48</v>
      </c>
      <c r="O8" s="13">
        <v>0.8</v>
      </c>
      <c r="P8" s="12" t="s">
        <v>114</v>
      </c>
      <c r="Q8" s="13">
        <f t="shared" si="2"/>
        <v>0.14285714285714285</v>
      </c>
      <c r="R8" s="12" t="s">
        <v>104</v>
      </c>
      <c r="S8" s="14">
        <f t="shared" si="3"/>
        <v>0.2</v>
      </c>
      <c r="T8" s="20"/>
    </row>
    <row r="9" spans="1:20" x14ac:dyDescent="0.2">
      <c r="A9" s="18"/>
      <c r="B9" s="12" t="s">
        <v>49</v>
      </c>
      <c r="C9" s="14">
        <v>0.05</v>
      </c>
      <c r="D9" s="12" t="s">
        <v>50</v>
      </c>
      <c r="E9" s="13">
        <v>6.8627450980392163E-2</v>
      </c>
      <c r="F9" s="12" t="s">
        <v>51</v>
      </c>
      <c r="G9" s="13">
        <v>0.8</v>
      </c>
      <c r="H9" s="12" t="s">
        <v>52</v>
      </c>
      <c r="I9" s="13">
        <v>0.3</v>
      </c>
      <c r="J9" s="12" t="s">
        <v>53</v>
      </c>
      <c r="K9" s="13">
        <v>1</v>
      </c>
      <c r="L9" s="12" t="s">
        <v>54</v>
      </c>
      <c r="M9" s="13">
        <v>0.5</v>
      </c>
      <c r="N9" s="12" t="s">
        <v>55</v>
      </c>
      <c r="O9" s="13">
        <v>0.8</v>
      </c>
      <c r="P9" s="12" t="s">
        <v>115</v>
      </c>
      <c r="Q9" s="13">
        <f t="shared" si="2"/>
        <v>0.14285714285714285</v>
      </c>
      <c r="R9" s="12"/>
      <c r="S9" s="14"/>
      <c r="T9" s="20"/>
    </row>
    <row r="10" spans="1:20" x14ac:dyDescent="0.2">
      <c r="A10" s="18"/>
      <c r="B10" s="12" t="s">
        <v>56</v>
      </c>
      <c r="C10" s="14">
        <v>0.05</v>
      </c>
      <c r="D10" s="12" t="s">
        <v>57</v>
      </c>
      <c r="E10" s="13">
        <v>5.8823529411764705E-2</v>
      </c>
      <c r="F10" s="12" t="s">
        <v>58</v>
      </c>
      <c r="G10" s="13">
        <v>0.7</v>
      </c>
      <c r="H10" s="12" t="s">
        <v>59</v>
      </c>
      <c r="I10" s="13">
        <v>0.8</v>
      </c>
      <c r="J10" s="12" t="s">
        <v>60</v>
      </c>
      <c r="K10" s="13">
        <v>0.9</v>
      </c>
      <c r="L10" s="12" t="s">
        <v>61</v>
      </c>
      <c r="M10" s="13">
        <v>0.5</v>
      </c>
      <c r="N10" s="12" t="s">
        <v>103</v>
      </c>
      <c r="O10" s="13">
        <v>0.5</v>
      </c>
      <c r="P10" s="12" t="s">
        <v>116</v>
      </c>
      <c r="Q10" s="13">
        <f t="shared" si="2"/>
        <v>0.14285714285714285</v>
      </c>
      <c r="R10" s="12"/>
      <c r="S10" s="14"/>
      <c r="T10" s="20"/>
    </row>
    <row r="11" spans="1:20" x14ac:dyDescent="0.2">
      <c r="A11" s="18"/>
      <c r="B11" s="12"/>
      <c r="C11" s="14"/>
      <c r="D11" s="12" t="s">
        <v>62</v>
      </c>
      <c r="E11" s="13">
        <v>6.8627450980392163E-2</v>
      </c>
      <c r="F11" s="12" t="s">
        <v>63</v>
      </c>
      <c r="G11" s="13">
        <v>0.7</v>
      </c>
      <c r="H11" s="12" t="s">
        <v>64</v>
      </c>
      <c r="I11" s="13">
        <v>0.2</v>
      </c>
      <c r="J11" s="12" t="s">
        <v>65</v>
      </c>
      <c r="K11" s="13">
        <v>0.5</v>
      </c>
      <c r="L11" s="12" t="s">
        <v>66</v>
      </c>
      <c r="M11" s="13">
        <v>0.5</v>
      </c>
      <c r="N11" s="12" t="s">
        <v>105</v>
      </c>
      <c r="O11" s="13">
        <v>0.5</v>
      </c>
      <c r="P11" s="12"/>
      <c r="Q11" s="13"/>
      <c r="R11" s="12"/>
      <c r="S11" s="14"/>
      <c r="T11" s="20"/>
    </row>
    <row r="12" spans="1:20" x14ac:dyDescent="0.2">
      <c r="A12" s="18"/>
      <c r="B12" s="12"/>
      <c r="C12" s="14"/>
      <c r="D12" s="12" t="s">
        <v>67</v>
      </c>
      <c r="E12" s="13">
        <v>8.8235294117647065E-2</v>
      </c>
      <c r="F12" s="12" t="s">
        <v>68</v>
      </c>
      <c r="G12" s="13">
        <v>0.5</v>
      </c>
      <c r="H12" s="12" t="s">
        <v>69</v>
      </c>
      <c r="I12" s="13">
        <v>0.7</v>
      </c>
      <c r="J12" s="12" t="s">
        <v>70</v>
      </c>
      <c r="K12" s="13">
        <v>0.5</v>
      </c>
      <c r="L12" s="12" t="s">
        <v>71</v>
      </c>
      <c r="M12" s="13">
        <v>0.5</v>
      </c>
      <c r="N12" s="12" t="s">
        <v>110</v>
      </c>
      <c r="O12" s="13">
        <v>0.5</v>
      </c>
      <c r="P12" s="12"/>
      <c r="Q12" s="13"/>
      <c r="R12" s="12"/>
      <c r="S12" s="14"/>
      <c r="T12" s="20"/>
    </row>
    <row r="13" spans="1:20" x14ac:dyDescent="0.2">
      <c r="A13" s="18"/>
      <c r="B13" s="12"/>
      <c r="C13" s="14"/>
      <c r="D13" s="12" t="s">
        <v>72</v>
      </c>
      <c r="E13" s="13">
        <v>5.8823529411764705E-2</v>
      </c>
      <c r="F13" s="12"/>
      <c r="G13" s="13"/>
      <c r="H13" s="12" t="s">
        <v>73</v>
      </c>
      <c r="I13" s="13">
        <v>0.2</v>
      </c>
      <c r="J13" s="12" t="s">
        <v>74</v>
      </c>
      <c r="K13" s="13">
        <v>0.4</v>
      </c>
      <c r="L13" s="12" t="s">
        <v>75</v>
      </c>
      <c r="M13" s="13">
        <v>0.6</v>
      </c>
      <c r="N13" s="12" t="s">
        <v>108</v>
      </c>
      <c r="O13" s="13">
        <f t="shared" si="1"/>
        <v>0.1</v>
      </c>
      <c r="P13" s="12"/>
      <c r="Q13" s="13"/>
      <c r="R13" s="12"/>
      <c r="S13" s="14"/>
      <c r="T13" s="20"/>
    </row>
    <row r="14" spans="1:20" x14ac:dyDescent="0.2">
      <c r="A14" s="18"/>
      <c r="B14" s="12"/>
      <c r="C14" s="14"/>
      <c r="D14" s="12" t="s">
        <v>76</v>
      </c>
      <c r="E14" s="13">
        <v>3.921568627450981E-2</v>
      </c>
      <c r="F14" s="12"/>
      <c r="G14" s="13"/>
      <c r="H14" s="12" t="s">
        <v>77</v>
      </c>
      <c r="I14" s="13">
        <v>0.7</v>
      </c>
      <c r="J14" s="12" t="s">
        <v>78</v>
      </c>
      <c r="K14" s="13">
        <v>1</v>
      </c>
      <c r="L14" s="12" t="s">
        <v>79</v>
      </c>
      <c r="M14" s="13">
        <v>0.6</v>
      </c>
      <c r="N14" s="12"/>
      <c r="O14" s="13"/>
      <c r="P14" s="12"/>
      <c r="Q14" s="13"/>
      <c r="R14" s="12"/>
      <c r="S14" s="14"/>
      <c r="T14" s="20"/>
    </row>
    <row r="15" spans="1:20" x14ac:dyDescent="0.2">
      <c r="A15" s="18"/>
      <c r="B15" s="12"/>
      <c r="C15" s="14"/>
      <c r="D15" s="12" t="s">
        <v>80</v>
      </c>
      <c r="E15" s="13">
        <v>2.9411764705882353E-2</v>
      </c>
      <c r="F15" s="12"/>
      <c r="G15" s="13"/>
      <c r="H15" s="12" t="s">
        <v>81</v>
      </c>
      <c r="I15" s="13">
        <v>0.8</v>
      </c>
      <c r="J15" s="12" t="s">
        <v>82</v>
      </c>
      <c r="K15" s="13">
        <v>0.5</v>
      </c>
      <c r="L15" s="12" t="s">
        <v>83</v>
      </c>
      <c r="M15" s="13">
        <v>0.6</v>
      </c>
      <c r="N15" s="12"/>
      <c r="O15" s="13"/>
      <c r="P15" s="12"/>
      <c r="Q15" s="13"/>
      <c r="R15" s="12"/>
      <c r="S15" s="14"/>
      <c r="T15" s="20"/>
    </row>
    <row r="16" spans="1:20" x14ac:dyDescent="0.2">
      <c r="A16" s="18"/>
      <c r="B16" s="12"/>
      <c r="C16" s="14"/>
      <c r="D16" s="12" t="s">
        <v>84</v>
      </c>
      <c r="E16" s="13">
        <v>9.8039215686274522E-2</v>
      </c>
      <c r="F16" s="12"/>
      <c r="G16" s="13"/>
      <c r="H16" s="12" t="s">
        <v>85</v>
      </c>
      <c r="I16" s="13">
        <v>0.5</v>
      </c>
      <c r="J16" s="12" t="s">
        <v>86</v>
      </c>
      <c r="K16" s="13">
        <v>0.4</v>
      </c>
      <c r="L16" s="12" t="s">
        <v>100</v>
      </c>
      <c r="M16" s="13">
        <v>0.8</v>
      </c>
      <c r="N16" s="12"/>
      <c r="O16" s="13"/>
      <c r="P16" s="12"/>
      <c r="Q16" s="13"/>
      <c r="R16" s="12"/>
      <c r="S16" s="14"/>
      <c r="T16" s="20"/>
    </row>
    <row r="17" spans="1:20" x14ac:dyDescent="0.2">
      <c r="A17" s="18"/>
      <c r="B17" s="12"/>
      <c r="C17" s="14"/>
      <c r="D17" s="12" t="s">
        <v>87</v>
      </c>
      <c r="E17" s="13">
        <v>4.9019607843137261E-2</v>
      </c>
      <c r="F17" s="12"/>
      <c r="G17" s="13"/>
      <c r="H17" s="12" t="s">
        <v>88</v>
      </c>
      <c r="I17" s="13">
        <v>0.5</v>
      </c>
      <c r="J17" s="12" t="s">
        <v>89</v>
      </c>
      <c r="K17" s="13">
        <v>0.6</v>
      </c>
      <c r="L17" s="12"/>
      <c r="M17" s="13"/>
      <c r="N17" s="12"/>
      <c r="O17" s="13"/>
      <c r="P17" s="12"/>
      <c r="Q17" s="13"/>
      <c r="R17" s="12"/>
      <c r="S17" s="14"/>
      <c r="T17" s="20"/>
    </row>
    <row r="18" spans="1:20" x14ac:dyDescent="0.2">
      <c r="A18" s="18"/>
      <c r="B18" s="12"/>
      <c r="C18" s="14"/>
      <c r="D18" s="12" t="s">
        <v>90</v>
      </c>
      <c r="E18" s="13">
        <v>1.9607843137254905E-2</v>
      </c>
      <c r="F18" s="12"/>
      <c r="G18" s="13"/>
      <c r="H18" s="12" t="s">
        <v>91</v>
      </c>
      <c r="I18" s="13">
        <v>0.7</v>
      </c>
      <c r="J18" s="12" t="s">
        <v>92</v>
      </c>
      <c r="K18" s="13">
        <v>0.3</v>
      </c>
      <c r="L18" s="12"/>
      <c r="M18" s="13"/>
      <c r="N18" s="12"/>
      <c r="O18" s="13"/>
      <c r="P18" s="12"/>
      <c r="Q18" s="13"/>
      <c r="R18" s="12"/>
      <c r="S18" s="14"/>
      <c r="T18" s="20"/>
    </row>
    <row r="19" spans="1:20" x14ac:dyDescent="0.2">
      <c r="A19" s="18"/>
      <c r="B19" s="12"/>
      <c r="C19" s="14"/>
      <c r="D19" s="12" t="s">
        <v>93</v>
      </c>
      <c r="E19" s="13">
        <v>3.921568627450981E-2</v>
      </c>
      <c r="F19" s="12"/>
      <c r="G19" s="13"/>
      <c r="H19" s="12" t="s">
        <v>94</v>
      </c>
      <c r="I19" s="13">
        <v>0.5</v>
      </c>
      <c r="J19" s="12" t="s">
        <v>96</v>
      </c>
      <c r="K19" s="13">
        <v>0.3</v>
      </c>
      <c r="L19" s="12"/>
      <c r="M19" s="13"/>
      <c r="N19" s="12"/>
      <c r="O19" s="13"/>
      <c r="P19" s="12"/>
      <c r="Q19" s="13"/>
      <c r="R19" s="12"/>
      <c r="S19" s="14"/>
      <c r="T19" s="20"/>
    </row>
    <row r="20" spans="1:20" x14ac:dyDescent="0.2">
      <c r="A20" s="18"/>
      <c r="B20" s="12"/>
      <c r="C20" s="14"/>
      <c r="D20" s="12" t="s">
        <v>95</v>
      </c>
      <c r="E20" s="13">
        <v>9.8039215686274526E-3</v>
      </c>
      <c r="F20" s="12"/>
      <c r="G20" s="13"/>
      <c r="H20" s="12" t="s">
        <v>111</v>
      </c>
      <c r="I20" s="13">
        <v>0.3</v>
      </c>
      <c r="J20" s="12" t="s">
        <v>97</v>
      </c>
      <c r="K20" s="13">
        <v>0.3</v>
      </c>
      <c r="L20" s="12"/>
      <c r="M20" s="13"/>
      <c r="N20" s="12"/>
      <c r="O20" s="13"/>
      <c r="P20" s="12"/>
      <c r="Q20" s="13"/>
      <c r="R20" s="12"/>
      <c r="S20" s="14"/>
      <c r="T20" s="20"/>
    </row>
    <row r="21" spans="1:20" x14ac:dyDescent="0.2">
      <c r="A21" s="18"/>
      <c r="B21" s="12"/>
      <c r="C21" s="14"/>
      <c r="D21" s="12"/>
      <c r="E21" s="13"/>
      <c r="F21" s="12"/>
      <c r="G21" s="13"/>
      <c r="H21" s="12" t="s">
        <v>112</v>
      </c>
      <c r="I21" s="13">
        <v>0.3</v>
      </c>
      <c r="J21" s="12" t="s">
        <v>98</v>
      </c>
      <c r="K21" s="13">
        <v>0.4</v>
      </c>
      <c r="L21" s="12"/>
      <c r="M21" s="13"/>
      <c r="N21" s="12"/>
      <c r="O21" s="13"/>
      <c r="P21" s="12"/>
      <c r="Q21" s="13"/>
      <c r="R21" s="12"/>
      <c r="S21" s="14"/>
      <c r="T21" s="20"/>
    </row>
    <row r="22" spans="1:20" x14ac:dyDescent="0.2">
      <c r="A22" s="18"/>
      <c r="B22" s="12"/>
      <c r="C22" s="14"/>
      <c r="D22" s="12"/>
      <c r="E22" s="13"/>
      <c r="F22" s="12"/>
      <c r="G22" s="13"/>
      <c r="H22" s="12" t="s">
        <v>106</v>
      </c>
      <c r="I22" s="13">
        <v>0.3</v>
      </c>
      <c r="J22" s="12" t="s">
        <v>118</v>
      </c>
      <c r="K22" s="13">
        <v>1</v>
      </c>
      <c r="L22" s="12"/>
      <c r="M22" s="13"/>
      <c r="N22" s="12"/>
      <c r="O22" s="13"/>
      <c r="P22" s="12"/>
      <c r="Q22" s="13"/>
      <c r="R22" s="12"/>
      <c r="S22" s="14"/>
      <c r="T22" s="20"/>
    </row>
    <row r="23" spans="1:20" x14ac:dyDescent="0.2">
      <c r="A23" s="18"/>
      <c r="B23" s="12"/>
      <c r="C23" s="14"/>
      <c r="D23" s="12"/>
      <c r="E23" s="13"/>
      <c r="F23" s="12"/>
      <c r="G23" s="13"/>
      <c r="H23" s="12" t="s">
        <v>113</v>
      </c>
      <c r="I23" s="13">
        <v>0.3</v>
      </c>
      <c r="J23" s="12" t="s">
        <v>121</v>
      </c>
      <c r="K23" s="13">
        <v>0.9</v>
      </c>
      <c r="L23" s="12"/>
      <c r="M23" s="13"/>
      <c r="N23" s="12"/>
      <c r="O23" s="13"/>
      <c r="P23" s="12"/>
      <c r="Q23" s="13"/>
      <c r="R23" s="12"/>
      <c r="S23" s="14"/>
      <c r="T23" s="20"/>
    </row>
    <row r="24" spans="1:20" x14ac:dyDescent="0.2">
      <c r="A24" s="18"/>
      <c r="B24" s="12"/>
      <c r="C24" s="14"/>
      <c r="D24" s="12"/>
      <c r="E24" s="13"/>
      <c r="F24" s="12"/>
      <c r="G24" s="13"/>
      <c r="H24" s="12" t="s">
        <v>117</v>
      </c>
      <c r="I24" s="13">
        <v>0.5</v>
      </c>
      <c r="J24" s="12" t="s">
        <v>122</v>
      </c>
      <c r="K24" s="13">
        <v>0.7</v>
      </c>
      <c r="L24" s="12"/>
      <c r="M24" s="13"/>
      <c r="N24" s="12"/>
      <c r="O24" s="13"/>
      <c r="P24" s="12"/>
      <c r="Q24" s="13"/>
      <c r="R24" s="12"/>
      <c r="S24" s="14"/>
      <c r="T24" s="20"/>
    </row>
    <row r="25" spans="1:20" ht="18" x14ac:dyDescent="0.2">
      <c r="A25" s="21"/>
      <c r="B25" s="12"/>
      <c r="C25" s="14"/>
      <c r="D25" s="12"/>
      <c r="E25" s="13"/>
      <c r="F25" s="12"/>
      <c r="G25" s="13"/>
      <c r="H25" s="12"/>
      <c r="I25" s="13"/>
      <c r="J25" s="12" t="s">
        <v>123</v>
      </c>
      <c r="K25" s="13">
        <v>1</v>
      </c>
      <c r="L25" s="12"/>
      <c r="M25" s="13"/>
      <c r="N25" s="12"/>
      <c r="O25" s="13"/>
      <c r="P25" s="12"/>
      <c r="Q25" s="13"/>
      <c r="R25" s="12"/>
      <c r="S25" s="14"/>
      <c r="T25" s="20"/>
    </row>
    <row r="26" spans="1:20" x14ac:dyDescent="0.2">
      <c r="A26" s="18"/>
      <c r="B26" s="12"/>
      <c r="C26" s="14"/>
      <c r="D26" s="12"/>
      <c r="E26" s="13"/>
      <c r="F26" s="12"/>
      <c r="G26" s="13"/>
      <c r="H26" s="12"/>
      <c r="I26" s="13"/>
      <c r="J26" s="12" t="s">
        <v>124</v>
      </c>
      <c r="K26" s="13">
        <v>0.7</v>
      </c>
      <c r="L26" s="12"/>
      <c r="M26" s="13"/>
      <c r="N26" s="12"/>
      <c r="O26" s="13"/>
      <c r="P26" s="12"/>
      <c r="Q26" s="13"/>
      <c r="R26" s="12"/>
      <c r="S26" s="14"/>
      <c r="T26" s="20"/>
    </row>
    <row r="27" spans="1:20" x14ac:dyDescent="0.2">
      <c r="A27" s="22"/>
      <c r="B27" s="12"/>
      <c r="C27" s="14"/>
      <c r="D27" s="12"/>
      <c r="E27" s="13"/>
      <c r="F27" s="12"/>
      <c r="G27" s="13"/>
      <c r="H27" s="12"/>
      <c r="I27" s="13"/>
      <c r="J27" s="12" t="s">
        <v>125</v>
      </c>
      <c r="K27" s="13">
        <v>0.5</v>
      </c>
      <c r="L27" s="12"/>
      <c r="M27" s="13"/>
      <c r="N27" s="12"/>
      <c r="O27" s="13"/>
      <c r="P27" s="12"/>
      <c r="Q27" s="13"/>
      <c r="R27" s="12"/>
      <c r="S27" s="14"/>
      <c r="T27" s="20"/>
    </row>
    <row r="28" spans="1:20" x14ac:dyDescent="0.2">
      <c r="A28" s="18"/>
      <c r="B28" s="12"/>
      <c r="C28" s="14"/>
      <c r="D28" s="12"/>
      <c r="E28" s="13"/>
      <c r="F28" s="12"/>
      <c r="G28" s="13"/>
      <c r="H28" s="12"/>
      <c r="I28" s="13"/>
      <c r="J28" s="12"/>
      <c r="K28" s="13"/>
      <c r="L28" s="12"/>
      <c r="M28" s="13"/>
      <c r="N28" s="12"/>
      <c r="O28" s="13"/>
      <c r="P28" s="12"/>
      <c r="Q28" s="13"/>
      <c r="R28" s="12"/>
      <c r="S28" s="14"/>
      <c r="T28" s="20"/>
    </row>
    <row r="29" spans="1:20" x14ac:dyDescent="0.2">
      <c r="A29" s="22"/>
      <c r="B29" s="12"/>
      <c r="C29" s="14"/>
      <c r="D29" s="12"/>
      <c r="E29" s="13"/>
      <c r="F29" s="12"/>
      <c r="G29" s="13"/>
      <c r="H29" s="12"/>
      <c r="I29" s="13"/>
      <c r="J29" s="12"/>
      <c r="K29" s="13"/>
      <c r="L29" s="12"/>
      <c r="M29" s="13"/>
      <c r="N29" s="12"/>
      <c r="O29" s="13"/>
      <c r="P29" s="12"/>
      <c r="Q29" s="13"/>
      <c r="R29" s="12"/>
      <c r="S29" s="14"/>
      <c r="T29" s="20"/>
    </row>
    <row r="30" spans="1:20" x14ac:dyDescent="0.2">
      <c r="A30" s="22"/>
      <c r="B30" s="12"/>
      <c r="C30" s="14"/>
      <c r="D30" s="12"/>
      <c r="E30" s="13"/>
      <c r="F30" s="12"/>
      <c r="G30" s="13"/>
      <c r="H30" s="12"/>
      <c r="I30" s="13"/>
      <c r="J30" s="12"/>
      <c r="K30" s="13"/>
      <c r="L30" s="12"/>
      <c r="M30" s="13"/>
      <c r="N30" s="12"/>
      <c r="O30" s="13"/>
      <c r="P30" s="12"/>
      <c r="Q30" s="13"/>
      <c r="R30" s="12"/>
      <c r="S30" s="14"/>
      <c r="T30" s="20"/>
    </row>
    <row r="31" spans="1:20" x14ac:dyDescent="0.2">
      <c r="A31" s="22"/>
      <c r="B31" s="12"/>
      <c r="C31" s="14"/>
      <c r="D31" s="12"/>
      <c r="E31" s="13"/>
      <c r="F31" s="12"/>
      <c r="G31" s="13"/>
      <c r="H31" s="12"/>
      <c r="I31" s="13"/>
      <c r="J31" s="12"/>
      <c r="K31" s="13"/>
      <c r="L31" s="12"/>
      <c r="M31" s="13"/>
      <c r="N31" s="12"/>
      <c r="O31" s="13"/>
      <c r="P31" s="12"/>
      <c r="Q31" s="13"/>
      <c r="R31" s="12"/>
      <c r="S31" s="14"/>
      <c r="T31" s="20"/>
    </row>
    <row r="32" spans="1:20" x14ac:dyDescent="0.2">
      <c r="A32" s="22"/>
      <c r="B32" s="12"/>
      <c r="C32" s="14"/>
      <c r="D32" s="12"/>
      <c r="E32" s="13"/>
      <c r="F32" s="12"/>
      <c r="G32" s="13"/>
      <c r="H32" s="12"/>
      <c r="I32" s="13"/>
      <c r="J32" s="12"/>
      <c r="K32" s="13"/>
      <c r="L32" s="12"/>
      <c r="M32" s="13"/>
      <c r="N32" s="12"/>
      <c r="O32" s="13"/>
      <c r="P32" s="12"/>
      <c r="Q32" s="13"/>
      <c r="R32" s="12"/>
      <c r="S32" s="14"/>
      <c r="T32" s="20"/>
    </row>
    <row r="33" spans="1:20" ht="17" thickBot="1" x14ac:dyDescent="0.25">
      <c r="A33" s="23"/>
      <c r="B33" s="24"/>
      <c r="C33" s="25"/>
      <c r="D33" s="24"/>
      <c r="E33" s="16"/>
      <c r="F33" s="24"/>
      <c r="G33" s="16"/>
      <c r="H33" s="24"/>
      <c r="I33" s="16"/>
      <c r="J33" s="24"/>
      <c r="K33" s="16"/>
      <c r="L33" s="24"/>
      <c r="M33" s="16"/>
      <c r="N33" s="24"/>
      <c r="O33" s="16"/>
      <c r="P33" s="24"/>
      <c r="Q33" s="16"/>
      <c r="R33" s="24"/>
      <c r="S33" s="25"/>
      <c r="T33" s="9"/>
    </row>
    <row r="34" spans="1:20" ht="17" thickBot="1" x14ac:dyDescent="0.25">
      <c r="A34" s="5"/>
      <c r="E34" s="2"/>
    </row>
    <row r="35" spans="1:20" ht="17" thickBot="1" x14ac:dyDescent="0.25">
      <c r="A35" s="26" t="s">
        <v>119</v>
      </c>
      <c r="B35" s="27">
        <v>0.18</v>
      </c>
      <c r="E35" s="2"/>
    </row>
    <row r="36" spans="1:20" x14ac:dyDescent="0.2">
      <c r="A36" s="5"/>
      <c r="E36" s="2"/>
    </row>
    <row r="37" spans="1:20" ht="18" x14ac:dyDescent="0.2">
      <c r="A37" s="28" t="s">
        <v>120</v>
      </c>
      <c r="E37" s="2"/>
    </row>
    <row r="38" spans="1:20" x14ac:dyDescent="0.2">
      <c r="A38" s="5"/>
    </row>
    <row r="39" spans="1:20" x14ac:dyDescent="0.2">
      <c r="A39" s="5"/>
    </row>
    <row r="40" spans="1:20" x14ac:dyDescent="0.2">
      <c r="A40" s="5"/>
    </row>
    <row r="41" spans="1:20" x14ac:dyDescent="0.2">
      <c r="A41" s="5"/>
    </row>
    <row r="42" spans="1:20" x14ac:dyDescent="0.2">
      <c r="A42" s="5"/>
    </row>
    <row r="43" spans="1:20" x14ac:dyDescent="0.2">
      <c r="A43" s="5"/>
    </row>
    <row r="44" spans="1:20" x14ac:dyDescent="0.2">
      <c r="A44" s="5"/>
    </row>
    <row r="45" spans="1:20" x14ac:dyDescent="0.2">
      <c r="A45" s="5"/>
    </row>
    <row r="46" spans="1:20" x14ac:dyDescent="0.2">
      <c r="A46" s="5"/>
    </row>
  </sheetData>
  <mergeCells count="18">
    <mergeCell ref="L2:M2"/>
    <mergeCell ref="H1:I1"/>
    <mergeCell ref="F1:G1"/>
    <mergeCell ref="D1:E1"/>
    <mergeCell ref="B1:C1"/>
    <mergeCell ref="L1:M1"/>
    <mergeCell ref="J1:K1"/>
    <mergeCell ref="B2:C2"/>
    <mergeCell ref="D2:E2"/>
    <mergeCell ref="F2:G2"/>
    <mergeCell ref="H2:I2"/>
    <mergeCell ref="J2:K2"/>
    <mergeCell ref="R2:S2"/>
    <mergeCell ref="R1:S1"/>
    <mergeCell ref="N2:O2"/>
    <mergeCell ref="P2:Q2"/>
    <mergeCell ref="P1:Q1"/>
    <mergeCell ref="N1:O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A192-3D9F-844E-9D0A-8783B5FCE6DB}">
  <dimension ref="A1:K46"/>
  <sheetViews>
    <sheetView workbookViewId="0">
      <selection activeCell="B4" sqref="B4:B10"/>
    </sheetView>
  </sheetViews>
  <sheetFormatPr baseColWidth="10" defaultRowHeight="16" x14ac:dyDescent="0.2"/>
  <cols>
    <col min="2" max="2" width="11.33203125" bestFit="1" customWidth="1"/>
    <col min="3" max="3" width="12" bestFit="1" customWidth="1"/>
    <col min="4" max="4" width="11.1640625" bestFit="1" customWidth="1"/>
    <col min="5" max="5" width="16.5" bestFit="1" customWidth="1"/>
    <col min="6" max="6" width="15.5" bestFit="1" customWidth="1"/>
    <col min="7" max="7" width="14.5" bestFit="1" customWidth="1"/>
    <col min="8" max="8" width="17.1640625" bestFit="1" customWidth="1"/>
    <col min="9" max="9" width="13.1640625" bestFit="1" customWidth="1"/>
    <col min="10" max="10" width="21.16406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2">
      <c r="A2" t="s">
        <v>9</v>
      </c>
      <c r="B2" s="2">
        <f>COUNTA(B4:B25)</f>
        <v>7</v>
      </c>
      <c r="C2" s="2">
        <f t="shared" ref="C2:J2" si="0">COUNTA(C4:C25)</f>
        <v>17</v>
      </c>
      <c r="D2" s="2">
        <f t="shared" si="0"/>
        <v>9</v>
      </c>
      <c r="E2" s="2">
        <f t="shared" si="0"/>
        <v>21</v>
      </c>
      <c r="F2" s="2">
        <f t="shared" si="0"/>
        <v>19</v>
      </c>
      <c r="G2" s="2">
        <f t="shared" si="0"/>
        <v>13</v>
      </c>
      <c r="H2" s="2">
        <f t="shared" si="0"/>
        <v>10</v>
      </c>
      <c r="I2" s="2">
        <f t="shared" si="0"/>
        <v>7</v>
      </c>
      <c r="J2" s="2">
        <f t="shared" si="0"/>
        <v>5</v>
      </c>
      <c r="K2" s="2">
        <f>SUM(B2:J2)</f>
        <v>108</v>
      </c>
    </row>
    <row r="3" spans="1:11" x14ac:dyDescent="0.2">
      <c r="A3" t="s">
        <v>10</v>
      </c>
      <c r="B3" s="3">
        <f>ROUND(0.25*B2,0)</f>
        <v>2</v>
      </c>
      <c r="C3" s="3">
        <f t="shared" ref="C3:I3" si="1">ROUND(0.25*C2,0)</f>
        <v>4</v>
      </c>
      <c r="D3" s="3">
        <f t="shared" si="1"/>
        <v>2</v>
      </c>
      <c r="E3" s="3">
        <f t="shared" si="1"/>
        <v>5</v>
      </c>
      <c r="F3" s="3">
        <f t="shared" si="1"/>
        <v>5</v>
      </c>
      <c r="G3" s="3">
        <f t="shared" si="1"/>
        <v>3</v>
      </c>
      <c r="H3" s="3">
        <f t="shared" si="1"/>
        <v>3</v>
      </c>
      <c r="I3" s="3">
        <f t="shared" si="1"/>
        <v>2</v>
      </c>
      <c r="J3" s="3">
        <f>ROUND(0.25*J2,0)</f>
        <v>1</v>
      </c>
      <c r="K3" s="2">
        <f>SUM(B3:J3)</f>
        <v>27</v>
      </c>
    </row>
    <row r="4" spans="1:11" x14ac:dyDescent="0.2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</row>
    <row r="5" spans="1:11" x14ac:dyDescent="0.2">
      <c r="B5" s="2" t="s">
        <v>20</v>
      </c>
      <c r="C5" s="2" t="s">
        <v>21</v>
      </c>
      <c r="D5" s="2" t="s">
        <v>22</v>
      </c>
      <c r="E5" s="2" t="s">
        <v>23</v>
      </c>
      <c r="F5" s="2" t="s">
        <v>101</v>
      </c>
      <c r="G5" s="2" t="s">
        <v>24</v>
      </c>
      <c r="H5" s="2" t="s">
        <v>25</v>
      </c>
      <c r="I5" s="2" t="s">
        <v>26</v>
      </c>
      <c r="J5" s="2" t="s">
        <v>27</v>
      </c>
    </row>
    <row r="6" spans="1:11" x14ac:dyDescent="0.2">
      <c r="B6" s="2" t="s">
        <v>28</v>
      </c>
      <c r="C6" s="2" t="s">
        <v>29</v>
      </c>
      <c r="D6" s="2" t="s">
        <v>99</v>
      </c>
      <c r="E6" s="2" t="s">
        <v>30</v>
      </c>
      <c r="F6" s="2" t="s">
        <v>31</v>
      </c>
      <c r="G6" s="2" t="s">
        <v>32</v>
      </c>
      <c r="H6" s="2" t="s">
        <v>33</v>
      </c>
      <c r="I6" s="2" t="s">
        <v>34</v>
      </c>
      <c r="J6" s="2" t="s">
        <v>102</v>
      </c>
    </row>
    <row r="7" spans="1:11" x14ac:dyDescent="0.2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107</v>
      </c>
      <c r="J7" s="2" t="s">
        <v>109</v>
      </c>
    </row>
    <row r="8" spans="1:11" x14ac:dyDescent="0.2">
      <c r="B8" s="2" t="s">
        <v>42</v>
      </c>
      <c r="C8" s="2" t="s">
        <v>43</v>
      </c>
      <c r="D8" s="2" t="s">
        <v>44</v>
      </c>
      <c r="E8" s="2" t="s">
        <v>45</v>
      </c>
      <c r="F8" s="2" t="s">
        <v>46</v>
      </c>
      <c r="G8" s="2" t="s">
        <v>47</v>
      </c>
      <c r="H8" s="2" t="s">
        <v>48</v>
      </c>
      <c r="I8" s="2" t="s">
        <v>114</v>
      </c>
      <c r="J8" s="2" t="s">
        <v>104</v>
      </c>
    </row>
    <row r="9" spans="1:11" x14ac:dyDescent="0.2">
      <c r="B9" s="2" t="s">
        <v>49</v>
      </c>
      <c r="C9" s="2" t="s">
        <v>50</v>
      </c>
      <c r="D9" s="2" t="s">
        <v>51</v>
      </c>
      <c r="E9" s="2" t="s">
        <v>52</v>
      </c>
      <c r="F9" s="2" t="s">
        <v>53</v>
      </c>
      <c r="G9" s="2" t="s">
        <v>54</v>
      </c>
      <c r="H9" s="2" t="s">
        <v>55</v>
      </c>
      <c r="I9" s="2" t="s">
        <v>115</v>
      </c>
      <c r="J9" s="2"/>
    </row>
    <row r="10" spans="1:11" x14ac:dyDescent="0.2">
      <c r="B10" s="2" t="s">
        <v>56</v>
      </c>
      <c r="C10" s="2" t="s">
        <v>57</v>
      </c>
      <c r="D10" s="2" t="s">
        <v>58</v>
      </c>
      <c r="E10" s="2" t="s">
        <v>59</v>
      </c>
      <c r="F10" s="2" t="s">
        <v>60</v>
      </c>
      <c r="G10" s="2" t="s">
        <v>61</v>
      </c>
      <c r="H10" s="2" t="s">
        <v>103</v>
      </c>
      <c r="I10" s="2" t="s">
        <v>116</v>
      </c>
      <c r="J10" s="2"/>
    </row>
    <row r="11" spans="1:11" x14ac:dyDescent="0.2">
      <c r="B11" s="2"/>
      <c r="C11" s="2" t="s">
        <v>62</v>
      </c>
      <c r="D11" s="2" t="s">
        <v>63</v>
      </c>
      <c r="E11" s="2" t="s">
        <v>64</v>
      </c>
      <c r="F11" s="2" t="s">
        <v>65</v>
      </c>
      <c r="G11" s="2" t="s">
        <v>66</v>
      </c>
      <c r="H11" s="2" t="s">
        <v>105</v>
      </c>
      <c r="I11" s="2"/>
      <c r="J11" s="2"/>
    </row>
    <row r="12" spans="1:11" x14ac:dyDescent="0.2">
      <c r="B12" s="2"/>
      <c r="C12" s="2" t="s">
        <v>67</v>
      </c>
      <c r="D12" s="2" t="s">
        <v>68</v>
      </c>
      <c r="E12" s="2" t="s">
        <v>69</v>
      </c>
      <c r="F12" s="2" t="s">
        <v>70</v>
      </c>
      <c r="G12" s="2" t="s">
        <v>71</v>
      </c>
      <c r="H12" s="2" t="s">
        <v>110</v>
      </c>
      <c r="I12" s="2"/>
      <c r="J12" s="2"/>
    </row>
    <row r="13" spans="1:11" x14ac:dyDescent="0.2">
      <c r="B13" s="2"/>
      <c r="C13" s="2" t="s">
        <v>72</v>
      </c>
      <c r="D13" s="2"/>
      <c r="E13" s="2" t="s">
        <v>73</v>
      </c>
      <c r="F13" s="2" t="s">
        <v>74</v>
      </c>
      <c r="G13" s="2" t="s">
        <v>75</v>
      </c>
      <c r="H13" s="2" t="s">
        <v>108</v>
      </c>
      <c r="I13" s="2"/>
      <c r="J13" s="2"/>
    </row>
    <row r="14" spans="1:11" x14ac:dyDescent="0.2">
      <c r="B14" s="2"/>
      <c r="C14" s="2" t="s">
        <v>76</v>
      </c>
      <c r="D14" s="2"/>
      <c r="E14" s="2" t="s">
        <v>77</v>
      </c>
      <c r="F14" s="2" t="s">
        <v>78</v>
      </c>
      <c r="G14" s="2" t="s">
        <v>79</v>
      </c>
      <c r="H14" s="2"/>
      <c r="I14" s="2"/>
      <c r="J14" s="2"/>
    </row>
    <row r="15" spans="1:11" x14ac:dyDescent="0.2">
      <c r="B15" s="2"/>
      <c r="C15" s="2" t="s">
        <v>80</v>
      </c>
      <c r="D15" s="2"/>
      <c r="E15" s="2" t="s">
        <v>81</v>
      </c>
      <c r="F15" s="2" t="s">
        <v>82</v>
      </c>
      <c r="G15" s="2" t="s">
        <v>83</v>
      </c>
      <c r="H15" s="2"/>
      <c r="I15" s="2"/>
      <c r="J15" s="2"/>
    </row>
    <row r="16" spans="1:11" x14ac:dyDescent="0.2">
      <c r="B16" s="2"/>
      <c r="C16" s="2" t="s">
        <v>84</v>
      </c>
      <c r="D16" s="2"/>
      <c r="E16" s="2" t="s">
        <v>85</v>
      </c>
      <c r="F16" s="2" t="s">
        <v>86</v>
      </c>
      <c r="G16" s="2" t="s">
        <v>100</v>
      </c>
      <c r="H16" s="2"/>
      <c r="I16" s="2"/>
      <c r="J16" s="2"/>
    </row>
    <row r="17" spans="1:10" x14ac:dyDescent="0.2">
      <c r="B17" s="2"/>
      <c r="C17" s="2" t="s">
        <v>87</v>
      </c>
      <c r="D17" s="2"/>
      <c r="E17" s="2" t="s">
        <v>88</v>
      </c>
      <c r="F17" s="2" t="s">
        <v>89</v>
      </c>
      <c r="G17" s="2"/>
      <c r="H17" s="2"/>
      <c r="I17" s="2"/>
      <c r="J17" s="2"/>
    </row>
    <row r="18" spans="1:10" x14ac:dyDescent="0.2">
      <c r="B18" s="2"/>
      <c r="C18" s="2" t="s">
        <v>90</v>
      </c>
      <c r="D18" s="2"/>
      <c r="E18" s="2" t="s">
        <v>91</v>
      </c>
      <c r="F18" s="2" t="s">
        <v>92</v>
      </c>
      <c r="G18" s="2"/>
      <c r="H18" s="2"/>
      <c r="I18" s="2"/>
      <c r="J18" s="2"/>
    </row>
    <row r="19" spans="1:10" x14ac:dyDescent="0.2">
      <c r="B19" s="2"/>
      <c r="C19" s="2" t="s">
        <v>93</v>
      </c>
      <c r="D19" s="2"/>
      <c r="E19" s="2" t="s">
        <v>94</v>
      </c>
      <c r="F19" s="2" t="s">
        <v>89</v>
      </c>
      <c r="G19" s="2"/>
      <c r="H19" s="2"/>
      <c r="I19" s="2"/>
      <c r="J19" s="2"/>
    </row>
    <row r="20" spans="1:10" x14ac:dyDescent="0.2">
      <c r="B20" s="2"/>
      <c r="C20" s="2" t="s">
        <v>95</v>
      </c>
      <c r="D20" s="2"/>
      <c r="E20" s="2" t="s">
        <v>111</v>
      </c>
      <c r="F20" s="2" t="s">
        <v>96</v>
      </c>
      <c r="G20" s="2"/>
      <c r="H20" s="2"/>
      <c r="I20" s="2"/>
      <c r="J20" s="2"/>
    </row>
    <row r="21" spans="1:10" x14ac:dyDescent="0.2">
      <c r="B21" s="2"/>
      <c r="C21" s="2"/>
      <c r="D21" s="2"/>
      <c r="E21" s="2" t="s">
        <v>112</v>
      </c>
      <c r="F21" s="2" t="s">
        <v>97</v>
      </c>
      <c r="G21" s="2"/>
      <c r="H21" s="2"/>
      <c r="I21" s="2"/>
      <c r="J21" s="2"/>
    </row>
    <row r="22" spans="1:10" x14ac:dyDescent="0.2">
      <c r="B22" s="2"/>
      <c r="C22" s="2"/>
      <c r="D22" s="2"/>
      <c r="E22" s="2" t="s">
        <v>106</v>
      </c>
      <c r="F22" s="2" t="s">
        <v>98</v>
      </c>
      <c r="G22" s="2"/>
      <c r="H22" s="2"/>
      <c r="I22" s="2"/>
      <c r="J22" s="2"/>
    </row>
    <row r="23" spans="1:10" x14ac:dyDescent="0.2">
      <c r="B23" s="2"/>
      <c r="C23" s="2"/>
      <c r="D23" s="2"/>
      <c r="E23" s="2" t="s">
        <v>113</v>
      </c>
      <c r="F23" s="2"/>
      <c r="G23" s="2"/>
      <c r="H23" s="2"/>
      <c r="I23" s="2"/>
      <c r="J23" s="2"/>
    </row>
    <row r="24" spans="1:10" x14ac:dyDescent="0.2">
      <c r="B24" s="2"/>
      <c r="C24" s="2"/>
      <c r="D24" s="2"/>
      <c r="E24" s="2" t="s">
        <v>117</v>
      </c>
      <c r="F24" s="2"/>
      <c r="G24" s="2"/>
      <c r="H24" s="2"/>
      <c r="I24" s="2"/>
      <c r="J24" s="2"/>
    </row>
    <row r="25" spans="1:10" ht="18" x14ac:dyDescent="0.2">
      <c r="A25" s="4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5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5"/>
    </row>
    <row r="30" spans="1:10" x14ac:dyDescent="0.2">
      <c r="A30" s="5"/>
    </row>
    <row r="31" spans="1:10" x14ac:dyDescent="0.2">
      <c r="A31" s="5"/>
    </row>
    <row r="32" spans="1:10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SheetWeighted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Flora</dc:creator>
  <cp:lastModifiedBy>Christopher Flora</cp:lastModifiedBy>
  <dcterms:created xsi:type="dcterms:W3CDTF">2020-01-25T04:48:08Z</dcterms:created>
  <dcterms:modified xsi:type="dcterms:W3CDTF">2020-03-20T17:06:16Z</dcterms:modified>
</cp:coreProperties>
</file>