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é\Dropbox\"/>
    </mc:Choice>
  </mc:AlternateContent>
  <bookViews>
    <workbookView xWindow="0" yWindow="0" windowWidth="19200" windowHeight="7620"/>
  </bookViews>
  <sheets>
    <sheet name="apuestas" sheetId="1" r:id="rId1"/>
    <sheet name="Grupos" sheetId="3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" l="1"/>
  <c r="C62" i="1"/>
  <c r="D62" i="1"/>
  <c r="E62" i="1"/>
  <c r="F62" i="1"/>
  <c r="G62" i="1"/>
  <c r="H62" i="1"/>
  <c r="I62" i="1"/>
  <c r="J62" i="1"/>
  <c r="K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9" i="1"/>
  <c r="X69" i="1"/>
  <c r="Y69" i="1"/>
  <c r="Z69" i="1"/>
  <c r="W62" i="1"/>
  <c r="X62" i="1"/>
  <c r="Y62" i="1"/>
  <c r="Z62" i="1"/>
  <c r="T46" i="1"/>
  <c r="T41" i="1"/>
  <c r="T42" i="1"/>
  <c r="T43" i="1"/>
  <c r="T44" i="1"/>
  <c r="T45" i="1"/>
  <c r="T47" i="1"/>
  <c r="AA34" i="1"/>
  <c r="Q67" i="1"/>
  <c r="Q69" i="1"/>
  <c r="R67" i="1"/>
  <c r="R69" i="1"/>
  <c r="S67" i="1"/>
  <c r="S69" i="1"/>
  <c r="T67" i="1"/>
  <c r="T69" i="1"/>
  <c r="U63" i="1"/>
  <c r="U64" i="1"/>
  <c r="U65" i="1"/>
  <c r="U66" i="1"/>
  <c r="U67" i="1"/>
  <c r="U69" i="1"/>
  <c r="V63" i="1"/>
  <c r="V64" i="1"/>
  <c r="V65" i="1"/>
  <c r="V66" i="1"/>
  <c r="V67" i="1"/>
  <c r="V69" i="1"/>
  <c r="Q66" i="1"/>
  <c r="R66" i="1"/>
  <c r="S66" i="1"/>
  <c r="T66" i="1"/>
  <c r="Q65" i="1"/>
  <c r="R65" i="1"/>
  <c r="S65" i="1"/>
  <c r="T65" i="1"/>
  <c r="Q64" i="1"/>
  <c r="R64" i="1"/>
  <c r="S64" i="1"/>
  <c r="T64" i="1"/>
  <c r="Q63" i="1"/>
  <c r="R63" i="1"/>
  <c r="S63" i="1"/>
  <c r="T63" i="1"/>
  <c r="M62" i="1"/>
  <c r="N62" i="1"/>
  <c r="O62" i="1"/>
  <c r="P62" i="1"/>
  <c r="Q62" i="1"/>
  <c r="R62" i="1"/>
  <c r="S62" i="1"/>
  <c r="T62" i="1"/>
  <c r="U62" i="1"/>
  <c r="V62" i="1"/>
  <c r="L62" i="1"/>
  <c r="M47" i="1"/>
  <c r="M46" i="1"/>
  <c r="M45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3" i="1"/>
  <c r="C64" i="1"/>
  <c r="C65" i="1"/>
  <c r="C66" i="1"/>
  <c r="C67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B67" i="1"/>
  <c r="B66" i="1"/>
  <c r="B65" i="1"/>
  <c r="B64" i="1"/>
  <c r="B63" i="1"/>
  <c r="B69" i="1"/>
</calcChain>
</file>

<file path=xl/sharedStrings.xml><?xml version="1.0" encoding="utf-8"?>
<sst xmlns="http://schemas.openxmlformats.org/spreadsheetml/2006/main" count="892" uniqueCount="104">
  <si>
    <t>JULIO</t>
  </si>
  <si>
    <t>Octavos</t>
  </si>
  <si>
    <t>Países Bajos</t>
  </si>
  <si>
    <t>EEUU</t>
  </si>
  <si>
    <t>Argentina</t>
  </si>
  <si>
    <t>Dinamarca</t>
  </si>
  <si>
    <t>Alemania</t>
  </si>
  <si>
    <t>Croacia</t>
  </si>
  <si>
    <t>Brasil</t>
  </si>
  <si>
    <t>Uruguay</t>
  </si>
  <si>
    <t>Francia</t>
  </si>
  <si>
    <t>México</t>
  </si>
  <si>
    <t>Inglaterra</t>
  </si>
  <si>
    <t>Senegal</t>
  </si>
  <si>
    <t>Bélgica</t>
  </si>
  <si>
    <t>España</t>
  </si>
  <si>
    <t>Suiza</t>
  </si>
  <si>
    <t>Cuartos</t>
  </si>
  <si>
    <t>Semis</t>
  </si>
  <si>
    <t>Final</t>
  </si>
  <si>
    <t>Campeón</t>
  </si>
  <si>
    <t>JM</t>
  </si>
  <si>
    <t>Portugal</t>
  </si>
  <si>
    <t>Polonia</t>
  </si>
  <si>
    <t>Ecuador</t>
  </si>
  <si>
    <t>CUADRO FINAL</t>
  </si>
  <si>
    <t>OCTAVOS</t>
  </si>
  <si>
    <t>CUARTOS</t>
  </si>
  <si>
    <t>SEMIS</t>
  </si>
  <si>
    <t>FINAL</t>
  </si>
  <si>
    <t>CAMPEÓN</t>
  </si>
  <si>
    <t>PUNTUACIONES:</t>
  </si>
  <si>
    <t>GRUPO A</t>
  </si>
  <si>
    <t>Qatar</t>
  </si>
  <si>
    <t>GRUPO B</t>
  </si>
  <si>
    <t>Irán</t>
  </si>
  <si>
    <t>Gales</t>
  </si>
  <si>
    <t>GRUPO C</t>
  </si>
  <si>
    <t>GRUPO D</t>
  </si>
  <si>
    <t>GRUPO E</t>
  </si>
  <si>
    <t>GRUPO F</t>
  </si>
  <si>
    <t>Arabia Saudí</t>
  </si>
  <si>
    <t>Túnez</t>
  </si>
  <si>
    <t>Australia</t>
  </si>
  <si>
    <t>Japón</t>
  </si>
  <si>
    <t>Costa Rica</t>
  </si>
  <si>
    <t>Cánada</t>
  </si>
  <si>
    <t>Marruecos</t>
  </si>
  <si>
    <t>GRUPO G</t>
  </si>
  <si>
    <t>Serbia</t>
  </si>
  <si>
    <t>Camerún</t>
  </si>
  <si>
    <t>GRUPO H</t>
  </si>
  <si>
    <t>Ghana</t>
  </si>
  <si>
    <t>1A</t>
  </si>
  <si>
    <t>2B</t>
  </si>
  <si>
    <t>1C</t>
  </si>
  <si>
    <t>2D</t>
  </si>
  <si>
    <t>1E</t>
  </si>
  <si>
    <t>2F</t>
  </si>
  <si>
    <t>1G</t>
  </si>
  <si>
    <t>2H</t>
  </si>
  <si>
    <t>1D</t>
  </si>
  <si>
    <t>2C</t>
  </si>
  <si>
    <t>1B</t>
  </si>
  <si>
    <t>2A</t>
  </si>
  <si>
    <t>1F</t>
  </si>
  <si>
    <t>2E</t>
  </si>
  <si>
    <t>1H</t>
  </si>
  <si>
    <t>2G</t>
  </si>
  <si>
    <t>ALEK</t>
  </si>
  <si>
    <t>POLO</t>
  </si>
  <si>
    <t>JL JIMÉNEZ</t>
  </si>
  <si>
    <t>J. CAMPOS</t>
  </si>
  <si>
    <t>Corea del Sur</t>
  </si>
  <si>
    <t>OCTAVIO_1</t>
  </si>
  <si>
    <t>OCTAVIO_2</t>
  </si>
  <si>
    <t>REPARTO</t>
  </si>
  <si>
    <t>CHRISTIAN</t>
  </si>
  <si>
    <t>Canadá</t>
  </si>
  <si>
    <t>1º</t>
  </si>
  <si>
    <t>2º</t>
  </si>
  <si>
    <t>3º</t>
  </si>
  <si>
    <t>UBAY</t>
  </si>
  <si>
    <t>AYTHAMI</t>
  </si>
  <si>
    <t>JL EUGENIO</t>
  </si>
  <si>
    <t>NORBER</t>
  </si>
  <si>
    <t>GABRI</t>
  </si>
  <si>
    <t>IVAN SCJ</t>
  </si>
  <si>
    <t>MIGUEL</t>
  </si>
  <si>
    <t>CARMEN</t>
  </si>
  <si>
    <t>NANCY</t>
  </si>
  <si>
    <t>TOTAL</t>
  </si>
  <si>
    <t>euros</t>
  </si>
  <si>
    <t>BOTE</t>
  </si>
  <si>
    <t>PINILLA</t>
  </si>
  <si>
    <t>Campeones apostados:</t>
  </si>
  <si>
    <t>Total</t>
  </si>
  <si>
    <t>JULIAN</t>
  </si>
  <si>
    <t>EMILIO</t>
  </si>
  <si>
    <t>JORGE</t>
  </si>
  <si>
    <t>FEDE</t>
  </si>
  <si>
    <t>YERAY SCJ</t>
  </si>
  <si>
    <t>DAVID</t>
  </si>
  <si>
    <t>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</si>
</sst>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0" borderId="4" xfId="0" applyFont="1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5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8"/>
  <sheetViews>
    <sheetView tabSelected="1" zoomScale="61" workbookViewId="0"/>
  </sheetViews>
  <sheetFormatPr baseColWidth="10" defaultRowHeight="14.5" x14ac:dyDescent="0.35"/>
  <cols>
    <col min="1" max="1" width="12.81640625" customWidth="1"/>
    <col min="2" max="2" width="14.54296875" customWidth="1"/>
    <col min="3" max="3" width="14.26953125" customWidth="1"/>
    <col min="4" max="4" width="14.7265625" customWidth="1"/>
    <col min="5" max="5" width="14" customWidth="1"/>
    <col min="6" max="6" width="16.26953125" bestFit="1" customWidth="1"/>
    <col min="7" max="7" width="15.81640625" customWidth="1"/>
    <col min="8" max="8" width="14.1796875" customWidth="1"/>
    <col min="9" max="9" width="16.26953125" bestFit="1" customWidth="1"/>
    <col min="10" max="10" width="15.1796875" customWidth="1"/>
    <col min="11" max="11" width="14.7265625" bestFit="1" customWidth="1"/>
    <col min="12" max="12" width="15.54296875" customWidth="1"/>
    <col min="13" max="13" width="13.453125" style="7" customWidth="1"/>
    <col min="14" max="14" width="13.26953125" style="7" bestFit="1" customWidth="1"/>
    <col min="15" max="15" width="13.54296875" style="7" customWidth="1"/>
    <col min="16" max="17" width="14.81640625" style="7" bestFit="1" customWidth="1"/>
    <col min="18" max="18" width="14.81640625" style="7" customWidth="1"/>
    <col min="19" max="19" width="14.81640625" style="7" bestFit="1" customWidth="1"/>
    <col min="20" max="20" width="13.08984375" style="7" customWidth="1"/>
    <col min="21" max="21" width="14" style="7" customWidth="1"/>
    <col min="22" max="22" width="11.453125" style="7"/>
    <col min="23" max="24" width="11.08984375" bestFit="1" customWidth="1"/>
    <col min="25" max="25" width="13.36328125" bestFit="1" customWidth="1"/>
    <col min="26" max="26" width="11.08984375" customWidth="1"/>
  </cols>
  <sheetData>
    <row r="1" spans="1:29" s="1" customFormat="1" x14ac:dyDescent="0.35">
      <c r="B1" s="1" t="s">
        <v>21</v>
      </c>
      <c r="C1" s="1" t="s">
        <v>0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74</v>
      </c>
      <c r="I1" s="1" t="s">
        <v>75</v>
      </c>
      <c r="J1" s="1" t="s">
        <v>77</v>
      </c>
      <c r="K1" s="22" t="s">
        <v>82</v>
      </c>
      <c r="L1" s="1" t="s">
        <v>83</v>
      </c>
      <c r="M1" s="24" t="s">
        <v>84</v>
      </c>
      <c r="N1" s="11" t="s">
        <v>85</v>
      </c>
      <c r="O1" s="11" t="s">
        <v>86</v>
      </c>
      <c r="P1" s="1" t="s">
        <v>87</v>
      </c>
      <c r="Q1" s="11" t="s">
        <v>88</v>
      </c>
      <c r="R1" s="11" t="s">
        <v>89</v>
      </c>
      <c r="S1" s="11" t="s">
        <v>90</v>
      </c>
      <c r="T1" s="11" t="s">
        <v>94</v>
      </c>
      <c r="U1" s="11" t="s">
        <v>97</v>
      </c>
      <c r="V1" s="11" t="s">
        <v>98</v>
      </c>
      <c r="W1" s="1" t="s">
        <v>99</v>
      </c>
      <c r="X1" s="1" t="s">
        <v>100</v>
      </c>
      <c r="Y1" s="1" t="s">
        <v>101</v>
      </c>
      <c r="Z1" s="1" t="s">
        <v>102</v>
      </c>
    </row>
    <row r="2" spans="1:29" x14ac:dyDescent="0.35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s="25" t="s">
        <v>13</v>
      </c>
      <c r="N2" s="25" t="s">
        <v>2</v>
      </c>
      <c r="O2" s="25" t="s">
        <v>2</v>
      </c>
      <c r="P2" s="25" t="s">
        <v>2</v>
      </c>
      <c r="Q2" s="25" t="s">
        <v>2</v>
      </c>
      <c r="R2" s="25" t="s">
        <v>2</v>
      </c>
      <c r="S2" s="25" t="s">
        <v>2</v>
      </c>
      <c r="T2" s="25" t="s">
        <v>13</v>
      </c>
      <c r="U2" s="25" t="s">
        <v>6</v>
      </c>
      <c r="V2" s="25" t="s">
        <v>2</v>
      </c>
      <c r="W2" s="25" t="s">
        <v>2</v>
      </c>
      <c r="X2" s="25" t="s">
        <v>2</v>
      </c>
      <c r="Y2" s="25" t="s">
        <v>2</v>
      </c>
      <c r="Z2" s="25" t="s">
        <v>33</v>
      </c>
      <c r="AA2" s="25"/>
      <c r="AB2" s="25"/>
      <c r="AC2" s="25"/>
    </row>
    <row r="3" spans="1:29" x14ac:dyDescent="0.35">
      <c r="B3" t="s">
        <v>3</v>
      </c>
      <c r="C3" t="s">
        <v>3</v>
      </c>
      <c r="D3" t="s">
        <v>3</v>
      </c>
      <c r="E3" t="s">
        <v>3</v>
      </c>
      <c r="F3" t="s">
        <v>36</v>
      </c>
      <c r="G3" t="s">
        <v>3</v>
      </c>
      <c r="H3" t="s">
        <v>3</v>
      </c>
      <c r="I3" t="s">
        <v>3</v>
      </c>
      <c r="J3" t="s">
        <v>35</v>
      </c>
      <c r="K3" t="s">
        <v>3</v>
      </c>
      <c r="L3" t="s">
        <v>12</v>
      </c>
      <c r="M3" s="25" t="s">
        <v>3</v>
      </c>
      <c r="N3" s="25" t="s">
        <v>3</v>
      </c>
      <c r="O3" s="25" t="s">
        <v>3</v>
      </c>
      <c r="P3" t="s">
        <v>3</v>
      </c>
      <c r="Q3" s="25" t="s">
        <v>3</v>
      </c>
      <c r="R3" s="25" t="s">
        <v>3</v>
      </c>
      <c r="S3" s="25" t="s">
        <v>36</v>
      </c>
      <c r="T3" s="25" t="s">
        <v>3</v>
      </c>
      <c r="U3" s="25" t="s">
        <v>4</v>
      </c>
      <c r="V3" s="25" t="s">
        <v>36</v>
      </c>
      <c r="W3" s="25" t="s">
        <v>3</v>
      </c>
      <c r="X3" s="25" t="s">
        <v>3</v>
      </c>
      <c r="Y3" s="25" t="s">
        <v>3</v>
      </c>
      <c r="Z3" s="25" t="s">
        <v>3</v>
      </c>
    </row>
    <row r="4" spans="1:29" x14ac:dyDescent="0.35"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11</v>
      </c>
      <c r="K4" t="s">
        <v>4</v>
      </c>
      <c r="L4" t="s">
        <v>4</v>
      </c>
      <c r="M4" s="25" t="s">
        <v>4</v>
      </c>
      <c r="N4" s="25" t="s">
        <v>4</v>
      </c>
      <c r="O4" s="25" t="s">
        <v>4</v>
      </c>
      <c r="P4" t="s">
        <v>4</v>
      </c>
      <c r="Q4" s="25" t="s">
        <v>4</v>
      </c>
      <c r="R4" s="25" t="s">
        <v>11</v>
      </c>
      <c r="S4" s="25" t="s">
        <v>4</v>
      </c>
      <c r="T4" s="25" t="s">
        <v>23</v>
      </c>
      <c r="U4" s="25" t="s">
        <v>14</v>
      </c>
      <c r="V4" s="25" t="s">
        <v>4</v>
      </c>
      <c r="W4" s="25" t="s">
        <v>4</v>
      </c>
      <c r="X4" s="25" t="s">
        <v>4</v>
      </c>
      <c r="Y4" s="25" t="s">
        <v>4</v>
      </c>
      <c r="Z4" s="25" t="s">
        <v>4</v>
      </c>
    </row>
    <row r="5" spans="1:29" x14ac:dyDescent="0.35">
      <c r="B5" t="s">
        <v>5</v>
      </c>
      <c r="C5" t="s">
        <v>5</v>
      </c>
      <c r="D5" t="s">
        <v>5</v>
      </c>
      <c r="E5" t="s">
        <v>10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10</v>
      </c>
      <c r="M5" s="25" t="s">
        <v>5</v>
      </c>
      <c r="N5" s="25" t="s">
        <v>5</v>
      </c>
      <c r="O5" s="25" t="s">
        <v>5</v>
      </c>
      <c r="P5" t="s">
        <v>5</v>
      </c>
      <c r="Q5" s="25" t="s">
        <v>5</v>
      </c>
      <c r="R5" s="25" t="s">
        <v>42</v>
      </c>
      <c r="S5" s="25" t="s">
        <v>5</v>
      </c>
      <c r="T5" s="25" t="s">
        <v>5</v>
      </c>
      <c r="U5" s="25" t="s">
        <v>8</v>
      </c>
      <c r="V5" s="25" t="s">
        <v>5</v>
      </c>
      <c r="W5" s="25" t="s">
        <v>5</v>
      </c>
      <c r="X5" s="25" t="s">
        <v>10</v>
      </c>
      <c r="Y5" s="25" t="s">
        <v>5</v>
      </c>
      <c r="Z5" s="25" t="s">
        <v>43</v>
      </c>
    </row>
    <row r="6" spans="1:29" x14ac:dyDescent="0.35"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15</v>
      </c>
      <c r="I6" t="s">
        <v>15</v>
      </c>
      <c r="J6" t="s">
        <v>15</v>
      </c>
      <c r="K6" t="s">
        <v>15</v>
      </c>
      <c r="L6" t="s">
        <v>6</v>
      </c>
      <c r="M6" s="25" t="s">
        <v>15</v>
      </c>
      <c r="N6" s="25" t="s">
        <v>6</v>
      </c>
      <c r="O6" s="25" t="s">
        <v>6</v>
      </c>
      <c r="P6" t="s">
        <v>15</v>
      </c>
      <c r="Q6" s="25" t="s">
        <v>15</v>
      </c>
      <c r="R6" s="25" t="s">
        <v>6</v>
      </c>
      <c r="S6" s="25" t="s">
        <v>6</v>
      </c>
      <c r="T6" s="25" t="s">
        <v>12</v>
      </c>
      <c r="U6" s="25" t="s">
        <v>5</v>
      </c>
      <c r="V6" s="25" t="s">
        <v>15</v>
      </c>
      <c r="W6" s="25" t="s">
        <v>15</v>
      </c>
      <c r="X6" s="25" t="s">
        <v>6</v>
      </c>
      <c r="Y6" s="25" t="s">
        <v>6</v>
      </c>
      <c r="Z6" s="25" t="s">
        <v>15</v>
      </c>
    </row>
    <row r="7" spans="1:29" x14ac:dyDescent="0.35"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78</v>
      </c>
      <c r="K7" t="s">
        <v>7</v>
      </c>
      <c r="L7" t="s">
        <v>47</v>
      </c>
      <c r="M7" s="25" t="s">
        <v>47</v>
      </c>
      <c r="N7" s="25" t="s">
        <v>7</v>
      </c>
      <c r="O7" s="25" t="s">
        <v>7</v>
      </c>
      <c r="P7" t="s">
        <v>7</v>
      </c>
      <c r="Q7" s="25" t="s">
        <v>7</v>
      </c>
      <c r="R7" s="25" t="s">
        <v>7</v>
      </c>
      <c r="S7" s="25" t="s">
        <v>47</v>
      </c>
      <c r="T7" s="25" t="s">
        <v>2</v>
      </c>
      <c r="U7" s="25" t="s">
        <v>24</v>
      </c>
      <c r="V7" s="25" t="s">
        <v>7</v>
      </c>
      <c r="W7" s="25" t="s">
        <v>7</v>
      </c>
      <c r="X7" s="25" t="s">
        <v>7</v>
      </c>
      <c r="Y7" s="25" t="s">
        <v>7</v>
      </c>
      <c r="Z7" s="25" t="s">
        <v>14</v>
      </c>
    </row>
    <row r="8" spans="1:29" x14ac:dyDescent="0.35"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s="25" t="s">
        <v>8</v>
      </c>
      <c r="N8" s="25" t="s">
        <v>8</v>
      </c>
      <c r="O8" s="25" t="s">
        <v>8</v>
      </c>
      <c r="P8" t="s">
        <v>8</v>
      </c>
      <c r="Q8" s="25" t="s">
        <v>8</v>
      </c>
      <c r="R8" s="25" t="s">
        <v>8</v>
      </c>
      <c r="S8" s="25" t="s">
        <v>8</v>
      </c>
      <c r="T8" s="25" t="s">
        <v>10</v>
      </c>
      <c r="U8" s="25" t="s">
        <v>3</v>
      </c>
      <c r="V8" s="25" t="s">
        <v>8</v>
      </c>
      <c r="W8" s="25" t="s">
        <v>8</v>
      </c>
      <c r="X8" s="25" t="s">
        <v>8</v>
      </c>
      <c r="Y8" s="25" t="s">
        <v>8</v>
      </c>
      <c r="Z8" s="25" t="s">
        <v>8</v>
      </c>
    </row>
    <row r="9" spans="1:29" x14ac:dyDescent="0.35">
      <c r="B9" t="s">
        <v>22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52</v>
      </c>
      <c r="I9" t="s">
        <v>52</v>
      </c>
      <c r="J9" t="s">
        <v>52</v>
      </c>
      <c r="K9" t="s">
        <v>22</v>
      </c>
      <c r="L9" t="s">
        <v>22</v>
      </c>
      <c r="M9" s="25" t="s">
        <v>9</v>
      </c>
      <c r="N9" s="25" t="s">
        <v>9</v>
      </c>
      <c r="O9" s="25" t="s">
        <v>9</v>
      </c>
      <c r="P9" t="s">
        <v>22</v>
      </c>
      <c r="Q9" s="25" t="s">
        <v>22</v>
      </c>
      <c r="R9" s="25" t="s">
        <v>9</v>
      </c>
      <c r="S9" s="25" t="s">
        <v>9</v>
      </c>
      <c r="T9" s="25" t="s">
        <v>4</v>
      </c>
      <c r="U9" s="25" t="s">
        <v>15</v>
      </c>
      <c r="V9" s="25" t="s">
        <v>9</v>
      </c>
      <c r="W9" s="25" t="s">
        <v>22</v>
      </c>
      <c r="X9" s="25" t="s">
        <v>22</v>
      </c>
      <c r="Y9" s="25" t="s">
        <v>9</v>
      </c>
      <c r="Z9" s="25" t="s">
        <v>9</v>
      </c>
    </row>
    <row r="10" spans="1:29" x14ac:dyDescent="0.35">
      <c r="B10" t="s">
        <v>10</v>
      </c>
      <c r="C10" t="s">
        <v>10</v>
      </c>
      <c r="D10" t="s">
        <v>10</v>
      </c>
      <c r="E10" t="s">
        <v>5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 t="s">
        <v>5</v>
      </c>
      <c r="M10" s="25" t="s">
        <v>10</v>
      </c>
      <c r="N10" s="25" t="s">
        <v>10</v>
      </c>
      <c r="O10" s="25" t="s">
        <v>10</v>
      </c>
      <c r="P10" t="s">
        <v>10</v>
      </c>
      <c r="Q10" s="25" t="s">
        <v>10</v>
      </c>
      <c r="R10" s="25" t="s">
        <v>10</v>
      </c>
      <c r="S10" s="25" t="s">
        <v>10</v>
      </c>
      <c r="T10" s="25" t="s">
        <v>6</v>
      </c>
      <c r="U10" s="25" t="s">
        <v>10</v>
      </c>
      <c r="V10" s="25" t="s">
        <v>10</v>
      </c>
      <c r="W10" s="25" t="s">
        <v>10</v>
      </c>
      <c r="X10" s="25" t="s">
        <v>13</v>
      </c>
      <c r="Y10" s="25" t="s">
        <v>10</v>
      </c>
      <c r="Z10" s="25" t="s">
        <v>10</v>
      </c>
    </row>
    <row r="11" spans="1:29" x14ac:dyDescent="0.35">
      <c r="B11" t="s">
        <v>23</v>
      </c>
      <c r="C11" t="s">
        <v>11</v>
      </c>
      <c r="D11" t="s">
        <v>23</v>
      </c>
      <c r="E11" t="s">
        <v>23</v>
      </c>
      <c r="F11" t="s">
        <v>23</v>
      </c>
      <c r="G11" t="s">
        <v>11</v>
      </c>
      <c r="H11" t="s">
        <v>11</v>
      </c>
      <c r="I11" t="s">
        <v>23</v>
      </c>
      <c r="J11" t="s">
        <v>4</v>
      </c>
      <c r="K11" t="s">
        <v>23</v>
      </c>
      <c r="L11" t="s">
        <v>11</v>
      </c>
      <c r="M11" s="25" t="s">
        <v>23</v>
      </c>
      <c r="N11" s="25" t="s">
        <v>23</v>
      </c>
      <c r="O11" s="25" t="s">
        <v>23</v>
      </c>
      <c r="P11" t="s">
        <v>23</v>
      </c>
      <c r="Q11" s="25" t="s">
        <v>23</v>
      </c>
      <c r="R11" s="25" t="s">
        <v>4</v>
      </c>
      <c r="S11" s="25" t="s">
        <v>23</v>
      </c>
      <c r="T11" s="25" t="s">
        <v>14</v>
      </c>
      <c r="U11" s="25" t="s">
        <v>12</v>
      </c>
      <c r="V11" s="25" t="s">
        <v>11</v>
      </c>
      <c r="W11" s="25" t="s">
        <v>23</v>
      </c>
      <c r="X11" s="25" t="s">
        <v>12</v>
      </c>
      <c r="Y11" s="25" t="s">
        <v>11</v>
      </c>
      <c r="Z11" s="25" t="s">
        <v>11</v>
      </c>
    </row>
    <row r="12" spans="1:29" x14ac:dyDescent="0.35"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3</v>
      </c>
      <c r="K12" t="s">
        <v>12</v>
      </c>
      <c r="L12" t="s">
        <v>36</v>
      </c>
      <c r="M12" s="25" t="s">
        <v>12</v>
      </c>
      <c r="N12" s="25" t="s">
        <v>12</v>
      </c>
      <c r="O12" s="25" t="s">
        <v>12</v>
      </c>
      <c r="P12" t="s">
        <v>12</v>
      </c>
      <c r="Q12" s="25" t="s">
        <v>12</v>
      </c>
      <c r="R12" s="25" t="s">
        <v>12</v>
      </c>
      <c r="S12" s="25" t="s">
        <v>12</v>
      </c>
      <c r="T12" s="25" t="s">
        <v>8</v>
      </c>
      <c r="U12" s="25" t="s">
        <v>11</v>
      </c>
      <c r="V12" s="25" t="s">
        <v>12</v>
      </c>
      <c r="W12" s="25" t="s">
        <v>12</v>
      </c>
      <c r="X12" s="25" t="s">
        <v>23</v>
      </c>
      <c r="Y12" s="25" t="s">
        <v>12</v>
      </c>
      <c r="Z12" s="25" t="s">
        <v>12</v>
      </c>
    </row>
    <row r="13" spans="1:29" x14ac:dyDescent="0.35">
      <c r="B13" t="s">
        <v>13</v>
      </c>
      <c r="C13" t="s">
        <v>13</v>
      </c>
      <c r="D13" t="s">
        <v>13</v>
      </c>
      <c r="E13" t="s">
        <v>33</v>
      </c>
      <c r="F13" t="s">
        <v>33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 t="s">
        <v>33</v>
      </c>
      <c r="M13" s="25" t="s">
        <v>2</v>
      </c>
      <c r="N13" s="25" t="s">
        <v>33</v>
      </c>
      <c r="O13" s="25" t="s">
        <v>13</v>
      </c>
      <c r="P13" t="s">
        <v>13</v>
      </c>
      <c r="Q13" s="25" t="s">
        <v>13</v>
      </c>
      <c r="R13" s="25" t="s">
        <v>24</v>
      </c>
      <c r="S13" s="25" t="s">
        <v>13</v>
      </c>
      <c r="T13" s="25" t="s">
        <v>9</v>
      </c>
      <c r="U13" s="25" t="s">
        <v>2</v>
      </c>
      <c r="V13" s="25" t="s">
        <v>13</v>
      </c>
      <c r="W13" s="25" t="s">
        <v>33</v>
      </c>
      <c r="X13" s="25" t="s">
        <v>5</v>
      </c>
      <c r="Y13" s="25" t="s">
        <v>13</v>
      </c>
      <c r="Z13" s="25" t="s">
        <v>24</v>
      </c>
    </row>
    <row r="14" spans="1:29" x14ac:dyDescent="0.35">
      <c r="B14" t="s">
        <v>14</v>
      </c>
      <c r="C14" t="s">
        <v>14</v>
      </c>
      <c r="D14" t="s">
        <v>14</v>
      </c>
      <c r="E14" t="s">
        <v>14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  <c r="K14" t="s">
        <v>14</v>
      </c>
      <c r="L14" t="s">
        <v>14</v>
      </c>
      <c r="M14" s="25" t="s">
        <v>14</v>
      </c>
      <c r="N14" s="25" t="s">
        <v>14</v>
      </c>
      <c r="O14" s="25" t="s">
        <v>14</v>
      </c>
      <c r="P14" t="s">
        <v>14</v>
      </c>
      <c r="Q14" s="25" t="s">
        <v>14</v>
      </c>
      <c r="R14" s="25" t="s">
        <v>14</v>
      </c>
      <c r="S14" s="25" t="s">
        <v>14</v>
      </c>
      <c r="T14" s="25" t="s">
        <v>7</v>
      </c>
      <c r="U14" s="25" t="s">
        <v>23</v>
      </c>
      <c r="V14" s="25" t="s">
        <v>14</v>
      </c>
      <c r="W14" s="25" t="s">
        <v>14</v>
      </c>
      <c r="X14" s="25" t="s">
        <v>14</v>
      </c>
      <c r="Y14" s="25" t="s">
        <v>14</v>
      </c>
      <c r="Z14" s="25" t="s">
        <v>7</v>
      </c>
    </row>
    <row r="15" spans="1:29" x14ac:dyDescent="0.35">
      <c r="B15" t="s">
        <v>15</v>
      </c>
      <c r="C15" t="s">
        <v>15</v>
      </c>
      <c r="D15" t="s">
        <v>15</v>
      </c>
      <c r="E15" t="s">
        <v>15</v>
      </c>
      <c r="F15" t="s">
        <v>15</v>
      </c>
      <c r="G15" t="s">
        <v>15</v>
      </c>
      <c r="H15" t="s">
        <v>6</v>
      </c>
      <c r="I15" t="s">
        <v>6</v>
      </c>
      <c r="J15" t="s">
        <v>6</v>
      </c>
      <c r="K15" t="s">
        <v>6</v>
      </c>
      <c r="L15" t="s">
        <v>15</v>
      </c>
      <c r="M15" s="25" t="s">
        <v>6</v>
      </c>
      <c r="N15" s="25" t="s">
        <v>15</v>
      </c>
      <c r="O15" s="25" t="s">
        <v>15</v>
      </c>
      <c r="P15" t="s">
        <v>6</v>
      </c>
      <c r="Q15" s="25" t="s">
        <v>6</v>
      </c>
      <c r="R15" s="25" t="s">
        <v>15</v>
      </c>
      <c r="S15" s="25" t="s">
        <v>15</v>
      </c>
      <c r="T15" s="25" t="s">
        <v>44</v>
      </c>
      <c r="U15" s="25" t="s">
        <v>22</v>
      </c>
      <c r="V15" s="25" t="s">
        <v>6</v>
      </c>
      <c r="W15" s="25" t="s">
        <v>6</v>
      </c>
      <c r="X15" s="25" t="s">
        <v>15</v>
      </c>
      <c r="Y15" s="25" t="s">
        <v>15</v>
      </c>
      <c r="Z15" s="25" t="s">
        <v>6</v>
      </c>
    </row>
    <row r="16" spans="1:29" x14ac:dyDescent="0.35">
      <c r="B16" t="s">
        <v>9</v>
      </c>
      <c r="C16" t="s">
        <v>22</v>
      </c>
      <c r="D16" t="s">
        <v>22</v>
      </c>
      <c r="E16" t="s">
        <v>22</v>
      </c>
      <c r="F16" t="s">
        <v>22</v>
      </c>
      <c r="G16" t="s">
        <v>22</v>
      </c>
      <c r="H16" t="s">
        <v>22</v>
      </c>
      <c r="I16" t="s">
        <v>9</v>
      </c>
      <c r="J16" t="s">
        <v>9</v>
      </c>
      <c r="K16" t="s">
        <v>9</v>
      </c>
      <c r="L16" t="s">
        <v>9</v>
      </c>
      <c r="M16" s="25" t="s">
        <v>22</v>
      </c>
      <c r="N16" s="25" t="s">
        <v>22</v>
      </c>
      <c r="O16" s="25" t="s">
        <v>22</v>
      </c>
      <c r="P16" t="s">
        <v>9</v>
      </c>
      <c r="Q16" s="25" t="s">
        <v>9</v>
      </c>
      <c r="R16" s="25" t="s">
        <v>22</v>
      </c>
      <c r="S16" s="25" t="s">
        <v>22</v>
      </c>
      <c r="T16" s="25" t="s">
        <v>22</v>
      </c>
      <c r="U16" s="25" t="s">
        <v>13</v>
      </c>
      <c r="V16" s="25" t="s">
        <v>22</v>
      </c>
      <c r="W16" s="25" t="s">
        <v>52</v>
      </c>
      <c r="X16" s="25" t="s">
        <v>16</v>
      </c>
      <c r="Y16" s="25" t="s">
        <v>22</v>
      </c>
      <c r="Z16" s="25" t="s">
        <v>22</v>
      </c>
    </row>
    <row r="17" spans="1:26" x14ac:dyDescent="0.35">
      <c r="B17" t="s">
        <v>16</v>
      </c>
      <c r="C17" t="s">
        <v>16</v>
      </c>
      <c r="D17" t="s">
        <v>16</v>
      </c>
      <c r="E17" t="s">
        <v>16</v>
      </c>
      <c r="F17" t="s">
        <v>16</v>
      </c>
      <c r="G17" t="s">
        <v>16</v>
      </c>
      <c r="H17" t="s">
        <v>16</v>
      </c>
      <c r="I17" t="s">
        <v>50</v>
      </c>
      <c r="J17" t="s">
        <v>49</v>
      </c>
      <c r="K17" t="s">
        <v>49</v>
      </c>
      <c r="L17" t="s">
        <v>49</v>
      </c>
      <c r="M17" s="25" t="s">
        <v>50</v>
      </c>
      <c r="N17" s="25" t="s">
        <v>50</v>
      </c>
      <c r="O17" s="25" t="s">
        <v>50</v>
      </c>
      <c r="P17" t="s">
        <v>49</v>
      </c>
      <c r="Q17" s="25" t="s">
        <v>16</v>
      </c>
      <c r="R17" s="25" t="s">
        <v>16</v>
      </c>
      <c r="S17" s="25" t="s">
        <v>49</v>
      </c>
      <c r="T17" s="25" t="s">
        <v>16</v>
      </c>
      <c r="U17" s="25" t="s">
        <v>9</v>
      </c>
      <c r="V17" s="25" t="s">
        <v>16</v>
      </c>
      <c r="W17" s="25" t="s">
        <v>50</v>
      </c>
      <c r="X17" s="25" t="s">
        <v>9</v>
      </c>
      <c r="Y17" s="25" t="s">
        <v>49</v>
      </c>
      <c r="Z17" s="25" t="s">
        <v>49</v>
      </c>
    </row>
    <row r="18" spans="1:26" x14ac:dyDescent="0.35">
      <c r="A18" t="s">
        <v>17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s="25" t="s">
        <v>13</v>
      </c>
      <c r="N18" s="25" t="s">
        <v>2</v>
      </c>
      <c r="O18" s="25" t="s">
        <v>3</v>
      </c>
      <c r="P18" t="s">
        <v>2</v>
      </c>
      <c r="Q18" s="25" t="s">
        <v>2</v>
      </c>
      <c r="R18" s="25" t="s">
        <v>2</v>
      </c>
      <c r="S18" s="25" t="s">
        <v>2</v>
      </c>
      <c r="T18" s="25" t="s">
        <v>3</v>
      </c>
      <c r="U18" s="25" t="s">
        <v>6</v>
      </c>
      <c r="V18" s="25" t="s">
        <v>2</v>
      </c>
      <c r="W18" s="25" t="s">
        <v>3</v>
      </c>
      <c r="X18" s="25" t="s">
        <v>2</v>
      </c>
      <c r="Y18" s="25" t="s">
        <v>2</v>
      </c>
      <c r="Z18" s="25" t="s">
        <v>33</v>
      </c>
    </row>
    <row r="19" spans="1:26" x14ac:dyDescent="0.35">
      <c r="B19" t="s">
        <v>4</v>
      </c>
      <c r="C19" t="s">
        <v>5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5</v>
      </c>
      <c r="K19" t="s">
        <v>4</v>
      </c>
      <c r="L19" t="s">
        <v>10</v>
      </c>
      <c r="M19" s="25" t="s">
        <v>4</v>
      </c>
      <c r="N19" s="25" t="s">
        <v>4</v>
      </c>
      <c r="O19" s="25" t="s">
        <v>4</v>
      </c>
      <c r="P19" t="s">
        <v>4</v>
      </c>
      <c r="Q19" s="25" t="s">
        <v>4</v>
      </c>
      <c r="R19" s="25" t="s">
        <v>11</v>
      </c>
      <c r="S19" s="25" t="s">
        <v>4</v>
      </c>
      <c r="T19" s="25" t="s">
        <v>5</v>
      </c>
      <c r="U19" s="25" t="s">
        <v>4</v>
      </c>
      <c r="V19" s="25" t="s">
        <v>4</v>
      </c>
      <c r="W19" s="25" t="s">
        <v>4</v>
      </c>
      <c r="X19" s="25" t="s">
        <v>4</v>
      </c>
      <c r="Y19" s="25" t="s">
        <v>5</v>
      </c>
      <c r="Z19" s="25" t="s">
        <v>4</v>
      </c>
    </row>
    <row r="20" spans="1:26" x14ac:dyDescent="0.35">
      <c r="B20" t="s">
        <v>6</v>
      </c>
      <c r="C20" t="s">
        <v>6</v>
      </c>
      <c r="D20" t="s">
        <v>7</v>
      </c>
      <c r="E20" t="s">
        <v>6</v>
      </c>
      <c r="F20" t="s">
        <v>6</v>
      </c>
      <c r="G20" t="s">
        <v>6</v>
      </c>
      <c r="H20" t="s">
        <v>15</v>
      </c>
      <c r="I20" t="s">
        <v>15</v>
      </c>
      <c r="J20" t="s">
        <v>15</v>
      </c>
      <c r="K20" t="s">
        <v>15</v>
      </c>
      <c r="L20" t="s">
        <v>6</v>
      </c>
      <c r="M20" s="25" t="s">
        <v>15</v>
      </c>
      <c r="N20" s="25" t="s">
        <v>7</v>
      </c>
      <c r="O20" s="25" t="s">
        <v>6</v>
      </c>
      <c r="P20" t="s">
        <v>15</v>
      </c>
      <c r="Q20" s="25" t="s">
        <v>15</v>
      </c>
      <c r="R20" s="25" t="s">
        <v>7</v>
      </c>
      <c r="S20" s="25" t="s">
        <v>6</v>
      </c>
      <c r="T20" s="25" t="s">
        <v>12</v>
      </c>
      <c r="U20" s="25" t="s">
        <v>14</v>
      </c>
      <c r="V20" s="25" t="s">
        <v>15</v>
      </c>
      <c r="W20" s="25" t="s">
        <v>15</v>
      </c>
      <c r="X20" s="25" t="s">
        <v>6</v>
      </c>
      <c r="Y20" s="25" t="s">
        <v>7</v>
      </c>
      <c r="Z20" s="25" t="s">
        <v>15</v>
      </c>
    </row>
    <row r="21" spans="1:26" x14ac:dyDescent="0.35">
      <c r="B21" t="s">
        <v>8</v>
      </c>
      <c r="C21" t="s">
        <v>8</v>
      </c>
      <c r="D21" t="s">
        <v>8</v>
      </c>
      <c r="E21" t="s">
        <v>8</v>
      </c>
      <c r="F21" t="s">
        <v>8</v>
      </c>
      <c r="G21" t="s">
        <v>8</v>
      </c>
      <c r="H21" t="s">
        <v>8</v>
      </c>
      <c r="I21" t="s">
        <v>8</v>
      </c>
      <c r="J21" t="s">
        <v>8</v>
      </c>
      <c r="K21" t="s">
        <v>8</v>
      </c>
      <c r="L21" t="s">
        <v>8</v>
      </c>
      <c r="M21" s="25" t="s">
        <v>8</v>
      </c>
      <c r="N21" s="25" t="s">
        <v>8</v>
      </c>
      <c r="O21" s="25" t="s">
        <v>8</v>
      </c>
      <c r="P21" t="s">
        <v>8</v>
      </c>
      <c r="Q21" s="25" t="s">
        <v>8</v>
      </c>
      <c r="R21" s="25" t="s">
        <v>9</v>
      </c>
      <c r="S21" s="25" t="s">
        <v>8</v>
      </c>
      <c r="T21" s="25" t="s">
        <v>4</v>
      </c>
      <c r="U21" s="25" t="s">
        <v>8</v>
      </c>
      <c r="V21" s="25" t="s">
        <v>8</v>
      </c>
      <c r="W21" s="25" t="s">
        <v>8</v>
      </c>
      <c r="X21" s="25" t="s">
        <v>8</v>
      </c>
      <c r="Y21" s="25" t="s">
        <v>8</v>
      </c>
      <c r="Z21" s="25" t="s">
        <v>8</v>
      </c>
    </row>
    <row r="22" spans="1:26" x14ac:dyDescent="0.35">
      <c r="B22" t="s">
        <v>10</v>
      </c>
      <c r="C22" t="s">
        <v>10</v>
      </c>
      <c r="D22" t="s">
        <v>10</v>
      </c>
      <c r="E22" t="s">
        <v>5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  <c r="K22" t="s">
        <v>10</v>
      </c>
      <c r="L22" t="s">
        <v>5</v>
      </c>
      <c r="M22" s="25" t="s">
        <v>10</v>
      </c>
      <c r="N22" s="25" t="s">
        <v>10</v>
      </c>
      <c r="O22" s="25" t="s">
        <v>10</v>
      </c>
      <c r="P22" t="s">
        <v>10</v>
      </c>
      <c r="Q22" s="25" t="s">
        <v>10</v>
      </c>
      <c r="R22" s="25" t="s">
        <v>10</v>
      </c>
      <c r="S22" s="25" t="s">
        <v>10</v>
      </c>
      <c r="T22" s="25" t="s">
        <v>6</v>
      </c>
      <c r="U22" s="25" t="s">
        <v>15</v>
      </c>
      <c r="V22" s="25" t="s">
        <v>10</v>
      </c>
      <c r="W22" s="25" t="s">
        <v>10</v>
      </c>
      <c r="X22" s="25" t="s">
        <v>12</v>
      </c>
      <c r="Y22" s="25" t="s">
        <v>10</v>
      </c>
      <c r="Z22" s="25" t="s">
        <v>10</v>
      </c>
    </row>
    <row r="23" spans="1:26" x14ac:dyDescent="0.35"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3</v>
      </c>
      <c r="K23" t="s">
        <v>14</v>
      </c>
      <c r="L23" t="s">
        <v>36</v>
      </c>
      <c r="M23" s="25" t="s">
        <v>12</v>
      </c>
      <c r="N23" s="25" t="s">
        <v>12</v>
      </c>
      <c r="O23" s="25" t="s">
        <v>12</v>
      </c>
      <c r="P23" t="s">
        <v>12</v>
      </c>
      <c r="Q23" s="25" t="s">
        <v>12</v>
      </c>
      <c r="R23" s="25" t="s">
        <v>12</v>
      </c>
      <c r="S23" s="25" t="s">
        <v>12</v>
      </c>
      <c r="T23" s="25" t="s">
        <v>8</v>
      </c>
      <c r="U23" s="25" t="s">
        <v>12</v>
      </c>
      <c r="V23" s="25" t="s">
        <v>12</v>
      </c>
      <c r="W23" s="25" t="s">
        <v>12</v>
      </c>
      <c r="X23" s="25" t="s">
        <v>5</v>
      </c>
      <c r="Y23" s="25" t="s">
        <v>12</v>
      </c>
      <c r="Z23" s="25" t="s">
        <v>12</v>
      </c>
    </row>
    <row r="24" spans="1:26" x14ac:dyDescent="0.35">
      <c r="B24" t="s">
        <v>15</v>
      </c>
      <c r="C24" t="s">
        <v>15</v>
      </c>
      <c r="D24" t="s">
        <v>15</v>
      </c>
      <c r="E24" t="s">
        <v>15</v>
      </c>
      <c r="F24" t="s">
        <v>14</v>
      </c>
      <c r="G24" t="s">
        <v>15</v>
      </c>
      <c r="H24" t="s">
        <v>14</v>
      </c>
      <c r="I24" t="s">
        <v>6</v>
      </c>
      <c r="J24" t="s">
        <v>6</v>
      </c>
      <c r="K24" t="s">
        <v>12</v>
      </c>
      <c r="L24" t="s">
        <v>15</v>
      </c>
      <c r="M24" s="25" t="s">
        <v>14</v>
      </c>
      <c r="N24" s="25" t="s">
        <v>15</v>
      </c>
      <c r="O24" s="25" t="s">
        <v>15</v>
      </c>
      <c r="P24" t="s">
        <v>6</v>
      </c>
      <c r="Q24" s="25" t="s">
        <v>14</v>
      </c>
      <c r="R24" s="25" t="s">
        <v>14</v>
      </c>
      <c r="S24" s="25" t="s">
        <v>15</v>
      </c>
      <c r="T24" s="25" t="s">
        <v>7</v>
      </c>
      <c r="U24" s="25" t="s">
        <v>10</v>
      </c>
      <c r="V24" s="25" t="s">
        <v>14</v>
      </c>
      <c r="W24" s="25" t="s">
        <v>14</v>
      </c>
      <c r="X24" s="25" t="s">
        <v>14</v>
      </c>
      <c r="Y24" s="25" t="s">
        <v>14</v>
      </c>
      <c r="Z24" s="25" t="s">
        <v>6</v>
      </c>
    </row>
    <row r="25" spans="1:26" x14ac:dyDescent="0.35">
      <c r="B25" t="s">
        <v>16</v>
      </c>
      <c r="C25" t="s">
        <v>16</v>
      </c>
      <c r="D25" t="s">
        <v>22</v>
      </c>
      <c r="E25" t="s">
        <v>22</v>
      </c>
      <c r="F25" t="s">
        <v>22</v>
      </c>
      <c r="G25" t="s">
        <v>22</v>
      </c>
      <c r="H25" t="s">
        <v>16</v>
      </c>
      <c r="I25" t="s">
        <v>9</v>
      </c>
      <c r="J25" t="s">
        <v>9</v>
      </c>
      <c r="K25" t="s">
        <v>9</v>
      </c>
      <c r="L25" t="s">
        <v>9</v>
      </c>
      <c r="M25" s="25" t="s">
        <v>50</v>
      </c>
      <c r="N25" s="25" t="s">
        <v>22</v>
      </c>
      <c r="O25" s="25" t="s">
        <v>22</v>
      </c>
      <c r="P25" t="s">
        <v>9</v>
      </c>
      <c r="Q25" s="25" t="s">
        <v>9</v>
      </c>
      <c r="R25" s="25" t="s">
        <v>22</v>
      </c>
      <c r="S25" s="25" t="s">
        <v>22</v>
      </c>
      <c r="T25" s="25" t="s">
        <v>16</v>
      </c>
      <c r="U25" s="25" t="s">
        <v>2</v>
      </c>
      <c r="V25" s="25" t="s">
        <v>22</v>
      </c>
      <c r="W25" s="25" t="s">
        <v>52</v>
      </c>
      <c r="X25" s="25" t="s">
        <v>9</v>
      </c>
      <c r="Y25" s="25" t="s">
        <v>22</v>
      </c>
      <c r="Z25" s="25" t="s">
        <v>22</v>
      </c>
    </row>
    <row r="26" spans="1:26" x14ac:dyDescent="0.35">
      <c r="A26" t="s">
        <v>18</v>
      </c>
      <c r="B26" t="s">
        <v>4</v>
      </c>
      <c r="C26" t="s">
        <v>5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2</v>
      </c>
      <c r="K26" t="s">
        <v>4</v>
      </c>
      <c r="L26" t="s">
        <v>10</v>
      </c>
      <c r="M26" s="25" t="s">
        <v>13</v>
      </c>
      <c r="N26" s="25" t="s">
        <v>4</v>
      </c>
      <c r="O26" s="25" t="s">
        <v>4</v>
      </c>
      <c r="P26" t="s">
        <v>4</v>
      </c>
      <c r="Q26" s="25" t="s">
        <v>4</v>
      </c>
      <c r="R26" s="25" t="s">
        <v>2</v>
      </c>
      <c r="S26" s="25" t="s">
        <v>4</v>
      </c>
      <c r="T26" s="25" t="s">
        <v>3</v>
      </c>
      <c r="U26" s="25" t="s">
        <v>4</v>
      </c>
      <c r="V26" s="25" t="s">
        <v>4</v>
      </c>
      <c r="W26" s="25" t="s">
        <v>4</v>
      </c>
      <c r="X26" s="25" t="s">
        <v>4</v>
      </c>
      <c r="Y26" s="25" t="s">
        <v>5</v>
      </c>
      <c r="Z26" s="25" t="s">
        <v>4</v>
      </c>
    </row>
    <row r="27" spans="1:26" x14ac:dyDescent="0.35">
      <c r="B27" t="s">
        <v>6</v>
      </c>
      <c r="C27" t="s">
        <v>6</v>
      </c>
      <c r="D27" t="s">
        <v>8</v>
      </c>
      <c r="E27" t="s">
        <v>8</v>
      </c>
      <c r="F27" t="s">
        <v>8</v>
      </c>
      <c r="G27" t="s">
        <v>6</v>
      </c>
      <c r="H27" t="s">
        <v>15</v>
      </c>
      <c r="I27" t="s">
        <v>8</v>
      </c>
      <c r="J27" t="s">
        <v>8</v>
      </c>
      <c r="K27" t="s">
        <v>8</v>
      </c>
      <c r="L27" t="s">
        <v>8</v>
      </c>
      <c r="M27" s="25" t="s">
        <v>15</v>
      </c>
      <c r="N27" s="25" t="s">
        <v>8</v>
      </c>
      <c r="O27" s="25" t="s">
        <v>8</v>
      </c>
      <c r="P27" t="s">
        <v>15</v>
      </c>
      <c r="Q27" s="25" t="s">
        <v>8</v>
      </c>
      <c r="R27" s="25" t="s">
        <v>7</v>
      </c>
      <c r="S27" s="25" t="s">
        <v>8</v>
      </c>
      <c r="T27" s="25" t="s">
        <v>6</v>
      </c>
      <c r="U27" s="25" t="s">
        <v>14</v>
      </c>
      <c r="V27" s="25" t="s">
        <v>15</v>
      </c>
      <c r="W27" s="25" t="s">
        <v>15</v>
      </c>
      <c r="X27" s="25" t="s">
        <v>8</v>
      </c>
      <c r="Y27" s="25" t="s">
        <v>8</v>
      </c>
      <c r="Z27" s="25" t="s">
        <v>8</v>
      </c>
    </row>
    <row r="28" spans="1:26" x14ac:dyDescent="0.35">
      <c r="B28" t="s">
        <v>10</v>
      </c>
      <c r="C28" t="s">
        <v>10</v>
      </c>
      <c r="D28" t="s">
        <v>10</v>
      </c>
      <c r="E28" t="s">
        <v>12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 t="s">
        <v>10</v>
      </c>
      <c r="L28" t="s">
        <v>5</v>
      </c>
      <c r="M28" s="25" t="s">
        <v>10</v>
      </c>
      <c r="N28" s="25" t="s">
        <v>10</v>
      </c>
      <c r="O28" s="25" t="s">
        <v>10</v>
      </c>
      <c r="P28" t="s">
        <v>10</v>
      </c>
      <c r="Q28" s="25" t="s">
        <v>10</v>
      </c>
      <c r="R28" s="25" t="s">
        <v>10</v>
      </c>
      <c r="S28" s="25" t="s">
        <v>10</v>
      </c>
      <c r="T28" s="25" t="s">
        <v>4</v>
      </c>
      <c r="U28" s="25" t="s">
        <v>8</v>
      </c>
      <c r="V28" s="25" t="s">
        <v>10</v>
      </c>
      <c r="W28" s="25" t="s">
        <v>12</v>
      </c>
      <c r="X28" s="25" t="s">
        <v>5</v>
      </c>
      <c r="Y28" s="25" t="s">
        <v>12</v>
      </c>
      <c r="Z28" s="25" t="s">
        <v>10</v>
      </c>
    </row>
    <row r="29" spans="1:26" x14ac:dyDescent="0.35">
      <c r="B29" t="s">
        <v>15</v>
      </c>
      <c r="C29" t="s">
        <v>15</v>
      </c>
      <c r="D29" t="s">
        <v>22</v>
      </c>
      <c r="E29" t="s">
        <v>22</v>
      </c>
      <c r="F29" t="s">
        <v>14</v>
      </c>
      <c r="G29" t="s">
        <v>15</v>
      </c>
      <c r="H29" t="s">
        <v>14</v>
      </c>
      <c r="I29" t="s">
        <v>6</v>
      </c>
      <c r="J29" t="s">
        <v>6</v>
      </c>
      <c r="K29" t="s">
        <v>14</v>
      </c>
      <c r="L29" t="s">
        <v>9</v>
      </c>
      <c r="M29" s="25" t="s">
        <v>14</v>
      </c>
      <c r="N29" s="25" t="s">
        <v>15</v>
      </c>
      <c r="O29" s="25" t="s">
        <v>15</v>
      </c>
      <c r="P29" t="s">
        <v>6</v>
      </c>
      <c r="Q29" s="25" t="s">
        <v>14</v>
      </c>
      <c r="R29" s="25" t="s">
        <v>14</v>
      </c>
      <c r="S29" s="25" t="s">
        <v>22</v>
      </c>
      <c r="T29" s="25" t="s">
        <v>16</v>
      </c>
      <c r="U29" s="25" t="s">
        <v>12</v>
      </c>
      <c r="V29" s="25" t="s">
        <v>14</v>
      </c>
      <c r="W29" s="25" t="s">
        <v>14</v>
      </c>
      <c r="X29" s="25" t="s">
        <v>14</v>
      </c>
      <c r="Y29" s="25" t="s">
        <v>14</v>
      </c>
      <c r="Z29" s="25" t="s">
        <v>6</v>
      </c>
    </row>
    <row r="30" spans="1:26" x14ac:dyDescent="0.35">
      <c r="A30" t="s">
        <v>19</v>
      </c>
      <c r="B30" t="s">
        <v>6</v>
      </c>
      <c r="C30" t="s">
        <v>6</v>
      </c>
      <c r="D30" t="s">
        <v>8</v>
      </c>
      <c r="E30" t="s">
        <v>4</v>
      </c>
      <c r="F30" t="s">
        <v>4</v>
      </c>
      <c r="G30" t="s">
        <v>4</v>
      </c>
      <c r="H30" t="s">
        <v>15</v>
      </c>
      <c r="I30" t="s">
        <v>8</v>
      </c>
      <c r="J30" t="s">
        <v>8</v>
      </c>
      <c r="K30" t="s">
        <v>4</v>
      </c>
      <c r="L30" t="s">
        <v>8</v>
      </c>
      <c r="M30" s="25" t="s">
        <v>15</v>
      </c>
      <c r="N30" s="25" t="s">
        <v>4</v>
      </c>
      <c r="O30" s="25" t="s">
        <v>4</v>
      </c>
      <c r="P30" t="s">
        <v>15</v>
      </c>
      <c r="Q30" s="25" t="s">
        <v>4</v>
      </c>
      <c r="R30" s="25" t="s">
        <v>7</v>
      </c>
      <c r="S30" s="25" t="s">
        <v>8</v>
      </c>
      <c r="T30" s="25" t="s">
        <v>6</v>
      </c>
      <c r="U30" s="25" t="s">
        <v>4</v>
      </c>
      <c r="V30" s="25" t="s">
        <v>15</v>
      </c>
      <c r="W30" s="25" t="s">
        <v>15</v>
      </c>
      <c r="X30" s="25" t="s">
        <v>8</v>
      </c>
      <c r="Y30" s="25" t="s">
        <v>8</v>
      </c>
      <c r="Z30" s="25" t="s">
        <v>4</v>
      </c>
    </row>
    <row r="31" spans="1:26" x14ac:dyDescent="0.35">
      <c r="B31" t="s">
        <v>10</v>
      </c>
      <c r="C31" t="s">
        <v>10</v>
      </c>
      <c r="D31" t="s">
        <v>10</v>
      </c>
      <c r="E31" t="s">
        <v>12</v>
      </c>
      <c r="F31" t="s">
        <v>14</v>
      </c>
      <c r="G31" t="s">
        <v>10</v>
      </c>
      <c r="H31" t="s">
        <v>14</v>
      </c>
      <c r="I31" t="s">
        <v>10</v>
      </c>
      <c r="J31" t="s">
        <v>10</v>
      </c>
      <c r="K31" t="s">
        <v>14</v>
      </c>
      <c r="L31" t="s">
        <v>9</v>
      </c>
      <c r="M31" s="25" t="s">
        <v>10</v>
      </c>
      <c r="N31" s="25" t="s">
        <v>10</v>
      </c>
      <c r="O31" s="25" t="s">
        <v>10</v>
      </c>
      <c r="P31" t="s">
        <v>6</v>
      </c>
      <c r="Q31" s="25" t="s">
        <v>14</v>
      </c>
      <c r="R31" s="25" t="s">
        <v>10</v>
      </c>
      <c r="S31" s="25" t="s">
        <v>10</v>
      </c>
      <c r="T31" s="25" t="s">
        <v>4</v>
      </c>
      <c r="U31" s="25" t="s">
        <v>12</v>
      </c>
      <c r="V31" s="25" t="s">
        <v>14</v>
      </c>
      <c r="W31" s="25" t="s">
        <v>14</v>
      </c>
      <c r="X31" s="25" t="s">
        <v>14</v>
      </c>
      <c r="Y31" s="25" t="s">
        <v>12</v>
      </c>
      <c r="Z31" s="25" t="s">
        <v>10</v>
      </c>
    </row>
    <row r="32" spans="1:26" s="21" customFormat="1" ht="21" x14ac:dyDescent="0.5">
      <c r="A32" s="21" t="s">
        <v>20</v>
      </c>
      <c r="B32" s="21" t="s">
        <v>10</v>
      </c>
      <c r="C32" s="21" t="s">
        <v>6</v>
      </c>
      <c r="D32" s="21" t="s">
        <v>8</v>
      </c>
      <c r="E32" s="21" t="s">
        <v>4</v>
      </c>
      <c r="F32" s="21" t="s">
        <v>4</v>
      </c>
      <c r="G32" s="21" t="s">
        <v>4</v>
      </c>
      <c r="H32" s="21" t="s">
        <v>15</v>
      </c>
      <c r="I32" s="21" t="s">
        <v>8</v>
      </c>
      <c r="J32" s="21" t="s">
        <v>10</v>
      </c>
      <c r="K32" s="21" t="s">
        <v>4</v>
      </c>
      <c r="L32" s="21" t="s">
        <v>8</v>
      </c>
      <c r="M32" s="21" t="s">
        <v>10</v>
      </c>
      <c r="N32" s="21" t="s">
        <v>4</v>
      </c>
      <c r="O32" s="21" t="s">
        <v>4</v>
      </c>
      <c r="P32" s="21" t="s">
        <v>15</v>
      </c>
      <c r="Q32" s="21" t="s">
        <v>4</v>
      </c>
      <c r="R32" s="21" t="s">
        <v>10</v>
      </c>
      <c r="S32" s="21" t="s">
        <v>8</v>
      </c>
      <c r="T32" s="21" t="s">
        <v>4</v>
      </c>
      <c r="U32" s="21" t="s">
        <v>8</v>
      </c>
      <c r="V32" s="21" t="s">
        <v>15</v>
      </c>
      <c r="W32" s="21" t="s">
        <v>15</v>
      </c>
      <c r="X32" s="21" t="s">
        <v>8</v>
      </c>
      <c r="Y32" s="21" t="s">
        <v>12</v>
      </c>
      <c r="Z32" s="21" t="s">
        <v>10</v>
      </c>
    </row>
    <row r="33" spans="1:28" x14ac:dyDescent="0.3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W33" s="7"/>
      <c r="X33" s="7"/>
      <c r="Y33" s="7"/>
      <c r="Z33" s="7"/>
      <c r="AA33" s="10" t="s">
        <v>93</v>
      </c>
    </row>
    <row r="34" spans="1:28" x14ac:dyDescent="0.35">
      <c r="A34" t="s">
        <v>103</v>
      </c>
      <c r="B34" s="7">
        <v>5</v>
      </c>
      <c r="C34" s="7">
        <v>5</v>
      </c>
      <c r="D34" s="7">
        <v>5</v>
      </c>
      <c r="E34" s="7">
        <v>5</v>
      </c>
      <c r="F34" s="7">
        <v>5</v>
      </c>
      <c r="G34" s="7">
        <v>5</v>
      </c>
      <c r="H34" s="7">
        <v>5</v>
      </c>
      <c r="I34" s="7">
        <v>5</v>
      </c>
      <c r="J34" s="7">
        <v>5</v>
      </c>
      <c r="K34" s="7">
        <v>5</v>
      </c>
      <c r="L34" s="7">
        <v>5</v>
      </c>
      <c r="M34" s="7">
        <v>5</v>
      </c>
      <c r="N34" s="7">
        <v>5</v>
      </c>
      <c r="O34" s="7">
        <v>5</v>
      </c>
      <c r="P34" s="7">
        <v>5</v>
      </c>
      <c r="Q34" s="7">
        <v>5</v>
      </c>
      <c r="R34" s="7">
        <v>5</v>
      </c>
      <c r="S34" s="7">
        <v>5</v>
      </c>
      <c r="T34" s="7">
        <v>5</v>
      </c>
      <c r="U34" s="7">
        <v>5</v>
      </c>
      <c r="V34" s="7">
        <v>5</v>
      </c>
      <c r="W34" s="7">
        <v>5</v>
      </c>
      <c r="X34" s="7">
        <v>5</v>
      </c>
      <c r="Y34" s="7">
        <v>5</v>
      </c>
      <c r="Z34" s="7">
        <v>5</v>
      </c>
      <c r="AA34" s="7">
        <f>SUM(B34:Z34)</f>
        <v>125</v>
      </c>
      <c r="AB34" t="s">
        <v>92</v>
      </c>
    </row>
    <row r="35" spans="1:28" x14ac:dyDescent="0.35">
      <c r="D35" t="s">
        <v>25</v>
      </c>
    </row>
    <row r="36" spans="1:28" ht="18" customHeight="1" thickBot="1" x14ac:dyDescent="0.4">
      <c r="B36" s="7" t="s">
        <v>26</v>
      </c>
      <c r="E36" t="s">
        <v>27</v>
      </c>
      <c r="H36" t="s">
        <v>28</v>
      </c>
      <c r="K36" t="s">
        <v>29</v>
      </c>
      <c r="N36" s="7" t="s">
        <v>30</v>
      </c>
    </row>
    <row r="37" spans="1:28" ht="18" customHeight="1" thickBot="1" x14ac:dyDescent="0.4">
      <c r="A37" t="s">
        <v>53</v>
      </c>
      <c r="B37" s="9"/>
      <c r="E37" s="2"/>
      <c r="H37" s="2"/>
      <c r="K37" s="2"/>
      <c r="N37" s="23"/>
    </row>
    <row r="38" spans="1:28" ht="18" customHeight="1" thickBot="1" x14ac:dyDescent="0.4">
      <c r="A38" t="s">
        <v>54</v>
      </c>
      <c r="B38" s="8"/>
      <c r="E38" s="3"/>
      <c r="H38" s="3"/>
      <c r="K38" s="3"/>
    </row>
    <row r="39" spans="1:28" ht="18" customHeight="1" thickBot="1" x14ac:dyDescent="0.4">
      <c r="B39" s="7"/>
    </row>
    <row r="40" spans="1:28" ht="18" customHeight="1" x14ac:dyDescent="0.5">
      <c r="A40" t="s">
        <v>55</v>
      </c>
      <c r="B40" s="9"/>
      <c r="E40" s="2"/>
      <c r="H40" s="2"/>
      <c r="S40" s="26" t="s">
        <v>95</v>
      </c>
      <c r="T40" s="27"/>
    </row>
    <row r="41" spans="1:28" ht="18" customHeight="1" thickBot="1" x14ac:dyDescent="0.55000000000000004">
      <c r="A41" t="s">
        <v>56</v>
      </c>
      <c r="B41" s="8"/>
      <c r="E41" s="3"/>
      <c r="H41" s="3"/>
      <c r="S41" s="28" t="s">
        <v>4</v>
      </c>
      <c r="T41" s="27">
        <f>COUNTIF($B$32:$Z$32,S41)</f>
        <v>8</v>
      </c>
    </row>
    <row r="42" spans="1:28" ht="18" customHeight="1" thickBot="1" x14ac:dyDescent="0.55000000000000004">
      <c r="B42" s="7"/>
      <c r="S42" s="28" t="s">
        <v>8</v>
      </c>
      <c r="T42" s="27">
        <f t="shared" ref="T42:T46" si="0">COUNTIF($B$32:$Z$32,S42)</f>
        <v>6</v>
      </c>
    </row>
    <row r="43" spans="1:28" ht="18" customHeight="1" x14ac:dyDescent="0.5">
      <c r="A43" t="s">
        <v>57</v>
      </c>
      <c r="B43" s="9"/>
      <c r="E43" s="2"/>
      <c r="S43" s="28" t="s">
        <v>10</v>
      </c>
      <c r="T43" s="27">
        <f t="shared" si="0"/>
        <v>5</v>
      </c>
    </row>
    <row r="44" spans="1:28" ht="18" customHeight="1" thickBot="1" x14ac:dyDescent="0.55000000000000004">
      <c r="A44" t="s">
        <v>58</v>
      </c>
      <c r="B44" s="8"/>
      <c r="E44" s="3"/>
      <c r="L44" s="7"/>
      <c r="S44" s="28" t="s">
        <v>15</v>
      </c>
      <c r="T44" s="27">
        <f t="shared" si="0"/>
        <v>4</v>
      </c>
    </row>
    <row r="45" spans="1:28" ht="18" customHeight="1" thickBot="1" x14ac:dyDescent="0.6">
      <c r="B45" s="7"/>
      <c r="K45" s="15" t="s">
        <v>76</v>
      </c>
      <c r="L45" s="18" t="s">
        <v>79</v>
      </c>
      <c r="M45" s="12">
        <f>0.6*AA34</f>
        <v>75</v>
      </c>
      <c r="N45" s="25" t="s">
        <v>92</v>
      </c>
      <c r="S45" s="28" t="s">
        <v>6</v>
      </c>
      <c r="T45" s="27">
        <f t="shared" si="0"/>
        <v>1</v>
      </c>
    </row>
    <row r="46" spans="1:28" ht="18" customHeight="1" x14ac:dyDescent="0.55000000000000004">
      <c r="A46" t="s">
        <v>59</v>
      </c>
      <c r="B46" s="9"/>
      <c r="E46" s="2"/>
      <c r="K46" s="16"/>
      <c r="L46" s="19" t="s">
        <v>80</v>
      </c>
      <c r="M46" s="13">
        <f>0.3*AA34</f>
        <v>37.5</v>
      </c>
      <c r="N46" s="25" t="s">
        <v>92</v>
      </c>
      <c r="S46" s="28" t="s">
        <v>12</v>
      </c>
      <c r="T46" s="27">
        <f t="shared" si="0"/>
        <v>1</v>
      </c>
    </row>
    <row r="47" spans="1:28" ht="18" customHeight="1" thickBot="1" x14ac:dyDescent="0.6">
      <c r="A47" t="s">
        <v>60</v>
      </c>
      <c r="B47" s="8"/>
      <c r="E47" s="3"/>
      <c r="K47" s="17"/>
      <c r="L47" s="20" t="s">
        <v>81</v>
      </c>
      <c r="M47" s="14">
        <f>0.1*AA34</f>
        <v>12.5</v>
      </c>
      <c r="N47" s="25" t="s">
        <v>92</v>
      </c>
      <c r="S47" s="27" t="s">
        <v>96</v>
      </c>
      <c r="T47" s="27">
        <f>SUM(T41:T46)</f>
        <v>25</v>
      </c>
    </row>
    <row r="48" spans="1:28" ht="18" customHeight="1" thickBot="1" x14ac:dyDescent="0.4">
      <c r="B48" s="7"/>
    </row>
    <row r="49" spans="1:26" ht="18" customHeight="1" x14ac:dyDescent="0.35">
      <c r="A49" t="s">
        <v>61</v>
      </c>
      <c r="B49" s="9"/>
    </row>
    <row r="50" spans="1:26" ht="18" customHeight="1" thickBot="1" x14ac:dyDescent="0.4">
      <c r="A50" t="s">
        <v>62</v>
      </c>
      <c r="B50" s="8"/>
    </row>
    <row r="51" spans="1:26" ht="18" customHeight="1" thickBot="1" x14ac:dyDescent="0.4">
      <c r="B51" s="7"/>
    </row>
    <row r="52" spans="1:26" ht="18" customHeight="1" x14ac:dyDescent="0.35">
      <c r="A52" t="s">
        <v>63</v>
      </c>
      <c r="B52" s="9"/>
    </row>
    <row r="53" spans="1:26" ht="18" customHeight="1" thickBot="1" x14ac:dyDescent="0.4">
      <c r="A53" t="s">
        <v>64</v>
      </c>
      <c r="B53" s="8"/>
    </row>
    <row r="54" spans="1:26" ht="18" customHeight="1" thickBot="1" x14ac:dyDescent="0.4">
      <c r="B54" s="7"/>
    </row>
    <row r="55" spans="1:26" ht="18" customHeight="1" x14ac:dyDescent="0.35">
      <c r="A55" t="s">
        <v>65</v>
      </c>
      <c r="B55" s="9"/>
    </row>
    <row r="56" spans="1:26" ht="18" customHeight="1" thickBot="1" x14ac:dyDescent="0.4">
      <c r="A56" t="s">
        <v>66</v>
      </c>
      <c r="B56" s="8"/>
    </row>
    <row r="57" spans="1:26" ht="18" customHeight="1" thickBot="1" x14ac:dyDescent="0.4">
      <c r="B57" s="7"/>
    </row>
    <row r="58" spans="1:26" ht="18" customHeight="1" x14ac:dyDescent="0.35">
      <c r="A58" t="s">
        <v>67</v>
      </c>
      <c r="B58" s="9"/>
    </row>
    <row r="59" spans="1:26" ht="18" customHeight="1" thickBot="1" x14ac:dyDescent="0.4">
      <c r="A59" t="s">
        <v>68</v>
      </c>
      <c r="B59" s="8"/>
    </row>
    <row r="60" spans="1:26" x14ac:dyDescent="0.35">
      <c r="B60" s="7"/>
    </row>
    <row r="61" spans="1:26" x14ac:dyDescent="0.35">
      <c r="A61" t="s">
        <v>31</v>
      </c>
      <c r="B61" s="7"/>
    </row>
    <row r="62" spans="1:26" s="4" customFormat="1" x14ac:dyDescent="0.35">
      <c r="B62" s="11" t="str">
        <f t="shared" ref="B62:K62" si="1">B1</f>
        <v>JM</v>
      </c>
      <c r="C62" s="11" t="str">
        <f t="shared" si="1"/>
        <v>JULIO</v>
      </c>
      <c r="D62" s="11" t="str">
        <f t="shared" si="1"/>
        <v>ALEK</v>
      </c>
      <c r="E62" s="11" t="str">
        <f t="shared" si="1"/>
        <v>POLO</v>
      </c>
      <c r="F62" s="11" t="str">
        <f t="shared" si="1"/>
        <v>JL JIMÉNEZ</v>
      </c>
      <c r="G62" s="11" t="str">
        <f t="shared" si="1"/>
        <v>J. CAMPOS</v>
      </c>
      <c r="H62" s="11" t="str">
        <f t="shared" si="1"/>
        <v>OCTAVIO_1</v>
      </c>
      <c r="I62" s="11" t="str">
        <f t="shared" si="1"/>
        <v>OCTAVIO_2</v>
      </c>
      <c r="J62" s="11" t="str">
        <f t="shared" si="1"/>
        <v>CHRISTIAN</v>
      </c>
      <c r="K62" s="11" t="str">
        <f t="shared" si="1"/>
        <v>UBAY</v>
      </c>
      <c r="L62" s="11" t="str">
        <f>L1</f>
        <v>AYTHAMI</v>
      </c>
      <c r="M62" s="1" t="str">
        <f t="shared" ref="M62:Z62" si="2">M1</f>
        <v>JL EUGENIO</v>
      </c>
      <c r="N62" s="1" t="str">
        <f t="shared" si="2"/>
        <v>NORBER</v>
      </c>
      <c r="O62" s="1" t="str">
        <f t="shared" si="2"/>
        <v>GABRI</v>
      </c>
      <c r="P62" s="1" t="str">
        <f t="shared" si="2"/>
        <v>IVAN SCJ</v>
      </c>
      <c r="Q62" s="1" t="str">
        <f t="shared" si="2"/>
        <v>MIGUEL</v>
      </c>
      <c r="R62" s="1" t="str">
        <f t="shared" si="2"/>
        <v>CARMEN</v>
      </c>
      <c r="S62" s="1" t="str">
        <f t="shared" si="2"/>
        <v>NANCY</v>
      </c>
      <c r="T62" s="1" t="str">
        <f t="shared" si="2"/>
        <v>PINILLA</v>
      </c>
      <c r="U62" s="11" t="str">
        <f t="shared" si="2"/>
        <v>JULIAN</v>
      </c>
      <c r="V62" s="11" t="str">
        <f t="shared" si="2"/>
        <v>EMILIO</v>
      </c>
      <c r="W62" s="11" t="str">
        <f t="shared" si="2"/>
        <v>JORGE</v>
      </c>
      <c r="X62" s="11" t="str">
        <f t="shared" si="2"/>
        <v>FEDE</v>
      </c>
      <c r="Y62" s="11" t="str">
        <f t="shared" si="2"/>
        <v>YERAY SCJ</v>
      </c>
      <c r="Z62" s="11" t="str">
        <f t="shared" si="2"/>
        <v>DAVID</v>
      </c>
    </row>
    <row r="63" spans="1:26" x14ac:dyDescent="0.35">
      <c r="A63" t="s">
        <v>26</v>
      </c>
      <c r="B63" s="7">
        <f>COUNTIF($B$37:$B$59,B2)+COUNTIF($B$37:$B$59,B3)++COUNTIF($B$37:$B$59,B4)+COUNTIF($B$37:$B$59,B5)+COUNTIF($B$37:$B$59,B6)+COUNTIF($B$37:$B$59,B7)+COUNTIF($B$37:$B$59,B8)+COUNTIF($B$37:$B$59,B9)+COUNTIF($B$37:$B$59,B10)+COUNTIF($B$37:$B$59,B11)+COUNTIF($B$37:$B$59,B12)+COUNTIF($B$37:$B$59,B13)+COUNTIF($B$37:$B$59,B14)+COUNTIF($B$37:$B$59,B15)+COUNTIF($B$37:$B$59,B16)+COUNTIF($B$37:$B$59,B17)</f>
        <v>0</v>
      </c>
      <c r="C63" s="7">
        <f>COUNTIF($B$37:$B$59,C2)+COUNTIF($B$37:$B$59,C3)++COUNTIF($B$37:$B$59,C4)+COUNTIF($B$37:$B$59,C5)+COUNTIF($B$37:$B$59,C6)+COUNTIF($B$37:$B$59,C7)+COUNTIF($B$37:$B$59,C8)+COUNTIF($B$37:$B$59,C9)+COUNTIF($B$37:$B$59,C10)+COUNTIF($B$37:$B$59,C11)+COUNTIF($B$37:$B$59,C12)+COUNTIF($B$37:$B$59,C13)+COUNTIF($B$37:$B$59,C14)+COUNTIF($B$37:$B$59,C15)+COUNTIF($B$37:$B$59,C16)+COUNTIF($B$37:$B$59,C17)</f>
        <v>0</v>
      </c>
      <c r="D63" s="7">
        <f t="shared" ref="D63:V63" si="3">COUNTIF($B$37:$B$59,D2)+COUNTIF($B$37:$B$59,D3)++COUNTIF($B$37:$B$59,D4)+COUNTIF($B$37:$B$59,D5)+COUNTIF($B$37:$B$59,D6)+COUNTIF($B$37:$B$59,D7)+COUNTIF($B$37:$B$59,D8)+COUNTIF($B$37:$B$59,D9)+COUNTIF($B$37:$B$59,D10)+COUNTIF($B$37:$B$59,D11)+COUNTIF($B$37:$B$59,D12)+COUNTIF($B$37:$B$59,D13)+COUNTIF($B$37:$B$59,D14)+COUNTIF($B$37:$B$59,D15)+COUNTIF($B$37:$B$59,D16)+COUNTIF($B$37:$B$59,D17)</f>
        <v>0</v>
      </c>
      <c r="E63" s="7">
        <f t="shared" si="3"/>
        <v>0</v>
      </c>
      <c r="F63" s="7">
        <f t="shared" si="3"/>
        <v>0</v>
      </c>
      <c r="G63" s="7">
        <f t="shared" si="3"/>
        <v>0</v>
      </c>
      <c r="H63" s="7">
        <f t="shared" si="3"/>
        <v>0</v>
      </c>
      <c r="I63" s="7">
        <f t="shared" si="3"/>
        <v>0</v>
      </c>
      <c r="J63" s="7">
        <f t="shared" si="3"/>
        <v>0</v>
      </c>
      <c r="K63" s="7">
        <f t="shared" si="3"/>
        <v>0</v>
      </c>
      <c r="L63" s="7">
        <f t="shared" si="3"/>
        <v>0</v>
      </c>
      <c r="M63" s="7">
        <f t="shared" si="3"/>
        <v>0</v>
      </c>
      <c r="N63" s="7">
        <f t="shared" si="3"/>
        <v>0</v>
      </c>
      <c r="O63" s="7">
        <f t="shared" si="3"/>
        <v>0</v>
      </c>
      <c r="P63" s="7">
        <f t="shared" si="3"/>
        <v>0</v>
      </c>
      <c r="Q63" s="7">
        <f t="shared" si="3"/>
        <v>0</v>
      </c>
      <c r="R63" s="7">
        <f t="shared" si="3"/>
        <v>0</v>
      </c>
      <c r="S63" s="7">
        <f t="shared" si="3"/>
        <v>0</v>
      </c>
      <c r="T63" s="7">
        <f t="shared" si="3"/>
        <v>0</v>
      </c>
      <c r="U63" s="7">
        <f t="shared" si="3"/>
        <v>0</v>
      </c>
      <c r="V63" s="7">
        <f t="shared" si="3"/>
        <v>0</v>
      </c>
      <c r="W63" s="7">
        <f t="shared" ref="W63:Z63" si="4">COUNTIF($B$37:$B$59,W2)+COUNTIF($B$37:$B$59,W3)++COUNTIF($B$37:$B$59,W4)+COUNTIF($B$37:$B$59,W5)+COUNTIF($B$37:$B$59,W6)+COUNTIF($B$37:$B$59,W7)+COUNTIF($B$37:$B$59,W8)+COUNTIF($B$37:$B$59,W9)+COUNTIF($B$37:$B$59,W10)+COUNTIF($B$37:$B$59,W11)+COUNTIF($B$37:$B$59,W12)+COUNTIF($B$37:$B$59,W13)+COUNTIF($B$37:$B$59,W14)+COUNTIF($B$37:$B$59,W15)+COUNTIF($B$37:$B$59,W16)+COUNTIF($B$37:$B$59,W17)</f>
        <v>0</v>
      </c>
      <c r="X63" s="7">
        <f t="shared" si="4"/>
        <v>0</v>
      </c>
      <c r="Y63" s="7">
        <f t="shared" si="4"/>
        <v>0</v>
      </c>
      <c r="Z63" s="7">
        <f t="shared" si="4"/>
        <v>0</v>
      </c>
    </row>
    <row r="64" spans="1:26" x14ac:dyDescent="0.35">
      <c r="A64" t="s">
        <v>27</v>
      </c>
      <c r="B64" s="7">
        <f>(COUNTIF($E$37:$E$47,B18)+COUNTIF($E$37:$E$47,B19)+COUNTIF($E$37:$E$47,B20)+COUNTIF($E$37:$E$47,B21)+COUNTIF($E$37:$E$47,B22)+COUNTIF($E$37:$E$47,B23)+COUNTIF($E$37:$E$47,B24)+COUNTIF($E$37:$E$47,B25))*2</f>
        <v>0</v>
      </c>
      <c r="C64" s="7">
        <f>(COUNTIF($E$37:$E$47,C18)+COUNTIF($E$37:$E$47,C19)+COUNTIF($E$37:$E$47,C20)+COUNTIF($E$37:$E$47,C21)+COUNTIF($E$37:$E$47,C22)+COUNTIF($E$37:$E$47,C23)+COUNTIF($E$37:$E$47,C24)+COUNTIF($E$37:$E$47,C25))*2</f>
        <v>0</v>
      </c>
      <c r="D64" s="7">
        <f t="shared" ref="D64:V64" si="5">(COUNTIF($E$37:$E$47,D18)+COUNTIF($E$37:$E$47,D19)+COUNTIF($E$37:$E$47,D20)+COUNTIF($E$37:$E$47,D21)+COUNTIF($E$37:$E$47,D22)+COUNTIF($E$37:$E$47,D23)+COUNTIF($E$37:$E$47,D24)+COUNTIF($E$37:$E$47,D25))*2</f>
        <v>0</v>
      </c>
      <c r="E64" s="7">
        <f t="shared" si="5"/>
        <v>0</v>
      </c>
      <c r="F64" s="7">
        <f t="shared" si="5"/>
        <v>0</v>
      </c>
      <c r="G64" s="7">
        <f t="shared" si="5"/>
        <v>0</v>
      </c>
      <c r="H64" s="7">
        <f t="shared" si="5"/>
        <v>0</v>
      </c>
      <c r="I64" s="7">
        <f t="shared" si="5"/>
        <v>0</v>
      </c>
      <c r="J64" s="7">
        <f t="shared" si="5"/>
        <v>0</v>
      </c>
      <c r="K64" s="7">
        <f t="shared" si="5"/>
        <v>0</v>
      </c>
      <c r="L64" s="7">
        <f t="shared" si="5"/>
        <v>0</v>
      </c>
      <c r="M64" s="7">
        <f t="shared" si="5"/>
        <v>0</v>
      </c>
      <c r="N64" s="7">
        <f t="shared" si="5"/>
        <v>0</v>
      </c>
      <c r="O64" s="7">
        <f t="shared" si="5"/>
        <v>0</v>
      </c>
      <c r="P64" s="7">
        <f t="shared" si="5"/>
        <v>0</v>
      </c>
      <c r="Q64" s="7">
        <f t="shared" si="5"/>
        <v>0</v>
      </c>
      <c r="R64" s="7">
        <f t="shared" si="5"/>
        <v>0</v>
      </c>
      <c r="S64" s="7">
        <f t="shared" si="5"/>
        <v>0</v>
      </c>
      <c r="T64" s="7">
        <f t="shared" si="5"/>
        <v>0</v>
      </c>
      <c r="U64" s="7">
        <f t="shared" si="5"/>
        <v>0</v>
      </c>
      <c r="V64" s="7">
        <f t="shared" si="5"/>
        <v>0</v>
      </c>
      <c r="W64" s="7">
        <f t="shared" ref="W64:Z64" si="6">(COUNTIF($E$37:$E$47,W18)+COUNTIF($E$37:$E$47,W19)+COUNTIF($E$37:$E$47,W20)+COUNTIF($E$37:$E$47,W21)+COUNTIF($E$37:$E$47,W22)+COUNTIF($E$37:$E$47,W23)+COUNTIF($E$37:$E$47,W24)+COUNTIF($E$37:$E$47,W25))*2</f>
        <v>0</v>
      </c>
      <c r="X64" s="7">
        <f t="shared" si="6"/>
        <v>0</v>
      </c>
      <c r="Y64" s="7">
        <f t="shared" si="6"/>
        <v>0</v>
      </c>
      <c r="Z64" s="7">
        <f t="shared" si="6"/>
        <v>0</v>
      </c>
    </row>
    <row r="65" spans="1:26" x14ac:dyDescent="0.35">
      <c r="A65" t="s">
        <v>28</v>
      </c>
      <c r="B65" s="7">
        <f>(COUNTIF($H$37:$H$41,B26)+COUNTIF($H$37:$H$41,B27)+COUNTIF($H$37:$H$41,B28)+COUNTIF($H$37:$H$41,B29))*4</f>
        <v>0</v>
      </c>
      <c r="C65" s="7">
        <f>(COUNTIF($H$37:$H$41,C26)+COUNTIF($H$37:$H$41,C27)+COUNTIF($H$37:$H$41,C28)+COUNTIF($H$37:$H$41,C29))*4</f>
        <v>0</v>
      </c>
      <c r="D65" s="7">
        <f t="shared" ref="D65:V65" si="7">(COUNTIF($H$37:$H$41,D26)+COUNTIF($H$37:$H$41,D27)+COUNTIF($H$37:$H$41,D28)+COUNTIF($H$37:$H$41,D29))*4</f>
        <v>0</v>
      </c>
      <c r="E65" s="7">
        <f t="shared" si="7"/>
        <v>0</v>
      </c>
      <c r="F65" s="7">
        <f t="shared" si="7"/>
        <v>0</v>
      </c>
      <c r="G65" s="7">
        <f t="shared" si="7"/>
        <v>0</v>
      </c>
      <c r="H65" s="7">
        <f t="shared" si="7"/>
        <v>0</v>
      </c>
      <c r="I65" s="7">
        <f t="shared" si="7"/>
        <v>0</v>
      </c>
      <c r="J65" s="7">
        <f t="shared" si="7"/>
        <v>0</v>
      </c>
      <c r="K65" s="7">
        <f t="shared" si="7"/>
        <v>0</v>
      </c>
      <c r="L65" s="7">
        <f t="shared" si="7"/>
        <v>0</v>
      </c>
      <c r="M65" s="7">
        <f t="shared" si="7"/>
        <v>0</v>
      </c>
      <c r="N65" s="7">
        <f t="shared" si="7"/>
        <v>0</v>
      </c>
      <c r="O65" s="7">
        <f t="shared" si="7"/>
        <v>0</v>
      </c>
      <c r="P65" s="7">
        <f t="shared" si="7"/>
        <v>0</v>
      </c>
      <c r="Q65" s="7">
        <f t="shared" si="7"/>
        <v>0</v>
      </c>
      <c r="R65" s="7">
        <f t="shared" si="7"/>
        <v>0</v>
      </c>
      <c r="S65" s="7">
        <f t="shared" si="7"/>
        <v>0</v>
      </c>
      <c r="T65" s="7">
        <f t="shared" si="7"/>
        <v>0</v>
      </c>
      <c r="U65" s="7">
        <f t="shared" si="7"/>
        <v>0</v>
      </c>
      <c r="V65" s="7">
        <f t="shared" si="7"/>
        <v>0</v>
      </c>
      <c r="W65" s="7">
        <f t="shared" ref="W65:Z65" si="8">(COUNTIF($H$37:$H$41,W26)+COUNTIF($H$37:$H$41,W27)+COUNTIF($H$37:$H$41,W28)+COUNTIF($H$37:$H$41,W29))*4</f>
        <v>0</v>
      </c>
      <c r="X65" s="7">
        <f t="shared" si="8"/>
        <v>0</v>
      </c>
      <c r="Y65" s="7">
        <f t="shared" si="8"/>
        <v>0</v>
      </c>
      <c r="Z65" s="7">
        <f t="shared" si="8"/>
        <v>0</v>
      </c>
    </row>
    <row r="66" spans="1:26" x14ac:dyDescent="0.35">
      <c r="A66" t="s">
        <v>29</v>
      </c>
      <c r="B66" s="7">
        <f>(COUNTIF($K$37:$K$38,B30)+COUNTIF($K$37:$K$38,B31))*6</f>
        <v>0</v>
      </c>
      <c r="C66" s="7">
        <f>(COUNTIF($K$37:$K$38,C30)+COUNTIF($K$37:$K$38,C31))*6</f>
        <v>0</v>
      </c>
      <c r="D66" s="7">
        <f t="shared" ref="D66:V66" si="9">(COUNTIF($K$37:$K$38,D30)+COUNTIF($K$37:$K$38,D31))*6</f>
        <v>0</v>
      </c>
      <c r="E66" s="7">
        <f t="shared" si="9"/>
        <v>0</v>
      </c>
      <c r="F66" s="7">
        <f t="shared" si="9"/>
        <v>0</v>
      </c>
      <c r="G66" s="7">
        <f t="shared" si="9"/>
        <v>0</v>
      </c>
      <c r="H66" s="7">
        <f t="shared" si="9"/>
        <v>0</v>
      </c>
      <c r="I66" s="7">
        <f t="shared" si="9"/>
        <v>0</v>
      </c>
      <c r="J66" s="7">
        <f t="shared" si="9"/>
        <v>0</v>
      </c>
      <c r="K66" s="7">
        <f t="shared" si="9"/>
        <v>0</v>
      </c>
      <c r="L66" s="7">
        <f t="shared" si="9"/>
        <v>0</v>
      </c>
      <c r="M66" s="7">
        <f t="shared" si="9"/>
        <v>0</v>
      </c>
      <c r="N66" s="7">
        <f t="shared" si="9"/>
        <v>0</v>
      </c>
      <c r="O66" s="7">
        <f t="shared" si="9"/>
        <v>0</v>
      </c>
      <c r="P66" s="7">
        <f t="shared" si="9"/>
        <v>0</v>
      </c>
      <c r="Q66" s="7">
        <f t="shared" si="9"/>
        <v>0</v>
      </c>
      <c r="R66" s="7">
        <f t="shared" si="9"/>
        <v>0</v>
      </c>
      <c r="S66" s="7">
        <f t="shared" si="9"/>
        <v>0</v>
      </c>
      <c r="T66" s="7">
        <f t="shared" si="9"/>
        <v>0</v>
      </c>
      <c r="U66" s="7">
        <f t="shared" si="9"/>
        <v>0</v>
      </c>
      <c r="V66" s="7">
        <f t="shared" si="9"/>
        <v>0</v>
      </c>
      <c r="W66" s="7">
        <f t="shared" ref="W66:Z66" si="10">(COUNTIF($K$37:$K$38,W30)+COUNTIF($K$37:$K$38,W31))*6</f>
        <v>0</v>
      </c>
      <c r="X66" s="7">
        <f t="shared" si="10"/>
        <v>0</v>
      </c>
      <c r="Y66" s="7">
        <f t="shared" si="10"/>
        <v>0</v>
      </c>
      <c r="Z66" s="7">
        <f t="shared" si="10"/>
        <v>0</v>
      </c>
    </row>
    <row r="67" spans="1:26" x14ac:dyDescent="0.35">
      <c r="A67" t="s">
        <v>30</v>
      </c>
      <c r="B67" s="7">
        <f>IF($N$37=B32,8,0)</f>
        <v>0</v>
      </c>
      <c r="C67" s="7">
        <f>IF($N$37=C32,8,0)</f>
        <v>0</v>
      </c>
      <c r="D67" s="7">
        <f t="shared" ref="D67:V67" si="11">IF($N$37=D32,8,0)</f>
        <v>0</v>
      </c>
      <c r="E67" s="7">
        <f t="shared" si="11"/>
        <v>0</v>
      </c>
      <c r="F67" s="7">
        <f t="shared" si="11"/>
        <v>0</v>
      </c>
      <c r="G67" s="7">
        <f t="shared" si="11"/>
        <v>0</v>
      </c>
      <c r="H67" s="7">
        <f t="shared" si="11"/>
        <v>0</v>
      </c>
      <c r="I67" s="7">
        <f t="shared" si="11"/>
        <v>0</v>
      </c>
      <c r="J67" s="7">
        <f t="shared" si="11"/>
        <v>0</v>
      </c>
      <c r="K67" s="7">
        <f t="shared" si="11"/>
        <v>0</v>
      </c>
      <c r="L67" s="7">
        <f t="shared" si="11"/>
        <v>0</v>
      </c>
      <c r="M67" s="7">
        <f t="shared" si="11"/>
        <v>0</v>
      </c>
      <c r="N67" s="7">
        <f t="shared" si="11"/>
        <v>0</v>
      </c>
      <c r="O67" s="7">
        <f t="shared" si="11"/>
        <v>0</v>
      </c>
      <c r="P67" s="7">
        <f t="shared" si="11"/>
        <v>0</v>
      </c>
      <c r="Q67" s="7">
        <f t="shared" si="11"/>
        <v>0</v>
      </c>
      <c r="R67" s="7">
        <f t="shared" si="11"/>
        <v>0</v>
      </c>
      <c r="S67" s="7">
        <f t="shared" si="11"/>
        <v>0</v>
      </c>
      <c r="T67" s="7">
        <f t="shared" si="11"/>
        <v>0</v>
      </c>
      <c r="U67" s="7">
        <f t="shared" si="11"/>
        <v>0</v>
      </c>
      <c r="V67" s="7">
        <f t="shared" si="11"/>
        <v>0</v>
      </c>
      <c r="W67" s="7">
        <f t="shared" ref="W67:Z67" si="12">IF($N$37=W32,8,0)</f>
        <v>0</v>
      </c>
      <c r="X67" s="7">
        <f t="shared" si="12"/>
        <v>0</v>
      </c>
      <c r="Y67" s="7">
        <f t="shared" si="12"/>
        <v>0</v>
      </c>
      <c r="Z67" s="7">
        <f t="shared" si="12"/>
        <v>0</v>
      </c>
    </row>
    <row r="68" spans="1:26" x14ac:dyDescent="0.3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W68" s="7"/>
      <c r="X68" s="7"/>
      <c r="Y68" s="7"/>
      <c r="Z68" s="7"/>
    </row>
    <row r="69" spans="1:26" x14ac:dyDescent="0.35">
      <c r="A69" s="4" t="s">
        <v>91</v>
      </c>
      <c r="B69" s="7">
        <f>SUM(B63:B67)</f>
        <v>0</v>
      </c>
      <c r="C69" s="7">
        <f t="shared" ref="C69:V69" si="13">SUM(C63:C67)</f>
        <v>0</v>
      </c>
      <c r="D69" s="7">
        <f t="shared" si="13"/>
        <v>0</v>
      </c>
      <c r="E69" s="7">
        <f t="shared" si="13"/>
        <v>0</v>
      </c>
      <c r="F69" s="7">
        <f t="shared" si="13"/>
        <v>0</v>
      </c>
      <c r="G69" s="7">
        <f t="shared" si="13"/>
        <v>0</v>
      </c>
      <c r="H69" s="7">
        <f t="shared" si="13"/>
        <v>0</v>
      </c>
      <c r="I69" s="7">
        <f t="shared" si="13"/>
        <v>0</v>
      </c>
      <c r="J69" s="7">
        <f t="shared" si="13"/>
        <v>0</v>
      </c>
      <c r="K69" s="7">
        <f t="shared" si="13"/>
        <v>0</v>
      </c>
      <c r="L69" s="7">
        <f t="shared" si="13"/>
        <v>0</v>
      </c>
      <c r="M69" s="7">
        <f t="shared" si="13"/>
        <v>0</v>
      </c>
      <c r="N69" s="7">
        <f t="shared" si="13"/>
        <v>0</v>
      </c>
      <c r="O69" s="7">
        <f t="shared" si="13"/>
        <v>0</v>
      </c>
      <c r="P69" s="7">
        <f t="shared" si="13"/>
        <v>0</v>
      </c>
      <c r="Q69" s="7">
        <f t="shared" si="13"/>
        <v>0</v>
      </c>
      <c r="R69" s="7">
        <f t="shared" si="13"/>
        <v>0</v>
      </c>
      <c r="S69" s="7">
        <f t="shared" si="13"/>
        <v>0</v>
      </c>
      <c r="T69" s="7">
        <f t="shared" si="13"/>
        <v>0</v>
      </c>
      <c r="U69" s="7">
        <f t="shared" si="13"/>
        <v>0</v>
      </c>
      <c r="V69" s="7">
        <f t="shared" si="13"/>
        <v>0</v>
      </c>
      <c r="W69" s="7">
        <f t="shared" ref="W69:Z69" si="14">SUM(W63:W67)</f>
        <v>0</v>
      </c>
      <c r="X69" s="7">
        <f t="shared" si="14"/>
        <v>0</v>
      </c>
      <c r="Y69" s="7">
        <f t="shared" si="14"/>
        <v>0</v>
      </c>
      <c r="Z69" s="7">
        <f t="shared" si="14"/>
        <v>0</v>
      </c>
    </row>
    <row r="70" spans="1:26" x14ac:dyDescent="0.35">
      <c r="B70" s="7"/>
    </row>
    <row r="71" spans="1:26" x14ac:dyDescent="0.35">
      <c r="B71" s="7"/>
    </row>
    <row r="72" spans="1:26" x14ac:dyDescent="0.35">
      <c r="B72" s="7"/>
    </row>
    <row r="73" spans="1:26" x14ac:dyDescent="0.35">
      <c r="B73" s="7"/>
    </row>
    <row r="74" spans="1:26" x14ac:dyDescent="0.35">
      <c r="B74" s="7"/>
    </row>
    <row r="75" spans="1:26" x14ac:dyDescent="0.35">
      <c r="B75" s="7"/>
    </row>
    <row r="76" spans="1:26" x14ac:dyDescent="0.35">
      <c r="B76" s="7"/>
    </row>
    <row r="77" spans="1:26" x14ac:dyDescent="0.35">
      <c r="B77" s="7"/>
    </row>
    <row r="78" spans="1:26" x14ac:dyDescent="0.35">
      <c r="B78" s="7"/>
    </row>
    <row r="79" spans="1:26" x14ac:dyDescent="0.35">
      <c r="B79" s="7"/>
    </row>
    <row r="80" spans="1:26" x14ac:dyDescent="0.35">
      <c r="B80" s="7"/>
    </row>
    <row r="81" spans="2:2" x14ac:dyDescent="0.35">
      <c r="B81" s="7"/>
    </row>
    <row r="82" spans="2:2" x14ac:dyDescent="0.35">
      <c r="B82" s="7"/>
    </row>
    <row r="83" spans="2:2" x14ac:dyDescent="0.35">
      <c r="B83" s="7"/>
    </row>
    <row r="84" spans="2:2" x14ac:dyDescent="0.35">
      <c r="B84" s="7"/>
    </row>
    <row r="85" spans="2:2" x14ac:dyDescent="0.35">
      <c r="B85" s="7"/>
    </row>
    <row r="86" spans="2:2" x14ac:dyDescent="0.35">
      <c r="B86" s="7"/>
    </row>
    <row r="87" spans="2:2" x14ac:dyDescent="0.35">
      <c r="B87" s="7"/>
    </row>
    <row r="88" spans="2:2" x14ac:dyDescent="0.35">
      <c r="B88" s="7"/>
    </row>
    <row r="89" spans="2:2" x14ac:dyDescent="0.35">
      <c r="B89" s="7"/>
    </row>
    <row r="90" spans="2:2" x14ac:dyDescent="0.35">
      <c r="B90" s="7"/>
    </row>
    <row r="91" spans="2:2" x14ac:dyDescent="0.35">
      <c r="B91" s="7"/>
    </row>
    <row r="92" spans="2:2" x14ac:dyDescent="0.35">
      <c r="B92" s="7"/>
    </row>
    <row r="93" spans="2:2" x14ac:dyDescent="0.35">
      <c r="B93" s="7"/>
    </row>
    <row r="94" spans="2:2" x14ac:dyDescent="0.35">
      <c r="B94" s="7"/>
    </row>
    <row r="95" spans="2:2" x14ac:dyDescent="0.35">
      <c r="B95" s="7"/>
    </row>
    <row r="96" spans="2:2" x14ac:dyDescent="0.35">
      <c r="B96" s="7"/>
    </row>
    <row r="97" spans="2:2" x14ac:dyDescent="0.35">
      <c r="B97" s="7"/>
    </row>
    <row r="98" spans="2:2" x14ac:dyDescent="0.35">
      <c r="B98" s="7"/>
    </row>
    <row r="99" spans="2:2" x14ac:dyDescent="0.35">
      <c r="B99" s="7"/>
    </row>
    <row r="100" spans="2:2" x14ac:dyDescent="0.35">
      <c r="B100" s="7"/>
    </row>
    <row r="101" spans="2:2" x14ac:dyDescent="0.35">
      <c r="B101" s="7"/>
    </row>
    <row r="102" spans="2:2" x14ac:dyDescent="0.35">
      <c r="B102" s="7"/>
    </row>
    <row r="103" spans="2:2" x14ac:dyDescent="0.35">
      <c r="B103" s="7"/>
    </row>
    <row r="104" spans="2:2" x14ac:dyDescent="0.35">
      <c r="B104" s="7"/>
    </row>
    <row r="105" spans="2:2" x14ac:dyDescent="0.35">
      <c r="B105" s="7"/>
    </row>
    <row r="106" spans="2:2" x14ac:dyDescent="0.35">
      <c r="B106" s="7"/>
    </row>
    <row r="107" spans="2:2" x14ac:dyDescent="0.35">
      <c r="B107" s="7"/>
    </row>
    <row r="108" spans="2:2" x14ac:dyDescent="0.35">
      <c r="B108" s="7"/>
    </row>
    <row r="109" spans="2:2" x14ac:dyDescent="0.35">
      <c r="B109" s="7"/>
    </row>
    <row r="110" spans="2:2" x14ac:dyDescent="0.35">
      <c r="B110" s="7"/>
    </row>
    <row r="111" spans="2:2" x14ac:dyDescent="0.35">
      <c r="B111" s="7"/>
    </row>
    <row r="112" spans="2:2" x14ac:dyDescent="0.35">
      <c r="B112" s="7"/>
    </row>
    <row r="113" spans="2:2" x14ac:dyDescent="0.35">
      <c r="B113" s="7"/>
    </row>
    <row r="114" spans="2:2" x14ac:dyDescent="0.35">
      <c r="B114" s="7"/>
    </row>
    <row r="115" spans="2:2" x14ac:dyDescent="0.35">
      <c r="B115" s="7"/>
    </row>
    <row r="116" spans="2:2" x14ac:dyDescent="0.35">
      <c r="B116" s="7"/>
    </row>
    <row r="117" spans="2:2" x14ac:dyDescent="0.35">
      <c r="B117" s="7"/>
    </row>
    <row r="118" spans="2:2" x14ac:dyDescent="0.35">
      <c r="B118" s="7"/>
    </row>
    <row r="119" spans="2:2" x14ac:dyDescent="0.35">
      <c r="B119" s="7"/>
    </row>
    <row r="120" spans="2:2" x14ac:dyDescent="0.35">
      <c r="B120" s="7"/>
    </row>
    <row r="121" spans="2:2" x14ac:dyDescent="0.35">
      <c r="B121" s="7"/>
    </row>
    <row r="122" spans="2:2" x14ac:dyDescent="0.35">
      <c r="B122" s="7"/>
    </row>
    <row r="123" spans="2:2" x14ac:dyDescent="0.35">
      <c r="B123" s="7"/>
    </row>
    <row r="124" spans="2:2" x14ac:dyDescent="0.35">
      <c r="B124" s="7"/>
    </row>
    <row r="125" spans="2:2" x14ac:dyDescent="0.35">
      <c r="B125" s="7"/>
    </row>
    <row r="126" spans="2:2" x14ac:dyDescent="0.35">
      <c r="B126" s="7"/>
    </row>
    <row r="127" spans="2:2" x14ac:dyDescent="0.35">
      <c r="B127" s="7"/>
    </row>
    <row r="128" spans="2:2" x14ac:dyDescent="0.35">
      <c r="B128" s="7"/>
    </row>
    <row r="129" spans="2:2" x14ac:dyDescent="0.35">
      <c r="B129" s="7"/>
    </row>
    <row r="130" spans="2:2" x14ac:dyDescent="0.35">
      <c r="B130" s="7"/>
    </row>
    <row r="131" spans="2:2" x14ac:dyDescent="0.35">
      <c r="B131" s="7"/>
    </row>
    <row r="132" spans="2:2" x14ac:dyDescent="0.35">
      <c r="B132" s="7"/>
    </row>
    <row r="133" spans="2:2" x14ac:dyDescent="0.35">
      <c r="B133" s="7"/>
    </row>
    <row r="134" spans="2:2" x14ac:dyDescent="0.35">
      <c r="B134" s="7"/>
    </row>
    <row r="135" spans="2:2" x14ac:dyDescent="0.35">
      <c r="B135" s="7"/>
    </row>
    <row r="136" spans="2:2" x14ac:dyDescent="0.35">
      <c r="B136" s="7"/>
    </row>
    <row r="137" spans="2:2" x14ac:dyDescent="0.35">
      <c r="B137" s="7"/>
    </row>
    <row r="138" spans="2:2" x14ac:dyDescent="0.35">
      <c r="B138" s="7"/>
    </row>
    <row r="139" spans="2:2" x14ac:dyDescent="0.35">
      <c r="B139" s="7"/>
    </row>
    <row r="140" spans="2:2" x14ac:dyDescent="0.35">
      <c r="B140" s="7"/>
    </row>
    <row r="141" spans="2:2" x14ac:dyDescent="0.35">
      <c r="B141" s="7"/>
    </row>
    <row r="142" spans="2:2" x14ac:dyDescent="0.35">
      <c r="B142" s="7"/>
    </row>
    <row r="143" spans="2:2" x14ac:dyDescent="0.35">
      <c r="B143" s="7"/>
    </row>
    <row r="144" spans="2:2" x14ac:dyDescent="0.35">
      <c r="B144" s="7"/>
    </row>
    <row r="145" spans="2:2" x14ac:dyDescent="0.35">
      <c r="B145" s="7"/>
    </row>
    <row r="146" spans="2:2" x14ac:dyDescent="0.35">
      <c r="B146" s="7"/>
    </row>
    <row r="147" spans="2:2" x14ac:dyDescent="0.35">
      <c r="B147" s="7"/>
    </row>
    <row r="148" spans="2:2" x14ac:dyDescent="0.35">
      <c r="B148" s="7"/>
    </row>
    <row r="149" spans="2:2" x14ac:dyDescent="0.35">
      <c r="B149" s="7"/>
    </row>
    <row r="150" spans="2:2" x14ac:dyDescent="0.35">
      <c r="B150" s="7"/>
    </row>
    <row r="151" spans="2:2" x14ac:dyDescent="0.35">
      <c r="B151" s="7"/>
    </row>
    <row r="152" spans="2:2" x14ac:dyDescent="0.35">
      <c r="B152" s="7"/>
    </row>
    <row r="153" spans="2:2" x14ac:dyDescent="0.35">
      <c r="B153" s="7"/>
    </row>
    <row r="154" spans="2:2" x14ac:dyDescent="0.35">
      <c r="B154" s="7"/>
    </row>
    <row r="155" spans="2:2" x14ac:dyDescent="0.35">
      <c r="B155" s="7"/>
    </row>
    <row r="156" spans="2:2" x14ac:dyDescent="0.35">
      <c r="B156" s="7"/>
    </row>
    <row r="157" spans="2:2" x14ac:dyDescent="0.35">
      <c r="B157" s="7"/>
    </row>
    <row r="158" spans="2:2" x14ac:dyDescent="0.35">
      <c r="B158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J11" sqref="J11"/>
    </sheetView>
  </sheetViews>
  <sheetFormatPr baseColWidth="10" defaultRowHeight="14.5" x14ac:dyDescent="0.35"/>
  <cols>
    <col min="4" max="4" width="11.81640625" bestFit="1" customWidth="1"/>
    <col min="9" max="9" width="12.7265625" bestFit="1" customWidth="1"/>
  </cols>
  <sheetData>
    <row r="2" spans="2:9" x14ac:dyDescent="0.35">
      <c r="B2" s="5" t="s">
        <v>32</v>
      </c>
      <c r="C2" s="5" t="s">
        <v>34</v>
      </c>
      <c r="D2" s="5" t="s">
        <v>37</v>
      </c>
      <c r="E2" s="5" t="s">
        <v>38</v>
      </c>
      <c r="F2" s="5" t="s">
        <v>39</v>
      </c>
      <c r="G2" s="5" t="s">
        <v>40</v>
      </c>
      <c r="H2" s="5" t="s">
        <v>48</v>
      </c>
      <c r="I2" s="5" t="s">
        <v>51</v>
      </c>
    </row>
    <row r="3" spans="2:9" x14ac:dyDescent="0.35">
      <c r="B3" s="6" t="s">
        <v>33</v>
      </c>
      <c r="C3" s="6" t="s">
        <v>12</v>
      </c>
      <c r="D3" s="6" t="s">
        <v>4</v>
      </c>
      <c r="E3" s="6" t="s">
        <v>10</v>
      </c>
      <c r="F3" s="6" t="s">
        <v>15</v>
      </c>
      <c r="G3" s="6" t="s">
        <v>14</v>
      </c>
      <c r="H3" s="6" t="s">
        <v>8</v>
      </c>
      <c r="I3" s="6" t="s">
        <v>22</v>
      </c>
    </row>
    <row r="4" spans="2:9" x14ac:dyDescent="0.35">
      <c r="B4" s="6" t="s">
        <v>24</v>
      </c>
      <c r="C4" s="6" t="s">
        <v>35</v>
      </c>
      <c r="D4" s="6" t="s">
        <v>41</v>
      </c>
      <c r="E4" s="6" t="s">
        <v>5</v>
      </c>
      <c r="F4" s="6" t="s">
        <v>6</v>
      </c>
      <c r="G4" s="6" t="s">
        <v>46</v>
      </c>
      <c r="H4" s="6" t="s">
        <v>49</v>
      </c>
      <c r="I4" s="6" t="s">
        <v>52</v>
      </c>
    </row>
    <row r="5" spans="2:9" x14ac:dyDescent="0.35">
      <c r="B5" s="6" t="s">
        <v>13</v>
      </c>
      <c r="C5" s="6" t="s">
        <v>3</v>
      </c>
      <c r="D5" s="6" t="s">
        <v>11</v>
      </c>
      <c r="E5" s="6" t="s">
        <v>42</v>
      </c>
      <c r="F5" s="6" t="s">
        <v>44</v>
      </c>
      <c r="G5" s="6" t="s">
        <v>47</v>
      </c>
      <c r="H5" s="6" t="s">
        <v>16</v>
      </c>
      <c r="I5" s="6" t="s">
        <v>9</v>
      </c>
    </row>
    <row r="6" spans="2:9" x14ac:dyDescent="0.35">
      <c r="B6" s="6" t="s">
        <v>2</v>
      </c>
      <c r="C6" s="6" t="s">
        <v>36</v>
      </c>
      <c r="D6" s="6" t="s">
        <v>23</v>
      </c>
      <c r="E6" s="6" t="s">
        <v>43</v>
      </c>
      <c r="F6" s="6" t="s">
        <v>45</v>
      </c>
      <c r="G6" s="6" t="s">
        <v>7</v>
      </c>
      <c r="H6" s="6" t="s">
        <v>50</v>
      </c>
      <c r="I6" s="6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apuestas</vt:lpstr>
      <vt:lpstr>Grupos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</dc:creator>
  <cp:lastModifiedBy>José</cp:lastModifiedBy>
  <dcterms:created xsi:type="dcterms:W3CDTF">2022-11-10T20:04:16Z</dcterms:created>
  <dcterms:modified xsi:type="dcterms:W3CDTF">2022-11-19T18:23:18Z</dcterms:modified>
</cp:coreProperties>
</file>