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粗糙度" sheetId="1" r:id="rId1"/>
    <sheet name="膜厚" sheetId="2" r:id="rId2"/>
    <sheet name="总板厚" sheetId="3" r:id="rId3"/>
  </sheets>
  <definedNames>
    <definedName name="_xlchart.v1.0" hidden="1">粗糙度!$C$33:$N$33</definedName>
    <definedName name="_xlchart.v1.1" hidden="1">粗糙度!$C$34:$N$34</definedName>
    <definedName name="_xlchart.v1.2" hidden="1">膜厚!$C$33</definedName>
    <definedName name="_xlchart.v1.3" hidden="1">膜厚!$D$32:$N$32</definedName>
    <definedName name="_xlchart.v1.4" hidden="1">膜厚!$D$33:$N$33</definedName>
    <definedName name="_xlchart.v1.5" hidden="1">总板厚!$C$32:$N$32</definedName>
    <definedName name="_xlchart.v1.6" hidden="1">总板厚!$C$33:$N$33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3" l="1"/>
  <c r="N42" i="3" s="1"/>
  <c r="E34" i="3"/>
  <c r="N41" i="3" s="1"/>
  <c r="C34" i="3"/>
  <c r="N40" i="3" s="1"/>
  <c r="G34" i="2"/>
  <c r="L42" i="2" s="1"/>
  <c r="E34" i="2"/>
  <c r="L41" i="2" s="1"/>
  <c r="C34" i="2"/>
  <c r="L40" i="2" s="1"/>
  <c r="F43" i="1"/>
  <c r="G43" i="1"/>
  <c r="J43" i="1"/>
  <c r="K43" i="1"/>
  <c r="N43" i="1"/>
  <c r="C43" i="1"/>
  <c r="G42" i="1"/>
  <c r="K42" i="1"/>
  <c r="C42" i="1"/>
  <c r="F41" i="1"/>
  <c r="G41" i="1"/>
  <c r="J41" i="1"/>
  <c r="K41" i="1"/>
  <c r="N41" i="1"/>
  <c r="C41" i="1"/>
  <c r="C35" i="1"/>
  <c r="E41" i="1" s="1"/>
  <c r="G35" i="1"/>
  <c r="D43" i="1" s="1"/>
  <c r="E35" i="1"/>
  <c r="D42" i="1" s="1"/>
  <c r="C42" i="3" l="1"/>
  <c r="K41" i="3"/>
  <c r="C41" i="3"/>
  <c r="G42" i="3"/>
  <c r="G41" i="3"/>
  <c r="K42" i="3"/>
  <c r="C40" i="3"/>
  <c r="G40" i="3"/>
  <c r="D40" i="3"/>
  <c r="H40" i="3"/>
  <c r="L40" i="3"/>
  <c r="D41" i="3"/>
  <c r="H41" i="3"/>
  <c r="L41" i="3"/>
  <c r="D42" i="3"/>
  <c r="H42" i="3"/>
  <c r="L42" i="3"/>
  <c r="E40" i="3"/>
  <c r="M40" i="3"/>
  <c r="E41" i="3"/>
  <c r="I41" i="3"/>
  <c r="M41" i="3"/>
  <c r="E42" i="3"/>
  <c r="I42" i="3"/>
  <c r="M42" i="3"/>
  <c r="K40" i="3"/>
  <c r="I40" i="3"/>
  <c r="I34" i="3"/>
  <c r="F40" i="3"/>
  <c r="J40" i="3"/>
  <c r="F41" i="3"/>
  <c r="J41" i="3"/>
  <c r="F42" i="3"/>
  <c r="J42" i="3"/>
  <c r="N40" i="2"/>
  <c r="F40" i="2"/>
  <c r="G41" i="2"/>
  <c r="I40" i="2"/>
  <c r="C41" i="2"/>
  <c r="I41" i="2"/>
  <c r="N41" i="2"/>
  <c r="I34" i="2"/>
  <c r="K43" i="2" s="1"/>
  <c r="J40" i="2"/>
  <c r="E41" i="2"/>
  <c r="J41" i="2"/>
  <c r="M41" i="2"/>
  <c r="E40" i="2"/>
  <c r="M40" i="2"/>
  <c r="F41" i="2"/>
  <c r="K41" i="2"/>
  <c r="E42" i="2"/>
  <c r="I42" i="2"/>
  <c r="M42" i="2"/>
  <c r="F42" i="2"/>
  <c r="J42" i="2"/>
  <c r="N42" i="2"/>
  <c r="C40" i="2"/>
  <c r="G40" i="2"/>
  <c r="K40" i="2"/>
  <c r="C42" i="2"/>
  <c r="G42" i="2"/>
  <c r="K42" i="2"/>
  <c r="D40" i="2"/>
  <c r="H40" i="2"/>
  <c r="D41" i="2"/>
  <c r="H41" i="2"/>
  <c r="D42" i="2"/>
  <c r="H42" i="2"/>
  <c r="N42" i="1"/>
  <c r="F42" i="1"/>
  <c r="M41" i="1"/>
  <c r="I41" i="1"/>
  <c r="M42" i="1"/>
  <c r="I42" i="1"/>
  <c r="E42" i="1"/>
  <c r="M43" i="1"/>
  <c r="I43" i="1"/>
  <c r="E43" i="1"/>
  <c r="J42" i="1"/>
  <c r="I35" i="1"/>
  <c r="L41" i="1"/>
  <c r="H41" i="1"/>
  <c r="D41" i="1"/>
  <c r="L42" i="1"/>
  <c r="H42" i="1"/>
  <c r="L43" i="1"/>
  <c r="H43" i="1"/>
  <c r="N43" i="3" l="1"/>
  <c r="J43" i="3"/>
  <c r="F43" i="3"/>
  <c r="K43" i="3"/>
  <c r="M43" i="3"/>
  <c r="I43" i="3"/>
  <c r="E43" i="3"/>
  <c r="L43" i="3"/>
  <c r="H43" i="3"/>
  <c r="D43" i="3"/>
  <c r="G43" i="3"/>
  <c r="C43" i="3"/>
  <c r="N43" i="2"/>
  <c r="G43" i="2"/>
  <c r="D43" i="2"/>
  <c r="C43" i="2"/>
  <c r="J43" i="2"/>
  <c r="H43" i="2"/>
  <c r="L43" i="2"/>
  <c r="I43" i="2"/>
  <c r="E43" i="2"/>
  <c r="M43" i="2"/>
  <c r="F43" i="2"/>
  <c r="D44" i="1"/>
  <c r="H44" i="1"/>
  <c r="L44" i="1"/>
  <c r="E44" i="1"/>
  <c r="I44" i="1"/>
  <c r="M44" i="1"/>
  <c r="F44" i="1"/>
  <c r="J44" i="1"/>
  <c r="N44" i="1"/>
  <c r="G44" i="1"/>
  <c r="K44" i="1"/>
  <c r="C44" i="1"/>
</calcChain>
</file>

<file path=xl/sharedStrings.xml><?xml version="1.0" encoding="utf-8"?>
<sst xmlns="http://schemas.openxmlformats.org/spreadsheetml/2006/main" count="84" uniqueCount="22">
  <si>
    <t>粗糙度</t>
    <phoneticPr fontId="1" type="noConversion"/>
  </si>
  <si>
    <t>标准范围：0.4~1.7</t>
    <phoneticPr fontId="1" type="noConversion"/>
  </si>
  <si>
    <t>测量时间</t>
    <phoneticPr fontId="1" type="noConversion"/>
  </si>
  <si>
    <t>测量值</t>
    <phoneticPr fontId="1" type="noConversion"/>
  </si>
  <si>
    <t>测量人</t>
    <phoneticPr fontId="1" type="noConversion"/>
  </si>
  <si>
    <t>测量日期</t>
    <phoneticPr fontId="1" type="noConversion"/>
  </si>
  <si>
    <t>TH</t>
    <phoneticPr fontId="1" type="noConversion"/>
  </si>
  <si>
    <t>YX</t>
    <phoneticPr fontId="1" type="noConversion"/>
  </si>
  <si>
    <t>MAX</t>
    <phoneticPr fontId="1" type="noConversion"/>
  </si>
  <si>
    <t>MIN</t>
    <phoneticPr fontId="1" type="noConversion"/>
  </si>
  <si>
    <t>X-BAR</t>
    <phoneticPr fontId="1" type="noConversion"/>
  </si>
  <si>
    <t>R</t>
    <phoneticPr fontId="1" type="noConversion"/>
  </si>
  <si>
    <t>图表生成时间：2018-09-04 22:12</t>
    <phoneticPr fontId="1" type="noConversion"/>
  </si>
  <si>
    <t>MAX</t>
    <phoneticPr fontId="1" type="noConversion"/>
  </si>
  <si>
    <t>MIN</t>
    <phoneticPr fontId="1" type="noConversion"/>
  </si>
  <si>
    <t>X-BAR</t>
    <phoneticPr fontId="1" type="noConversion"/>
  </si>
  <si>
    <t>R</t>
    <phoneticPr fontId="1" type="noConversion"/>
  </si>
  <si>
    <t>粗糙度</t>
    <phoneticPr fontId="1" type="noConversion"/>
  </si>
  <si>
    <t>膜厚</t>
    <phoneticPr fontId="1" type="noConversion"/>
  </si>
  <si>
    <t>标准范围：3.5~18</t>
    <phoneticPr fontId="1" type="noConversion"/>
  </si>
  <si>
    <t>总板厚</t>
    <phoneticPr fontId="1" type="noConversion"/>
  </si>
  <si>
    <t>标准范围：2.0±3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</si>
</sst>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h:mm;@"/>
    <numFmt numFmtId="178" formatCode="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0" fillId="0" borderId="1" xfId="0" applyBorder="1"/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6" fontId="0" fillId="0" borderId="1" xfId="0" applyNumberFormat="1" applyBorder="1"/>
    <xf numFmtId="176" fontId="0" fillId="2" borderId="1" xfId="0" applyNumberFormat="1" applyFill="1" applyBorder="1"/>
    <xf numFmtId="0" fontId="0" fillId="0" borderId="1" xfId="0" applyFill="1" applyBorder="1"/>
    <xf numFmtId="176" fontId="0" fillId="0" borderId="0" xfId="0" applyNumberFormat="1" applyBorder="1"/>
    <xf numFmtId="0" fontId="0" fillId="0" borderId="0" xfId="0" applyBorder="1"/>
    <xf numFmtId="177" fontId="0" fillId="0" borderId="1" xfId="0" applyNumberFormat="1" applyFill="1" applyBorder="1"/>
    <xf numFmtId="176" fontId="0" fillId="0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31888497290858E-2"/>
          <c:y val="8.6616695871646568E-2"/>
          <c:w val="0.93109793218648051"/>
          <c:h val="0.769498475285163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粗糙度!$C$33:$N$33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粗糙度!$C$34:$N$34</c:f>
              <c:numCache>
                <c:formatCode>0.0_ </c:formatCode>
                <c:ptCount val="12"/>
                <c:pt idx="0">
                  <c:v>0.5</c:v>
                </c:pt>
                <c:pt idx="1">
                  <c:v>0.9</c:v>
                </c:pt>
                <c:pt idx="2">
                  <c:v>0.8</c:v>
                </c:pt>
                <c:pt idx="3">
                  <c:v>1.6</c:v>
                </c:pt>
                <c:pt idx="4">
                  <c:v>0.3</c:v>
                </c:pt>
                <c:pt idx="5">
                  <c:v>1</c:v>
                </c:pt>
                <c:pt idx="6">
                  <c:v>0.5</c:v>
                </c:pt>
                <c:pt idx="7">
                  <c:v>0.9</c:v>
                </c:pt>
                <c:pt idx="8">
                  <c:v>0.8</c:v>
                </c:pt>
                <c:pt idx="9">
                  <c:v>1.8</c:v>
                </c:pt>
                <c:pt idx="10">
                  <c:v>0.3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D-4E22-BB3D-133BF577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64928"/>
        <c:axId val="850147744"/>
      </c:lineChart>
      <c:catAx>
        <c:axId val="84846492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147744"/>
        <c:crosses val="autoZero"/>
        <c:auto val="1"/>
        <c:lblAlgn val="ctr"/>
        <c:lblOffset val="100"/>
        <c:noMultiLvlLbl val="0"/>
      </c:catAx>
      <c:valAx>
        <c:axId val="850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4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粗糙度!$C$34</c:f>
              <c:strCache>
                <c:ptCount val="1"/>
                <c:pt idx="0">
                  <c:v>0.5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粗糙度!$D$34:$N$34</c:f>
              <c:numCache>
                <c:formatCode>0.0_ 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1.6</c:v>
                </c:pt>
                <c:pt idx="3">
                  <c:v>0.3</c:v>
                </c:pt>
                <c:pt idx="4">
                  <c:v>1</c:v>
                </c:pt>
                <c:pt idx="5">
                  <c:v>0.5</c:v>
                </c:pt>
                <c:pt idx="6">
                  <c:v>0.9</c:v>
                </c:pt>
                <c:pt idx="7">
                  <c:v>0.8</c:v>
                </c:pt>
                <c:pt idx="8">
                  <c:v>1.8</c:v>
                </c:pt>
                <c:pt idx="9">
                  <c:v>0.3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3-44CD-A398-35FD2B9746BA}"/>
            </c:ext>
          </c:extLst>
        </c:ser>
        <c:ser>
          <c:idx val="1"/>
          <c:order val="1"/>
          <c:tx>
            <c:strRef>
              <c:f>粗糙度!$C$41</c:f>
              <c:strCache>
                <c:ptCount val="1"/>
                <c:pt idx="0">
                  <c:v>1.8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粗糙度!$D$41:$N$41</c:f>
              <c:numCache>
                <c:formatCode>0.0_ </c:formatCode>
                <c:ptCount val="11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3-44CD-A398-35FD2B9746BA}"/>
            </c:ext>
          </c:extLst>
        </c:ser>
        <c:ser>
          <c:idx val="2"/>
          <c:order val="2"/>
          <c:tx>
            <c:strRef>
              <c:f>粗糙度!$C$42</c:f>
              <c:strCache>
                <c:ptCount val="1"/>
                <c:pt idx="0">
                  <c:v>0.3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粗糙度!$D$42:$N$42</c:f>
              <c:numCache>
                <c:formatCode>0.0_ 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3-44CD-A398-35FD2B9746BA}"/>
            </c:ext>
          </c:extLst>
        </c:ser>
        <c:ser>
          <c:idx val="3"/>
          <c:order val="3"/>
          <c:tx>
            <c:strRef>
              <c:f>粗糙度!$C$43</c:f>
              <c:strCache>
                <c:ptCount val="1"/>
                <c:pt idx="0">
                  <c:v>0.9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粗糙度!$D$43:$N$43</c:f>
              <c:numCache>
                <c:formatCode>0.0_ </c:formatCode>
                <c:ptCount val="11"/>
                <c:pt idx="0">
                  <c:v>0.86666666666666681</c:v>
                </c:pt>
                <c:pt idx="1">
                  <c:v>0.86666666666666681</c:v>
                </c:pt>
                <c:pt idx="2">
                  <c:v>0.86666666666666681</c:v>
                </c:pt>
                <c:pt idx="3">
                  <c:v>0.86666666666666681</c:v>
                </c:pt>
                <c:pt idx="4">
                  <c:v>0.86666666666666681</c:v>
                </c:pt>
                <c:pt idx="5">
                  <c:v>0.86666666666666681</c:v>
                </c:pt>
                <c:pt idx="6">
                  <c:v>0.86666666666666681</c:v>
                </c:pt>
                <c:pt idx="7">
                  <c:v>0.86666666666666681</c:v>
                </c:pt>
                <c:pt idx="8">
                  <c:v>0.86666666666666681</c:v>
                </c:pt>
                <c:pt idx="9">
                  <c:v>0.86666666666666681</c:v>
                </c:pt>
                <c:pt idx="10">
                  <c:v>0.86666666666666681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3-44CD-A398-35FD2B9746BA}"/>
            </c:ext>
          </c:extLst>
        </c:ser>
        <c:ser>
          <c:idx val="4"/>
          <c:order val="4"/>
          <c:tx>
            <c:strRef>
              <c:f>粗糙度!$C$44</c:f>
              <c:strCache>
                <c:ptCount val="1"/>
                <c:pt idx="0">
                  <c:v>1.5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粗糙度!$D$44:$N$44</c:f>
              <c:numCache>
                <c:formatCode>0.0_ </c:formatCode>
                <c:ptCount val="1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3-44CD-A398-35FD2B9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3920"/>
        <c:axId val="849575168"/>
      </c:lineChart>
      <c:catAx>
        <c:axId val="84957392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75168"/>
        <c:crosses val="autoZero"/>
        <c:auto val="1"/>
        <c:lblAlgn val="ctr"/>
        <c:lblOffset val="100"/>
        <c:noMultiLvlLbl val="0"/>
      </c:catAx>
      <c:valAx>
        <c:axId val="8495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31888497290858E-2"/>
          <c:y val="8.6616695871646568E-2"/>
          <c:w val="0.93109793218648051"/>
          <c:h val="0.76949847528516369"/>
        </c:manualLayout>
      </c:layout>
      <c:lineChart>
        <c:grouping val="standard"/>
        <c:varyColors val="0"/>
        <c:ser>
          <c:idx val="0"/>
          <c:order val="0"/>
          <c:tx>
            <c:strRef>
              <c:f>膜厚!$C$33</c:f>
              <c:strCache>
                <c:ptCount val="1"/>
                <c:pt idx="0">
                  <c:v>5.0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膜厚!$D$32:$N$32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膜厚!$D$33:$N$33</c:f>
              <c:numCache>
                <c:formatCode>0.0_ 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8-4C14-B0D2-7662BBAA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64928"/>
        <c:axId val="850147744"/>
      </c:lineChart>
      <c:catAx>
        <c:axId val="84846492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147744"/>
        <c:crosses val="autoZero"/>
        <c:auto val="1"/>
        <c:lblAlgn val="ctr"/>
        <c:lblOffset val="100"/>
        <c:noMultiLvlLbl val="0"/>
      </c:catAx>
      <c:valAx>
        <c:axId val="850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4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膜厚!$C$33:$N$33</c:f>
              <c:numCache>
                <c:formatCode>0.0_ 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2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3-42F5-8FFC-0F7B3F58F1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膜厚!$C$40:$N$40</c:f>
              <c:numCache>
                <c:formatCode>0.0_ 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23-42F5-8FFC-0F7B3F58F1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膜厚!$C$41:$N$41</c:f>
              <c:numCache>
                <c:formatCode>0.0_ 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23-42F5-8FFC-0F7B3F58F1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膜厚!$C$42:$N$42</c:f>
              <c:numCache>
                <c:formatCode>0.0_ 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23-42F5-8FFC-0F7B3F58F1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膜厚!$C$43:$N$43</c:f>
              <c:numCache>
                <c:formatCode>0.0_ 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23-42F5-8FFC-0F7B3F58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3920"/>
        <c:axId val="849575168"/>
      </c:lineChart>
      <c:catAx>
        <c:axId val="84957392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75168"/>
        <c:crosses val="autoZero"/>
        <c:auto val="1"/>
        <c:lblAlgn val="ctr"/>
        <c:lblOffset val="100"/>
        <c:noMultiLvlLbl val="0"/>
      </c:catAx>
      <c:valAx>
        <c:axId val="8495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31888497290858E-2"/>
          <c:y val="8.6616695871646568E-2"/>
          <c:w val="0.93109793218648051"/>
          <c:h val="0.769498475285163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总板厚!$C$32:$N$32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总板厚!$C$33:$N$33</c:f>
              <c:numCache>
                <c:formatCode>0.0_ </c:formatCode>
                <c:ptCount val="12"/>
                <c:pt idx="0">
                  <c:v>1</c:v>
                </c:pt>
                <c:pt idx="1">
                  <c:v>1.8</c:v>
                </c:pt>
                <c:pt idx="2">
                  <c:v>2.5</c:v>
                </c:pt>
                <c:pt idx="3">
                  <c:v>2</c:v>
                </c:pt>
                <c:pt idx="4">
                  <c:v>1.9</c:v>
                </c:pt>
                <c:pt idx="5">
                  <c:v>2</c:v>
                </c:pt>
                <c:pt idx="6">
                  <c:v>1.6</c:v>
                </c:pt>
                <c:pt idx="7">
                  <c:v>1.7</c:v>
                </c:pt>
                <c:pt idx="8">
                  <c:v>2.2000000000000002</c:v>
                </c:pt>
                <c:pt idx="9">
                  <c:v>1.7</c:v>
                </c:pt>
                <c:pt idx="10">
                  <c:v>2.1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00A-A860-6233C4F94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64928"/>
        <c:axId val="850147744"/>
      </c:lineChart>
      <c:catAx>
        <c:axId val="84846492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147744"/>
        <c:crosses val="autoZero"/>
        <c:auto val="1"/>
        <c:lblAlgn val="ctr"/>
        <c:lblOffset val="100"/>
        <c:noMultiLvlLbl val="0"/>
      </c:catAx>
      <c:valAx>
        <c:axId val="850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4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总板厚!$C$32:$N$32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总板厚!$C$33:$N$33</c:f>
              <c:numCache>
                <c:formatCode>0.0_ </c:formatCode>
                <c:ptCount val="12"/>
                <c:pt idx="0">
                  <c:v>1</c:v>
                </c:pt>
                <c:pt idx="1">
                  <c:v>1.8</c:v>
                </c:pt>
                <c:pt idx="2">
                  <c:v>2.5</c:v>
                </c:pt>
                <c:pt idx="3">
                  <c:v>2</c:v>
                </c:pt>
                <c:pt idx="4">
                  <c:v>1.9</c:v>
                </c:pt>
                <c:pt idx="5">
                  <c:v>2</c:v>
                </c:pt>
                <c:pt idx="6">
                  <c:v>1.6</c:v>
                </c:pt>
                <c:pt idx="7">
                  <c:v>1.7</c:v>
                </c:pt>
                <c:pt idx="8">
                  <c:v>2.2000000000000002</c:v>
                </c:pt>
                <c:pt idx="9">
                  <c:v>1.7</c:v>
                </c:pt>
                <c:pt idx="10">
                  <c:v>2.1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3-4F36-93B5-52F3D2701A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总板厚!$C$32:$N$32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总板厚!$C$40:$N$40</c:f>
              <c:numCache>
                <c:formatCode>0.0_ </c:formatCode>
                <c:ptCount val="1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3-4F36-93B5-52F3D2701A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总板厚!$C$32:$N$32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总板厚!$C$41:$N$41</c:f>
              <c:numCache>
                <c:formatCode>0.0_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3-4F36-93B5-52F3D2701A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总板厚!$C$32:$N$32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总板厚!$C$42:$N$42</c:f>
              <c:numCache>
                <c:formatCode>0.0_ </c:formatCode>
                <c:ptCount val="12"/>
                <c:pt idx="0">
                  <c:v>1.875</c:v>
                </c:pt>
                <c:pt idx="1">
                  <c:v>1.875</c:v>
                </c:pt>
                <c:pt idx="2">
                  <c:v>1.875</c:v>
                </c:pt>
                <c:pt idx="3">
                  <c:v>1.875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1.875</c:v>
                </c:pt>
                <c:pt idx="10">
                  <c:v>1.875</c:v>
                </c:pt>
                <c:pt idx="11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53-4F36-93B5-52F3D2701A6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总板厚!$C$32:$N$32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总板厚!$C$43:$N$43</c:f>
              <c:numCache>
                <c:formatCode>0.0_ </c:formatCode>
                <c:ptCount val="1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53-4F36-93B5-52F3D270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3920"/>
        <c:axId val="849575168"/>
      </c:lineChart>
      <c:catAx>
        <c:axId val="84957392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75168"/>
        <c:crosses val="autoZero"/>
        <c:auto val="1"/>
        <c:lblAlgn val="ctr"/>
        <c:lblOffset val="100"/>
        <c:noMultiLvlLbl val="0"/>
      </c:catAx>
      <c:valAx>
        <c:axId val="8495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plotArea>
      <cx:plotAreaRegion>
        <cx:series layoutId="clusteredColumn" uniqueId="{7CAD007B-9C10-44DE-8C93-4F73A5812357}" formatIdx="0">
          <cx:dataId val="0"/>
          <cx:layoutPr>
            <cx:binning intervalClosed="r" underflow="0.40000000000000002" overflow="1.7000000000000002">
              <cx:binCount val="3"/>
            </cx:binning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</cx:chartData>
  <cx:chart>
    <cx:plotArea>
      <cx:plotAreaRegion>
        <cx:series layoutId="clusteredColumn" uniqueId="{3F419CF0-2F31-4A98-B7F3-06F7E7F125F1}">
          <cx:tx>
            <cx:txData>
              <cx:f>_xlchart.v1.2</cx:f>
              <cx:v>5.0 </cx:v>
            </cx:txData>
          </cx:tx>
          <cx:dataId val="0"/>
          <cx:layoutPr>
            <cx:binning intervalClosed="r" underflow="3.5" overflow="18">
              <cx:binCount val="3"/>
            </cx:binning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_xlchart.v1.6</cx:f>
      </cx:numDim>
    </cx:data>
  </cx:chartData>
  <cx:chart>
    <cx:plotArea>
      <cx:plotAreaRegion>
        <cx:series layoutId="clusteredColumn" uniqueId="{0FFDF365-6178-40F1-8AE8-82836FBC5C1A}">
          <cx:dataId val="0"/>
          <cx:layoutPr>
            <cx:binning intervalClosed="r" underflow="1.7000000000000002" overflow="2.2999999999999998">
              <cx:binCount val="3"/>
            </cx:binning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14286</xdr:rowOff>
    </xdr:from>
    <xdr:to>
      <xdr:col>7</xdr:col>
      <xdr:colOff>638736</xdr:colOff>
      <xdr:row>13</xdr:row>
      <xdr:rowOff>89647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638735</xdr:colOff>
      <xdr:row>2</xdr:row>
      <xdr:rowOff>0</xdr:rowOff>
    </xdr:from>
    <xdr:to>
      <xdr:col>14</xdr:col>
      <xdr:colOff>11205</xdr:colOff>
      <xdr:row>13</xdr:row>
      <xdr:rowOff>100853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13</xdr:row>
      <xdr:rowOff>90767</xdr:rowOff>
    </xdr:from>
    <xdr:to>
      <xdr:col>13</xdr:col>
      <xdr:colOff>1098176</xdr:colOff>
      <xdr:row>29</xdr:row>
      <xdr:rowOff>156882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14286</xdr:rowOff>
    </xdr:from>
    <xdr:to>
      <xdr:col>7</xdr:col>
      <xdr:colOff>638736</xdr:colOff>
      <xdr:row>12</xdr:row>
      <xdr:rowOff>89647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638736</xdr:colOff>
      <xdr:row>1</xdr:row>
      <xdr:rowOff>0</xdr:rowOff>
    </xdr:from>
    <xdr:to>
      <xdr:col>14</xdr:col>
      <xdr:colOff>1</xdr:colOff>
      <xdr:row>12</xdr:row>
      <xdr:rowOff>100853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12</xdr:row>
      <xdr:rowOff>90767</xdr:rowOff>
    </xdr:from>
    <xdr:to>
      <xdr:col>13</xdr:col>
      <xdr:colOff>1098176</xdr:colOff>
      <xdr:row>28</xdr:row>
      <xdr:rowOff>156882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14286</xdr:rowOff>
    </xdr:from>
    <xdr:to>
      <xdr:col>7</xdr:col>
      <xdr:colOff>638736</xdr:colOff>
      <xdr:row>12</xdr:row>
      <xdr:rowOff>89647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90767</xdr:rowOff>
    </xdr:from>
    <xdr:to>
      <xdr:col>13</xdr:col>
      <xdr:colOff>1098176</xdr:colOff>
      <xdr:row>28</xdr:row>
      <xdr:rowOff>156882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647699</xdr:colOff>
      <xdr:row>0</xdr:row>
      <xdr:rowOff>0</xdr:rowOff>
    </xdr:from>
    <xdr:to>
      <xdr:col>13</xdr:col>
      <xdr:colOff>1095374</xdr:colOff>
      <xdr:row>12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showGridLines="0" zoomScale="115" zoomScaleNormal="115" workbookViewId="0">
      <selection activeCell="U47" sqref="U47"/>
    </sheetView>
  </sheetViews>
  <sheetFormatPr defaultRowHeight="14.25" x14ac:dyDescent="0.2"/>
  <cols>
    <col min="2" max="14" width="14.5" customWidth="1"/>
  </cols>
  <sheetData>
    <row r="2" spans="2:14" ht="23.25" x14ac:dyDescent="0.35">
      <c r="B2" s="14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1" spans="2:14" x14ac:dyDescent="0.2">
      <c r="B31" s="2" t="s">
        <v>0</v>
      </c>
      <c r="C31" s="12" t="s">
        <v>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2:14" x14ac:dyDescent="0.2">
      <c r="B32" s="2" t="s">
        <v>5</v>
      </c>
      <c r="C32" s="3">
        <v>43347</v>
      </c>
      <c r="D32" s="3">
        <v>43347</v>
      </c>
      <c r="E32" s="3">
        <v>43347</v>
      </c>
      <c r="F32" s="3">
        <v>43347</v>
      </c>
      <c r="G32" s="3">
        <v>43347</v>
      </c>
      <c r="H32" s="3">
        <v>43347</v>
      </c>
      <c r="I32" s="3">
        <v>43347</v>
      </c>
      <c r="J32" s="3">
        <v>43347</v>
      </c>
      <c r="K32" s="3">
        <v>43347</v>
      </c>
      <c r="L32" s="3">
        <v>43347</v>
      </c>
      <c r="M32" s="3">
        <v>43347</v>
      </c>
      <c r="N32" s="3">
        <v>43347</v>
      </c>
    </row>
    <row r="33" spans="2:14" x14ac:dyDescent="0.2">
      <c r="B33" s="2" t="s">
        <v>2</v>
      </c>
      <c r="C33" s="4">
        <v>0</v>
      </c>
      <c r="D33" s="4">
        <v>8.0833333333333339</v>
      </c>
      <c r="E33" s="4">
        <v>0.17500000000000002</v>
      </c>
      <c r="F33" s="4">
        <v>0.25833333333333336</v>
      </c>
      <c r="G33" s="4">
        <v>0.34166666666666662</v>
      </c>
      <c r="H33" s="4">
        <v>0.42499999999999999</v>
      </c>
      <c r="I33" s="4">
        <v>0.5083333333333333</v>
      </c>
      <c r="J33" s="4">
        <v>0.59166666666666667</v>
      </c>
      <c r="K33" s="4">
        <v>0.67499999999999993</v>
      </c>
      <c r="L33" s="4">
        <v>0.7583333333333333</v>
      </c>
      <c r="M33" s="4">
        <v>0.84166666666666667</v>
      </c>
      <c r="N33" s="4">
        <v>0.92499999999999993</v>
      </c>
    </row>
    <row r="34" spans="2:14" s="1" customFormat="1" x14ac:dyDescent="0.2">
      <c r="B34" s="5" t="s">
        <v>3</v>
      </c>
      <c r="C34" s="5">
        <v>0.5</v>
      </c>
      <c r="D34" s="5">
        <v>0.9</v>
      </c>
      <c r="E34" s="5">
        <v>0.8</v>
      </c>
      <c r="F34" s="5">
        <v>1.6</v>
      </c>
      <c r="G34" s="6">
        <v>0.3</v>
      </c>
      <c r="H34" s="5">
        <v>1</v>
      </c>
      <c r="I34" s="5">
        <v>0.5</v>
      </c>
      <c r="J34" s="5">
        <v>0.9</v>
      </c>
      <c r="K34" s="5">
        <v>0.8</v>
      </c>
      <c r="L34" s="6">
        <v>1.8</v>
      </c>
      <c r="M34" s="6">
        <v>0.3</v>
      </c>
      <c r="N34" s="5">
        <v>1</v>
      </c>
    </row>
    <row r="35" spans="2:14" x14ac:dyDescent="0.2">
      <c r="B35" s="7" t="s">
        <v>8</v>
      </c>
      <c r="C35" s="5">
        <f>MAX(C34:N34)</f>
        <v>1.8</v>
      </c>
      <c r="D35" s="2" t="s">
        <v>9</v>
      </c>
      <c r="E35" s="5">
        <f>MIN(C34:N34)</f>
        <v>0.3</v>
      </c>
      <c r="F35" s="2" t="s">
        <v>10</v>
      </c>
      <c r="G35" s="5">
        <f>AVERAGE(C34:N34)</f>
        <v>0.86666666666666681</v>
      </c>
      <c r="H35" s="2" t="s">
        <v>11</v>
      </c>
      <c r="I35" s="5">
        <f>C35-E35</f>
        <v>1.5</v>
      </c>
      <c r="J35" s="13" t="s">
        <v>12</v>
      </c>
      <c r="K35" s="13"/>
      <c r="L35" s="13"/>
      <c r="M35" s="13"/>
      <c r="N35" s="13"/>
    </row>
    <row r="36" spans="2:14" x14ac:dyDescent="0.2">
      <c r="B36" s="2" t="s">
        <v>4</v>
      </c>
      <c r="C36" s="2" t="s">
        <v>6</v>
      </c>
      <c r="D36" s="2" t="s">
        <v>6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7</v>
      </c>
      <c r="J36" s="2" t="s">
        <v>7</v>
      </c>
      <c r="K36" s="2" t="s">
        <v>7</v>
      </c>
      <c r="L36" s="2" t="s">
        <v>7</v>
      </c>
      <c r="M36" s="2" t="s">
        <v>7</v>
      </c>
      <c r="N36" s="2" t="s">
        <v>7</v>
      </c>
    </row>
    <row r="37" spans="2:14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s="1" customFormat="1" x14ac:dyDescent="0.2">
      <c r="B41" s="8" t="s">
        <v>13</v>
      </c>
      <c r="C41" s="8">
        <f t="shared" ref="C41:N41" si="0">$C35</f>
        <v>1.8</v>
      </c>
      <c r="D41" s="8">
        <f t="shared" si="0"/>
        <v>1.8</v>
      </c>
      <c r="E41" s="8">
        <f t="shared" si="0"/>
        <v>1.8</v>
      </c>
      <c r="F41" s="8">
        <f t="shared" si="0"/>
        <v>1.8</v>
      </c>
      <c r="G41" s="8">
        <f t="shared" si="0"/>
        <v>1.8</v>
      </c>
      <c r="H41" s="8">
        <f t="shared" si="0"/>
        <v>1.8</v>
      </c>
      <c r="I41" s="8">
        <f t="shared" si="0"/>
        <v>1.8</v>
      </c>
      <c r="J41" s="8">
        <f t="shared" si="0"/>
        <v>1.8</v>
      </c>
      <c r="K41" s="8">
        <f t="shared" si="0"/>
        <v>1.8</v>
      </c>
      <c r="L41" s="8">
        <f t="shared" si="0"/>
        <v>1.8</v>
      </c>
      <c r="M41" s="8">
        <f t="shared" si="0"/>
        <v>1.8</v>
      </c>
      <c r="N41" s="8">
        <f t="shared" si="0"/>
        <v>1.8</v>
      </c>
    </row>
    <row r="42" spans="2:14" s="1" customFormat="1" x14ac:dyDescent="0.2">
      <c r="B42" s="8" t="s">
        <v>14</v>
      </c>
      <c r="C42" s="8">
        <f t="shared" ref="C42:N42" si="1">$E35</f>
        <v>0.3</v>
      </c>
      <c r="D42" s="8">
        <f t="shared" si="1"/>
        <v>0.3</v>
      </c>
      <c r="E42" s="8">
        <f t="shared" si="1"/>
        <v>0.3</v>
      </c>
      <c r="F42" s="8">
        <f t="shared" si="1"/>
        <v>0.3</v>
      </c>
      <c r="G42" s="8">
        <f t="shared" si="1"/>
        <v>0.3</v>
      </c>
      <c r="H42" s="8">
        <f t="shared" si="1"/>
        <v>0.3</v>
      </c>
      <c r="I42" s="8">
        <f t="shared" si="1"/>
        <v>0.3</v>
      </c>
      <c r="J42" s="8">
        <f t="shared" si="1"/>
        <v>0.3</v>
      </c>
      <c r="K42" s="8">
        <f t="shared" si="1"/>
        <v>0.3</v>
      </c>
      <c r="L42" s="8">
        <f t="shared" si="1"/>
        <v>0.3</v>
      </c>
      <c r="M42" s="8">
        <f t="shared" si="1"/>
        <v>0.3</v>
      </c>
      <c r="N42" s="8">
        <f t="shared" si="1"/>
        <v>0.3</v>
      </c>
    </row>
    <row r="43" spans="2:14" s="1" customFormat="1" x14ac:dyDescent="0.2">
      <c r="B43" s="8" t="s">
        <v>15</v>
      </c>
      <c r="C43" s="8">
        <f t="shared" ref="C43:N43" si="2">$G35</f>
        <v>0.86666666666666681</v>
      </c>
      <c r="D43" s="8">
        <f t="shared" si="2"/>
        <v>0.86666666666666681</v>
      </c>
      <c r="E43" s="8">
        <f t="shared" si="2"/>
        <v>0.86666666666666681</v>
      </c>
      <c r="F43" s="8">
        <f t="shared" si="2"/>
        <v>0.86666666666666681</v>
      </c>
      <c r="G43" s="8">
        <f t="shared" si="2"/>
        <v>0.86666666666666681</v>
      </c>
      <c r="H43" s="8">
        <f t="shared" si="2"/>
        <v>0.86666666666666681</v>
      </c>
      <c r="I43" s="8">
        <f t="shared" si="2"/>
        <v>0.86666666666666681</v>
      </c>
      <c r="J43" s="8">
        <f t="shared" si="2"/>
        <v>0.86666666666666681</v>
      </c>
      <c r="K43" s="8">
        <f t="shared" si="2"/>
        <v>0.86666666666666681</v>
      </c>
      <c r="L43" s="8">
        <f t="shared" si="2"/>
        <v>0.86666666666666681</v>
      </c>
      <c r="M43" s="8">
        <f t="shared" si="2"/>
        <v>0.86666666666666681</v>
      </c>
      <c r="N43" s="8">
        <f t="shared" si="2"/>
        <v>0.86666666666666681</v>
      </c>
    </row>
    <row r="44" spans="2:14" s="1" customFormat="1" x14ac:dyDescent="0.2">
      <c r="B44" s="8" t="s">
        <v>16</v>
      </c>
      <c r="C44" s="8">
        <f t="shared" ref="C44:N44" si="3">$I35</f>
        <v>1.5</v>
      </c>
      <c r="D44" s="8">
        <f t="shared" si="3"/>
        <v>1.5</v>
      </c>
      <c r="E44" s="8">
        <f t="shared" si="3"/>
        <v>1.5</v>
      </c>
      <c r="F44" s="8">
        <f t="shared" si="3"/>
        <v>1.5</v>
      </c>
      <c r="G44" s="8">
        <f t="shared" si="3"/>
        <v>1.5</v>
      </c>
      <c r="H44" s="8">
        <f t="shared" si="3"/>
        <v>1.5</v>
      </c>
      <c r="I44" s="8">
        <f t="shared" si="3"/>
        <v>1.5</v>
      </c>
      <c r="J44" s="8">
        <f t="shared" si="3"/>
        <v>1.5</v>
      </c>
      <c r="K44" s="8">
        <f t="shared" si="3"/>
        <v>1.5</v>
      </c>
      <c r="L44" s="8">
        <f t="shared" si="3"/>
        <v>1.5</v>
      </c>
      <c r="M44" s="8">
        <f t="shared" si="3"/>
        <v>1.5</v>
      </c>
      <c r="N44" s="8">
        <f t="shared" si="3"/>
        <v>1.5</v>
      </c>
    </row>
  </sheetData>
  <mergeCells count="3">
    <mergeCell ref="C31:N31"/>
    <mergeCell ref="J35:N35"/>
    <mergeCell ref="B2:N2"/>
  </mergeCells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abSelected="1" zoomScale="115" zoomScaleNormal="115" workbookViewId="0">
      <selection activeCell="E47" sqref="E47"/>
    </sheetView>
  </sheetViews>
  <sheetFormatPr defaultRowHeight="14.25" x14ac:dyDescent="0.2"/>
  <cols>
    <col min="2" max="14" width="14.5" customWidth="1"/>
  </cols>
  <sheetData>
    <row r="1" spans="2:14" ht="23.25" x14ac:dyDescent="0.35">
      <c r="B1" s="14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30" spans="2:14" x14ac:dyDescent="0.2">
      <c r="B30" s="2" t="s">
        <v>0</v>
      </c>
      <c r="C30" s="12" t="s">
        <v>19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2:14" x14ac:dyDescent="0.2">
      <c r="B31" s="2" t="s">
        <v>5</v>
      </c>
      <c r="C31" s="3">
        <v>43347</v>
      </c>
      <c r="D31" s="3">
        <v>43347</v>
      </c>
      <c r="E31" s="3">
        <v>43347</v>
      </c>
      <c r="F31" s="3">
        <v>43347</v>
      </c>
      <c r="G31" s="3">
        <v>43347</v>
      </c>
      <c r="H31" s="3">
        <v>43347</v>
      </c>
      <c r="I31" s="3">
        <v>43347</v>
      </c>
      <c r="J31" s="3">
        <v>43347</v>
      </c>
      <c r="K31" s="3">
        <v>43347</v>
      </c>
      <c r="L31" s="3">
        <v>43347</v>
      </c>
      <c r="M31" s="3">
        <v>43347</v>
      </c>
      <c r="N31" s="3">
        <v>43347</v>
      </c>
    </row>
    <row r="32" spans="2:14" x14ac:dyDescent="0.2">
      <c r="B32" s="2" t="s">
        <v>2</v>
      </c>
      <c r="C32" s="10">
        <v>0</v>
      </c>
      <c r="D32" s="10">
        <v>8.0833333333333339</v>
      </c>
      <c r="E32" s="10">
        <v>0.17500000000000002</v>
      </c>
      <c r="F32" s="10">
        <v>0.25833333333333336</v>
      </c>
      <c r="G32" s="10">
        <v>0.34166666666666662</v>
      </c>
      <c r="H32" s="10">
        <v>0.42499999999999999</v>
      </c>
      <c r="I32" s="10">
        <v>0.5083333333333333</v>
      </c>
      <c r="J32" s="10">
        <v>0.59166666666666667</v>
      </c>
      <c r="K32" s="10">
        <v>0.67499999999999993</v>
      </c>
      <c r="L32" s="10">
        <v>0.7583333333333333</v>
      </c>
      <c r="M32" s="10">
        <v>0.84166666666666667</v>
      </c>
      <c r="N32" s="10">
        <v>0.92499999999999993</v>
      </c>
    </row>
    <row r="33" spans="2:14" s="1" customFormat="1" x14ac:dyDescent="0.2">
      <c r="B33" s="5" t="s">
        <v>3</v>
      </c>
      <c r="C33" s="11">
        <v>5</v>
      </c>
      <c r="D33" s="11">
        <v>6</v>
      </c>
      <c r="E33" s="6">
        <v>3</v>
      </c>
      <c r="F33" s="11">
        <v>8</v>
      </c>
      <c r="G33" s="11">
        <v>9</v>
      </c>
      <c r="H33" s="11">
        <v>10</v>
      </c>
      <c r="I33" s="11">
        <v>12</v>
      </c>
      <c r="J33" s="11">
        <v>9</v>
      </c>
      <c r="K33" s="11">
        <v>5</v>
      </c>
      <c r="L33" s="11">
        <v>8</v>
      </c>
      <c r="M33" s="11">
        <v>2</v>
      </c>
      <c r="N33" s="11">
        <v>19</v>
      </c>
    </row>
    <row r="34" spans="2:14" x14ac:dyDescent="0.2">
      <c r="B34" s="7" t="s">
        <v>8</v>
      </c>
      <c r="C34" s="5">
        <f>MAX(C33:N33)</f>
        <v>19</v>
      </c>
      <c r="D34" s="2" t="s">
        <v>9</v>
      </c>
      <c r="E34" s="5">
        <f>MIN(C33:N33)</f>
        <v>2</v>
      </c>
      <c r="F34" s="2" t="s">
        <v>10</v>
      </c>
      <c r="G34" s="5">
        <f>AVERAGE(C33:N33)</f>
        <v>8</v>
      </c>
      <c r="H34" s="2" t="s">
        <v>11</v>
      </c>
      <c r="I34" s="5">
        <f>C34-E34</f>
        <v>17</v>
      </c>
      <c r="J34" s="13" t="s">
        <v>12</v>
      </c>
      <c r="K34" s="13"/>
      <c r="L34" s="13"/>
      <c r="M34" s="13"/>
      <c r="N34" s="13"/>
    </row>
    <row r="35" spans="2:14" x14ac:dyDescent="0.2">
      <c r="B35" s="2" t="s">
        <v>4</v>
      </c>
      <c r="C35" s="2" t="s">
        <v>6</v>
      </c>
      <c r="D35" s="2" t="s">
        <v>6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7</v>
      </c>
      <c r="J35" s="2" t="s">
        <v>7</v>
      </c>
      <c r="K35" s="2" t="s">
        <v>7</v>
      </c>
      <c r="L35" s="2" t="s">
        <v>7</v>
      </c>
      <c r="M35" s="2" t="s">
        <v>7</v>
      </c>
      <c r="N35" s="2" t="s">
        <v>7</v>
      </c>
    </row>
    <row r="36" spans="2:14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s="1" customFormat="1" x14ac:dyDescent="0.2">
      <c r="B40" s="8" t="s">
        <v>13</v>
      </c>
      <c r="C40" s="8">
        <f t="shared" ref="C40:N40" si="0">$C34</f>
        <v>19</v>
      </c>
      <c r="D40" s="8">
        <f t="shared" si="0"/>
        <v>19</v>
      </c>
      <c r="E40" s="8">
        <f t="shared" si="0"/>
        <v>19</v>
      </c>
      <c r="F40" s="8">
        <f t="shared" si="0"/>
        <v>19</v>
      </c>
      <c r="G40" s="8">
        <f t="shared" si="0"/>
        <v>19</v>
      </c>
      <c r="H40" s="8">
        <f t="shared" si="0"/>
        <v>19</v>
      </c>
      <c r="I40" s="8">
        <f t="shared" si="0"/>
        <v>19</v>
      </c>
      <c r="J40" s="8">
        <f t="shared" si="0"/>
        <v>19</v>
      </c>
      <c r="K40" s="8">
        <f t="shared" si="0"/>
        <v>19</v>
      </c>
      <c r="L40" s="8">
        <f t="shared" si="0"/>
        <v>19</v>
      </c>
      <c r="M40" s="8">
        <f t="shared" si="0"/>
        <v>19</v>
      </c>
      <c r="N40" s="8">
        <f t="shared" si="0"/>
        <v>19</v>
      </c>
    </row>
    <row r="41" spans="2:14" s="1" customFormat="1" x14ac:dyDescent="0.2">
      <c r="B41" s="8" t="s">
        <v>14</v>
      </c>
      <c r="C41" s="8">
        <f t="shared" ref="C41:N41" si="1">$E34</f>
        <v>2</v>
      </c>
      <c r="D41" s="8">
        <f t="shared" si="1"/>
        <v>2</v>
      </c>
      <c r="E41" s="8">
        <f t="shared" si="1"/>
        <v>2</v>
      </c>
      <c r="F41" s="8">
        <f t="shared" si="1"/>
        <v>2</v>
      </c>
      <c r="G41" s="8">
        <f t="shared" si="1"/>
        <v>2</v>
      </c>
      <c r="H41" s="8">
        <f t="shared" si="1"/>
        <v>2</v>
      </c>
      <c r="I41" s="8">
        <f t="shared" si="1"/>
        <v>2</v>
      </c>
      <c r="J41" s="8">
        <f t="shared" si="1"/>
        <v>2</v>
      </c>
      <c r="K41" s="8">
        <f t="shared" si="1"/>
        <v>2</v>
      </c>
      <c r="L41" s="8">
        <f t="shared" si="1"/>
        <v>2</v>
      </c>
      <c r="M41" s="8">
        <f t="shared" si="1"/>
        <v>2</v>
      </c>
      <c r="N41" s="8">
        <f t="shared" si="1"/>
        <v>2</v>
      </c>
    </row>
    <row r="42" spans="2:14" s="1" customFormat="1" x14ac:dyDescent="0.2">
      <c r="B42" s="8" t="s">
        <v>15</v>
      </c>
      <c r="C42" s="8">
        <f t="shared" ref="C42:N42" si="2">$G34</f>
        <v>8</v>
      </c>
      <c r="D42" s="8">
        <f t="shared" si="2"/>
        <v>8</v>
      </c>
      <c r="E42" s="8">
        <f t="shared" si="2"/>
        <v>8</v>
      </c>
      <c r="F42" s="8">
        <f t="shared" si="2"/>
        <v>8</v>
      </c>
      <c r="G42" s="8">
        <f t="shared" si="2"/>
        <v>8</v>
      </c>
      <c r="H42" s="8">
        <f t="shared" si="2"/>
        <v>8</v>
      </c>
      <c r="I42" s="8">
        <f t="shared" si="2"/>
        <v>8</v>
      </c>
      <c r="J42" s="8">
        <f t="shared" si="2"/>
        <v>8</v>
      </c>
      <c r="K42" s="8">
        <f t="shared" si="2"/>
        <v>8</v>
      </c>
      <c r="L42" s="8">
        <f t="shared" si="2"/>
        <v>8</v>
      </c>
      <c r="M42" s="8">
        <f t="shared" si="2"/>
        <v>8</v>
      </c>
      <c r="N42" s="8">
        <f t="shared" si="2"/>
        <v>8</v>
      </c>
    </row>
    <row r="43" spans="2:14" s="1" customFormat="1" x14ac:dyDescent="0.2">
      <c r="B43" s="8" t="s">
        <v>16</v>
      </c>
      <c r="C43" s="8">
        <f t="shared" ref="C43:N43" si="3">$I34</f>
        <v>17</v>
      </c>
      <c r="D43" s="8">
        <f t="shared" si="3"/>
        <v>17</v>
      </c>
      <c r="E43" s="8">
        <f t="shared" si="3"/>
        <v>17</v>
      </c>
      <c r="F43" s="8">
        <f t="shared" si="3"/>
        <v>17</v>
      </c>
      <c r="G43" s="8">
        <f t="shared" si="3"/>
        <v>17</v>
      </c>
      <c r="H43" s="8">
        <f t="shared" si="3"/>
        <v>17</v>
      </c>
      <c r="I43" s="8">
        <f t="shared" si="3"/>
        <v>17</v>
      </c>
      <c r="J43" s="8">
        <f t="shared" si="3"/>
        <v>17</v>
      </c>
      <c r="K43" s="8">
        <f t="shared" si="3"/>
        <v>17</v>
      </c>
      <c r="L43" s="8">
        <f t="shared" si="3"/>
        <v>17</v>
      </c>
      <c r="M43" s="8">
        <f t="shared" si="3"/>
        <v>17</v>
      </c>
      <c r="N43" s="8">
        <f t="shared" si="3"/>
        <v>17</v>
      </c>
    </row>
  </sheetData>
  <mergeCells count="3">
    <mergeCell ref="B1:N1"/>
    <mergeCell ref="C30:N30"/>
    <mergeCell ref="J34:N3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zoomScaleNormal="100" workbookViewId="0">
      <selection activeCell="P49" sqref="P49"/>
    </sheetView>
  </sheetViews>
  <sheetFormatPr defaultRowHeight="14.25" x14ac:dyDescent="0.2"/>
  <cols>
    <col min="2" max="14" width="14.5" customWidth="1"/>
  </cols>
  <sheetData>
    <row r="1" spans="2:14" ht="23.25" x14ac:dyDescent="0.35">
      <c r="B1" s="14" t="s">
        <v>20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30" spans="2:14" x14ac:dyDescent="0.2">
      <c r="B30" s="2" t="s">
        <v>0</v>
      </c>
      <c r="C30" s="12" t="s">
        <v>21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2:14" x14ac:dyDescent="0.2">
      <c r="B31" s="2" t="s">
        <v>5</v>
      </c>
      <c r="C31" s="3">
        <v>43347</v>
      </c>
      <c r="D31" s="3">
        <v>43347</v>
      </c>
      <c r="E31" s="3">
        <v>43347</v>
      </c>
      <c r="F31" s="3">
        <v>43347</v>
      </c>
      <c r="G31" s="3">
        <v>43347</v>
      </c>
      <c r="H31" s="3">
        <v>43347</v>
      </c>
      <c r="I31" s="3">
        <v>43347</v>
      </c>
      <c r="J31" s="3">
        <v>43347</v>
      </c>
      <c r="K31" s="3">
        <v>43347</v>
      </c>
      <c r="L31" s="3">
        <v>43347</v>
      </c>
      <c r="M31" s="3">
        <v>43347</v>
      </c>
      <c r="N31" s="3">
        <v>43347</v>
      </c>
    </row>
    <row r="32" spans="2:14" x14ac:dyDescent="0.2">
      <c r="B32" s="2" t="s">
        <v>2</v>
      </c>
      <c r="C32" s="10">
        <v>0</v>
      </c>
      <c r="D32" s="10">
        <v>8.0833333333333339</v>
      </c>
      <c r="E32" s="10">
        <v>0.17500000000000002</v>
      </c>
      <c r="F32" s="10">
        <v>0.25833333333333336</v>
      </c>
      <c r="G32" s="10">
        <v>0.34166666666666662</v>
      </c>
      <c r="H32" s="10">
        <v>0.42499999999999999</v>
      </c>
      <c r="I32" s="10">
        <v>0.5083333333333333</v>
      </c>
      <c r="J32" s="10">
        <v>0.59166666666666667</v>
      </c>
      <c r="K32" s="10">
        <v>0.67499999999999993</v>
      </c>
      <c r="L32" s="10">
        <v>0.7583333333333333</v>
      </c>
      <c r="M32" s="10">
        <v>0.84166666666666667</v>
      </c>
      <c r="N32" s="10">
        <v>0.92499999999999993</v>
      </c>
    </row>
    <row r="33" spans="2:14" s="1" customFormat="1" x14ac:dyDescent="0.2">
      <c r="B33" s="5" t="s">
        <v>3</v>
      </c>
      <c r="C33" s="11">
        <v>1</v>
      </c>
      <c r="D33" s="11">
        <v>1.8</v>
      </c>
      <c r="E33" s="6">
        <v>2.5</v>
      </c>
      <c r="F33" s="11">
        <v>2</v>
      </c>
      <c r="G33" s="11">
        <v>1.9</v>
      </c>
      <c r="H33" s="11">
        <v>2</v>
      </c>
      <c r="I33" s="6">
        <v>1.6</v>
      </c>
      <c r="J33" s="11">
        <v>1.7</v>
      </c>
      <c r="K33" s="11">
        <v>2.2000000000000002</v>
      </c>
      <c r="L33" s="11">
        <v>1.7</v>
      </c>
      <c r="M33" s="11">
        <v>2.1</v>
      </c>
      <c r="N33" s="11">
        <v>2</v>
      </c>
    </row>
    <row r="34" spans="2:14" x14ac:dyDescent="0.2">
      <c r="B34" s="7" t="s">
        <v>8</v>
      </c>
      <c r="C34" s="5">
        <f>MAX(C33:N33)</f>
        <v>2.5</v>
      </c>
      <c r="D34" s="2" t="s">
        <v>9</v>
      </c>
      <c r="E34" s="5">
        <f>MIN(C33:N33)</f>
        <v>1</v>
      </c>
      <c r="F34" s="2" t="s">
        <v>10</v>
      </c>
      <c r="G34" s="5">
        <f>AVERAGE(C33:N33)</f>
        <v>1.875</v>
      </c>
      <c r="H34" s="2" t="s">
        <v>11</v>
      </c>
      <c r="I34" s="5">
        <f>C34-E34</f>
        <v>1.5</v>
      </c>
      <c r="J34" s="13" t="s">
        <v>12</v>
      </c>
      <c r="K34" s="13"/>
      <c r="L34" s="13"/>
      <c r="M34" s="13"/>
      <c r="N34" s="13"/>
    </row>
    <row r="35" spans="2:14" x14ac:dyDescent="0.2">
      <c r="B35" s="2" t="s">
        <v>4</v>
      </c>
      <c r="C35" s="2" t="s">
        <v>6</v>
      </c>
      <c r="D35" s="2" t="s">
        <v>6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7</v>
      </c>
      <c r="J35" s="2" t="s">
        <v>7</v>
      </c>
      <c r="K35" s="2" t="s">
        <v>7</v>
      </c>
      <c r="L35" s="2" t="s">
        <v>7</v>
      </c>
      <c r="M35" s="2" t="s">
        <v>7</v>
      </c>
      <c r="N35" s="2" t="s">
        <v>7</v>
      </c>
    </row>
    <row r="36" spans="2:14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s="1" customFormat="1" x14ac:dyDescent="0.2">
      <c r="B40" s="8" t="s">
        <v>13</v>
      </c>
      <c r="C40" s="8">
        <f t="shared" ref="C40:N40" si="0">$C34</f>
        <v>2.5</v>
      </c>
      <c r="D40" s="8">
        <f t="shared" si="0"/>
        <v>2.5</v>
      </c>
      <c r="E40" s="8">
        <f t="shared" si="0"/>
        <v>2.5</v>
      </c>
      <c r="F40" s="8">
        <f t="shared" si="0"/>
        <v>2.5</v>
      </c>
      <c r="G40" s="8">
        <f t="shared" si="0"/>
        <v>2.5</v>
      </c>
      <c r="H40" s="8">
        <f t="shared" si="0"/>
        <v>2.5</v>
      </c>
      <c r="I40" s="8">
        <f t="shared" si="0"/>
        <v>2.5</v>
      </c>
      <c r="J40" s="8">
        <f t="shared" si="0"/>
        <v>2.5</v>
      </c>
      <c r="K40" s="8">
        <f t="shared" si="0"/>
        <v>2.5</v>
      </c>
      <c r="L40" s="8">
        <f t="shared" si="0"/>
        <v>2.5</v>
      </c>
      <c r="M40" s="8">
        <f t="shared" si="0"/>
        <v>2.5</v>
      </c>
      <c r="N40" s="8">
        <f t="shared" si="0"/>
        <v>2.5</v>
      </c>
    </row>
    <row r="41" spans="2:14" s="1" customFormat="1" x14ac:dyDescent="0.2">
      <c r="B41" s="8" t="s">
        <v>14</v>
      </c>
      <c r="C41" s="8">
        <f t="shared" ref="C41:N41" si="1">$E34</f>
        <v>1</v>
      </c>
      <c r="D41" s="8">
        <f t="shared" si="1"/>
        <v>1</v>
      </c>
      <c r="E41" s="8">
        <f t="shared" si="1"/>
        <v>1</v>
      </c>
      <c r="F41" s="8">
        <f t="shared" si="1"/>
        <v>1</v>
      </c>
      <c r="G41" s="8">
        <f t="shared" si="1"/>
        <v>1</v>
      </c>
      <c r="H41" s="8">
        <f t="shared" si="1"/>
        <v>1</v>
      </c>
      <c r="I41" s="8">
        <f t="shared" si="1"/>
        <v>1</v>
      </c>
      <c r="J41" s="8">
        <f t="shared" si="1"/>
        <v>1</v>
      </c>
      <c r="K41" s="8">
        <f t="shared" si="1"/>
        <v>1</v>
      </c>
      <c r="L41" s="8">
        <f t="shared" si="1"/>
        <v>1</v>
      </c>
      <c r="M41" s="8">
        <f t="shared" si="1"/>
        <v>1</v>
      </c>
      <c r="N41" s="8">
        <f t="shared" si="1"/>
        <v>1</v>
      </c>
    </row>
    <row r="42" spans="2:14" s="1" customFormat="1" x14ac:dyDescent="0.2">
      <c r="B42" s="8" t="s">
        <v>15</v>
      </c>
      <c r="C42" s="8">
        <f t="shared" ref="C42:N42" si="2">$G34</f>
        <v>1.875</v>
      </c>
      <c r="D42" s="8">
        <f t="shared" si="2"/>
        <v>1.875</v>
      </c>
      <c r="E42" s="8">
        <f t="shared" si="2"/>
        <v>1.875</v>
      </c>
      <c r="F42" s="8">
        <f t="shared" si="2"/>
        <v>1.875</v>
      </c>
      <c r="G42" s="8">
        <f t="shared" si="2"/>
        <v>1.875</v>
      </c>
      <c r="H42" s="8">
        <f t="shared" si="2"/>
        <v>1.875</v>
      </c>
      <c r="I42" s="8">
        <f t="shared" si="2"/>
        <v>1.875</v>
      </c>
      <c r="J42" s="8">
        <f t="shared" si="2"/>
        <v>1.875</v>
      </c>
      <c r="K42" s="8">
        <f t="shared" si="2"/>
        <v>1.875</v>
      </c>
      <c r="L42" s="8">
        <f t="shared" si="2"/>
        <v>1.875</v>
      </c>
      <c r="M42" s="8">
        <f t="shared" si="2"/>
        <v>1.875</v>
      </c>
      <c r="N42" s="8">
        <f t="shared" si="2"/>
        <v>1.875</v>
      </c>
    </row>
    <row r="43" spans="2:14" s="1" customFormat="1" x14ac:dyDescent="0.2">
      <c r="B43" s="8" t="s">
        <v>16</v>
      </c>
      <c r="C43" s="8">
        <f t="shared" ref="C43:N43" si="3">$I34</f>
        <v>1.5</v>
      </c>
      <c r="D43" s="8">
        <f t="shared" si="3"/>
        <v>1.5</v>
      </c>
      <c r="E43" s="8">
        <f t="shared" si="3"/>
        <v>1.5</v>
      </c>
      <c r="F43" s="8">
        <f t="shared" si="3"/>
        <v>1.5</v>
      </c>
      <c r="G43" s="8">
        <f t="shared" si="3"/>
        <v>1.5</v>
      </c>
      <c r="H43" s="8">
        <f t="shared" si="3"/>
        <v>1.5</v>
      </c>
      <c r="I43" s="8">
        <f t="shared" si="3"/>
        <v>1.5</v>
      </c>
      <c r="J43" s="8">
        <f t="shared" si="3"/>
        <v>1.5</v>
      </c>
      <c r="K43" s="8">
        <f t="shared" si="3"/>
        <v>1.5</v>
      </c>
      <c r="L43" s="8">
        <f t="shared" si="3"/>
        <v>1.5</v>
      </c>
      <c r="M43" s="8">
        <f t="shared" si="3"/>
        <v>1.5</v>
      </c>
      <c r="N43" s="8">
        <f t="shared" si="3"/>
        <v>1.5</v>
      </c>
    </row>
  </sheetData>
  <mergeCells count="3">
    <mergeCell ref="B1:N1"/>
    <mergeCell ref="C30:N30"/>
    <mergeCell ref="J34:N3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粗糙度</vt:lpstr>
      <vt:lpstr>膜厚</vt:lpstr>
      <vt:lpstr>总板厚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2018-10-19T09:29:08Z</dcterms:modified>
</cp:coreProperties>
</file>