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项目\EagelPro_新加坡\外包合同\"/>
    </mc:Choice>
  </mc:AlternateContent>
  <bookViews>
    <workbookView xWindow="240" yWindow="60" windowWidth="14940" windowHeight="8550"/>
  </bookViews>
  <sheets>
    <sheet name="报价单" sheetId="7" r:id="rId1"/>
  </sheets>
  <definedNames>
    <definedName name="_Toc262305272" localSheetId="0">报价单!#REF!</definedName>
    <definedName name="_Toc262305278" localSheetId="0">报价单!#REF!</definedName>
    <definedName name="_Toc262305279" localSheetId="0">报价单!#REF!</definedName>
  </definedNames>
  <calcPr calcId="152511"/>
</workbook>
</file>

<file path=xl/calcChain.xml><?xml version="1.0" encoding="utf-8"?>
<calcChain xmlns="http://schemas.openxmlformats.org/spreadsheetml/2006/main">
  <c r="L31" i="7" l="1"/>
  <c r="L33" i="7"/>
  <c r="L34" i="7"/>
  <c r="L35" i="7"/>
  <c r="L36" i="7"/>
  <c r="L37" i="7"/>
  <c r="L38" i="7"/>
  <c r="L39" i="7"/>
  <c r="L40" i="7"/>
  <c r="L41" i="7"/>
  <c r="L42" i="7"/>
  <c r="L44" i="7"/>
  <c r="L45" i="7"/>
  <c r="L46" i="7"/>
  <c r="L47" i="7"/>
  <c r="L48" i="7"/>
  <c r="L49" i="7"/>
  <c r="L50" i="7"/>
  <c r="L51" i="7"/>
  <c r="L52" i="7"/>
  <c r="L53" i="7"/>
  <c r="L55" i="7"/>
  <c r="L56" i="7"/>
  <c r="L57" i="7"/>
  <c r="L58" i="7"/>
  <c r="L59" i="7"/>
  <c r="L60" i="7"/>
  <c r="L30" i="7"/>
  <c r="E22" i="7"/>
  <c r="K22" i="7" s="1"/>
  <c r="F22" i="7"/>
  <c r="G22" i="7"/>
  <c r="H22" i="7"/>
  <c r="I22" i="7"/>
  <c r="D22" i="7"/>
  <c r="E32" i="7"/>
  <c r="F32" i="7"/>
  <c r="G32" i="7"/>
  <c r="H32" i="7"/>
  <c r="I32" i="7"/>
  <c r="D32" i="7"/>
  <c r="K11" i="7"/>
  <c r="K12" i="7"/>
  <c r="K13" i="7"/>
  <c r="K14" i="7"/>
  <c r="K15" i="7"/>
  <c r="K16" i="7"/>
  <c r="K17" i="7"/>
  <c r="K18" i="7"/>
  <c r="K19" i="7"/>
  <c r="K20" i="7"/>
  <c r="K21" i="7"/>
  <c r="K23" i="7"/>
  <c r="K24" i="7"/>
  <c r="K25" i="7"/>
  <c r="K26" i="7"/>
  <c r="K27" i="7"/>
  <c r="K28" i="7"/>
  <c r="K29" i="7"/>
  <c r="K30" i="7"/>
  <c r="K31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5" i="7"/>
  <c r="K56" i="7"/>
  <c r="K57" i="7"/>
  <c r="K58" i="7"/>
  <c r="K59" i="7"/>
  <c r="K60" i="7"/>
  <c r="K61" i="7"/>
  <c r="E43" i="7"/>
  <c r="F43" i="7"/>
  <c r="G43" i="7"/>
  <c r="H43" i="7"/>
  <c r="I43" i="7"/>
  <c r="D43" i="7"/>
  <c r="E54" i="7"/>
  <c r="F54" i="7"/>
  <c r="G54" i="7"/>
  <c r="H54" i="7"/>
  <c r="I54" i="7"/>
  <c r="D54" i="7"/>
  <c r="L24" i="7"/>
  <c r="L25" i="7"/>
  <c r="L26" i="7"/>
  <c r="L27" i="7"/>
  <c r="L28" i="7"/>
  <c r="L29" i="7"/>
  <c r="L23" i="7"/>
  <c r="L19" i="7"/>
  <c r="L20" i="7"/>
  <c r="L21" i="7"/>
  <c r="L18" i="7"/>
  <c r="L17" i="7"/>
  <c r="L16" i="7"/>
  <c r="L11" i="7"/>
  <c r="L10" i="7"/>
  <c r="L12" i="7"/>
  <c r="L14" i="7"/>
  <c r="L13" i="7"/>
  <c r="L15" i="7"/>
  <c r="I61" i="7"/>
  <c r="K10" i="7"/>
  <c r="L22" i="7" l="1"/>
  <c r="L32" i="7"/>
  <c r="L43" i="7"/>
  <c r="L61" i="7"/>
  <c r="L54" i="7"/>
  <c r="K54" i="7"/>
  <c r="I62" i="7"/>
  <c r="K32" i="7"/>
  <c r="H61" i="7"/>
  <c r="H62" i="7" s="1"/>
  <c r="G61" i="7"/>
  <c r="G62" i="7" s="1"/>
  <c r="F61" i="7"/>
  <c r="F62" i="7" s="1"/>
  <c r="D61" i="7"/>
  <c r="D62" i="7" s="1"/>
  <c r="L62" i="7" l="1"/>
  <c r="K62" i="7"/>
</calcChain>
</file>

<file path=xl/sharedStrings.xml><?xml version="1.0" encoding="utf-8"?>
<sst xmlns="http://schemas.openxmlformats.org/spreadsheetml/2006/main" count="104" uniqueCount="86">
  <si>
    <t>活动</t>
  </si>
  <si>
    <t>任务</t>
  </si>
  <si>
    <t>分析设计阶段</t>
  </si>
  <si>
    <t>需求调研</t>
    <phoneticPr fontId="2" type="noConversion"/>
  </si>
  <si>
    <t>开发模块：</t>
    <phoneticPr fontId="2" type="noConversion"/>
  </si>
  <si>
    <t>项目经理</t>
    <phoneticPr fontId="2" type="noConversion"/>
  </si>
  <si>
    <t>开发单位：</t>
    <phoneticPr fontId="2" type="noConversion"/>
  </si>
  <si>
    <t>高级顾问</t>
    <phoneticPr fontId="2" type="noConversion"/>
  </si>
  <si>
    <t>高级软件工程师</t>
    <phoneticPr fontId="2" type="noConversion"/>
  </si>
  <si>
    <t>单元</t>
    <phoneticPr fontId="2" type="noConversion"/>
  </si>
  <si>
    <t>备注</t>
    <phoneticPr fontId="2" type="noConversion"/>
  </si>
  <si>
    <t>项目规划阶段</t>
    <phoneticPr fontId="2" type="noConversion"/>
  </si>
  <si>
    <t>小计</t>
    <phoneticPr fontId="2" type="noConversion"/>
  </si>
  <si>
    <t>系统架构阶段</t>
    <phoneticPr fontId="2" type="noConversion"/>
  </si>
  <si>
    <t>实施交付阶段</t>
    <phoneticPr fontId="2" type="noConversion"/>
  </si>
  <si>
    <t>总计</t>
    <phoneticPr fontId="2" type="noConversion"/>
  </si>
  <si>
    <t>持续支持阶段</t>
    <phoneticPr fontId="2" type="noConversion"/>
  </si>
  <si>
    <t>内部交接</t>
    <phoneticPr fontId="2" type="noConversion"/>
  </si>
  <si>
    <t>风险评估</t>
    <phoneticPr fontId="2" type="noConversion"/>
  </si>
  <si>
    <t>项目立项</t>
    <phoneticPr fontId="2" type="noConversion"/>
  </si>
  <si>
    <t>项目筹备</t>
    <phoneticPr fontId="2" type="noConversion"/>
  </si>
  <si>
    <t>项目启动</t>
    <phoneticPr fontId="2" type="noConversion"/>
  </si>
  <si>
    <t>需求分析</t>
    <phoneticPr fontId="2" type="noConversion"/>
  </si>
  <si>
    <t>开发准备</t>
    <phoneticPr fontId="2" type="noConversion"/>
  </si>
  <si>
    <t>概要设计</t>
    <phoneticPr fontId="2" type="noConversion"/>
  </si>
  <si>
    <t>详细设计</t>
    <phoneticPr fontId="2" type="noConversion"/>
  </si>
  <si>
    <t>代码开发</t>
    <phoneticPr fontId="2" type="noConversion"/>
  </si>
  <si>
    <t>单元测试</t>
    <phoneticPr fontId="2" type="noConversion"/>
  </si>
  <si>
    <t>集成测试</t>
    <phoneticPr fontId="2" type="noConversion"/>
  </si>
  <si>
    <t>用户测试</t>
    <phoneticPr fontId="2" type="noConversion"/>
  </si>
  <si>
    <t>用户培训</t>
    <phoneticPr fontId="2" type="noConversion"/>
  </si>
  <si>
    <t>切换准备</t>
    <phoneticPr fontId="2" type="noConversion"/>
  </si>
  <si>
    <t>上线准备</t>
    <phoneticPr fontId="2" type="noConversion"/>
  </si>
  <si>
    <t>系统推广</t>
    <phoneticPr fontId="2" type="noConversion"/>
  </si>
  <si>
    <t>项目验收</t>
    <phoneticPr fontId="2" type="noConversion"/>
  </si>
  <si>
    <t>项目总结</t>
    <phoneticPr fontId="2" type="noConversion"/>
  </si>
  <si>
    <t>持续支持</t>
    <phoneticPr fontId="2" type="noConversion"/>
  </si>
  <si>
    <t>项目组内部确定工作任务</t>
    <phoneticPr fontId="2" type="noConversion"/>
  </si>
  <si>
    <t>客户现场进行需求调研，明确任务</t>
    <phoneticPr fontId="2" type="noConversion"/>
  </si>
  <si>
    <t>编写项目风险评估报告</t>
    <phoneticPr fontId="2" type="noConversion"/>
  </si>
  <si>
    <t>项目启动，提交项目主计划</t>
    <phoneticPr fontId="2" type="noConversion"/>
  </si>
  <si>
    <t>《需求分析报告》</t>
    <phoneticPr fontId="2" type="noConversion"/>
  </si>
  <si>
    <t>报表格式</t>
    <phoneticPr fontId="2" type="noConversion"/>
  </si>
  <si>
    <t>《详细设计报告》</t>
    <phoneticPr fontId="2" type="noConversion"/>
  </si>
  <si>
    <t>《项目开发任务计划书》</t>
    <phoneticPr fontId="2" type="noConversion"/>
  </si>
  <si>
    <t>项目需求分析</t>
    <phoneticPr fontId="2" type="noConversion"/>
  </si>
  <si>
    <t>《项目验收报告》</t>
    <phoneticPr fontId="2" type="noConversion"/>
  </si>
  <si>
    <t>《系统维护记录》</t>
    <phoneticPr fontId="2" type="noConversion"/>
  </si>
  <si>
    <t>《代码版本更新记录》</t>
    <phoneticPr fontId="2" type="noConversion"/>
  </si>
  <si>
    <t>程序代码、数据表字典</t>
    <phoneticPr fontId="2" type="noConversion"/>
  </si>
  <si>
    <t>项目需求方案确认</t>
    <phoneticPr fontId="2" type="noConversion"/>
  </si>
  <si>
    <t>FASLE</t>
    <phoneticPr fontId="2" type="noConversion"/>
  </si>
  <si>
    <t>用户界面、数据结构、控制流程、</t>
    <phoneticPr fontId="2" type="noConversion"/>
  </si>
  <si>
    <t>《需求调研报告》</t>
    <phoneticPr fontId="2" type="noConversion"/>
  </si>
  <si>
    <t>《单元测试报告》</t>
    <phoneticPr fontId="2" type="noConversion"/>
  </si>
  <si>
    <t>《集成测试报告》</t>
    <phoneticPr fontId="2" type="noConversion"/>
  </si>
  <si>
    <t>《上线报告》</t>
    <phoneticPr fontId="2" type="noConversion"/>
  </si>
  <si>
    <t>人天单价</t>
    <phoneticPr fontId="2" type="noConversion"/>
  </si>
  <si>
    <t>项目名称：</t>
    <phoneticPr fontId="2" type="noConversion"/>
  </si>
  <si>
    <t>其它：</t>
    <phoneticPr fontId="2" type="noConversion"/>
  </si>
  <si>
    <t>软件工程师</t>
    <phoneticPr fontId="2" type="noConversion"/>
  </si>
  <si>
    <t>人天单价</t>
    <phoneticPr fontId="2" type="noConversion"/>
  </si>
  <si>
    <t>人天</t>
    <phoneticPr fontId="2" type="noConversion"/>
  </si>
  <si>
    <t>是否
付费</t>
    <phoneticPr fontId="2" type="noConversion"/>
  </si>
  <si>
    <t>总人天</t>
    <phoneticPr fontId="2" type="noConversion"/>
  </si>
  <si>
    <t>成本预算(RMB)</t>
    <phoneticPr fontId="2" type="noConversion"/>
  </si>
  <si>
    <r>
      <t>交付成果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文档</t>
    </r>
    <phoneticPr fontId="2" type="noConversion"/>
  </si>
  <si>
    <t>软件工程师</t>
    <phoneticPr fontId="2" type="noConversion"/>
  </si>
  <si>
    <t>初级软件工程师</t>
    <phoneticPr fontId="2" type="noConversion"/>
  </si>
  <si>
    <t>附件四                           服务外包工作量、二次开发费用评估表</t>
    <phoneticPr fontId="2" type="noConversion"/>
  </si>
  <si>
    <t>专家顾问</t>
    <phoneticPr fontId="2" type="noConversion"/>
  </si>
  <si>
    <t>专家顾问</t>
    <phoneticPr fontId="2" type="noConversion"/>
  </si>
  <si>
    <t>高级顾问</t>
    <phoneticPr fontId="2" type="noConversion"/>
  </si>
  <si>
    <t>初级软件工程师</t>
    <phoneticPr fontId="2" type="noConversion"/>
  </si>
  <si>
    <t>项目经理</t>
    <phoneticPr fontId="2" type="noConversion"/>
  </si>
  <si>
    <t>自动生成采购计划，产品包装袋自动出库</t>
    <phoneticPr fontId="2" type="noConversion"/>
  </si>
  <si>
    <t>苏州德睦信息科技有限公司</t>
    <phoneticPr fontId="2" type="noConversion"/>
  </si>
  <si>
    <t>EagelPro系统客户化开发</t>
    <phoneticPr fontId="2" type="noConversion"/>
  </si>
  <si>
    <t>模拟客户数据环境建立</t>
    <phoneticPr fontId="2" type="noConversion"/>
  </si>
  <si>
    <t>数据库建表</t>
    <phoneticPr fontId="2" type="noConversion"/>
  </si>
  <si>
    <t>插件菜单</t>
    <phoneticPr fontId="2" type="noConversion"/>
  </si>
  <si>
    <t>U8后台权限配置</t>
    <phoneticPr fontId="2" type="noConversion"/>
  </si>
  <si>
    <t>自动生成采购计划</t>
  </si>
  <si>
    <t>产品包装袋自动出库</t>
  </si>
  <si>
    <t>服务器及客户端安装配置</t>
  </si>
  <si>
    <t>优惠后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</si>
</sst>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#,##0_ "/>
    <numFmt numFmtId="177" formatCode="0.0_);[Red]\(0.0\)"/>
    <numFmt numFmtId="178" formatCode="0_ "/>
  </numFmts>
  <fonts count="21" x14ac:knownFonts="1"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i/>
      <sz val="10"/>
      <name val="宋体"/>
      <family val="3"/>
      <charset val="134"/>
    </font>
    <font>
      <sz val="10"/>
      <name val="宋体"/>
      <family val="3"/>
      <charset val="134"/>
    </font>
    <font>
      <b/>
      <i/>
      <sz val="10"/>
      <color indexed="18"/>
      <name val="宋体"/>
      <family val="3"/>
      <charset val="134"/>
    </font>
    <font>
      <b/>
      <i/>
      <sz val="9"/>
      <name val="宋体"/>
      <family val="3"/>
      <charset val="134"/>
    </font>
    <font>
      <sz val="9"/>
      <name val="Times New Roman"/>
      <family val="1"/>
    </font>
    <font>
      <i/>
      <sz val="10"/>
      <color indexed="12"/>
      <name val="宋体"/>
      <family val="3"/>
      <charset val="134"/>
    </font>
    <font>
      <b/>
      <i/>
      <sz val="10"/>
      <color indexed="12"/>
      <name val="宋体"/>
      <family val="3"/>
      <charset val="134"/>
    </font>
    <font>
      <i/>
      <sz val="10"/>
      <color indexed="12"/>
      <name val="Times New Roman"/>
      <family val="1"/>
    </font>
    <font>
      <b/>
      <sz val="10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i/>
      <sz val="10"/>
      <color indexed="12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48"/>
      <name val="宋体"/>
      <family val="3"/>
      <charset val="134"/>
    </font>
    <font>
      <b/>
      <sz val="12"/>
      <name val="宋体"/>
      <family val="3"/>
      <charset val="134"/>
    </font>
    <font>
      <b/>
      <i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96">
    <xf numFmtId="0" fontId="0" fillId="0" borderId="0" xfId="0"/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>
      <alignment vertical="center"/>
    </xf>
    <xf numFmtId="0" fontId="6" fillId="0" borderId="0" xfId="1" applyFont="1">
      <alignment vertical="center"/>
    </xf>
    <xf numFmtId="0" fontId="6" fillId="0" borderId="2" xfId="1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justify"/>
    </xf>
    <xf numFmtId="0" fontId="5" fillId="2" borderId="1" xfId="1" applyFont="1" applyFill="1" applyBorder="1" applyAlignment="1">
      <alignment horizontal="center" vertical="justify"/>
    </xf>
    <xf numFmtId="0" fontId="6" fillId="2" borderId="1" xfId="1" applyFont="1" applyFill="1" applyBorder="1" applyAlignment="1">
      <alignment horizontal="left" vertical="justify"/>
    </xf>
    <xf numFmtId="0" fontId="5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8" fillId="0" borderId="0" xfId="1" applyFont="1">
      <alignment vertical="center"/>
    </xf>
    <xf numFmtId="0" fontId="1" fillId="0" borderId="0" xfId="1" applyAlignment="1">
      <alignment horizontal="center" vertical="center"/>
    </xf>
    <xf numFmtId="0" fontId="9" fillId="0" borderId="0" xfId="1" applyFont="1">
      <alignment vertical="center"/>
    </xf>
    <xf numFmtId="0" fontId="5" fillId="2" borderId="1" xfId="1" applyFont="1" applyFill="1" applyBorder="1" applyAlignment="1">
      <alignment horizontal="center" vertical="top"/>
    </xf>
    <xf numFmtId="0" fontId="6" fillId="0" borderId="0" xfId="1" applyFont="1" applyBorder="1">
      <alignment vertical="center"/>
    </xf>
    <xf numFmtId="176" fontId="5" fillId="2" borderId="1" xfId="1" applyNumberFormat="1" applyFont="1" applyFill="1" applyBorder="1" applyAlignment="1">
      <alignment horizontal="right" vertical="center" wrapText="1"/>
    </xf>
    <xf numFmtId="176" fontId="3" fillId="3" borderId="1" xfId="1" applyNumberFormat="1" applyFont="1" applyFill="1" applyBorder="1" applyAlignment="1">
      <alignment horizontal="right" vertical="center"/>
    </xf>
    <xf numFmtId="176" fontId="3" fillId="4" borderId="1" xfId="1" applyNumberFormat="1" applyFont="1" applyFill="1" applyBorder="1" applyAlignment="1">
      <alignment horizontal="righ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10" fillId="5" borderId="1" xfId="2" applyFont="1" applyFill="1" applyBorder="1"/>
    <xf numFmtId="0" fontId="12" fillId="5" borderId="1" xfId="2" applyFont="1" applyFill="1" applyBorder="1"/>
    <xf numFmtId="0" fontId="11" fillId="2" borderId="3" xfId="1" applyFont="1" applyFill="1" applyBorder="1" applyAlignment="1">
      <alignment horizontal="center" vertical="justify"/>
    </xf>
    <xf numFmtId="0" fontId="15" fillId="5" borderId="1" xfId="2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justify"/>
    </xf>
    <xf numFmtId="0" fontId="18" fillId="5" borderId="1" xfId="2" applyFont="1" applyFill="1" applyBorder="1"/>
    <xf numFmtId="177" fontId="6" fillId="0" borderId="1" xfId="1" applyNumberFormat="1" applyFont="1" applyFill="1" applyBorder="1" applyAlignment="1">
      <alignment horizontal="center" vertical="center" wrapText="1"/>
    </xf>
    <xf numFmtId="177" fontId="1" fillId="0" borderId="0" xfId="1" applyNumberFormat="1" applyAlignment="1">
      <alignment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0" fontId="1" fillId="0" borderId="1" xfId="1" applyBorder="1">
      <alignment vertical="center"/>
    </xf>
    <xf numFmtId="0" fontId="1" fillId="0" borderId="1" xfId="1" applyBorder="1" applyAlignment="1">
      <alignment vertical="center" wrapText="1"/>
    </xf>
    <xf numFmtId="7" fontId="20" fillId="0" borderId="1" xfId="1" applyNumberFormat="1" applyFont="1" applyBorder="1" applyAlignment="1">
      <alignment vertical="center" wrapText="1"/>
    </xf>
    <xf numFmtId="0" fontId="5" fillId="2" borderId="1" xfId="1" applyFont="1" applyFill="1" applyBorder="1" applyAlignment="1">
      <alignment horizontal="right" vertical="center" wrapText="1"/>
    </xf>
    <xf numFmtId="0" fontId="14" fillId="0" borderId="0" xfId="1" applyFont="1" applyAlignment="1">
      <alignment horizontal="left" vertical="center"/>
    </xf>
    <xf numFmtId="0" fontId="6" fillId="5" borderId="2" xfId="1" applyFont="1" applyFill="1" applyBorder="1" applyAlignment="1">
      <alignment horizontal="right" vertical="center" wrapText="1"/>
    </xf>
    <xf numFmtId="0" fontId="6" fillId="5" borderId="8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177" fontId="3" fillId="2" borderId="2" xfId="1" applyNumberFormat="1" applyFont="1" applyFill="1" applyBorder="1" applyAlignment="1">
      <alignment horizontal="center" vertical="center" wrapText="1"/>
    </xf>
    <xf numFmtId="177" fontId="3" fillId="2" borderId="8" xfId="1" applyNumberFormat="1" applyFont="1" applyFill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2" borderId="1" xfId="1" applyFont="1" applyFill="1" applyBorder="1" applyAlignment="1">
      <alignment horizontal="center" vertical="justify"/>
    </xf>
    <xf numFmtId="0" fontId="6" fillId="5" borderId="7" xfId="1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5" borderId="2" xfId="2" applyFont="1" applyFill="1" applyBorder="1" applyAlignment="1">
      <alignment horizontal="right" vertical="center"/>
    </xf>
    <xf numFmtId="0" fontId="6" fillId="5" borderId="7" xfId="2" applyFont="1" applyFill="1" applyBorder="1" applyAlignment="1">
      <alignment horizontal="right" vertical="center"/>
    </xf>
    <xf numFmtId="0" fontId="6" fillId="5" borderId="8" xfId="2" applyFont="1" applyFill="1" applyBorder="1" applyAlignment="1">
      <alignment horizontal="right" vertical="center"/>
    </xf>
    <xf numFmtId="0" fontId="17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left" vertical="center" wrapText="1"/>
    </xf>
    <xf numFmtId="0" fontId="17" fillId="0" borderId="6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/>
    </xf>
    <xf numFmtId="0" fontId="16" fillId="0" borderId="4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2" borderId="5" xfId="1" applyFont="1" applyFill="1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6" fillId="5" borderId="1" xfId="1" applyFont="1" applyFill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</cellXfs>
  <cellStyles count="3">
    <cellStyle name="常规" xfId="0" builtinId="0"/>
    <cellStyle name="常规_NC项目实施报价资料0328-wu" xfId="1"/>
    <cellStyle name="常规_方案一（大）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71"/>
  <sheetViews>
    <sheetView tabSelected="1" workbookViewId="0">
      <selection activeCell="R13" sqref="R13"/>
    </sheetView>
  </sheetViews>
  <sheetFormatPr defaultColWidth="10.28515625" defaultRowHeight="14.25" x14ac:dyDescent="0.2"/>
  <cols>
    <col min="1" max="1" width="8" style="2" customWidth="1"/>
    <col min="2" max="2" width="11.5703125" style="16" customWidth="1"/>
    <col min="3" max="3" width="33" style="1" customWidth="1"/>
    <col min="4" max="6" width="6.140625" style="17" customWidth="1"/>
    <col min="7" max="7" width="7.85546875" style="17" customWidth="1"/>
    <col min="8" max="9" width="8" style="17" customWidth="1"/>
    <col min="10" max="10" width="8.140625" style="17" customWidth="1"/>
    <col min="11" max="11" width="7.5703125" style="40" customWidth="1"/>
    <col min="12" max="12" width="15.42578125" style="19" customWidth="1"/>
    <col min="13" max="13" width="9.7109375" style="2" customWidth="1"/>
    <col min="14" max="14" width="18.85546875" style="1" customWidth="1"/>
    <col min="15" max="16384" width="10.28515625" style="2"/>
  </cols>
  <sheetData>
    <row r="1" spans="1:14" ht="27.75" customHeight="1" x14ac:dyDescent="0.2">
      <c r="A1" s="87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">
      <c r="A2" s="68" t="s">
        <v>58</v>
      </c>
      <c r="B2" s="68"/>
      <c r="C2" s="66" t="s">
        <v>77</v>
      </c>
      <c r="D2" s="67"/>
      <c r="E2" s="67"/>
      <c r="F2" s="67"/>
      <c r="G2" s="67"/>
      <c r="H2" s="67"/>
      <c r="I2" s="67"/>
      <c r="J2" s="67"/>
      <c r="K2" s="67"/>
      <c r="L2" s="36" t="s">
        <v>74</v>
      </c>
      <c r="M2" s="34" t="s">
        <v>57</v>
      </c>
      <c r="N2" s="41">
        <v>1000</v>
      </c>
    </row>
    <row r="3" spans="1:14" x14ac:dyDescent="0.2">
      <c r="A3" s="68" t="s">
        <v>4</v>
      </c>
      <c r="B3" s="68"/>
      <c r="C3" s="83" t="s">
        <v>75</v>
      </c>
      <c r="D3" s="84"/>
      <c r="E3" s="84"/>
      <c r="F3" s="84"/>
      <c r="G3" s="84"/>
      <c r="H3" s="84"/>
      <c r="I3" s="84"/>
      <c r="J3" s="84"/>
      <c r="K3" s="85"/>
      <c r="L3" s="36" t="s">
        <v>71</v>
      </c>
      <c r="M3" s="35" t="s">
        <v>57</v>
      </c>
      <c r="N3" s="3"/>
    </row>
    <row r="4" spans="1:14" ht="14.25" customHeight="1" x14ac:dyDescent="0.2">
      <c r="A4" s="94" t="s">
        <v>6</v>
      </c>
      <c r="B4" s="95"/>
      <c r="C4" s="66" t="s">
        <v>76</v>
      </c>
      <c r="D4" s="67"/>
      <c r="E4" s="67"/>
      <c r="F4" s="67"/>
      <c r="G4" s="67"/>
      <c r="H4" s="67"/>
      <c r="I4" s="67"/>
      <c r="J4" s="67"/>
      <c r="K4" s="67"/>
      <c r="L4" s="36" t="s">
        <v>72</v>
      </c>
      <c r="M4" s="34" t="s">
        <v>57</v>
      </c>
      <c r="N4" s="3"/>
    </row>
    <row r="5" spans="1:14" ht="14.25" customHeight="1" x14ac:dyDescent="0.2">
      <c r="A5" s="77" t="s">
        <v>59</v>
      </c>
      <c r="B5" s="78"/>
      <c r="C5" s="66"/>
      <c r="D5" s="67"/>
      <c r="E5" s="67"/>
      <c r="F5" s="67"/>
      <c r="G5" s="67"/>
      <c r="H5" s="67"/>
      <c r="I5" s="67"/>
      <c r="J5" s="67"/>
      <c r="K5" s="67"/>
      <c r="L5" s="4" t="s">
        <v>8</v>
      </c>
      <c r="M5" s="34" t="s">
        <v>57</v>
      </c>
      <c r="N5" s="3">
        <v>1000</v>
      </c>
    </row>
    <row r="6" spans="1:14" ht="14.25" customHeight="1" x14ac:dyDescent="0.2">
      <c r="A6" s="79"/>
      <c r="B6" s="80"/>
      <c r="C6" s="66"/>
      <c r="D6" s="67"/>
      <c r="E6" s="67"/>
      <c r="F6" s="67"/>
      <c r="G6" s="67"/>
      <c r="H6" s="67"/>
      <c r="I6" s="67"/>
      <c r="J6" s="67"/>
      <c r="K6" s="67"/>
      <c r="L6" s="4" t="s">
        <v>60</v>
      </c>
      <c r="M6" s="34" t="s">
        <v>57</v>
      </c>
      <c r="N6" s="3">
        <v>700</v>
      </c>
    </row>
    <row r="7" spans="1:14" x14ac:dyDescent="0.2">
      <c r="A7" s="81"/>
      <c r="B7" s="82"/>
      <c r="C7" s="66"/>
      <c r="D7" s="67"/>
      <c r="E7" s="67"/>
      <c r="F7" s="67"/>
      <c r="G7" s="67"/>
      <c r="H7" s="67"/>
      <c r="I7" s="67"/>
      <c r="J7" s="67"/>
      <c r="K7" s="67"/>
      <c r="L7" s="4" t="s">
        <v>73</v>
      </c>
      <c r="M7" s="34" t="s">
        <v>61</v>
      </c>
      <c r="N7" s="3"/>
    </row>
    <row r="8" spans="1:14" ht="14.25" customHeight="1" x14ac:dyDescent="0.2">
      <c r="A8" s="49" t="s">
        <v>9</v>
      </c>
      <c r="B8" s="68" t="s">
        <v>0</v>
      </c>
      <c r="C8" s="71" t="s">
        <v>1</v>
      </c>
      <c r="D8" s="74" t="s">
        <v>62</v>
      </c>
      <c r="E8" s="75"/>
      <c r="F8" s="75"/>
      <c r="G8" s="75"/>
      <c r="H8" s="75"/>
      <c r="I8" s="76"/>
      <c r="J8" s="69" t="s">
        <v>63</v>
      </c>
      <c r="K8" s="50" t="s">
        <v>64</v>
      </c>
      <c r="L8" s="71" t="s">
        <v>65</v>
      </c>
      <c r="M8" s="73" t="s">
        <v>10</v>
      </c>
      <c r="N8" s="69" t="s">
        <v>66</v>
      </c>
    </row>
    <row r="9" spans="1:14" ht="36" x14ac:dyDescent="0.2">
      <c r="A9" s="49"/>
      <c r="B9" s="68"/>
      <c r="C9" s="71"/>
      <c r="D9" s="34" t="s">
        <v>5</v>
      </c>
      <c r="E9" s="35" t="s">
        <v>70</v>
      </c>
      <c r="F9" s="34" t="s">
        <v>7</v>
      </c>
      <c r="G9" s="34" t="s">
        <v>8</v>
      </c>
      <c r="H9" s="34" t="s">
        <v>67</v>
      </c>
      <c r="I9" s="34" t="s">
        <v>68</v>
      </c>
      <c r="J9" s="72"/>
      <c r="K9" s="51"/>
      <c r="L9" s="71"/>
      <c r="M9" s="73"/>
      <c r="N9" s="70"/>
    </row>
    <row r="10" spans="1:14" s="8" customFormat="1" ht="15" customHeight="1" x14ac:dyDescent="0.15">
      <c r="A10" s="52" t="s">
        <v>11</v>
      </c>
      <c r="B10" s="47" t="s">
        <v>17</v>
      </c>
      <c r="C10" s="29" t="s">
        <v>37</v>
      </c>
      <c r="D10" s="26"/>
      <c r="E10" s="26"/>
      <c r="F10" s="26"/>
      <c r="G10" s="26"/>
      <c r="H10" s="26"/>
      <c r="I10" s="26"/>
      <c r="J10" s="28" t="b">
        <v>1</v>
      </c>
      <c r="K10" s="39">
        <f>SUM(D10:I10)</f>
        <v>0</v>
      </c>
      <c r="L10" s="25">
        <f>IF(J10=TRUE,D10*$N$2+E10*$N$3+F10*$N$4+G10*$N$5+H10*$N$6+I10*$N$7,0)</f>
        <v>0</v>
      </c>
      <c r="M10" s="7"/>
      <c r="N10" s="6"/>
    </row>
    <row r="11" spans="1:14" s="8" customFormat="1" ht="15" customHeight="1" x14ac:dyDescent="0.2">
      <c r="A11" s="53"/>
      <c r="B11" s="48"/>
      <c r="C11" s="30"/>
      <c r="D11" s="26"/>
      <c r="E11" s="26"/>
      <c r="F11" s="26"/>
      <c r="G11" s="26"/>
      <c r="H11" s="26"/>
      <c r="I11" s="26"/>
      <c r="J11" s="28" t="b">
        <v>0</v>
      </c>
      <c r="K11" s="39">
        <f t="shared" ref="K11:K62" si="0">SUM(D11:I11)</f>
        <v>0</v>
      </c>
      <c r="L11" s="25">
        <f>IF(J11=TRUE,D11*$N$2+E11*$N$3+F11*$N$4+G11*$N$5+H11*$N$6+I11*$N$7,0)</f>
        <v>0</v>
      </c>
      <c r="M11" s="7"/>
      <c r="N11" s="6"/>
    </row>
    <row r="12" spans="1:14" s="8" customFormat="1" ht="15" customHeight="1" x14ac:dyDescent="0.15">
      <c r="A12" s="53"/>
      <c r="B12" s="47" t="s">
        <v>3</v>
      </c>
      <c r="C12" s="29" t="s">
        <v>38</v>
      </c>
      <c r="D12" s="26"/>
      <c r="E12" s="26"/>
      <c r="F12" s="26"/>
      <c r="G12" s="26"/>
      <c r="H12" s="26"/>
      <c r="I12" s="26"/>
      <c r="J12" s="28" t="b">
        <v>1</v>
      </c>
      <c r="K12" s="39">
        <f t="shared" si="0"/>
        <v>0</v>
      </c>
      <c r="L12" s="25">
        <f>IF(J12=TRUE,D12*$N$2+E12*$N$3+F12*$N$4+G12*$N$5+H12*$N$6+I12*$N$7,0)</f>
        <v>0</v>
      </c>
      <c r="M12" s="7"/>
      <c r="N12" s="6" t="s">
        <v>53</v>
      </c>
    </row>
    <row r="13" spans="1:14" s="8" customFormat="1" ht="15" customHeight="1" x14ac:dyDescent="0.2">
      <c r="A13" s="53"/>
      <c r="B13" s="48"/>
      <c r="C13" s="30"/>
      <c r="D13" s="26"/>
      <c r="E13" s="26"/>
      <c r="F13" s="26"/>
      <c r="G13" s="26"/>
      <c r="H13" s="26"/>
      <c r="I13" s="26"/>
      <c r="J13" s="28" t="b">
        <v>0</v>
      </c>
      <c r="K13" s="39">
        <f t="shared" si="0"/>
        <v>0</v>
      </c>
      <c r="L13" s="25">
        <f>IF(J13=TRUE,D13*$N$2+E13*$N$3+F13*$N$4+G13*$N$5+H13*$N$6+I13*$N$7,0)</f>
        <v>0</v>
      </c>
      <c r="M13" s="7"/>
      <c r="N13" s="6"/>
    </row>
    <row r="14" spans="1:14" s="8" customFormat="1" ht="15" customHeight="1" x14ac:dyDescent="0.15">
      <c r="A14" s="53"/>
      <c r="B14" s="47" t="s">
        <v>18</v>
      </c>
      <c r="C14" s="29" t="s">
        <v>39</v>
      </c>
      <c r="D14" s="26"/>
      <c r="E14" s="26"/>
      <c r="F14" s="26"/>
      <c r="G14" s="26"/>
      <c r="H14" s="26"/>
      <c r="I14" s="26"/>
      <c r="J14" s="28" t="b">
        <v>0</v>
      </c>
      <c r="K14" s="39">
        <f t="shared" si="0"/>
        <v>0</v>
      </c>
      <c r="L14" s="25">
        <f t="shared" ref="L14:L21" si="1">IF(J14=TRUE,D14*$N$2+E14*$N$3+F14*$N$4+G14*$N$5+H14*$N$7,0)</f>
        <v>0</v>
      </c>
      <c r="M14" s="7"/>
      <c r="N14" s="6"/>
    </row>
    <row r="15" spans="1:14" s="8" customFormat="1" ht="15" customHeight="1" x14ac:dyDescent="0.2">
      <c r="A15" s="53"/>
      <c r="B15" s="48"/>
      <c r="C15" s="30"/>
      <c r="D15" s="26"/>
      <c r="E15" s="26"/>
      <c r="F15" s="26"/>
      <c r="G15" s="26"/>
      <c r="H15" s="26"/>
      <c r="I15" s="26"/>
      <c r="J15" s="28" t="b">
        <v>0</v>
      </c>
      <c r="K15" s="39">
        <f t="shared" si="0"/>
        <v>0</v>
      </c>
      <c r="L15" s="25">
        <f t="shared" si="1"/>
        <v>0</v>
      </c>
      <c r="M15" s="7"/>
      <c r="N15" s="6"/>
    </row>
    <row r="16" spans="1:14" s="8" customFormat="1" ht="15" customHeight="1" x14ac:dyDescent="0.2">
      <c r="A16" s="53"/>
      <c r="B16" s="47" t="s">
        <v>19</v>
      </c>
      <c r="C16" s="30"/>
      <c r="D16" s="26"/>
      <c r="E16" s="26"/>
      <c r="F16" s="26"/>
      <c r="G16" s="26"/>
      <c r="H16" s="26"/>
      <c r="I16" s="26"/>
      <c r="J16" s="28" t="b">
        <v>0</v>
      </c>
      <c r="K16" s="39">
        <f t="shared" si="0"/>
        <v>0</v>
      </c>
      <c r="L16" s="25">
        <f t="shared" si="1"/>
        <v>0</v>
      </c>
      <c r="M16" s="7"/>
      <c r="N16" s="6"/>
    </row>
    <row r="17" spans="1:14" s="8" customFormat="1" ht="12.75" customHeight="1" x14ac:dyDescent="0.2">
      <c r="A17" s="54"/>
      <c r="B17" s="48"/>
      <c r="C17" s="30"/>
      <c r="D17" s="26"/>
      <c r="E17" s="26"/>
      <c r="F17" s="26"/>
      <c r="G17" s="26"/>
      <c r="H17" s="26"/>
      <c r="I17" s="26"/>
      <c r="J17" s="28" t="b">
        <v>0</v>
      </c>
      <c r="K17" s="39">
        <f t="shared" si="0"/>
        <v>0</v>
      </c>
      <c r="L17" s="25">
        <f t="shared" si="1"/>
        <v>0</v>
      </c>
      <c r="M17" s="7"/>
      <c r="N17" s="6"/>
    </row>
    <row r="18" spans="1:14" s="8" customFormat="1" ht="12.75" customHeight="1" x14ac:dyDescent="0.2">
      <c r="A18" s="54"/>
      <c r="B18" s="47" t="s">
        <v>20</v>
      </c>
      <c r="C18" s="30"/>
      <c r="D18" s="26"/>
      <c r="E18" s="26"/>
      <c r="F18" s="26"/>
      <c r="G18" s="26"/>
      <c r="H18" s="26"/>
      <c r="I18" s="26"/>
      <c r="J18" s="28" t="b">
        <v>0</v>
      </c>
      <c r="K18" s="39">
        <f t="shared" si="0"/>
        <v>0</v>
      </c>
      <c r="L18" s="25">
        <f t="shared" si="1"/>
        <v>0</v>
      </c>
      <c r="M18" s="7"/>
      <c r="N18" s="9"/>
    </row>
    <row r="19" spans="1:14" s="8" customFormat="1" ht="12" customHeight="1" x14ac:dyDescent="0.2">
      <c r="A19" s="54"/>
      <c r="B19" s="48"/>
      <c r="C19" s="30"/>
      <c r="D19" s="26"/>
      <c r="E19" s="26"/>
      <c r="F19" s="26"/>
      <c r="G19" s="26"/>
      <c r="H19" s="26"/>
      <c r="I19" s="26"/>
      <c r="J19" s="28" t="b">
        <v>0</v>
      </c>
      <c r="K19" s="39">
        <f t="shared" si="0"/>
        <v>0</v>
      </c>
      <c r="L19" s="25">
        <f t="shared" si="1"/>
        <v>0</v>
      </c>
      <c r="M19" s="7"/>
      <c r="N19" s="9"/>
    </row>
    <row r="20" spans="1:14" s="8" customFormat="1" ht="12" customHeight="1" x14ac:dyDescent="0.15">
      <c r="A20" s="54"/>
      <c r="B20" s="47" t="s">
        <v>21</v>
      </c>
      <c r="C20" s="29" t="s">
        <v>40</v>
      </c>
      <c r="D20" s="26"/>
      <c r="E20" s="26"/>
      <c r="F20" s="26"/>
      <c r="G20" s="26"/>
      <c r="H20" s="26"/>
      <c r="I20" s="26"/>
      <c r="J20" s="28" t="b">
        <v>0</v>
      </c>
      <c r="K20" s="39">
        <f t="shared" si="0"/>
        <v>0</v>
      </c>
      <c r="L20" s="25">
        <f t="shared" si="1"/>
        <v>0</v>
      </c>
      <c r="M20" s="7"/>
      <c r="N20" s="9" t="s">
        <v>44</v>
      </c>
    </row>
    <row r="21" spans="1:14" s="8" customFormat="1" ht="12" customHeight="1" x14ac:dyDescent="0.15">
      <c r="A21" s="54"/>
      <c r="B21" s="48"/>
      <c r="C21" s="29"/>
      <c r="D21" s="26"/>
      <c r="E21" s="26"/>
      <c r="F21" s="26"/>
      <c r="G21" s="26"/>
      <c r="H21" s="26"/>
      <c r="I21" s="26"/>
      <c r="J21" s="28"/>
      <c r="K21" s="39">
        <f t="shared" si="0"/>
        <v>0</v>
      </c>
      <c r="L21" s="25">
        <f t="shared" si="1"/>
        <v>0</v>
      </c>
      <c r="M21" s="7"/>
      <c r="N21" s="9"/>
    </row>
    <row r="22" spans="1:14" s="8" customFormat="1" ht="12" customHeight="1" x14ac:dyDescent="0.2">
      <c r="A22" s="54"/>
      <c r="B22" s="55" t="s">
        <v>12</v>
      </c>
      <c r="C22" s="55"/>
      <c r="D22" s="10">
        <f>SUM(D10:D21)</f>
        <v>0</v>
      </c>
      <c r="E22" s="37">
        <f t="shared" ref="E22:I22" si="2">SUM(E10:E21)</f>
        <v>0</v>
      </c>
      <c r="F22" s="37">
        <f t="shared" si="2"/>
        <v>0</v>
      </c>
      <c r="G22" s="37">
        <f t="shared" si="2"/>
        <v>0</v>
      </c>
      <c r="H22" s="37">
        <f t="shared" si="2"/>
        <v>0</v>
      </c>
      <c r="I22" s="37">
        <f t="shared" si="2"/>
        <v>0</v>
      </c>
      <c r="J22" s="10"/>
      <c r="K22" s="37">
        <f t="shared" si="0"/>
        <v>0</v>
      </c>
      <c r="L22" s="24">
        <f>SUM(L10:L21)</f>
        <v>0</v>
      </c>
      <c r="M22" s="11"/>
      <c r="N22" s="12"/>
    </row>
    <row r="23" spans="1:14" s="8" customFormat="1" ht="12" customHeight="1" x14ac:dyDescent="0.15">
      <c r="A23" s="88" t="s">
        <v>2</v>
      </c>
      <c r="B23" s="63" t="s">
        <v>22</v>
      </c>
      <c r="C23" s="29" t="s">
        <v>45</v>
      </c>
      <c r="D23" s="26"/>
      <c r="E23" s="26"/>
      <c r="F23" s="27"/>
      <c r="G23" s="27"/>
      <c r="H23" s="26"/>
      <c r="I23" s="26"/>
      <c r="J23" s="28" t="b">
        <v>1</v>
      </c>
      <c r="K23" s="39">
        <f t="shared" si="0"/>
        <v>0</v>
      </c>
      <c r="L23" s="25">
        <f t="shared" ref="L23:L30" si="3">IF(J23=TRUE,D23*$N$2+E23*$N$3+F23*$N$4+G23*$N$5+H23*$N$6+I23*$N$7,0)</f>
        <v>0</v>
      </c>
      <c r="M23" s="6"/>
      <c r="N23" s="6" t="s">
        <v>41</v>
      </c>
    </row>
    <row r="24" spans="1:14" s="8" customFormat="1" ht="12" customHeight="1" x14ac:dyDescent="0.15">
      <c r="A24" s="88"/>
      <c r="B24" s="64"/>
      <c r="C24" s="29" t="s">
        <v>50</v>
      </c>
      <c r="D24" s="26"/>
      <c r="E24" s="26"/>
      <c r="F24" s="27"/>
      <c r="G24" s="27"/>
      <c r="H24" s="26"/>
      <c r="I24" s="26"/>
      <c r="J24" s="28" t="b">
        <v>1</v>
      </c>
      <c r="K24" s="39">
        <f t="shared" si="0"/>
        <v>0</v>
      </c>
      <c r="L24" s="25">
        <f t="shared" si="3"/>
        <v>0</v>
      </c>
      <c r="M24" s="6"/>
      <c r="N24" s="6"/>
    </row>
    <row r="25" spans="1:14" s="8" customFormat="1" ht="12" customHeight="1" x14ac:dyDescent="0.2">
      <c r="A25" s="88"/>
      <c r="B25" s="65"/>
      <c r="C25" s="30"/>
      <c r="D25" s="26"/>
      <c r="E25" s="26"/>
      <c r="F25" s="27"/>
      <c r="G25" s="27"/>
      <c r="H25" s="26"/>
      <c r="I25" s="26"/>
      <c r="J25" s="28" t="b">
        <v>1</v>
      </c>
      <c r="K25" s="39">
        <f t="shared" si="0"/>
        <v>0</v>
      </c>
      <c r="L25" s="25">
        <f t="shared" si="3"/>
        <v>0</v>
      </c>
      <c r="M25" s="6"/>
      <c r="N25" s="6"/>
    </row>
    <row r="26" spans="1:14" s="8" customFormat="1" ht="12" customHeight="1" x14ac:dyDescent="0.2">
      <c r="A26" s="88"/>
      <c r="B26" s="63" t="s">
        <v>24</v>
      </c>
      <c r="C26" s="30"/>
      <c r="D26" s="26"/>
      <c r="E26" s="26"/>
      <c r="F26" s="27"/>
      <c r="G26" s="27"/>
      <c r="H26" s="26"/>
      <c r="I26" s="26"/>
      <c r="J26" s="28" t="b">
        <v>1</v>
      </c>
      <c r="K26" s="39">
        <f t="shared" si="0"/>
        <v>0</v>
      </c>
      <c r="L26" s="25">
        <f t="shared" si="3"/>
        <v>0</v>
      </c>
      <c r="M26" s="6"/>
      <c r="N26" s="6"/>
    </row>
    <row r="27" spans="1:14" s="8" customFormat="1" ht="12" customHeight="1" x14ac:dyDescent="0.2">
      <c r="A27" s="88"/>
      <c r="B27" s="64"/>
      <c r="C27" s="30"/>
      <c r="D27" s="26"/>
      <c r="E27" s="26"/>
      <c r="F27" s="27"/>
      <c r="G27" s="27"/>
      <c r="H27" s="26"/>
      <c r="I27" s="26"/>
      <c r="J27" s="28" t="b">
        <v>1</v>
      </c>
      <c r="K27" s="39">
        <f t="shared" si="0"/>
        <v>0</v>
      </c>
      <c r="L27" s="25">
        <f t="shared" si="3"/>
        <v>0</v>
      </c>
      <c r="M27" s="6"/>
      <c r="N27" s="6"/>
    </row>
    <row r="28" spans="1:14" s="8" customFormat="1" ht="12" customHeight="1" x14ac:dyDescent="0.2">
      <c r="A28" s="88"/>
      <c r="B28" s="65"/>
      <c r="C28" s="30"/>
      <c r="D28" s="26"/>
      <c r="E28" s="26"/>
      <c r="F28" s="27"/>
      <c r="G28" s="27"/>
      <c r="H28" s="26"/>
      <c r="I28" s="26"/>
      <c r="J28" s="28" t="b">
        <v>1</v>
      </c>
      <c r="K28" s="39">
        <f t="shared" si="0"/>
        <v>0</v>
      </c>
      <c r="L28" s="25">
        <f t="shared" si="3"/>
        <v>0</v>
      </c>
      <c r="M28" s="6"/>
      <c r="N28" s="6"/>
    </row>
    <row r="29" spans="1:14" s="8" customFormat="1" ht="12" customHeight="1" x14ac:dyDescent="0.15">
      <c r="A29" s="88"/>
      <c r="B29" s="63" t="s">
        <v>25</v>
      </c>
      <c r="C29" s="32" t="s">
        <v>52</v>
      </c>
      <c r="D29" s="26">
        <v>2</v>
      </c>
      <c r="E29" s="26"/>
      <c r="F29" s="27"/>
      <c r="G29" s="27"/>
      <c r="H29" s="26"/>
      <c r="I29" s="26"/>
      <c r="J29" s="28" t="b">
        <v>1</v>
      </c>
      <c r="K29" s="39">
        <f t="shared" si="0"/>
        <v>2</v>
      </c>
      <c r="L29" s="25">
        <f t="shared" si="3"/>
        <v>2000</v>
      </c>
      <c r="M29" s="6"/>
      <c r="N29" s="6" t="s">
        <v>43</v>
      </c>
    </row>
    <row r="30" spans="1:14" s="8" customFormat="1" ht="12" customHeight="1" x14ac:dyDescent="0.15">
      <c r="A30" s="88"/>
      <c r="B30" s="64"/>
      <c r="C30" s="29" t="s">
        <v>42</v>
      </c>
      <c r="D30" s="26">
        <v>1</v>
      </c>
      <c r="E30" s="26"/>
      <c r="F30" s="27"/>
      <c r="G30" s="27"/>
      <c r="H30" s="26"/>
      <c r="I30" s="26"/>
      <c r="J30" s="28" t="b">
        <v>1</v>
      </c>
      <c r="K30" s="39">
        <f t="shared" si="0"/>
        <v>1</v>
      </c>
      <c r="L30" s="25">
        <f t="shared" si="3"/>
        <v>1000</v>
      </c>
      <c r="M30" s="6"/>
      <c r="N30" s="6"/>
    </row>
    <row r="31" spans="1:14" s="22" customFormat="1" ht="12" customHeight="1" x14ac:dyDescent="0.2">
      <c r="A31" s="89"/>
      <c r="B31" s="65"/>
      <c r="C31" s="30"/>
      <c r="D31" s="26"/>
      <c r="E31" s="26"/>
      <c r="F31" s="27"/>
      <c r="G31" s="27"/>
      <c r="H31" s="26"/>
      <c r="I31" s="26"/>
      <c r="J31" s="28" t="b">
        <v>1</v>
      </c>
      <c r="K31" s="39">
        <f t="shared" si="0"/>
        <v>0</v>
      </c>
      <c r="L31" s="25">
        <f t="shared" ref="L31:L60" si="4">IF(J31=TRUE,D31*$N$2+E31*$N$3+F31*$N$4+G31*$N$5+H31*$N$6+I31*$N$7,0)</f>
        <v>0</v>
      </c>
      <c r="M31" s="6"/>
      <c r="N31" s="6"/>
    </row>
    <row r="32" spans="1:14" s="8" customFormat="1" ht="12" customHeight="1" x14ac:dyDescent="0.2">
      <c r="A32" s="89"/>
      <c r="B32" s="90" t="s">
        <v>12</v>
      </c>
      <c r="C32" s="91"/>
      <c r="D32" s="10">
        <f>SUM(D23:D31)</f>
        <v>3</v>
      </c>
      <c r="E32" s="37">
        <f t="shared" ref="E32:I32" si="5">SUM(E23:E31)</f>
        <v>0</v>
      </c>
      <c r="F32" s="37">
        <f t="shared" si="5"/>
        <v>0</v>
      </c>
      <c r="G32" s="37">
        <f t="shared" si="5"/>
        <v>0</v>
      </c>
      <c r="H32" s="37">
        <f t="shared" si="5"/>
        <v>0</v>
      </c>
      <c r="I32" s="37">
        <f t="shared" si="5"/>
        <v>0</v>
      </c>
      <c r="J32" s="10"/>
      <c r="K32" s="37">
        <f t="shared" si="0"/>
        <v>3</v>
      </c>
      <c r="L32" s="45">
        <f>SUM(L23:L31)</f>
        <v>3000</v>
      </c>
      <c r="M32" s="11"/>
      <c r="N32" s="12"/>
    </row>
    <row r="33" spans="1:14" s="8" customFormat="1" ht="12.75" x14ac:dyDescent="0.15">
      <c r="A33" s="61" t="s">
        <v>13</v>
      </c>
      <c r="B33" s="47" t="s">
        <v>23</v>
      </c>
      <c r="C33" s="38" t="s">
        <v>78</v>
      </c>
      <c r="D33" s="26"/>
      <c r="E33" s="26"/>
      <c r="F33" s="26"/>
      <c r="G33" s="26">
        <v>2</v>
      </c>
      <c r="H33" s="26"/>
      <c r="I33" s="26"/>
      <c r="J33" s="28" t="b">
        <v>1</v>
      </c>
      <c r="K33" s="39">
        <f t="shared" si="0"/>
        <v>2</v>
      </c>
      <c r="L33" s="25">
        <f t="shared" si="4"/>
        <v>2000</v>
      </c>
      <c r="M33" s="7"/>
      <c r="N33" s="6"/>
    </row>
    <row r="34" spans="1:14" s="8" customFormat="1" ht="12.75" x14ac:dyDescent="0.15">
      <c r="A34" s="61"/>
      <c r="B34" s="93"/>
      <c r="C34" s="38" t="s">
        <v>79</v>
      </c>
      <c r="D34" s="26"/>
      <c r="E34" s="26"/>
      <c r="F34" s="26"/>
      <c r="G34" s="26">
        <v>1</v>
      </c>
      <c r="H34" s="26"/>
      <c r="I34" s="26"/>
      <c r="J34" s="28" t="b">
        <v>1</v>
      </c>
      <c r="K34" s="39">
        <f t="shared" si="0"/>
        <v>1</v>
      </c>
      <c r="L34" s="25">
        <f t="shared" si="4"/>
        <v>1000</v>
      </c>
      <c r="M34" s="7"/>
      <c r="N34" s="6"/>
    </row>
    <row r="35" spans="1:14" s="8" customFormat="1" ht="12.75" x14ac:dyDescent="0.15">
      <c r="A35" s="61"/>
      <c r="B35" s="93"/>
      <c r="C35" s="38" t="s">
        <v>80</v>
      </c>
      <c r="D35" s="26"/>
      <c r="E35" s="26"/>
      <c r="F35" s="26"/>
      <c r="G35" s="26">
        <v>0.5</v>
      </c>
      <c r="H35" s="26"/>
      <c r="I35" s="26"/>
      <c r="J35" s="28" t="b">
        <v>1</v>
      </c>
      <c r="K35" s="39">
        <f t="shared" si="0"/>
        <v>0.5</v>
      </c>
      <c r="L35" s="25">
        <f t="shared" si="4"/>
        <v>500</v>
      </c>
      <c r="M35" s="7"/>
      <c r="N35" s="6"/>
    </row>
    <row r="36" spans="1:14" s="8" customFormat="1" ht="12.75" x14ac:dyDescent="0.15">
      <c r="A36" s="61"/>
      <c r="B36" s="93"/>
      <c r="C36" s="38" t="s">
        <v>81</v>
      </c>
      <c r="D36" s="26"/>
      <c r="E36" s="26"/>
      <c r="F36" s="26"/>
      <c r="G36" s="26">
        <v>1</v>
      </c>
      <c r="H36" s="26"/>
      <c r="I36" s="26"/>
      <c r="J36" s="28" t="b">
        <v>1</v>
      </c>
      <c r="K36" s="39">
        <f t="shared" si="0"/>
        <v>1</v>
      </c>
      <c r="L36" s="25">
        <f t="shared" si="4"/>
        <v>1000</v>
      </c>
      <c r="M36" s="7"/>
      <c r="N36" s="6"/>
    </row>
    <row r="37" spans="1:14" s="8" customFormat="1" ht="15" customHeight="1" x14ac:dyDescent="0.15">
      <c r="A37" s="61"/>
      <c r="B37" s="47" t="s">
        <v>26</v>
      </c>
      <c r="C37" s="38" t="s">
        <v>82</v>
      </c>
      <c r="D37" s="26"/>
      <c r="E37" s="26"/>
      <c r="F37" s="26"/>
      <c r="G37" s="26">
        <v>8</v>
      </c>
      <c r="H37" s="26"/>
      <c r="I37" s="26"/>
      <c r="J37" s="28" t="b">
        <v>1</v>
      </c>
      <c r="K37" s="39">
        <f t="shared" si="0"/>
        <v>8</v>
      </c>
      <c r="L37" s="25">
        <f t="shared" si="4"/>
        <v>8000</v>
      </c>
      <c r="M37" s="7"/>
      <c r="N37" s="6" t="s">
        <v>49</v>
      </c>
    </row>
    <row r="38" spans="1:14" s="8" customFormat="1" ht="12.75" x14ac:dyDescent="0.15">
      <c r="A38" s="61"/>
      <c r="B38" s="56"/>
      <c r="C38" s="38" t="s">
        <v>83</v>
      </c>
      <c r="D38" s="26"/>
      <c r="E38" s="26"/>
      <c r="F38" s="26"/>
      <c r="G38" s="26">
        <v>4</v>
      </c>
      <c r="H38" s="26"/>
      <c r="I38" s="26"/>
      <c r="J38" s="28" t="b">
        <v>1</v>
      </c>
      <c r="K38" s="39">
        <f t="shared" si="0"/>
        <v>4</v>
      </c>
      <c r="L38" s="25">
        <f t="shared" si="4"/>
        <v>4000</v>
      </c>
      <c r="M38" s="7"/>
      <c r="N38" s="6"/>
    </row>
    <row r="39" spans="1:14" s="8" customFormat="1" ht="12.75" x14ac:dyDescent="0.15">
      <c r="A39" s="61"/>
      <c r="B39" s="92" t="s">
        <v>27</v>
      </c>
      <c r="C39" s="38" t="s">
        <v>82</v>
      </c>
      <c r="D39" s="26"/>
      <c r="E39" s="26"/>
      <c r="F39" s="26"/>
      <c r="G39" s="26"/>
      <c r="H39" s="26"/>
      <c r="I39" s="26"/>
      <c r="J39" s="28" t="b">
        <v>1</v>
      </c>
      <c r="K39" s="39">
        <f t="shared" si="0"/>
        <v>0</v>
      </c>
      <c r="L39" s="25">
        <f t="shared" si="4"/>
        <v>0</v>
      </c>
      <c r="M39" s="7"/>
      <c r="N39" s="6" t="s">
        <v>54</v>
      </c>
    </row>
    <row r="40" spans="1:14" s="8" customFormat="1" ht="12.75" x14ac:dyDescent="0.15">
      <c r="A40" s="61"/>
      <c r="B40" s="92"/>
      <c r="C40" s="38" t="s">
        <v>83</v>
      </c>
      <c r="D40" s="26"/>
      <c r="E40" s="26"/>
      <c r="F40" s="26"/>
      <c r="G40" s="26"/>
      <c r="H40" s="26"/>
      <c r="I40" s="26"/>
      <c r="J40" s="28" t="b">
        <v>1</v>
      </c>
      <c r="K40" s="39">
        <f t="shared" si="0"/>
        <v>0</v>
      </c>
      <c r="L40" s="25">
        <f t="shared" si="4"/>
        <v>0</v>
      </c>
      <c r="M40" s="7"/>
      <c r="N40" s="6"/>
    </row>
    <row r="41" spans="1:14" s="8" customFormat="1" ht="12.75" x14ac:dyDescent="0.15">
      <c r="A41" s="61"/>
      <c r="B41" s="47" t="s">
        <v>28</v>
      </c>
      <c r="C41" s="38" t="s">
        <v>82</v>
      </c>
      <c r="D41" s="26"/>
      <c r="E41" s="26"/>
      <c r="F41" s="26"/>
      <c r="G41" s="26">
        <v>2</v>
      </c>
      <c r="H41" s="26"/>
      <c r="I41" s="26"/>
      <c r="J41" s="28" t="b">
        <v>1</v>
      </c>
      <c r="K41" s="39">
        <f t="shared" si="0"/>
        <v>2</v>
      </c>
      <c r="L41" s="25">
        <f t="shared" si="4"/>
        <v>2000</v>
      </c>
      <c r="M41" s="6"/>
      <c r="N41" s="6" t="s">
        <v>55</v>
      </c>
    </row>
    <row r="42" spans="1:14" s="8" customFormat="1" ht="12.75" x14ac:dyDescent="0.15">
      <c r="A42" s="61"/>
      <c r="B42" s="56"/>
      <c r="C42" s="38" t="s">
        <v>83</v>
      </c>
      <c r="D42" s="26"/>
      <c r="E42" s="26"/>
      <c r="F42" s="26"/>
      <c r="G42" s="26">
        <v>1</v>
      </c>
      <c r="H42" s="26"/>
      <c r="I42" s="26"/>
      <c r="J42" s="28" t="b">
        <v>1</v>
      </c>
      <c r="K42" s="39">
        <f t="shared" si="0"/>
        <v>1</v>
      </c>
      <c r="L42" s="25">
        <f t="shared" si="4"/>
        <v>1000</v>
      </c>
      <c r="M42" s="6"/>
      <c r="N42" s="6"/>
    </row>
    <row r="43" spans="1:14" s="8" customFormat="1" ht="15.75" customHeight="1" x14ac:dyDescent="0.2">
      <c r="A43" s="62"/>
      <c r="B43" s="58" t="s">
        <v>12</v>
      </c>
      <c r="C43" s="59"/>
      <c r="D43" s="5">
        <f>SUM(D33:D42)</f>
        <v>0</v>
      </c>
      <c r="E43" s="33">
        <f t="shared" ref="E43:I43" si="6">SUM(E33:E42)</f>
        <v>0</v>
      </c>
      <c r="F43" s="33">
        <f t="shared" si="6"/>
        <v>0</v>
      </c>
      <c r="G43" s="33">
        <f t="shared" si="6"/>
        <v>19.5</v>
      </c>
      <c r="H43" s="33">
        <f t="shared" si="6"/>
        <v>0</v>
      </c>
      <c r="I43" s="33">
        <f t="shared" si="6"/>
        <v>0</v>
      </c>
      <c r="J43" s="5"/>
      <c r="K43" s="33">
        <f t="shared" si="0"/>
        <v>19.5</v>
      </c>
      <c r="L43" s="45">
        <f>SUM(L33:L42)</f>
        <v>19500</v>
      </c>
      <c r="M43" s="13"/>
      <c r="N43" s="14"/>
    </row>
    <row r="44" spans="1:14" s="8" customFormat="1" ht="15.75" customHeight="1" x14ac:dyDescent="0.15">
      <c r="A44" s="60" t="s">
        <v>14</v>
      </c>
      <c r="B44" s="47" t="s">
        <v>29</v>
      </c>
      <c r="C44" s="29"/>
      <c r="D44" s="26"/>
      <c r="E44" s="26"/>
      <c r="F44" s="26"/>
      <c r="G44" s="26"/>
      <c r="H44" s="26">
        <v>5</v>
      </c>
      <c r="I44" s="26"/>
      <c r="J44" s="28" t="s">
        <v>51</v>
      </c>
      <c r="K44" s="39">
        <f t="shared" si="0"/>
        <v>5</v>
      </c>
      <c r="L44" s="25">
        <f t="shared" si="4"/>
        <v>0</v>
      </c>
      <c r="M44" s="6"/>
      <c r="N44" s="6"/>
    </row>
    <row r="45" spans="1:14" s="8" customFormat="1" ht="15.75" customHeight="1" x14ac:dyDescent="0.2">
      <c r="A45" s="61"/>
      <c r="B45" s="57"/>
      <c r="C45" s="30"/>
      <c r="D45" s="26"/>
      <c r="E45" s="26"/>
      <c r="F45" s="26"/>
      <c r="G45" s="26">
        <v>1</v>
      </c>
      <c r="H45" s="26"/>
      <c r="I45" s="26"/>
      <c r="J45" s="28" t="b">
        <v>1</v>
      </c>
      <c r="K45" s="39">
        <f t="shared" si="0"/>
        <v>1</v>
      </c>
      <c r="L45" s="25">
        <f t="shared" si="4"/>
        <v>1000</v>
      </c>
      <c r="M45" s="9"/>
      <c r="N45" s="9"/>
    </row>
    <row r="46" spans="1:14" s="8" customFormat="1" ht="15.75" customHeight="1" x14ac:dyDescent="0.15">
      <c r="A46" s="61"/>
      <c r="B46" s="47" t="s">
        <v>30</v>
      </c>
      <c r="C46" s="29"/>
      <c r="D46" s="26"/>
      <c r="E46" s="26"/>
      <c r="F46" s="26"/>
      <c r="G46" s="26">
        <v>0.5</v>
      </c>
      <c r="H46" s="26"/>
      <c r="I46" s="26"/>
      <c r="J46" s="28" t="b">
        <v>1</v>
      </c>
      <c r="K46" s="39">
        <f t="shared" si="0"/>
        <v>0.5</v>
      </c>
      <c r="L46" s="25">
        <f t="shared" si="4"/>
        <v>500</v>
      </c>
      <c r="M46" s="9"/>
      <c r="N46" s="9"/>
    </row>
    <row r="47" spans="1:14" s="8" customFormat="1" ht="15.75" customHeight="1" x14ac:dyDescent="0.2">
      <c r="A47" s="61"/>
      <c r="B47" s="57"/>
      <c r="C47" s="30"/>
      <c r="D47" s="26"/>
      <c r="E47" s="26"/>
      <c r="F47" s="26"/>
      <c r="G47" s="26"/>
      <c r="H47" s="26">
        <v>1</v>
      </c>
      <c r="I47" s="26"/>
      <c r="J47" s="28" t="s">
        <v>51</v>
      </c>
      <c r="K47" s="39">
        <f t="shared" si="0"/>
        <v>1</v>
      </c>
      <c r="L47" s="25">
        <f t="shared" si="4"/>
        <v>0</v>
      </c>
      <c r="M47" s="9"/>
      <c r="N47" s="9"/>
    </row>
    <row r="48" spans="1:14" s="8" customFormat="1" ht="15.75" customHeight="1" x14ac:dyDescent="0.15">
      <c r="A48" s="61"/>
      <c r="B48" s="47" t="s">
        <v>31</v>
      </c>
      <c r="C48" s="29"/>
      <c r="D48" s="26"/>
      <c r="E48" s="26"/>
      <c r="F48" s="26"/>
      <c r="G48" s="26"/>
      <c r="H48" s="26"/>
      <c r="I48" s="26"/>
      <c r="J48" s="28" t="s">
        <v>51</v>
      </c>
      <c r="K48" s="39">
        <f t="shared" si="0"/>
        <v>0</v>
      </c>
      <c r="L48" s="25">
        <f t="shared" si="4"/>
        <v>0</v>
      </c>
      <c r="M48" s="9"/>
      <c r="N48" s="9"/>
    </row>
    <row r="49" spans="1:14" s="8" customFormat="1" ht="15.75" customHeight="1" x14ac:dyDescent="0.2">
      <c r="A49" s="61"/>
      <c r="B49" s="57"/>
      <c r="C49" s="30"/>
      <c r="D49" s="26"/>
      <c r="E49" s="26"/>
      <c r="F49" s="26"/>
      <c r="G49" s="26"/>
      <c r="H49" s="26"/>
      <c r="I49" s="26"/>
      <c r="J49" s="28" t="s">
        <v>51</v>
      </c>
      <c r="K49" s="39">
        <f t="shared" si="0"/>
        <v>0</v>
      </c>
      <c r="L49" s="25">
        <f t="shared" si="4"/>
        <v>0</v>
      </c>
      <c r="M49" s="9"/>
      <c r="N49" s="9"/>
    </row>
    <row r="50" spans="1:14" s="8" customFormat="1" ht="15.75" customHeight="1" x14ac:dyDescent="0.15">
      <c r="A50" s="61"/>
      <c r="B50" s="47" t="s">
        <v>32</v>
      </c>
      <c r="C50" s="38" t="s">
        <v>84</v>
      </c>
      <c r="D50" s="26"/>
      <c r="E50" s="26"/>
      <c r="F50" s="26"/>
      <c r="G50" s="26">
        <v>1</v>
      </c>
      <c r="H50" s="26"/>
      <c r="I50" s="26"/>
      <c r="J50" s="28" t="b">
        <v>1</v>
      </c>
      <c r="K50" s="39">
        <f t="shared" si="0"/>
        <v>1</v>
      </c>
      <c r="L50" s="25">
        <f t="shared" si="4"/>
        <v>1000</v>
      </c>
      <c r="M50" s="9"/>
      <c r="N50" s="9"/>
    </row>
    <row r="51" spans="1:14" s="8" customFormat="1" ht="15.75" customHeight="1" x14ac:dyDescent="0.2">
      <c r="A51" s="61"/>
      <c r="B51" s="57"/>
      <c r="C51" s="30"/>
      <c r="D51" s="26"/>
      <c r="E51" s="26"/>
      <c r="F51" s="26"/>
      <c r="G51" s="26"/>
      <c r="H51" s="26"/>
      <c r="I51" s="26"/>
      <c r="J51" s="28" t="b">
        <v>1</v>
      </c>
      <c r="K51" s="39">
        <f t="shared" si="0"/>
        <v>0</v>
      </c>
      <c r="L51" s="25">
        <f t="shared" si="4"/>
        <v>0</v>
      </c>
      <c r="M51" s="9"/>
      <c r="N51" s="6" t="s">
        <v>56</v>
      </c>
    </row>
    <row r="52" spans="1:14" s="8" customFormat="1" ht="15.75" customHeight="1" x14ac:dyDescent="0.2">
      <c r="A52" s="61"/>
      <c r="B52" s="47" t="s">
        <v>33</v>
      </c>
      <c r="C52" s="30"/>
      <c r="D52" s="26"/>
      <c r="E52" s="26"/>
      <c r="F52" s="26"/>
      <c r="G52" s="26"/>
      <c r="H52" s="26"/>
      <c r="I52" s="26"/>
      <c r="J52" s="28" t="s">
        <v>51</v>
      </c>
      <c r="K52" s="39">
        <f t="shared" si="0"/>
        <v>0</v>
      </c>
      <c r="L52" s="25">
        <f t="shared" si="4"/>
        <v>0</v>
      </c>
      <c r="M52" s="9"/>
      <c r="N52" s="6"/>
    </row>
    <row r="53" spans="1:14" s="8" customFormat="1" ht="15.75" customHeight="1" x14ac:dyDescent="0.2">
      <c r="A53" s="61"/>
      <c r="B53" s="57"/>
      <c r="C53" s="30"/>
      <c r="D53" s="26"/>
      <c r="E53" s="26"/>
      <c r="F53" s="26"/>
      <c r="G53" s="26"/>
      <c r="H53" s="26"/>
      <c r="I53" s="26"/>
      <c r="J53" s="28" t="s">
        <v>51</v>
      </c>
      <c r="K53" s="39">
        <f t="shared" si="0"/>
        <v>0</v>
      </c>
      <c r="L53" s="25">
        <f t="shared" si="4"/>
        <v>0</v>
      </c>
      <c r="M53" s="9"/>
      <c r="N53" s="9"/>
    </row>
    <row r="54" spans="1:14" s="8" customFormat="1" ht="15.75" customHeight="1" x14ac:dyDescent="0.2">
      <c r="A54" s="62"/>
      <c r="B54" s="58" t="s">
        <v>12</v>
      </c>
      <c r="C54" s="59"/>
      <c r="D54" s="5">
        <f>SUM(D44:D53)</f>
        <v>0</v>
      </c>
      <c r="E54" s="33">
        <f t="shared" ref="E54:I54" si="7">SUM(E44:E53)</f>
        <v>0</v>
      </c>
      <c r="F54" s="33">
        <f t="shared" si="7"/>
        <v>0</v>
      </c>
      <c r="G54" s="33">
        <f t="shared" si="7"/>
        <v>2.5</v>
      </c>
      <c r="H54" s="33">
        <f t="shared" si="7"/>
        <v>6</v>
      </c>
      <c r="I54" s="33">
        <f t="shared" si="7"/>
        <v>0</v>
      </c>
      <c r="J54" s="5"/>
      <c r="K54" s="33">
        <f t="shared" si="0"/>
        <v>8.5</v>
      </c>
      <c r="L54" s="45">
        <f>SUM(L44:L53)</f>
        <v>2500</v>
      </c>
      <c r="M54" s="14"/>
      <c r="N54" s="14"/>
    </row>
    <row r="55" spans="1:14" s="8" customFormat="1" ht="15.75" customHeight="1" x14ac:dyDescent="0.2">
      <c r="A55" s="60" t="s">
        <v>16</v>
      </c>
      <c r="B55" s="47" t="s">
        <v>34</v>
      </c>
      <c r="C55" s="30"/>
      <c r="D55" s="26"/>
      <c r="E55" s="26"/>
      <c r="F55" s="26"/>
      <c r="G55" s="26"/>
      <c r="H55" s="26"/>
      <c r="I55" s="26"/>
      <c r="J55" s="28" t="b">
        <v>0</v>
      </c>
      <c r="K55" s="39">
        <f t="shared" si="0"/>
        <v>0</v>
      </c>
      <c r="L55" s="25">
        <f t="shared" si="4"/>
        <v>0</v>
      </c>
      <c r="M55" s="6"/>
      <c r="N55" s="6" t="s">
        <v>46</v>
      </c>
    </row>
    <row r="56" spans="1:14" s="8" customFormat="1" ht="15.75" customHeight="1" x14ac:dyDescent="0.2">
      <c r="A56" s="61"/>
      <c r="B56" s="57"/>
      <c r="C56" s="30"/>
      <c r="D56" s="26"/>
      <c r="E56" s="26"/>
      <c r="F56" s="26"/>
      <c r="G56" s="26"/>
      <c r="H56" s="26"/>
      <c r="I56" s="26"/>
      <c r="J56" s="28" t="b">
        <v>0</v>
      </c>
      <c r="K56" s="39">
        <f t="shared" si="0"/>
        <v>0</v>
      </c>
      <c r="L56" s="25">
        <f t="shared" si="4"/>
        <v>0</v>
      </c>
      <c r="M56" s="9"/>
      <c r="N56" s="9"/>
    </row>
    <row r="57" spans="1:14" s="8" customFormat="1" ht="15.75" customHeight="1" x14ac:dyDescent="0.2">
      <c r="A57" s="61"/>
      <c r="B57" s="47" t="s">
        <v>35</v>
      </c>
      <c r="C57" s="30"/>
      <c r="D57" s="26"/>
      <c r="E57" s="26"/>
      <c r="F57" s="26"/>
      <c r="G57" s="26"/>
      <c r="H57" s="26"/>
      <c r="I57" s="26"/>
      <c r="J57" s="28" t="b">
        <v>0</v>
      </c>
      <c r="K57" s="39">
        <f t="shared" si="0"/>
        <v>0</v>
      </c>
      <c r="L57" s="25">
        <f t="shared" si="4"/>
        <v>0</v>
      </c>
      <c r="M57" s="9"/>
      <c r="N57" s="9"/>
    </row>
    <row r="58" spans="1:14" s="8" customFormat="1" ht="15.75" customHeight="1" x14ac:dyDescent="0.2">
      <c r="A58" s="61"/>
      <c r="B58" s="48"/>
      <c r="C58" s="30"/>
      <c r="D58" s="26"/>
      <c r="E58" s="26"/>
      <c r="F58" s="26"/>
      <c r="G58" s="26"/>
      <c r="H58" s="26"/>
      <c r="I58" s="26"/>
      <c r="J58" s="28" t="b">
        <v>0</v>
      </c>
      <c r="K58" s="39">
        <f t="shared" si="0"/>
        <v>0</v>
      </c>
      <c r="L58" s="25">
        <f t="shared" si="4"/>
        <v>0</v>
      </c>
      <c r="M58" s="9"/>
      <c r="N58" s="9"/>
    </row>
    <row r="59" spans="1:14" s="8" customFormat="1" ht="15.75" customHeight="1" x14ac:dyDescent="0.2">
      <c r="A59" s="61"/>
      <c r="B59" s="47" t="s">
        <v>36</v>
      </c>
      <c r="C59" s="30"/>
      <c r="D59" s="26"/>
      <c r="E59" s="26"/>
      <c r="F59" s="26"/>
      <c r="G59" s="26"/>
      <c r="H59" s="26"/>
      <c r="I59" s="26"/>
      <c r="J59" s="28" t="b">
        <v>0</v>
      </c>
      <c r="K59" s="39">
        <f t="shared" si="0"/>
        <v>0</v>
      </c>
      <c r="L59" s="25">
        <f t="shared" si="4"/>
        <v>0</v>
      </c>
      <c r="M59" s="9"/>
      <c r="N59" s="9" t="s">
        <v>47</v>
      </c>
    </row>
    <row r="60" spans="1:14" s="8" customFormat="1" ht="15.75" customHeight="1" x14ac:dyDescent="0.2">
      <c r="A60" s="61"/>
      <c r="B60" s="48"/>
      <c r="C60" s="30"/>
      <c r="D60" s="26"/>
      <c r="E60" s="26"/>
      <c r="F60" s="26"/>
      <c r="G60" s="26">
        <v>3</v>
      </c>
      <c r="H60" s="26"/>
      <c r="I60" s="26"/>
      <c r="J60" s="28" t="b">
        <v>1</v>
      </c>
      <c r="K60" s="39">
        <f t="shared" si="0"/>
        <v>3</v>
      </c>
      <c r="L60" s="25">
        <f t="shared" si="4"/>
        <v>3000</v>
      </c>
      <c r="M60" s="9"/>
      <c r="N60" s="9" t="s">
        <v>48</v>
      </c>
    </row>
    <row r="61" spans="1:14" s="8" customFormat="1" ht="15.75" customHeight="1" x14ac:dyDescent="0.2">
      <c r="A61" s="62"/>
      <c r="B61" s="58" t="s">
        <v>12</v>
      </c>
      <c r="C61" s="59"/>
      <c r="D61" s="5">
        <f>SUM(D55:D60)</f>
        <v>0</v>
      </c>
      <c r="E61" s="33"/>
      <c r="F61" s="5">
        <f>SUM(F55:F60)</f>
        <v>0</v>
      </c>
      <c r="G61" s="5">
        <f>SUM(G55:G60)</f>
        <v>3</v>
      </c>
      <c r="H61" s="5">
        <f>SUM(H55:H60)</f>
        <v>0</v>
      </c>
      <c r="I61" s="33">
        <f>SUM(I55:I60)</f>
        <v>0</v>
      </c>
      <c r="J61" s="5"/>
      <c r="K61" s="33">
        <f t="shared" si="0"/>
        <v>3</v>
      </c>
      <c r="L61" s="25">
        <f>SUM(L55:L60)</f>
        <v>3000</v>
      </c>
      <c r="M61" s="14"/>
      <c r="N61" s="14"/>
    </row>
    <row r="62" spans="1:14" x14ac:dyDescent="0.2">
      <c r="A62" s="21" t="s">
        <v>15</v>
      </c>
      <c r="B62" s="21"/>
      <c r="C62" s="31"/>
      <c r="D62" s="23">
        <f>D43+D32+D22+D54+D61</f>
        <v>3</v>
      </c>
      <c r="E62" s="23"/>
      <c r="F62" s="23">
        <f>F43+F32+F22+F54+F61</f>
        <v>0</v>
      </c>
      <c r="G62" s="23">
        <f>G43+G32+G22+G54+G61</f>
        <v>25</v>
      </c>
      <c r="H62" s="23">
        <f>H43+H32+H22+H54+H61</f>
        <v>6</v>
      </c>
      <c r="I62" s="23">
        <f>I43+I32+I22+I54+I61</f>
        <v>0</v>
      </c>
      <c r="J62" s="23"/>
      <c r="K62" s="33">
        <f t="shared" si="0"/>
        <v>34</v>
      </c>
      <c r="L62" s="23">
        <f>L22+L32+L43+L54+L61</f>
        <v>28000</v>
      </c>
      <c r="M62" s="15"/>
      <c r="N62" s="15"/>
    </row>
    <row r="63" spans="1:14" ht="14.25" customHeight="1" x14ac:dyDescent="0.2">
      <c r="A63" s="86" t="s">
        <v>85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44">
        <v>25000</v>
      </c>
      <c r="M63" s="42"/>
      <c r="N63" s="43"/>
    </row>
    <row r="64" spans="1:14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6" spans="1:1" x14ac:dyDescent="0.2">
      <c r="A66" s="18"/>
    </row>
    <row r="67" spans="1:1" x14ac:dyDescent="0.2">
      <c r="A67" s="20"/>
    </row>
    <row r="68" spans="1:1" x14ac:dyDescent="0.2">
      <c r="A68" s="20"/>
    </row>
    <row r="69" spans="1:1" x14ac:dyDescent="0.2">
      <c r="A69" s="20"/>
    </row>
    <row r="70" spans="1:1" x14ac:dyDescent="0.2">
      <c r="A70" s="20"/>
    </row>
    <row r="71" spans="1:1" x14ac:dyDescent="0.2">
      <c r="A71" s="20"/>
    </row>
  </sheetData>
  <dataConsolidate/>
  <mergeCells count="53">
    <mergeCell ref="A63:K63"/>
    <mergeCell ref="A1:N1"/>
    <mergeCell ref="A23:A32"/>
    <mergeCell ref="B32:C32"/>
    <mergeCell ref="A44:A54"/>
    <mergeCell ref="A33:A43"/>
    <mergeCell ref="B41:B42"/>
    <mergeCell ref="B39:B40"/>
    <mergeCell ref="B33:B36"/>
    <mergeCell ref="B48:B49"/>
    <mergeCell ref="B50:B51"/>
    <mergeCell ref="B52:B53"/>
    <mergeCell ref="B46:B47"/>
    <mergeCell ref="C5:K5"/>
    <mergeCell ref="C7:K7"/>
    <mergeCell ref="A4:B4"/>
    <mergeCell ref="B26:B28"/>
    <mergeCell ref="B29:B31"/>
    <mergeCell ref="B61:C61"/>
    <mergeCell ref="B54:C54"/>
    <mergeCell ref="B55:B56"/>
    <mergeCell ref="B57:B58"/>
    <mergeCell ref="B59:B60"/>
    <mergeCell ref="C2:K2"/>
    <mergeCell ref="A2:B2"/>
    <mergeCell ref="C4:K4"/>
    <mergeCell ref="N8:N9"/>
    <mergeCell ref="B8:B9"/>
    <mergeCell ref="C8:C9"/>
    <mergeCell ref="J8:J9"/>
    <mergeCell ref="M8:M9"/>
    <mergeCell ref="L8:L9"/>
    <mergeCell ref="D8:I8"/>
    <mergeCell ref="C6:K6"/>
    <mergeCell ref="A3:B3"/>
    <mergeCell ref="A5:B7"/>
    <mergeCell ref="C3:K3"/>
    <mergeCell ref="A64:N64"/>
    <mergeCell ref="B20:B21"/>
    <mergeCell ref="A8:A9"/>
    <mergeCell ref="K8:K9"/>
    <mergeCell ref="A10:A22"/>
    <mergeCell ref="B22:C22"/>
    <mergeCell ref="B37:B38"/>
    <mergeCell ref="B44:B45"/>
    <mergeCell ref="B43:C43"/>
    <mergeCell ref="A55:A61"/>
    <mergeCell ref="B10:B11"/>
    <mergeCell ref="B12:B13"/>
    <mergeCell ref="B14:B15"/>
    <mergeCell ref="B16:B17"/>
    <mergeCell ref="B18:B19"/>
    <mergeCell ref="B23:B25"/>
  </mergeCells>
  <phoneticPr fontId="2" type="noConversion"/>
  <dataValidations count="11">
    <dataValidation type="custom" allowBlank="1" showInputMessage="1" showErrorMessage="1" errorTitle="单价设置" error="项目经理人天单价最高为1000" sqref="N2">
      <formula1>AND($N$2&lt;=1000)</formula1>
    </dataValidation>
    <dataValidation type="custom" allowBlank="1" showInputMessage="1" showErrorMessage="1" errorTitle="单价设置" error="专家人天单价不能超过1400" sqref="N3">
      <formula1>AND($N$3&lt;=1400)</formula1>
    </dataValidation>
    <dataValidation type="custom" allowBlank="1" showInputMessage="1" showErrorMessage="1" errorTitle="单价设置" error="高级顾问人天单价不能超高1000" sqref="N4">
      <formula1>AND($N$4&lt;=1000)</formula1>
    </dataValidation>
    <dataValidation type="custom" allowBlank="1" showInputMessage="1" showErrorMessage="1" errorTitle="单价设置" error="高级顾问人天单价不能超高1000" sqref="N5">
      <formula1>AND($N$5&lt;=1000)</formula1>
    </dataValidation>
    <dataValidation type="custom" allowBlank="1" showInputMessage="1" showErrorMessage="1" errorTitle="单价设置" error="中级顾问人天单价不能超高700" sqref="N6">
      <formula1>AND($N$6&lt;=700)</formula1>
    </dataValidation>
    <dataValidation type="custom" allowBlank="1" showInputMessage="1" showErrorMessage="1" errorTitle="单价设置" error="初级顾问人天单价不能超高500" sqref="N7">
      <formula1>AND($N$7&lt;=1000)</formula1>
    </dataValidation>
    <dataValidation type="custom" allowBlank="1" showInputMessage="1" showErrorMessage="1" sqref="L2">
      <formula1>AND($L$2="项目经理")</formula1>
    </dataValidation>
    <dataValidation type="custom" allowBlank="1" showInputMessage="1" showErrorMessage="1" sqref="L3">
      <formula1>AND($L$3="专家顾问")</formula1>
    </dataValidation>
    <dataValidation type="custom" allowBlank="1" showInputMessage="1" showErrorMessage="1" sqref="L4">
      <formula1>AND($L$4="高级顾问")</formula1>
    </dataValidation>
    <dataValidation type="custom" allowBlank="1" showInputMessage="1" showErrorMessage="1" sqref="L6">
      <formula1>AND($L$6="软件工程师")</formula1>
    </dataValidation>
    <dataValidation type="custom" allowBlank="1" showInputMessage="1" showErrorMessage="1" sqref="L7">
      <formula1>AND($L$7="初级软件工程师")</formula1>
    </dataValidation>
  </dataValidations>
  <pageMargins left="0.2" right="0.2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  <Company>ufsoft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客户化开发报价工具</dc:title>
  <dc:subject>开发方法论1.0正式版</dc:subject>
  <dc:creator>David Xie</dc:creator>
  <cp:lastModifiedBy>tanghui</cp:lastModifiedBy>
  <cp:lastPrinted>2009-03-03T08:50:16Z</cp:lastPrinted>
  <dcterms:created xsi:type="dcterms:W3CDTF">2003-05-30T01:29:58Z</dcterms:created>
  <dcterms:modified xsi:type="dcterms:W3CDTF">2015-11-08T13:50:25Z</dcterms:modified>
</cp:coreProperties>
</file>