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工作项目\HASCO-CP_泰国_u8v11.1\Doc\"/>
    </mc:Choice>
  </mc:AlternateContent>
  <bookViews>
    <workbookView xWindow="-15" yWindow="4905" windowWidth="20580" windowHeight="4905" tabRatio="599" activeTab="2"/>
  </bookViews>
  <sheets>
    <sheet name="收发货人表" sheetId="10" r:id="rId1"/>
    <sheet name="IN" sheetId="8" r:id="rId2"/>
    <sheet name="PL" sheetId="9" r:id="rId3"/>
  </sheets>
  <definedNames>
    <definedName name="_xlnm._FilterDatabase" localSheetId="1" hidden="1">IN!$A$13:$I$19</definedName>
    <definedName name="_xlnm._FilterDatabase" localSheetId="2" hidden="1">PL!$A$12:$N$19</definedName>
    <definedName name="_xlnm.Print_Area" localSheetId="1">IN!$A$1:$I$30</definedName>
    <definedName name="_xlnm.Print_Area" localSheetId="2">PL!$A$1:$N$30</definedName>
    <definedName name="_xlnm.Print_Titles" localSheetId="2">PL!$12:$12</definedName>
  </definedNames>
  <calcPr calcId="152511"/>
</workbook>
</file>

<file path=xl/calcChain.xml><?xml version="1.0" encoding="utf-8"?>
<calcChain xmlns="http://schemas.openxmlformats.org/spreadsheetml/2006/main">
  <c r="B8" i="8" l="1"/>
  <c r="B8" i="9" l="1"/>
  <c r="C23" i="9" l="1"/>
  <c r="C21" i="9"/>
  <c r="B8" i="10" l="1"/>
  <c r="B9" i="10" s="1"/>
  <c r="B10" i="10" l="1"/>
  <c r="B7" i="8" s="1"/>
  <c r="B7" i="9" s="1"/>
  <c r="C26" i="9" l="1"/>
  <c r="C27" i="9"/>
  <c r="C28" i="9"/>
  <c r="C29" i="9"/>
  <c r="C30" i="9"/>
  <c r="C30" i="8" l="1"/>
  <c r="C29" i="8"/>
  <c r="C28" i="8"/>
  <c r="C26" i="8"/>
  <c r="C27" i="8"/>
</calcChain>
</file>

<file path=xl/sharedStrings.xml><?xml version="1.0" encoding="utf-8"?>
<sst xmlns="http://schemas.openxmlformats.org/spreadsheetml/2006/main" count="149" uniqueCount="94">
  <si>
    <t>上海汽车集团股份有限公司</t>
  </si>
  <si>
    <t>No.201 ANYAN ROAD, JIADING, SHANGHAI,P.R.China TEL: 86 21 61388000 FAX: 86 2161388888</t>
  </si>
  <si>
    <t>SHIPPING MARK</t>
    <phoneticPr fontId="1" type="noConversion"/>
  </si>
  <si>
    <t>N/M</t>
  </si>
  <si>
    <t>INVOICE</t>
  </si>
  <si>
    <t>PART NO.</t>
  </si>
  <si>
    <t>PACKING LIST</t>
    <phoneticPr fontId="3" type="noConversion"/>
  </si>
  <si>
    <t xml:space="preserve">CASE NO. </t>
    <phoneticPr fontId="1" type="noConversion"/>
  </si>
  <si>
    <t>QUANTITY</t>
    <phoneticPr fontId="1" type="noConversion"/>
  </si>
  <si>
    <t>N.W.(KGS)</t>
    <phoneticPr fontId="1" type="noConversion"/>
  </si>
  <si>
    <t>G.W.(KGS)</t>
    <phoneticPr fontId="1" type="noConversion"/>
  </si>
  <si>
    <t>CIF</t>
  </si>
  <si>
    <t>SAIC MOTOR CORPORATION LIMITED.</t>
    <phoneticPr fontId="1" type="noConversion"/>
  </si>
  <si>
    <t>PO NO.</t>
    <phoneticPr fontId="1" type="noConversion"/>
  </si>
  <si>
    <t>BOX QTY</t>
    <phoneticPr fontId="1" type="noConversion"/>
  </si>
  <si>
    <t>UNIT</t>
    <phoneticPr fontId="1" type="noConversion"/>
  </si>
  <si>
    <t>BOX CBM</t>
    <phoneticPr fontId="1" type="noConversion"/>
  </si>
  <si>
    <t>TOTAL NET WEIGHT</t>
  </si>
  <si>
    <t>TOTAL GROSS WEIGHT</t>
  </si>
  <si>
    <t>TOTAL MEASUREMENTS</t>
  </si>
  <si>
    <t>TOTAL PACKED IN</t>
    <phoneticPr fontId="1" type="noConversion"/>
  </si>
  <si>
    <t xml:space="preserve">CURRENCY : </t>
  </si>
  <si>
    <t>CNY</t>
  </si>
  <si>
    <t>P.R.CHINA</t>
  </si>
  <si>
    <t>TERMS  :</t>
  </si>
  <si>
    <t>PAYMENT TERMS :</t>
  </si>
  <si>
    <t>T/T 45 DAYS AFTER B/L DATE</t>
  </si>
  <si>
    <t>PKGS</t>
  </si>
  <si>
    <t>KGS</t>
  </si>
  <si>
    <t>M3</t>
  </si>
  <si>
    <t xml:space="preserve">BOX NO. </t>
    <phoneticPr fontId="1" type="noConversion"/>
  </si>
  <si>
    <t>N.W.</t>
    <phoneticPr fontId="1" type="noConversion"/>
  </si>
  <si>
    <t>AUTO PARTS</t>
    <phoneticPr fontId="1" type="noConversion"/>
  </si>
  <si>
    <t>TOTAL QUANTITY</t>
    <phoneticPr fontId="1" type="noConversion"/>
  </si>
  <si>
    <t>DESCRIPTION OF PRODUCTS(EN)</t>
    <phoneticPr fontId="1" type="noConversion"/>
  </si>
  <si>
    <t>上海汽车集团股份有限公司</t>
    <phoneticPr fontId="3" type="noConversion"/>
  </si>
  <si>
    <t>SAIC MOTOR CORPORATION LIMITED.</t>
    <phoneticPr fontId="3" type="noConversion"/>
  </si>
  <si>
    <t>No.201 ANYAN ROAD, JIADING, SHANGHAI,P.R.China TEL: 86 21 61388000 FAX: 86 2161388888</t>
    <phoneticPr fontId="3" type="noConversion"/>
  </si>
  <si>
    <t>AUTO PARTS</t>
    <phoneticPr fontId="1" type="noConversion"/>
  </si>
  <si>
    <t xml:space="preserve">COUNTRY OF ORIGINAL  :  </t>
    <phoneticPr fontId="1" type="noConversion"/>
  </si>
  <si>
    <t xml:space="preserve">COUNTRY OF ORIGINAL  :  </t>
    <phoneticPr fontId="3" type="noConversion"/>
  </si>
  <si>
    <t>PO NO.</t>
  </si>
  <si>
    <t>CON NO</t>
    <phoneticPr fontId="1" type="noConversion"/>
  </si>
  <si>
    <t>发货人信息</t>
    <phoneticPr fontId="27" type="noConversion"/>
  </si>
  <si>
    <t>SAIC MOTOR</t>
    <phoneticPr fontId="3" type="noConversion"/>
  </si>
  <si>
    <t>Company name: SAIC MOTOR CORPORATION LIMITED.
Addr: No.201 ANYAN ROAD, JIADING, SHANGHAI,  P.R.China
Postcode:201804
TEL: +86-21-61388000 
FAX: +86-21-61388888</t>
    <phoneticPr fontId="3" type="noConversion"/>
  </si>
  <si>
    <t>收货人信息</t>
    <phoneticPr fontId="27" type="noConversion"/>
  </si>
  <si>
    <t>MJV</t>
    <phoneticPr fontId="3" type="noConversion"/>
  </si>
  <si>
    <t>HJV</t>
    <phoneticPr fontId="3" type="noConversion"/>
  </si>
  <si>
    <t>ANJ</t>
    <phoneticPr fontId="3" type="noConversion"/>
  </si>
  <si>
    <t>日期公式</t>
    <phoneticPr fontId="1" type="noConversion"/>
  </si>
  <si>
    <t>INV NO</t>
    <phoneticPr fontId="1" type="noConversion"/>
  </si>
  <si>
    <t>Invoice No:</t>
    <phoneticPr fontId="3" type="noConversion"/>
  </si>
  <si>
    <t>Date:</t>
    <phoneticPr fontId="3" type="noConversion"/>
  </si>
  <si>
    <t xml:space="preserve">Company name:
Address: </t>
    <phoneticPr fontId="1" type="noConversion"/>
  </si>
  <si>
    <t xml:space="preserve">SAIC MOTOR-CP CO.,LTD
911/10-12 MOO.5 TAMBOL KHAOKANSONG AMPHUR SRIRACHA
,CHONBURI
Postal code  : 20110                                                                                                                   </t>
  </si>
  <si>
    <t>ANJI-NYK Logistics (Thailand) Co., Ltd
2525 One FYI Center, 7th Fl., Rama 4 Road.,
Klongtoey, Klongtoey,Bangkok 10110
Tel: +66(0)20172050 Fax: +66(0)20172060</t>
  </si>
  <si>
    <t>CNSL DUCT ASSY 10104121</t>
  </si>
  <si>
    <t>PCS</t>
  </si>
  <si>
    <t>CNSL FRONT BRACKET 10104132</t>
  </si>
  <si>
    <t>NUT-REAR RETRACTOR CTR 10104714</t>
  </si>
  <si>
    <t>PNL-SHROUD LWR UPR ASSY 10119570-ASA</t>
  </si>
  <si>
    <t>SILVER BOX-ML ASSY 10176274</t>
  </si>
  <si>
    <t>SILVER BOX-HL ASSY 10179292</t>
  </si>
  <si>
    <t>DFSU6672433</t>
  </si>
  <si>
    <t>P00140922</t>
  </si>
  <si>
    <t>B01835295</t>
  </si>
  <si>
    <t>HJV1</t>
  </si>
  <si>
    <t>B01840354</t>
  </si>
  <si>
    <t>TEMU7541677</t>
  </si>
  <si>
    <t>P00140756</t>
  </si>
  <si>
    <t>B01840414</t>
  </si>
  <si>
    <t>P00140923</t>
  </si>
  <si>
    <t>B01835320</t>
  </si>
  <si>
    <t>B01840421</t>
  </si>
  <si>
    <t>P00140754</t>
  </si>
  <si>
    <t>B01840232</t>
  </si>
  <si>
    <t>CONTAINER NO.</t>
    <phoneticPr fontId="3" type="noConversion"/>
  </si>
  <si>
    <t>PART NO.</t>
    <phoneticPr fontId="3" type="noConversion"/>
  </si>
  <si>
    <t>HASCO-CP CO.,LTD
911/13-19 HEMARAJ ESTERN SEABOARD INDUSTRIAL
ESTATE MOO 5, KAOKANSONG,
SRIRACHA CHONBURI THAILAND (Postal code: 20110)</t>
    <phoneticPr fontId="1" type="noConversion"/>
  </si>
  <si>
    <t>DESCRIPTION(ENGLISH)</t>
    <phoneticPr fontId="1" type="noConversion"/>
  </si>
  <si>
    <t>G.W.</t>
    <phoneticPr fontId="1" type="noConversion"/>
  </si>
  <si>
    <t>PRICE PER UNIT</t>
    <phoneticPr fontId="1" type="noConversion"/>
  </si>
  <si>
    <t>UNIT</t>
    <phoneticPr fontId="1" type="noConversion"/>
  </si>
  <si>
    <t>TOTAL PRICE</t>
    <phoneticPr fontId="1" type="noConversion"/>
  </si>
  <si>
    <t>RMB</t>
    <phoneticPr fontId="3" type="noConversion"/>
  </si>
  <si>
    <t>HJV170721006</t>
    <phoneticPr fontId="3" type="noConversion"/>
  </si>
  <si>
    <t>HJV170721006</t>
    <phoneticPr fontId="1" type="noConversion"/>
  </si>
  <si>
    <t>Test004</t>
    <phoneticPr fontId="3" type="noConversion"/>
  </si>
  <si>
    <t>Test004</t>
    <phoneticPr fontId="1" type="noConversion"/>
  </si>
  <si>
    <t>Test004</t>
    <phoneticPr fontId="1" type="noConversion"/>
  </si>
  <si>
    <t>Test003</t>
    <phoneticPr fontId="1" type="noConversion"/>
  </si>
  <si>
    <t>Test003</t>
    <phoneticPr fontId="3" type="noConversion"/>
  </si>
  <si>
    <t>Test004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</si>
</sst>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.00_);_(* \(#,##0.00\);_(* &quot;-&quot;??_);_(@_)"/>
    <numFmt numFmtId="177" formatCode="0.00_);[Red]\(0.00\)"/>
    <numFmt numFmtId="178" formatCode="0.000000"/>
    <numFmt numFmtId="179" formatCode="0.000"/>
    <numFmt numFmtId="180" formatCode="yyyy/mm/dd"/>
  </numFmts>
  <fonts count="3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Arial"/>
      <family val="2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b/>
      <sz val="11"/>
      <color indexed="63"/>
      <name val="宋体"/>
      <family val="3"/>
      <charset val="134"/>
    </font>
    <font>
      <sz val="26"/>
      <name val="隶书"/>
      <family val="3"/>
      <charset val="134"/>
    </font>
    <font>
      <sz val="8"/>
      <color indexed="8"/>
      <name val="Times New Roman"/>
      <family val="1"/>
    </font>
    <font>
      <b/>
      <sz val="20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i/>
      <sz val="9"/>
      <color indexed="8"/>
      <name val="Times New Roman"/>
      <family val="1"/>
    </font>
    <font>
      <sz val="11"/>
      <color indexed="9"/>
      <name val="Times New Roman"/>
      <family val="1"/>
    </font>
    <font>
      <b/>
      <sz val="9"/>
      <color indexed="8"/>
      <name val="Times New Roman"/>
      <family val="1"/>
    </font>
    <font>
      <sz val="11"/>
      <color theme="1"/>
      <name val="Times New Roman"/>
      <family val="1"/>
    </font>
    <font>
      <sz val="9"/>
      <color indexed="8"/>
      <name val="Times New Roman"/>
      <family val="1"/>
    </font>
    <font>
      <sz val="11"/>
      <name val="Times New Roman"/>
      <family val="1"/>
    </font>
    <font>
      <b/>
      <sz val="20"/>
      <color theme="1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20"/>
      <color theme="1"/>
      <name val="黑体"/>
      <family val="3"/>
      <charset val="134"/>
    </font>
    <font>
      <sz val="11"/>
      <color theme="1"/>
      <name val="宋体"/>
      <family val="3"/>
      <charset val="134"/>
      <scheme val="major"/>
    </font>
    <font>
      <b/>
      <sz val="20"/>
      <name val="黑体"/>
      <family val="3"/>
      <charset val="134"/>
    </font>
    <font>
      <sz val="11"/>
      <name val="宋体"/>
      <family val="3"/>
      <charset val="134"/>
      <scheme val="major"/>
    </font>
    <font>
      <sz val="9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 applyNumberFormat="0" applyBorder="0" applyAlignment="0" applyProtection="0">
      <alignment vertical="center"/>
    </xf>
    <xf numFmtId="0" fontId="10" fillId="2" borderId="2" applyNumberFormat="0" applyProtection="0">
      <alignment vertical="center"/>
    </xf>
    <xf numFmtId="0" fontId="10" fillId="2" borderId="2" applyNumberForma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10" fillId="2" borderId="2" applyNumberFormat="0" applyProtection="0">
      <alignment vertical="center"/>
    </xf>
    <xf numFmtId="0" fontId="5" fillId="0" borderId="0" applyNumberFormat="0" applyBorder="0" applyProtection="0">
      <alignment vertical="center"/>
    </xf>
    <xf numFmtId="0" fontId="5" fillId="0" borderId="0">
      <alignment vertical="center"/>
    </xf>
    <xf numFmtId="176" fontId="26" fillId="0" borderId="0" applyFont="0" applyFill="0" applyBorder="0" applyAlignment="0" applyProtection="0"/>
  </cellStyleXfs>
  <cellXfs count="120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177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9" fillId="0" borderId="0" xfId="17" applyFont="1" applyFill="1" applyAlignment="1">
      <alignment horizontal="center" vertical="center"/>
    </xf>
    <xf numFmtId="0" fontId="0" fillId="0" borderId="0" xfId="0" applyFill="1">
      <alignment vertical="center"/>
    </xf>
    <xf numFmtId="0" fontId="9" fillId="0" borderId="3" xfId="17" applyFont="1" applyFill="1" applyBorder="1" applyAlignment="1">
      <alignment horizontal="center" vertical="center"/>
    </xf>
    <xf numFmtId="49" fontId="9" fillId="0" borderId="3" xfId="17" applyNumberFormat="1" applyFont="1" applyFill="1" applyBorder="1" applyAlignment="1">
      <alignment horizontal="center" vertical="center"/>
    </xf>
    <xf numFmtId="177" fontId="9" fillId="0" borderId="3" xfId="17" applyNumberFormat="1" applyFont="1" applyFill="1" applyBorder="1" applyAlignment="1">
      <alignment horizontal="center" vertical="center"/>
    </xf>
    <xf numFmtId="0" fontId="15" fillId="0" borderId="0" xfId="20" applyFont="1" applyFill="1" applyAlignment="1">
      <alignment vertical="center"/>
    </xf>
    <xf numFmtId="177" fontId="9" fillId="0" borderId="0" xfId="17" applyNumberFormat="1" applyFont="1" applyFill="1" applyAlignment="1">
      <alignment horizontal="center" vertical="center"/>
    </xf>
    <xf numFmtId="0" fontId="16" fillId="0" borderId="0" xfId="21" applyFont="1" applyFill="1" applyBorder="1" applyAlignment="1">
      <alignment horizontal="center" vertical="center"/>
    </xf>
    <xf numFmtId="0" fontId="16" fillId="0" borderId="0" xfId="21" applyFont="1" applyFill="1" applyBorder="1" applyAlignment="1">
      <alignment horizontal="left" vertical="center"/>
    </xf>
    <xf numFmtId="0" fontId="17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0" fillId="0" borderId="3" xfId="0" applyFill="1" applyBorder="1">
      <alignment vertical="center"/>
    </xf>
    <xf numFmtId="0" fontId="15" fillId="0" borderId="0" xfId="17" applyFont="1" applyFill="1" applyAlignment="1">
      <alignment horizontal="left" vertical="center"/>
    </xf>
    <xf numFmtId="0" fontId="9" fillId="0" borderId="0" xfId="17" applyFont="1" applyFill="1" applyBorder="1" applyAlignment="1">
      <alignment horizontal="center" vertical="center"/>
    </xf>
    <xf numFmtId="177" fontId="9" fillId="0" borderId="0" xfId="17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4" fontId="15" fillId="0" borderId="3" xfId="20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NumberFormat="1" applyFont="1" applyFill="1" applyBorder="1" applyAlignment="1">
      <alignment horizontal="center" vertical="center" wrapText="1"/>
    </xf>
    <xf numFmtId="1" fontId="19" fillId="0" borderId="0" xfId="0" applyNumberFormat="1" applyFont="1" applyFill="1" applyAlignment="1">
      <alignment horizontal="left" vertical="center"/>
    </xf>
    <xf numFmtId="0" fontId="26" fillId="0" borderId="0" xfId="0" applyFont="1" applyFill="1">
      <alignment vertical="center"/>
    </xf>
    <xf numFmtId="0" fontId="19" fillId="0" borderId="0" xfId="0" applyFont="1" applyFill="1" applyBorder="1" applyAlignment="1">
      <alignment horizontal="left" vertical="center"/>
    </xf>
    <xf numFmtId="0" fontId="9" fillId="0" borderId="3" xfId="17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28" fillId="0" borderId="0" xfId="2" applyFont="1" applyAlignment="1">
      <alignment horizontal="center" vertical="center"/>
    </xf>
    <xf numFmtId="0" fontId="29" fillId="0" borderId="0" xfId="2" applyFont="1" applyAlignment="1"/>
    <xf numFmtId="0" fontId="30" fillId="0" borderId="4" xfId="17" applyFont="1" applyFill="1" applyBorder="1" applyAlignment="1">
      <alignment horizontal="center" vertical="top" wrapText="1"/>
    </xf>
    <xf numFmtId="0" fontId="31" fillId="0" borderId="4" xfId="17" applyFont="1" applyFill="1" applyBorder="1" applyAlignment="1">
      <alignment vertical="top" wrapText="1"/>
    </xf>
    <xf numFmtId="0" fontId="28" fillId="0" borderId="0" xfId="2" applyFont="1" applyAlignment="1">
      <alignment horizontal="center"/>
    </xf>
    <xf numFmtId="180" fontId="15" fillId="0" borderId="3" xfId="20" applyNumberFormat="1" applyFont="1" applyFill="1" applyBorder="1" applyAlignment="1">
      <alignment horizontal="left" vertical="center"/>
    </xf>
    <xf numFmtId="0" fontId="20" fillId="0" borderId="5" xfId="21" applyFont="1" applyFill="1" applyBorder="1" applyAlignment="1">
      <alignment horizontal="center" vertical="center"/>
    </xf>
    <xf numFmtId="0" fontId="33" fillId="0" borderId="5" xfId="21" applyFont="1" applyFill="1" applyBorder="1" applyAlignment="1">
      <alignment horizontal="center" vertical="center"/>
    </xf>
    <xf numFmtId="0" fontId="18" fillId="0" borderId="5" xfId="21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79" fontId="15" fillId="0" borderId="0" xfId="17" applyNumberFormat="1" applyFont="1" applyFill="1" applyAlignment="1">
      <alignment horizontal="right" vertical="center"/>
    </xf>
    <xf numFmtId="0" fontId="30" fillId="0" borderId="0" xfId="17" applyFont="1" applyFill="1" applyBorder="1" applyAlignment="1">
      <alignment horizontal="center" vertical="top" wrapText="1"/>
    </xf>
    <xf numFmtId="0" fontId="19" fillId="0" borderId="3" xfId="0" applyFont="1" applyFill="1" applyBorder="1" applyAlignment="1">
      <alignment horizontal="right" vertical="center"/>
    </xf>
    <xf numFmtId="0" fontId="15" fillId="0" borderId="4" xfId="17" applyFont="1" applyFill="1" applyBorder="1" applyAlignment="1">
      <alignment horizontal="right" vertical="top" wrapText="1"/>
    </xf>
    <xf numFmtId="180" fontId="15" fillId="0" borderId="3" xfId="17" applyNumberFormat="1" applyFont="1" applyFill="1" applyBorder="1" applyAlignment="1">
      <alignment horizontal="left" vertical="top"/>
    </xf>
    <xf numFmtId="49" fontId="9" fillId="0" borderId="0" xfId="17" applyNumberFormat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right" vertical="center"/>
    </xf>
    <xf numFmtId="0" fontId="15" fillId="0" borderId="6" xfId="17" applyFont="1" applyFill="1" applyBorder="1" applyAlignment="1">
      <alignment horizontal="left" vertical="top"/>
    </xf>
    <xf numFmtId="0" fontId="15" fillId="0" borderId="6" xfId="20" applyFont="1" applyFill="1" applyBorder="1" applyAlignment="1">
      <alignment vertical="center"/>
    </xf>
    <xf numFmtId="0" fontId="0" fillId="0" borderId="6" xfId="0" applyFill="1" applyBorder="1">
      <alignment vertical="center"/>
    </xf>
    <xf numFmtId="0" fontId="9" fillId="0" borderId="6" xfId="17" applyFont="1" applyFill="1" applyBorder="1" applyAlignment="1">
      <alignment horizontal="center" vertical="center"/>
    </xf>
    <xf numFmtId="177" fontId="9" fillId="0" borderId="6" xfId="17" applyNumberFormat="1" applyFont="1" applyFill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left" vertical="center"/>
    </xf>
    <xf numFmtId="0" fontId="34" fillId="0" borderId="0" xfId="0" applyFont="1" applyFill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0" fontId="32" fillId="0" borderId="7" xfId="0" applyFont="1" applyFill="1" applyBorder="1" applyAlignment="1">
      <alignment horizontal="center" vertical="center"/>
    </xf>
    <xf numFmtId="0" fontId="33" fillId="0" borderId="7" xfId="21" applyFont="1" applyFill="1" applyBorder="1" applyAlignment="1">
      <alignment horizontal="center" vertical="center"/>
    </xf>
    <xf numFmtId="176" fontId="9" fillId="0" borderId="3" xfId="24" applyFont="1" applyFill="1" applyBorder="1" applyAlignment="1">
      <alignment horizontal="center" vertical="center"/>
    </xf>
    <xf numFmtId="176" fontId="9" fillId="0" borderId="0" xfId="24" applyFont="1" applyFill="1" applyAlignment="1">
      <alignment horizontal="center" vertical="center"/>
    </xf>
    <xf numFmtId="176" fontId="16" fillId="0" borderId="0" xfId="24" applyFont="1" applyFill="1" applyBorder="1" applyAlignment="1">
      <alignment horizontal="center" vertical="center"/>
    </xf>
    <xf numFmtId="176" fontId="14" fillId="0" borderId="0" xfId="24" applyFont="1" applyFill="1" applyBorder="1" applyAlignment="1">
      <alignment horizontal="center" vertical="center" wrapText="1"/>
    </xf>
    <xf numFmtId="176" fontId="18" fillId="0" borderId="5" xfId="24" applyFont="1" applyFill="1" applyBorder="1" applyAlignment="1">
      <alignment horizontal="center" vertical="center"/>
    </xf>
    <xf numFmtId="176" fontId="18" fillId="0" borderId="5" xfId="24" applyFont="1" applyFill="1" applyBorder="1" applyAlignment="1">
      <alignment horizontal="center" vertical="center" wrapText="1"/>
    </xf>
    <xf numFmtId="176" fontId="20" fillId="0" borderId="5" xfId="24" applyFont="1" applyFill="1" applyBorder="1" applyAlignment="1">
      <alignment horizontal="right" vertical="center"/>
    </xf>
    <xf numFmtId="176" fontId="20" fillId="0" borderId="5" xfId="24" applyFont="1" applyFill="1" applyBorder="1" applyAlignment="1">
      <alignment horizontal="right" vertical="center" wrapText="1"/>
    </xf>
    <xf numFmtId="176" fontId="17" fillId="0" borderId="0" xfId="24" applyFont="1" applyFill="1" applyAlignment="1">
      <alignment vertical="center"/>
    </xf>
    <xf numFmtId="176" fontId="21" fillId="0" borderId="0" xfId="24" applyFont="1" applyFill="1" applyAlignment="1">
      <alignment vertical="center"/>
    </xf>
    <xf numFmtId="176" fontId="19" fillId="0" borderId="0" xfId="24" applyFont="1" applyFill="1" applyAlignment="1">
      <alignment horizontal="left" vertical="center"/>
    </xf>
    <xf numFmtId="176" fontId="19" fillId="0" borderId="0" xfId="24" applyFont="1" applyFill="1" applyBorder="1" applyAlignment="1">
      <alignment horizontal="left" vertical="center"/>
    </xf>
    <xf numFmtId="176" fontId="19" fillId="0" borderId="0" xfId="24" applyFont="1" applyFill="1" applyAlignment="1">
      <alignment vertical="center"/>
    </xf>
    <xf numFmtId="176" fontId="0" fillId="0" borderId="0" xfId="24" applyFont="1" applyFill="1" applyAlignment="1">
      <alignment vertical="center"/>
    </xf>
    <xf numFmtId="176" fontId="20" fillId="0" borderId="5" xfId="24" applyFont="1" applyFill="1" applyBorder="1" applyAlignment="1">
      <alignment horizontal="center" vertical="center" wrapText="1"/>
    </xf>
    <xf numFmtId="176" fontId="17" fillId="0" borderId="0" xfId="24" applyFont="1" applyFill="1" applyAlignment="1">
      <alignment horizontal="center" vertical="center"/>
    </xf>
    <xf numFmtId="176" fontId="19" fillId="0" borderId="0" xfId="24" applyFont="1" applyFill="1" applyAlignment="1">
      <alignment horizontal="center" vertical="center"/>
    </xf>
    <xf numFmtId="176" fontId="0" fillId="0" borderId="0" xfId="24" applyFont="1" applyFill="1" applyAlignment="1">
      <alignment horizontal="center" vertical="center"/>
    </xf>
    <xf numFmtId="176" fontId="15" fillId="0" borderId="0" xfId="24" applyFont="1" applyFill="1" applyAlignment="1">
      <alignment horizontal="right" vertical="center"/>
    </xf>
    <xf numFmtId="176" fontId="9" fillId="0" borderId="0" xfId="24" applyFont="1" applyFill="1" applyBorder="1" applyAlignment="1">
      <alignment horizontal="center" vertical="center"/>
    </xf>
    <xf numFmtId="176" fontId="9" fillId="0" borderId="6" xfId="24" applyFont="1" applyFill="1" applyBorder="1" applyAlignment="1">
      <alignment horizontal="center" vertical="center"/>
    </xf>
    <xf numFmtId="176" fontId="23" fillId="0" borderId="1" xfId="24" applyFont="1" applyFill="1" applyBorder="1" applyAlignment="1">
      <alignment horizontal="center" vertical="center" wrapText="1"/>
    </xf>
    <xf numFmtId="176" fontId="33" fillId="0" borderId="5" xfId="24" applyFont="1" applyFill="1" applyBorder="1" applyAlignment="1">
      <alignment horizontal="center" vertical="center" wrapText="1"/>
    </xf>
    <xf numFmtId="176" fontId="33" fillId="0" borderId="7" xfId="24" applyFont="1" applyFill="1" applyBorder="1" applyAlignment="1">
      <alignment horizontal="center" vertical="center" wrapText="1"/>
    </xf>
    <xf numFmtId="176" fontId="2" fillId="0" borderId="0" xfId="24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4" fillId="3" borderId="1" xfId="1" applyFont="1" applyFill="1" applyBorder="1" applyAlignment="1">
      <alignment horizontal="center" vertical="center"/>
    </xf>
    <xf numFmtId="0" fontId="33" fillId="0" borderId="8" xfId="21" applyFont="1" applyFill="1" applyBorder="1" applyAlignment="1">
      <alignment horizontal="center" vertical="center"/>
    </xf>
    <xf numFmtId="2" fontId="33" fillId="0" borderId="8" xfId="21" applyNumberFormat="1" applyFont="1" applyFill="1" applyBorder="1" applyAlignment="1">
      <alignment horizontal="right" vertical="center" wrapText="1"/>
    </xf>
    <xf numFmtId="2" fontId="32" fillId="0" borderId="8" xfId="0" applyNumberFormat="1" applyFont="1" applyFill="1" applyBorder="1" applyAlignment="1">
      <alignment horizontal="right" vertical="center"/>
    </xf>
    <xf numFmtId="0" fontId="32" fillId="0" borderId="8" xfId="0" applyFont="1" applyFill="1" applyBorder="1" applyAlignment="1">
      <alignment horizontal="right" vertical="center"/>
    </xf>
    <xf numFmtId="0" fontId="32" fillId="0" borderId="8" xfId="0" applyFont="1" applyFill="1" applyBorder="1" applyAlignment="1">
      <alignment horizontal="center" vertical="center"/>
    </xf>
    <xf numFmtId="0" fontId="33" fillId="0" borderId="0" xfId="2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0" xfId="21" applyFont="1" applyFill="1" applyBorder="1" applyAlignment="1">
      <alignment horizontal="left" vertical="center"/>
    </xf>
    <xf numFmtId="176" fontId="33" fillId="0" borderId="0" xfId="24" applyFont="1" applyFill="1" applyBorder="1" applyAlignment="1">
      <alignment horizontal="center" vertical="center" wrapText="1"/>
    </xf>
    <xf numFmtId="178" fontId="33" fillId="0" borderId="0" xfId="21" applyNumberFormat="1" applyFont="1" applyFill="1" applyBorder="1" applyAlignment="1">
      <alignment horizontal="center" vertical="center" wrapText="1"/>
    </xf>
    <xf numFmtId="2" fontId="33" fillId="0" borderId="0" xfId="21" applyNumberFormat="1" applyFont="1" applyFill="1" applyBorder="1" applyAlignment="1">
      <alignment horizontal="right" vertical="center" wrapText="1"/>
    </xf>
    <xf numFmtId="2" fontId="32" fillId="0" borderId="0" xfId="0" applyNumberFormat="1" applyFont="1" applyFill="1" applyBorder="1" applyAlignment="1">
      <alignment horizontal="right" vertical="center"/>
    </xf>
    <xf numFmtId="0" fontId="32" fillId="0" borderId="0" xfId="0" applyFont="1" applyFill="1" applyBorder="1" applyAlignment="1">
      <alignment horizontal="right" vertical="center"/>
    </xf>
    <xf numFmtId="0" fontId="32" fillId="3" borderId="0" xfId="0" applyFont="1" applyFill="1" applyBorder="1" applyAlignment="1">
      <alignment horizontal="center" vertical="center"/>
    </xf>
    <xf numFmtId="0" fontId="20" fillId="0" borderId="8" xfId="21" applyFont="1" applyFill="1" applyBorder="1" applyAlignment="1">
      <alignment horizontal="left" vertical="center"/>
    </xf>
    <xf numFmtId="176" fontId="20" fillId="0" borderId="8" xfId="24" applyFont="1" applyFill="1" applyBorder="1" applyAlignment="1">
      <alignment horizontal="right" vertical="center"/>
    </xf>
    <xf numFmtId="176" fontId="20" fillId="0" borderId="8" xfId="24" applyFont="1" applyFill="1" applyBorder="1" applyAlignment="1">
      <alignment horizontal="right" vertical="center" wrapText="1"/>
    </xf>
    <xf numFmtId="176" fontId="20" fillId="0" borderId="8" xfId="24" applyFont="1" applyFill="1" applyBorder="1" applyAlignment="1">
      <alignment horizontal="center" vertical="center" wrapText="1"/>
    </xf>
    <xf numFmtId="178" fontId="33" fillId="0" borderId="8" xfId="21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0" fontId="24" fillId="3" borderId="8" xfId="1" applyFont="1" applyFill="1" applyBorder="1" applyAlignment="1">
      <alignment horizontal="center" vertical="center"/>
    </xf>
    <xf numFmtId="176" fontId="23" fillId="0" borderId="8" xfId="24" applyFont="1" applyFill="1" applyBorder="1" applyAlignment="1">
      <alignment horizontal="center" vertical="center" wrapText="1"/>
    </xf>
    <xf numFmtId="0" fontId="23" fillId="0" borderId="8" xfId="0" applyNumberFormat="1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176" fontId="17" fillId="0" borderId="0" xfId="24" applyFont="1" applyFill="1" applyAlignment="1">
      <alignment horizontal="center" vertical="center"/>
    </xf>
    <xf numFmtId="0" fontId="11" fillId="0" borderId="0" xfId="18" applyFont="1" applyFill="1" applyBorder="1" applyAlignment="1">
      <alignment horizontal="center" vertical="center"/>
    </xf>
    <xf numFmtId="0" fontId="14" fillId="0" borderId="0" xfId="18" applyFont="1" applyFill="1" applyBorder="1" applyAlignment="1">
      <alignment horizontal="center" vertical="center"/>
    </xf>
    <xf numFmtId="0" fontId="12" fillId="0" borderId="0" xfId="18" applyFont="1" applyFill="1" applyBorder="1" applyAlignment="1">
      <alignment horizontal="center" vertical="center"/>
    </xf>
    <xf numFmtId="0" fontId="13" fillId="0" borderId="0" xfId="17" applyFont="1" applyFill="1" applyBorder="1" applyAlignment="1">
      <alignment horizontal="center" vertical="center"/>
    </xf>
    <xf numFmtId="0" fontId="15" fillId="0" borderId="4" xfId="17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</cellXfs>
  <cellStyles count="25">
    <cellStyle name="_x000a_mouse.drv=lm" xfId="3"/>
    <cellStyle name="Normal 3" xfId="4"/>
    <cellStyle name="常规" xfId="0" builtinId="0"/>
    <cellStyle name="常规 10" xfId="5"/>
    <cellStyle name="常规 11" xfId="6"/>
    <cellStyle name="常规 12" xfId="7"/>
    <cellStyle name="常规 13" xfId="8"/>
    <cellStyle name="常规 17" xfId="9"/>
    <cellStyle name="常规 2" xfId="2"/>
    <cellStyle name="常规 2 10" xfId="10"/>
    <cellStyle name="常规 2 3" xfId="11"/>
    <cellStyle name="常规 3" xfId="1"/>
    <cellStyle name="常规 4" xfId="23"/>
    <cellStyle name="常规 5" xfId="12"/>
    <cellStyle name="常规 6" xfId="13"/>
    <cellStyle name="常规 7" xfId="14"/>
    <cellStyle name="常规 8" xfId="15"/>
    <cellStyle name="常规 9" xfId="16"/>
    <cellStyle name="千位分隔" xfId="24" builtinId="3"/>
    <cellStyle name="输出 15" xfId="22"/>
    <cellStyle name="输出 16" xfId="20"/>
    <cellStyle name="输出 17" xfId="17"/>
    <cellStyle name="输出 18" xfId="18"/>
    <cellStyle name="注释 10" xfId="19"/>
    <cellStyle name="注释 11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1035571</xdr:colOff>
      <xdr:row>3</xdr:row>
      <xdr:rowOff>71325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11946" cy="90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204107</xdr:colOff>
      <xdr:row>20</xdr:row>
      <xdr:rowOff>54428</xdr:rowOff>
    </xdr:from>
    <xdr:to>
      <xdr:col>7</xdr:col>
      <xdr:colOff>347312</xdr:colOff>
      <xdr:row>29</xdr:row>
      <xdr:rowOff>73716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7536" y="5021035"/>
          <a:ext cx="2388383" cy="17201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277493</xdr:colOff>
      <xdr:row>3</xdr:row>
      <xdr:rowOff>71325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11946" cy="90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26614</xdr:colOff>
      <xdr:row>20</xdr:row>
      <xdr:rowOff>16809</xdr:rowOff>
    </xdr:from>
    <xdr:to>
      <xdr:col>8</xdr:col>
      <xdr:colOff>183266</xdr:colOff>
      <xdr:row>29</xdr:row>
      <xdr:rowOff>31615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989" y="4934090"/>
          <a:ext cx="2311683" cy="171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"/>
  <sheetViews>
    <sheetView workbookViewId="0">
      <selection activeCell="B9" sqref="B9"/>
    </sheetView>
  </sheetViews>
  <sheetFormatPr defaultColWidth="26.125" defaultRowHeight="13.5"/>
  <cols>
    <col min="1" max="1" width="21.875" bestFit="1" customWidth="1"/>
    <col min="2" max="2" width="108.125" bestFit="1" customWidth="1"/>
  </cols>
  <sheetData>
    <row r="1" spans="1:2" ht="26.25" thickBot="1">
      <c r="A1" s="30" t="s">
        <v>43</v>
      </c>
      <c r="B1" s="31"/>
    </row>
    <row r="2" spans="1:2" ht="69" thickTop="1" thickBot="1">
      <c r="A2" s="32" t="s">
        <v>44</v>
      </c>
      <c r="B2" s="33" t="s">
        <v>45</v>
      </c>
    </row>
    <row r="3" spans="1:2" ht="27" thickTop="1" thickBot="1">
      <c r="A3" s="34" t="s">
        <v>46</v>
      </c>
      <c r="B3" s="31"/>
    </row>
    <row r="4" spans="1:2" ht="55.5" thickTop="1" thickBot="1">
      <c r="A4" s="32" t="s">
        <v>47</v>
      </c>
      <c r="B4" s="33" t="s">
        <v>55</v>
      </c>
    </row>
    <row r="5" spans="1:2" ht="55.5" thickTop="1" thickBot="1">
      <c r="A5" s="32" t="s">
        <v>48</v>
      </c>
      <c r="B5" s="33" t="s">
        <v>79</v>
      </c>
    </row>
    <row r="6" spans="1:2" ht="55.5" thickTop="1" thickBot="1">
      <c r="A6" s="32" t="s">
        <v>49</v>
      </c>
      <c r="B6" s="33" t="s">
        <v>56</v>
      </c>
    </row>
    <row r="7" spans="1:2" ht="14.25" thickTop="1"/>
    <row r="8" spans="1:2" ht="25.5">
      <c r="A8" s="42" t="s">
        <v>50</v>
      </c>
      <c r="B8" s="16" t="str">
        <f>LEFT(IN!$B$6,3)</f>
        <v>HJV</v>
      </c>
    </row>
    <row r="9" spans="1:2" ht="15">
      <c r="B9" s="16" t="str">
        <f>IF($B$8="ANJ",MID(IN!$B$6,5,6),MID(IN!$B$6,4,6))</f>
        <v>170721</v>
      </c>
    </row>
    <row r="10" spans="1:2" ht="15">
      <c r="B10" s="16" t="str">
        <f>"20" &amp; MID($B$9,1,2)&amp;"/"&amp;MID($B$9,3,2)&amp;"/"&amp;MID($B$9,5,2)</f>
        <v>2017/07/21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117"/>
  <sheetViews>
    <sheetView topLeftCell="A7" zoomScale="115" zoomScaleNormal="115" zoomScaleSheetLayoutView="100" workbookViewId="0">
      <selection activeCell="B16" sqref="B16"/>
    </sheetView>
  </sheetViews>
  <sheetFormatPr defaultColWidth="9" defaultRowHeight="13.5"/>
  <cols>
    <col min="1" max="1" width="18.875" style="7" customWidth="1" collapsed="1"/>
    <col min="2" max="2" width="17.875" style="7" customWidth="1" collapsed="1"/>
    <col min="3" max="3" width="49.125" style="7" bestFit="1" customWidth="1" collapsed="1"/>
    <col min="4" max="7" width="9.875" style="72" customWidth="1"/>
    <col min="8" max="8" width="8.375" style="76" bestFit="1" customWidth="1"/>
    <col min="9" max="9" width="9.375" style="72" bestFit="1" customWidth="1"/>
    <col min="10" max="16384" width="9" style="7"/>
  </cols>
  <sheetData>
    <row r="1" spans="1:9" ht="33.75" customHeight="1">
      <c r="A1" s="113" t="s">
        <v>0</v>
      </c>
      <c r="B1" s="113"/>
      <c r="C1" s="113"/>
      <c r="D1" s="113"/>
      <c r="E1" s="113"/>
      <c r="F1" s="113"/>
      <c r="G1" s="113"/>
      <c r="H1" s="113"/>
      <c r="I1" s="113"/>
    </row>
    <row r="2" spans="1:9" ht="15.75" customHeight="1">
      <c r="A2" s="114" t="s">
        <v>12</v>
      </c>
      <c r="B2" s="114"/>
      <c r="C2" s="114"/>
      <c r="D2" s="114"/>
      <c r="E2" s="114"/>
      <c r="F2" s="114"/>
      <c r="G2" s="114"/>
      <c r="H2" s="114"/>
      <c r="I2" s="114"/>
    </row>
    <row r="3" spans="1:9" ht="15.75" customHeight="1">
      <c r="A3" s="115" t="s">
        <v>1</v>
      </c>
      <c r="B3" s="115"/>
      <c r="C3" s="115"/>
      <c r="D3" s="115"/>
      <c r="E3" s="115"/>
      <c r="F3" s="115"/>
      <c r="G3" s="115"/>
      <c r="H3" s="115"/>
      <c r="I3" s="115"/>
    </row>
    <row r="4" spans="1:9" ht="25.5">
      <c r="A4" s="116" t="s">
        <v>4</v>
      </c>
      <c r="B4" s="116"/>
      <c r="C4" s="116"/>
      <c r="D4" s="116"/>
      <c r="E4" s="116"/>
      <c r="F4" s="116"/>
      <c r="G4" s="116"/>
      <c r="H4" s="116"/>
      <c r="I4" s="116"/>
    </row>
    <row r="5" spans="1:9" ht="16.5" customHeight="1" thickBot="1">
      <c r="A5" s="8"/>
      <c r="B5" s="8"/>
      <c r="C5" s="9"/>
      <c r="D5" s="59"/>
      <c r="E5" s="59"/>
      <c r="F5" s="59"/>
      <c r="G5" s="59"/>
      <c r="H5" s="59"/>
      <c r="I5" s="59"/>
    </row>
    <row r="6" spans="1:9" ht="15.75" customHeight="1" thickTop="1">
      <c r="A6" s="47" t="s">
        <v>52</v>
      </c>
      <c r="B6" s="11" t="s">
        <v>87</v>
      </c>
      <c r="D6" s="60"/>
      <c r="E6" s="60"/>
      <c r="F6" s="60"/>
      <c r="G6" s="60"/>
      <c r="H6" s="60"/>
      <c r="I6" s="60"/>
    </row>
    <row r="7" spans="1:9" ht="15.75" customHeight="1" thickBot="1">
      <c r="A7" s="43" t="s">
        <v>53</v>
      </c>
      <c r="B7" s="35" t="str">
        <f>收发货人表!B10</f>
        <v>2017/07/21</v>
      </c>
      <c r="C7" s="17"/>
      <c r="D7" s="59"/>
      <c r="E7" s="59"/>
      <c r="F7" s="59"/>
      <c r="G7" s="59"/>
      <c r="H7" s="59"/>
      <c r="I7" s="59"/>
    </row>
    <row r="8" spans="1:9" ht="66" customHeight="1" thickTop="1" thickBot="1">
      <c r="A8" s="44" t="s">
        <v>54</v>
      </c>
      <c r="B8" s="117" t="str">
        <f>VLOOKUP(LEFT(B6,3),收发货人表!A:B,2,0)</f>
        <v>HASCO-CP CO.,LTD
911/13-19 HEMARAJ ESTERN SEABOARD INDUSTRIAL
ESTATE MOO 5, KAOKANSONG,
SRIRACHA CHONBURI THAILAND (Postal code: 20110)</v>
      </c>
      <c r="C8" s="117"/>
      <c r="D8" s="117"/>
      <c r="E8" s="117"/>
      <c r="F8" s="117"/>
      <c r="G8" s="117"/>
      <c r="H8" s="117"/>
      <c r="I8" s="117"/>
    </row>
    <row r="9" spans="1:9" ht="16.5" customHeight="1" thickTop="1">
      <c r="A9" s="6"/>
      <c r="B9" s="6"/>
      <c r="C9" s="6"/>
      <c r="D9" s="60"/>
      <c r="E9" s="60"/>
      <c r="F9" s="60"/>
      <c r="G9" s="60"/>
      <c r="H9" s="60"/>
      <c r="I9" s="60"/>
    </row>
    <row r="10" spans="1:9" ht="15.75" customHeight="1">
      <c r="A10" s="18" t="s">
        <v>2</v>
      </c>
      <c r="B10" s="18" t="s">
        <v>3</v>
      </c>
      <c r="D10" s="60"/>
      <c r="E10" s="60"/>
      <c r="F10" s="60"/>
      <c r="G10" s="60"/>
      <c r="H10" s="60"/>
      <c r="I10" s="60"/>
    </row>
    <row r="11" spans="1:9" ht="15.75" customHeight="1">
      <c r="A11" s="6"/>
      <c r="B11" s="13"/>
      <c r="C11" s="14"/>
      <c r="D11" s="61"/>
      <c r="E11" s="61"/>
      <c r="F11" s="61"/>
      <c r="G11" s="61"/>
      <c r="H11" s="61"/>
      <c r="I11" s="62"/>
    </row>
    <row r="12" spans="1:9" ht="24.75" customHeight="1">
      <c r="A12" s="38" t="s">
        <v>13</v>
      </c>
      <c r="B12" s="38" t="s">
        <v>5</v>
      </c>
      <c r="C12" s="38" t="s">
        <v>80</v>
      </c>
      <c r="D12" s="63" t="s">
        <v>8</v>
      </c>
      <c r="E12" s="63" t="s">
        <v>31</v>
      </c>
      <c r="F12" s="63" t="s">
        <v>81</v>
      </c>
      <c r="G12" s="64" t="s">
        <v>82</v>
      </c>
      <c r="H12" s="64" t="s">
        <v>83</v>
      </c>
      <c r="I12" s="64" t="s">
        <v>84</v>
      </c>
    </row>
    <row r="13" spans="1:9">
      <c r="A13" s="36"/>
      <c r="B13" s="36"/>
      <c r="C13" s="36" t="s">
        <v>32</v>
      </c>
      <c r="D13" s="65"/>
      <c r="E13" s="65"/>
      <c r="F13" s="65"/>
      <c r="G13" s="66"/>
      <c r="H13" s="73"/>
      <c r="I13" s="66"/>
    </row>
    <row r="14" spans="1:9">
      <c r="A14" s="7" t="s">
        <v>90</v>
      </c>
      <c r="B14" s="39">
        <v>10193866</v>
      </c>
      <c r="C14" s="100" t="s">
        <v>57</v>
      </c>
      <c r="D14" s="81">
        <v>1000</v>
      </c>
      <c r="E14" s="101">
        <v>96</v>
      </c>
      <c r="F14" s="101">
        <v>176.02</v>
      </c>
      <c r="G14" s="102">
        <v>20.72</v>
      </c>
      <c r="H14" s="103" t="s">
        <v>58</v>
      </c>
      <c r="I14" s="102">
        <v>994.56</v>
      </c>
    </row>
    <row r="15" spans="1:9">
      <c r="A15" s="7" t="s">
        <v>91</v>
      </c>
      <c r="B15" s="57">
        <v>10200382</v>
      </c>
      <c r="C15" s="100" t="s">
        <v>59</v>
      </c>
      <c r="D15" s="82">
        <v>48</v>
      </c>
      <c r="E15" s="101">
        <v>12.63</v>
      </c>
      <c r="F15" s="101">
        <v>14.1</v>
      </c>
      <c r="G15" s="102">
        <v>5.3</v>
      </c>
      <c r="H15" s="103" t="s">
        <v>58</v>
      </c>
      <c r="I15" s="102">
        <v>254.4</v>
      </c>
    </row>
    <row r="16" spans="1:9">
      <c r="A16" s="7" t="s">
        <v>89</v>
      </c>
      <c r="B16" s="57">
        <v>10267784</v>
      </c>
      <c r="C16" s="100" t="s">
        <v>60</v>
      </c>
      <c r="D16" s="82">
        <v>48</v>
      </c>
      <c r="E16" s="101">
        <v>79.2</v>
      </c>
      <c r="F16" s="101">
        <v>84</v>
      </c>
      <c r="G16" s="102">
        <v>55.15</v>
      </c>
      <c r="H16" s="103" t="s">
        <v>58</v>
      </c>
      <c r="I16" s="102">
        <v>2647.2</v>
      </c>
    </row>
    <row r="17" spans="1:9">
      <c r="A17" s="7" t="s">
        <v>89</v>
      </c>
      <c r="B17" s="57">
        <v>10297171</v>
      </c>
      <c r="C17" s="100" t="s">
        <v>61</v>
      </c>
      <c r="D17" s="82">
        <v>48</v>
      </c>
      <c r="E17" s="101">
        <v>14.4</v>
      </c>
      <c r="F17" s="101">
        <v>16.23</v>
      </c>
      <c r="G17" s="102">
        <v>14</v>
      </c>
      <c r="H17" s="103" t="s">
        <v>58</v>
      </c>
      <c r="I17" s="102">
        <v>672</v>
      </c>
    </row>
    <row r="18" spans="1:9">
      <c r="A18" s="7" t="s">
        <v>89</v>
      </c>
      <c r="B18" s="57">
        <v>10399999</v>
      </c>
      <c r="C18" s="100" t="s">
        <v>62</v>
      </c>
      <c r="D18" s="82">
        <v>48</v>
      </c>
      <c r="E18" s="101">
        <v>81.12</v>
      </c>
      <c r="F18" s="101">
        <v>93.6</v>
      </c>
      <c r="G18" s="102">
        <v>1067</v>
      </c>
      <c r="H18" s="103" t="s">
        <v>58</v>
      </c>
      <c r="I18" s="102">
        <v>51216</v>
      </c>
    </row>
    <row r="19" spans="1:9">
      <c r="A19" s="7" t="s">
        <v>89</v>
      </c>
      <c r="B19" s="57">
        <v>90005257</v>
      </c>
      <c r="C19" s="100" t="s">
        <v>63</v>
      </c>
      <c r="D19" s="82">
        <v>50</v>
      </c>
      <c r="E19" s="101">
        <v>81.12</v>
      </c>
      <c r="F19" s="101">
        <v>93.6</v>
      </c>
      <c r="G19" s="102">
        <v>2905.15</v>
      </c>
      <c r="H19" s="103" t="s">
        <v>58</v>
      </c>
      <c r="I19" s="102">
        <v>139447.20000000001</v>
      </c>
    </row>
    <row r="20" spans="1:9" ht="13.5" customHeight="1">
      <c r="A20" s="15"/>
      <c r="B20" s="15"/>
      <c r="C20" s="15"/>
      <c r="D20" s="67"/>
      <c r="E20" s="67"/>
      <c r="F20" s="67"/>
      <c r="G20" s="67"/>
      <c r="H20" s="74"/>
      <c r="I20" s="67"/>
    </row>
    <row r="21" spans="1:9" ht="13.5" customHeight="1">
      <c r="A21" s="54" t="s">
        <v>21</v>
      </c>
      <c r="B21" s="56"/>
      <c r="C21" s="54" t="s">
        <v>22</v>
      </c>
      <c r="D21" s="67"/>
      <c r="E21" s="112"/>
      <c r="F21" s="112"/>
      <c r="G21" s="112"/>
      <c r="H21" s="112"/>
      <c r="I21" s="112"/>
    </row>
    <row r="22" spans="1:9" ht="15">
      <c r="A22" s="54" t="s">
        <v>39</v>
      </c>
      <c r="B22" s="56"/>
      <c r="C22" s="54" t="s">
        <v>23</v>
      </c>
      <c r="D22" s="68"/>
      <c r="E22" s="112"/>
      <c r="F22" s="112"/>
      <c r="G22" s="112"/>
      <c r="H22" s="112"/>
      <c r="I22" s="112"/>
    </row>
    <row r="23" spans="1:9" ht="15">
      <c r="A23" s="54" t="s">
        <v>24</v>
      </c>
      <c r="B23" s="56"/>
      <c r="C23" s="54" t="s">
        <v>11</v>
      </c>
      <c r="D23" s="68"/>
      <c r="E23" s="112"/>
      <c r="F23" s="112"/>
      <c r="G23" s="112"/>
      <c r="H23" s="112"/>
      <c r="I23" s="112"/>
    </row>
    <row r="24" spans="1:9" ht="15">
      <c r="A24" s="16" t="s">
        <v>25</v>
      </c>
      <c r="B24" s="56"/>
      <c r="C24" s="16" t="s">
        <v>26</v>
      </c>
      <c r="D24" s="68"/>
      <c r="E24" s="112"/>
      <c r="F24" s="112"/>
      <c r="G24" s="112"/>
      <c r="H24" s="112"/>
      <c r="I24" s="112"/>
    </row>
    <row r="25" spans="1:9" ht="15">
      <c r="A25" s="15"/>
      <c r="B25" s="56"/>
      <c r="C25" s="15"/>
      <c r="D25" s="67"/>
      <c r="E25" s="112"/>
      <c r="F25" s="112"/>
      <c r="G25" s="112"/>
      <c r="H25" s="112"/>
      <c r="I25" s="112"/>
    </row>
    <row r="26" spans="1:9" ht="15">
      <c r="A26" s="18" t="s">
        <v>20</v>
      </c>
      <c r="B26" s="56"/>
      <c r="C26" s="77">
        <f>SUM(PL!G:G)</f>
        <v>6</v>
      </c>
      <c r="D26" s="69" t="s">
        <v>27</v>
      </c>
      <c r="E26" s="112"/>
      <c r="F26" s="112"/>
      <c r="G26" s="112"/>
      <c r="H26" s="112"/>
      <c r="I26" s="112"/>
    </row>
    <row r="27" spans="1:9" ht="15">
      <c r="A27" s="18" t="s">
        <v>33</v>
      </c>
      <c r="B27" s="56"/>
      <c r="C27" s="77">
        <f>SUM(PL!H:H)</f>
        <v>1242</v>
      </c>
      <c r="D27" s="69"/>
      <c r="E27" s="112"/>
      <c r="F27" s="112"/>
      <c r="G27" s="112"/>
      <c r="H27" s="112"/>
      <c r="I27" s="112"/>
    </row>
    <row r="28" spans="1:9" ht="15">
      <c r="A28" s="27" t="s">
        <v>17</v>
      </c>
      <c r="B28" s="56"/>
      <c r="C28" s="77">
        <f>SUM(PL!J:J)</f>
        <v>35.129999999999995</v>
      </c>
      <c r="D28" s="70" t="s">
        <v>28</v>
      </c>
      <c r="E28" s="112"/>
      <c r="F28" s="112"/>
      <c r="G28" s="112"/>
      <c r="H28" s="112"/>
      <c r="I28" s="112"/>
    </row>
    <row r="29" spans="1:9" ht="15">
      <c r="A29" s="27" t="s">
        <v>18</v>
      </c>
      <c r="B29" s="56"/>
      <c r="C29" s="77">
        <f>SUM(PL!K:K)</f>
        <v>38.369999999999997</v>
      </c>
      <c r="D29" s="70" t="s">
        <v>28</v>
      </c>
      <c r="E29" s="112"/>
      <c r="F29" s="112"/>
      <c r="G29" s="112"/>
      <c r="H29" s="112"/>
      <c r="I29" s="112"/>
    </row>
    <row r="30" spans="1:9" ht="15">
      <c r="A30" s="27" t="s">
        <v>19</v>
      </c>
      <c r="B30" s="56"/>
      <c r="C30" s="41">
        <f>SUM(PL!L:L)</f>
        <v>0.28000000000000003</v>
      </c>
      <c r="D30" s="70" t="s">
        <v>29</v>
      </c>
      <c r="E30" s="67"/>
      <c r="F30" s="67"/>
      <c r="G30" s="67"/>
      <c r="H30" s="75"/>
      <c r="I30" s="71"/>
    </row>
    <row r="31" spans="1:9" ht="15">
      <c r="B31" s="15"/>
      <c r="C31" s="15"/>
      <c r="D31" s="71"/>
      <c r="E31" s="71"/>
      <c r="F31" s="71"/>
      <c r="G31" s="71"/>
      <c r="H31" s="75"/>
      <c r="I31" s="71"/>
    </row>
    <row r="32" spans="1:9" ht="15">
      <c r="B32" s="15"/>
      <c r="C32" s="15"/>
      <c r="D32" s="71"/>
      <c r="E32" s="71"/>
      <c r="F32" s="71"/>
      <c r="G32" s="71"/>
      <c r="H32" s="75"/>
      <c r="I32" s="71"/>
    </row>
    <row r="33" spans="1:9" ht="15">
      <c r="B33" s="15"/>
      <c r="C33" s="15"/>
      <c r="D33" s="71"/>
      <c r="E33" s="71"/>
      <c r="F33" s="71"/>
      <c r="G33" s="71"/>
      <c r="H33" s="75"/>
      <c r="I33" s="71"/>
    </row>
    <row r="34" spans="1:9" ht="15">
      <c r="A34" s="15"/>
      <c r="B34" s="15"/>
      <c r="C34" s="15"/>
      <c r="D34" s="71"/>
      <c r="E34" s="71"/>
      <c r="F34" s="71"/>
      <c r="G34" s="71"/>
      <c r="H34" s="75"/>
      <c r="I34" s="71"/>
    </row>
    <row r="35" spans="1:9" ht="15">
      <c r="A35" s="15"/>
      <c r="B35" s="15"/>
      <c r="C35" s="15"/>
      <c r="D35" s="71"/>
      <c r="E35" s="71"/>
      <c r="F35" s="71"/>
      <c r="G35" s="71"/>
      <c r="H35" s="75"/>
      <c r="I35" s="71"/>
    </row>
    <row r="36" spans="1:9" ht="15">
      <c r="A36" s="15"/>
      <c r="B36" s="15"/>
      <c r="C36" s="15"/>
      <c r="D36" s="71"/>
      <c r="E36" s="71"/>
      <c r="F36" s="71"/>
      <c r="G36" s="71"/>
      <c r="H36" s="75"/>
      <c r="I36" s="71"/>
    </row>
    <row r="37" spans="1:9" ht="15">
      <c r="A37" s="15"/>
      <c r="B37" s="15"/>
      <c r="C37" s="15"/>
      <c r="D37" s="71"/>
      <c r="E37" s="71"/>
      <c r="F37" s="71"/>
      <c r="G37" s="71"/>
      <c r="H37" s="75"/>
      <c r="I37" s="71"/>
    </row>
    <row r="38" spans="1:9" ht="15">
      <c r="A38" s="15"/>
      <c r="B38" s="15"/>
      <c r="C38" s="15"/>
      <c r="D38" s="71"/>
      <c r="E38" s="71"/>
      <c r="F38" s="71"/>
      <c r="G38" s="71"/>
      <c r="H38" s="75"/>
      <c r="I38" s="71"/>
    </row>
    <row r="39" spans="1:9" ht="15">
      <c r="A39" s="15"/>
      <c r="B39" s="15"/>
      <c r="C39" s="15"/>
      <c r="D39" s="71"/>
      <c r="E39" s="71"/>
      <c r="F39" s="71"/>
      <c r="G39" s="71"/>
      <c r="H39" s="75"/>
      <c r="I39" s="71"/>
    </row>
    <row r="40" spans="1:9" ht="15">
      <c r="A40" s="15"/>
      <c r="B40" s="15"/>
      <c r="C40" s="15"/>
      <c r="D40" s="71"/>
      <c r="E40" s="71"/>
      <c r="F40" s="71"/>
      <c r="G40" s="71"/>
      <c r="H40" s="75"/>
      <c r="I40" s="71"/>
    </row>
    <row r="41" spans="1:9" ht="15">
      <c r="A41" s="15"/>
      <c r="B41" s="15"/>
      <c r="C41" s="15"/>
      <c r="D41" s="71"/>
      <c r="E41" s="71"/>
      <c r="F41" s="71"/>
      <c r="G41" s="71"/>
      <c r="H41" s="75"/>
      <c r="I41" s="71"/>
    </row>
    <row r="42" spans="1:9" ht="15">
      <c r="A42" s="15"/>
      <c r="B42" s="15"/>
      <c r="C42" s="15"/>
      <c r="D42" s="67"/>
      <c r="E42" s="67"/>
      <c r="F42" s="67"/>
      <c r="G42" s="67"/>
      <c r="H42" s="74"/>
      <c r="I42" s="67"/>
    </row>
    <row r="43" spans="1:9" ht="15">
      <c r="A43" s="15"/>
      <c r="B43" s="15"/>
      <c r="C43" s="15"/>
      <c r="D43" s="67"/>
      <c r="E43" s="67"/>
      <c r="F43" s="67"/>
      <c r="G43" s="67"/>
      <c r="H43" s="74"/>
      <c r="I43" s="67"/>
    </row>
    <row r="44" spans="1:9" ht="15">
      <c r="A44" s="15"/>
      <c r="B44" s="15"/>
      <c r="C44" s="15"/>
      <c r="D44" s="67"/>
      <c r="E44" s="67"/>
      <c r="F44" s="67"/>
      <c r="G44" s="67"/>
      <c r="H44" s="74"/>
      <c r="I44" s="67"/>
    </row>
    <row r="45" spans="1:9" ht="15">
      <c r="A45" s="15"/>
      <c r="B45" s="15"/>
      <c r="C45" s="15"/>
      <c r="D45" s="67"/>
      <c r="E45" s="67"/>
      <c r="F45" s="67"/>
      <c r="G45" s="67"/>
      <c r="H45" s="74"/>
      <c r="I45" s="67"/>
    </row>
    <row r="46" spans="1:9" ht="15">
      <c r="A46" s="15"/>
      <c r="B46" s="15"/>
      <c r="C46" s="15"/>
      <c r="D46" s="67"/>
      <c r="E46" s="67"/>
      <c r="F46" s="67"/>
      <c r="G46" s="67"/>
      <c r="H46" s="74"/>
      <c r="I46" s="67"/>
    </row>
    <row r="47" spans="1:9" ht="15">
      <c r="A47" s="15"/>
      <c r="B47" s="15"/>
      <c r="C47" s="15"/>
      <c r="D47" s="67"/>
      <c r="E47" s="67"/>
      <c r="F47" s="67"/>
      <c r="G47" s="67"/>
      <c r="H47" s="74"/>
      <c r="I47" s="67"/>
    </row>
    <row r="48" spans="1:9" ht="15">
      <c r="A48" s="15"/>
      <c r="B48" s="15"/>
      <c r="C48" s="15"/>
      <c r="D48" s="67"/>
      <c r="E48" s="67"/>
      <c r="F48" s="67"/>
      <c r="G48" s="67"/>
      <c r="H48" s="74"/>
      <c r="I48" s="67"/>
    </row>
    <row r="49" spans="1:9" ht="15">
      <c r="A49" s="15"/>
      <c r="B49" s="15"/>
      <c r="C49" s="15"/>
      <c r="D49" s="67"/>
      <c r="E49" s="67"/>
      <c r="F49" s="67"/>
      <c r="G49" s="67"/>
      <c r="H49" s="74"/>
      <c r="I49" s="67"/>
    </row>
    <row r="50" spans="1:9" ht="15">
      <c r="A50" s="15"/>
      <c r="B50" s="15"/>
      <c r="C50" s="15"/>
      <c r="D50" s="67"/>
      <c r="E50" s="67"/>
      <c r="F50" s="67"/>
      <c r="G50" s="67"/>
      <c r="H50" s="74"/>
      <c r="I50" s="67"/>
    </row>
    <row r="51" spans="1:9" ht="15">
      <c r="A51" s="15"/>
      <c r="B51" s="15"/>
      <c r="C51" s="15"/>
      <c r="D51" s="67"/>
      <c r="E51" s="67"/>
      <c r="F51" s="67"/>
      <c r="G51" s="67"/>
      <c r="H51" s="74"/>
      <c r="I51" s="67"/>
    </row>
    <row r="52" spans="1:9" ht="15">
      <c r="A52" s="15"/>
      <c r="B52" s="15"/>
      <c r="C52" s="15"/>
      <c r="D52" s="67"/>
      <c r="E52" s="67"/>
      <c r="F52" s="67"/>
      <c r="G52" s="67"/>
      <c r="H52" s="74"/>
      <c r="I52" s="67"/>
    </row>
    <row r="53" spans="1:9" ht="15">
      <c r="A53" s="15"/>
      <c r="B53" s="15"/>
      <c r="C53" s="15"/>
      <c r="D53" s="67"/>
      <c r="E53" s="67"/>
      <c r="F53" s="67"/>
      <c r="G53" s="67"/>
      <c r="H53" s="74"/>
      <c r="I53" s="67"/>
    </row>
    <row r="54" spans="1:9" ht="15">
      <c r="A54" s="15"/>
      <c r="B54" s="15"/>
      <c r="C54" s="15"/>
      <c r="D54" s="67"/>
      <c r="E54" s="67"/>
      <c r="F54" s="67"/>
      <c r="G54" s="67"/>
      <c r="H54" s="74"/>
      <c r="I54" s="67"/>
    </row>
    <row r="55" spans="1:9" ht="15">
      <c r="A55" s="15"/>
      <c r="B55" s="15"/>
      <c r="C55" s="15"/>
      <c r="D55" s="67"/>
      <c r="E55" s="67"/>
      <c r="F55" s="67"/>
      <c r="G55" s="67"/>
      <c r="H55" s="74"/>
      <c r="I55" s="67"/>
    </row>
    <row r="56" spans="1:9" ht="15">
      <c r="A56" s="15"/>
      <c r="B56" s="15"/>
      <c r="C56" s="15"/>
      <c r="D56" s="67"/>
      <c r="E56" s="67"/>
      <c r="F56" s="67"/>
      <c r="G56" s="67"/>
      <c r="H56" s="74"/>
      <c r="I56" s="67"/>
    </row>
    <row r="57" spans="1:9" ht="15">
      <c r="A57" s="15"/>
      <c r="B57" s="15"/>
      <c r="C57" s="15"/>
      <c r="D57" s="67"/>
      <c r="E57" s="67"/>
      <c r="F57" s="67"/>
      <c r="G57" s="67"/>
      <c r="H57" s="74"/>
      <c r="I57" s="67"/>
    </row>
    <row r="58" spans="1:9" ht="15">
      <c r="A58" s="15"/>
      <c r="B58" s="15"/>
      <c r="C58" s="15"/>
      <c r="D58" s="67"/>
      <c r="E58" s="67"/>
      <c r="F58" s="67"/>
      <c r="G58" s="67"/>
      <c r="H58" s="74"/>
      <c r="I58" s="67"/>
    </row>
    <row r="59" spans="1:9" ht="15">
      <c r="A59" s="15"/>
      <c r="B59" s="15"/>
      <c r="C59" s="15"/>
      <c r="D59" s="67"/>
      <c r="E59" s="67"/>
      <c r="F59" s="67"/>
      <c r="G59" s="67"/>
      <c r="H59" s="74"/>
      <c r="I59" s="67"/>
    </row>
    <row r="60" spans="1:9" ht="15">
      <c r="A60" s="15"/>
      <c r="B60" s="15"/>
      <c r="C60" s="15"/>
      <c r="D60" s="67"/>
      <c r="E60" s="67"/>
      <c r="F60" s="67"/>
      <c r="G60" s="67"/>
      <c r="H60" s="74"/>
      <c r="I60" s="67"/>
    </row>
    <row r="61" spans="1:9" ht="15">
      <c r="A61" s="15"/>
      <c r="B61" s="15"/>
      <c r="C61" s="15"/>
      <c r="D61" s="67"/>
      <c r="E61" s="67"/>
      <c r="F61" s="67"/>
      <c r="G61" s="67"/>
      <c r="H61" s="74"/>
      <c r="I61" s="67"/>
    </row>
    <row r="62" spans="1:9" ht="15">
      <c r="A62" s="15"/>
      <c r="B62" s="15"/>
      <c r="C62" s="15"/>
      <c r="D62" s="67"/>
      <c r="E62" s="67"/>
      <c r="F62" s="67"/>
      <c r="G62" s="67"/>
      <c r="H62" s="74"/>
      <c r="I62" s="67"/>
    </row>
    <row r="63" spans="1:9" ht="15">
      <c r="A63" s="15"/>
      <c r="B63" s="15"/>
      <c r="C63" s="15"/>
      <c r="D63" s="67"/>
      <c r="E63" s="67"/>
      <c r="F63" s="67"/>
      <c r="G63" s="67"/>
      <c r="H63" s="74"/>
      <c r="I63" s="67"/>
    </row>
    <row r="64" spans="1:9" ht="15">
      <c r="A64" s="15"/>
      <c r="B64" s="15"/>
      <c r="C64" s="15"/>
      <c r="D64" s="67"/>
      <c r="E64" s="67"/>
      <c r="F64" s="67"/>
      <c r="G64" s="67"/>
      <c r="H64" s="74"/>
      <c r="I64" s="67"/>
    </row>
    <row r="65" spans="1:9" ht="15">
      <c r="A65" s="15"/>
      <c r="B65" s="15"/>
      <c r="C65" s="15"/>
      <c r="D65" s="67"/>
      <c r="E65" s="67"/>
      <c r="F65" s="67"/>
      <c r="G65" s="67"/>
      <c r="H65" s="74"/>
      <c r="I65" s="67"/>
    </row>
    <row r="66" spans="1:9" ht="15">
      <c r="A66" s="15"/>
      <c r="B66" s="15"/>
      <c r="C66" s="15"/>
      <c r="D66" s="67"/>
      <c r="E66" s="67"/>
      <c r="F66" s="67"/>
      <c r="G66" s="67"/>
      <c r="H66" s="74"/>
      <c r="I66" s="67"/>
    </row>
    <row r="67" spans="1:9" ht="15">
      <c r="A67" s="15"/>
      <c r="B67" s="15"/>
      <c r="C67" s="15"/>
      <c r="D67" s="67"/>
      <c r="E67" s="67"/>
      <c r="F67" s="67"/>
      <c r="G67" s="67"/>
      <c r="H67" s="74"/>
      <c r="I67" s="67"/>
    </row>
    <row r="68" spans="1:9" ht="15">
      <c r="A68" s="15"/>
      <c r="B68" s="15"/>
      <c r="C68" s="15"/>
      <c r="D68" s="67"/>
      <c r="E68" s="67"/>
      <c r="F68" s="67"/>
      <c r="G68" s="67"/>
      <c r="H68" s="74"/>
      <c r="I68" s="67"/>
    </row>
    <row r="69" spans="1:9" ht="15">
      <c r="A69" s="15"/>
      <c r="B69" s="15"/>
      <c r="C69" s="15"/>
      <c r="D69" s="67"/>
      <c r="E69" s="67"/>
      <c r="F69" s="67"/>
      <c r="G69" s="67"/>
      <c r="H69" s="74"/>
      <c r="I69" s="67"/>
    </row>
    <row r="70" spans="1:9" ht="15">
      <c r="A70" s="15"/>
      <c r="B70" s="15"/>
      <c r="C70" s="15"/>
      <c r="D70" s="67"/>
      <c r="E70" s="67"/>
      <c r="F70" s="67"/>
      <c r="G70" s="67"/>
      <c r="H70" s="74"/>
      <c r="I70" s="67"/>
    </row>
    <row r="71" spans="1:9" ht="15">
      <c r="A71" s="15"/>
      <c r="B71" s="15"/>
      <c r="C71" s="15"/>
      <c r="D71" s="67"/>
      <c r="E71" s="67"/>
      <c r="F71" s="67"/>
      <c r="G71" s="67"/>
      <c r="H71" s="74"/>
      <c r="I71" s="67"/>
    </row>
    <row r="72" spans="1:9" ht="15">
      <c r="A72" s="15"/>
      <c r="B72" s="15"/>
      <c r="C72" s="15"/>
      <c r="D72" s="67"/>
      <c r="E72" s="67"/>
      <c r="F72" s="67"/>
      <c r="G72" s="67"/>
      <c r="H72" s="74"/>
      <c r="I72" s="67"/>
    </row>
    <row r="73" spans="1:9" ht="15">
      <c r="A73" s="15"/>
      <c r="B73" s="15"/>
      <c r="C73" s="15"/>
      <c r="D73" s="67"/>
      <c r="E73" s="67"/>
      <c r="F73" s="67"/>
      <c r="G73" s="67"/>
      <c r="H73" s="74"/>
      <c r="I73" s="67"/>
    </row>
    <row r="74" spans="1:9" ht="15">
      <c r="A74" s="15"/>
      <c r="B74" s="15"/>
      <c r="C74" s="15"/>
      <c r="D74" s="67"/>
      <c r="E74" s="67"/>
      <c r="F74" s="67"/>
      <c r="G74" s="67"/>
      <c r="H74" s="74"/>
      <c r="I74" s="67"/>
    </row>
    <row r="75" spans="1:9" ht="15">
      <c r="A75" s="15"/>
      <c r="B75" s="15"/>
      <c r="C75" s="15"/>
      <c r="D75" s="67"/>
      <c r="E75" s="67"/>
      <c r="F75" s="67"/>
      <c r="G75" s="67"/>
      <c r="H75" s="74"/>
      <c r="I75" s="67"/>
    </row>
    <row r="76" spans="1:9" ht="15">
      <c r="A76" s="15"/>
      <c r="B76" s="15"/>
      <c r="C76" s="15"/>
      <c r="D76" s="67"/>
      <c r="E76" s="67"/>
      <c r="F76" s="67"/>
      <c r="G76" s="67"/>
      <c r="H76" s="74"/>
      <c r="I76" s="67"/>
    </row>
    <row r="77" spans="1:9" ht="15">
      <c r="A77" s="15"/>
      <c r="B77" s="15"/>
      <c r="C77" s="15"/>
      <c r="D77" s="67"/>
      <c r="E77" s="67"/>
      <c r="F77" s="67"/>
      <c r="G77" s="67"/>
      <c r="H77" s="74"/>
      <c r="I77" s="67"/>
    </row>
    <row r="78" spans="1:9" ht="15">
      <c r="A78" s="15"/>
      <c r="B78" s="15"/>
      <c r="C78" s="15"/>
      <c r="D78" s="67"/>
      <c r="E78" s="67"/>
      <c r="F78" s="67"/>
      <c r="G78" s="67"/>
      <c r="H78" s="74"/>
      <c r="I78" s="67"/>
    </row>
    <row r="79" spans="1:9" ht="15">
      <c r="A79" s="15"/>
      <c r="B79" s="15"/>
      <c r="C79" s="15"/>
      <c r="D79" s="67"/>
      <c r="E79" s="67"/>
      <c r="F79" s="67"/>
      <c r="G79" s="67"/>
      <c r="H79" s="74"/>
      <c r="I79" s="67"/>
    </row>
    <row r="80" spans="1:9" ht="15">
      <c r="A80" s="15"/>
      <c r="B80" s="15"/>
      <c r="C80" s="15"/>
      <c r="D80" s="67"/>
      <c r="E80" s="67"/>
      <c r="F80" s="67"/>
      <c r="G80" s="67"/>
      <c r="H80" s="74"/>
      <c r="I80" s="67"/>
    </row>
    <row r="81" spans="1:9" ht="15">
      <c r="A81" s="15"/>
      <c r="B81" s="15"/>
      <c r="C81" s="15"/>
      <c r="D81" s="67"/>
      <c r="E81" s="67"/>
      <c r="F81" s="67"/>
      <c r="G81" s="67"/>
      <c r="H81" s="74"/>
      <c r="I81" s="67"/>
    </row>
    <row r="82" spans="1:9" ht="15">
      <c r="A82" s="15"/>
      <c r="B82" s="15"/>
      <c r="C82" s="15"/>
      <c r="D82" s="67"/>
      <c r="E82" s="67"/>
      <c r="F82" s="67"/>
      <c r="G82" s="67"/>
      <c r="H82" s="74"/>
      <c r="I82" s="67"/>
    </row>
    <row r="83" spans="1:9" ht="15">
      <c r="A83" s="15"/>
      <c r="B83" s="15"/>
      <c r="C83" s="15"/>
      <c r="D83" s="67"/>
      <c r="E83" s="67"/>
      <c r="F83" s="67"/>
      <c r="G83" s="67"/>
      <c r="H83" s="74"/>
      <c r="I83" s="67"/>
    </row>
    <row r="84" spans="1:9" ht="15">
      <c r="A84" s="15"/>
      <c r="B84" s="15"/>
      <c r="C84" s="15"/>
      <c r="D84" s="67"/>
      <c r="E84" s="67"/>
      <c r="F84" s="67"/>
      <c r="G84" s="67"/>
      <c r="H84" s="74"/>
      <c r="I84" s="67"/>
    </row>
    <row r="85" spans="1:9" ht="15">
      <c r="A85" s="15"/>
      <c r="B85" s="15"/>
      <c r="C85" s="15"/>
      <c r="D85" s="67"/>
      <c r="E85" s="67"/>
      <c r="F85" s="67"/>
      <c r="G85" s="67"/>
      <c r="H85" s="74"/>
      <c r="I85" s="67"/>
    </row>
    <row r="86" spans="1:9" ht="15">
      <c r="A86" s="15"/>
      <c r="B86" s="15"/>
      <c r="C86" s="15"/>
      <c r="D86" s="67"/>
      <c r="E86" s="67"/>
      <c r="F86" s="67"/>
      <c r="G86" s="67"/>
      <c r="H86" s="74"/>
      <c r="I86" s="67"/>
    </row>
    <row r="87" spans="1:9" ht="15">
      <c r="A87" s="15"/>
      <c r="B87" s="15"/>
      <c r="C87" s="15"/>
      <c r="D87" s="67"/>
      <c r="E87" s="67"/>
      <c r="F87" s="67"/>
      <c r="G87" s="67"/>
      <c r="H87" s="74"/>
      <c r="I87" s="67"/>
    </row>
    <row r="88" spans="1:9" ht="15">
      <c r="A88" s="15"/>
      <c r="B88" s="15"/>
      <c r="C88" s="15"/>
      <c r="D88" s="67"/>
      <c r="E88" s="67"/>
      <c r="F88" s="67"/>
      <c r="G88" s="67"/>
      <c r="H88" s="74"/>
      <c r="I88" s="67"/>
    </row>
    <row r="89" spans="1:9" ht="15">
      <c r="A89" s="15"/>
      <c r="B89" s="15"/>
      <c r="C89" s="15"/>
      <c r="D89" s="67"/>
      <c r="E89" s="67"/>
      <c r="F89" s="67"/>
      <c r="G89" s="67"/>
      <c r="H89" s="74"/>
      <c r="I89" s="67"/>
    </row>
    <row r="90" spans="1:9" ht="15">
      <c r="A90" s="15"/>
      <c r="B90" s="15"/>
      <c r="C90" s="15"/>
      <c r="D90" s="67"/>
      <c r="E90" s="67"/>
      <c r="F90" s="67"/>
      <c r="G90" s="67"/>
      <c r="H90" s="74"/>
      <c r="I90" s="67"/>
    </row>
    <row r="91" spans="1:9" ht="15">
      <c r="A91" s="15"/>
      <c r="B91" s="15"/>
      <c r="C91" s="15"/>
      <c r="D91" s="67"/>
      <c r="E91" s="67"/>
      <c r="F91" s="67"/>
      <c r="G91" s="67"/>
      <c r="H91" s="74"/>
      <c r="I91" s="67"/>
    </row>
    <row r="92" spans="1:9" ht="15">
      <c r="A92" s="15"/>
      <c r="B92" s="15"/>
      <c r="C92" s="15"/>
      <c r="D92" s="67"/>
      <c r="E92" s="67"/>
      <c r="F92" s="67"/>
      <c r="G92" s="67"/>
      <c r="H92" s="74"/>
      <c r="I92" s="67"/>
    </row>
    <row r="93" spans="1:9" ht="15">
      <c r="A93" s="15"/>
      <c r="B93" s="15"/>
      <c r="C93" s="15"/>
      <c r="D93" s="67"/>
      <c r="E93" s="67"/>
      <c r="F93" s="67"/>
      <c r="G93" s="67"/>
      <c r="H93" s="74"/>
      <c r="I93" s="67"/>
    </row>
    <row r="94" spans="1:9" ht="15">
      <c r="A94" s="15"/>
      <c r="B94" s="15"/>
      <c r="C94" s="15"/>
      <c r="D94" s="67"/>
      <c r="E94" s="67"/>
      <c r="F94" s="67"/>
      <c r="G94" s="67"/>
      <c r="H94" s="74"/>
      <c r="I94" s="67"/>
    </row>
    <row r="95" spans="1:9" ht="15">
      <c r="A95" s="15"/>
      <c r="B95" s="15"/>
      <c r="C95" s="15"/>
      <c r="D95" s="67"/>
      <c r="E95" s="67"/>
      <c r="F95" s="67"/>
      <c r="G95" s="67"/>
      <c r="H95" s="74"/>
      <c r="I95" s="67"/>
    </row>
    <row r="96" spans="1:9" ht="15">
      <c r="A96" s="15"/>
      <c r="B96" s="15"/>
      <c r="C96" s="15"/>
      <c r="D96" s="67"/>
      <c r="E96" s="67"/>
      <c r="F96" s="67"/>
      <c r="G96" s="67"/>
      <c r="H96" s="74"/>
      <c r="I96" s="67"/>
    </row>
    <row r="97" spans="1:9" ht="15">
      <c r="A97" s="15"/>
      <c r="B97" s="15"/>
      <c r="C97" s="15"/>
      <c r="D97" s="67"/>
      <c r="E97" s="67"/>
      <c r="F97" s="67"/>
      <c r="G97" s="67"/>
      <c r="H97" s="74"/>
      <c r="I97" s="67"/>
    </row>
    <row r="98" spans="1:9" ht="15">
      <c r="A98" s="15"/>
      <c r="B98" s="15"/>
      <c r="C98" s="15"/>
      <c r="D98" s="67"/>
      <c r="E98" s="67"/>
      <c r="F98" s="67"/>
      <c r="G98" s="67"/>
      <c r="H98" s="74"/>
      <c r="I98" s="67"/>
    </row>
    <row r="99" spans="1:9" ht="15">
      <c r="A99" s="15"/>
      <c r="B99" s="15"/>
      <c r="C99" s="15"/>
      <c r="D99" s="67"/>
      <c r="E99" s="67"/>
      <c r="F99" s="67"/>
      <c r="G99" s="67"/>
      <c r="H99" s="74"/>
      <c r="I99" s="67"/>
    </row>
    <row r="100" spans="1:9" ht="15">
      <c r="A100" s="15"/>
      <c r="B100" s="15"/>
      <c r="C100" s="15"/>
      <c r="D100" s="67"/>
      <c r="E100" s="67"/>
      <c r="F100" s="67"/>
      <c r="G100" s="67"/>
      <c r="H100" s="74"/>
      <c r="I100" s="67"/>
    </row>
    <row r="101" spans="1:9" ht="15">
      <c r="A101" s="15"/>
      <c r="B101" s="15"/>
      <c r="C101" s="15"/>
      <c r="D101" s="67"/>
      <c r="E101" s="67"/>
      <c r="F101" s="67"/>
      <c r="G101" s="67"/>
      <c r="H101" s="74"/>
      <c r="I101" s="67"/>
    </row>
    <row r="102" spans="1:9" ht="15">
      <c r="A102" s="15"/>
      <c r="B102" s="15"/>
      <c r="C102" s="15"/>
      <c r="D102" s="67"/>
      <c r="E102" s="67"/>
      <c r="F102" s="67"/>
      <c r="G102" s="67"/>
      <c r="H102" s="74"/>
      <c r="I102" s="67"/>
    </row>
    <row r="103" spans="1:9" ht="15">
      <c r="A103" s="15"/>
      <c r="B103" s="15"/>
      <c r="C103" s="15"/>
      <c r="D103" s="67"/>
      <c r="E103" s="67"/>
      <c r="F103" s="67"/>
      <c r="G103" s="67"/>
      <c r="H103" s="74"/>
      <c r="I103" s="67"/>
    </row>
    <row r="104" spans="1:9" ht="15">
      <c r="A104" s="15"/>
      <c r="B104" s="15"/>
      <c r="C104" s="15"/>
      <c r="D104" s="67"/>
      <c r="E104" s="67"/>
      <c r="F104" s="67"/>
      <c r="G104" s="67"/>
      <c r="H104" s="74"/>
      <c r="I104" s="67"/>
    </row>
    <row r="105" spans="1:9" ht="15">
      <c r="A105" s="15"/>
      <c r="B105" s="15"/>
      <c r="C105" s="15"/>
      <c r="D105" s="67"/>
      <c r="E105" s="67"/>
      <c r="F105" s="67"/>
      <c r="G105" s="67"/>
      <c r="H105" s="74"/>
      <c r="I105" s="67"/>
    </row>
    <row r="106" spans="1:9" ht="15">
      <c r="A106" s="15"/>
      <c r="B106" s="15"/>
      <c r="C106" s="15"/>
      <c r="D106" s="67"/>
      <c r="E106" s="67"/>
      <c r="F106" s="67"/>
      <c r="G106" s="67"/>
      <c r="H106" s="74"/>
      <c r="I106" s="67"/>
    </row>
    <row r="107" spans="1:9" ht="15">
      <c r="A107" s="15"/>
      <c r="B107" s="15"/>
      <c r="C107" s="15"/>
      <c r="D107" s="67"/>
      <c r="E107" s="67"/>
      <c r="F107" s="67"/>
      <c r="G107" s="67"/>
      <c r="H107" s="74"/>
      <c r="I107" s="67"/>
    </row>
    <row r="108" spans="1:9" ht="15">
      <c r="A108" s="15"/>
      <c r="B108" s="15"/>
      <c r="C108" s="15"/>
      <c r="D108" s="67"/>
      <c r="E108" s="67"/>
      <c r="F108" s="67"/>
      <c r="G108" s="67"/>
      <c r="H108" s="74"/>
      <c r="I108" s="67"/>
    </row>
    <row r="109" spans="1:9" ht="15">
      <c r="A109" s="15"/>
      <c r="B109" s="15"/>
      <c r="C109" s="15"/>
      <c r="D109" s="67"/>
      <c r="E109" s="67"/>
      <c r="F109" s="67"/>
      <c r="G109" s="67"/>
      <c r="H109" s="74"/>
      <c r="I109" s="67"/>
    </row>
    <row r="110" spans="1:9" ht="15">
      <c r="A110" s="15"/>
      <c r="B110" s="15"/>
      <c r="C110" s="15"/>
      <c r="D110" s="67"/>
      <c r="E110" s="67"/>
      <c r="F110" s="67"/>
      <c r="G110" s="67"/>
      <c r="H110" s="74"/>
      <c r="I110" s="67"/>
    </row>
    <row r="111" spans="1:9" ht="15">
      <c r="A111" s="15"/>
      <c r="B111" s="15"/>
      <c r="C111" s="15"/>
      <c r="D111" s="67"/>
      <c r="E111" s="67"/>
      <c r="F111" s="67"/>
      <c r="G111" s="67"/>
      <c r="H111" s="74"/>
      <c r="I111" s="67"/>
    </row>
    <row r="112" spans="1:9" ht="15">
      <c r="A112" s="15"/>
      <c r="B112" s="15"/>
      <c r="C112" s="15"/>
      <c r="D112" s="67"/>
      <c r="E112" s="67"/>
      <c r="F112" s="67"/>
      <c r="G112" s="67"/>
      <c r="H112" s="74"/>
      <c r="I112" s="67"/>
    </row>
    <row r="113" spans="1:9" ht="15">
      <c r="A113" s="15"/>
      <c r="B113" s="15"/>
      <c r="C113" s="15"/>
      <c r="D113" s="67"/>
      <c r="E113" s="67"/>
      <c r="F113" s="67"/>
      <c r="G113" s="67"/>
      <c r="H113" s="74"/>
      <c r="I113" s="67"/>
    </row>
    <row r="114" spans="1:9" ht="15">
      <c r="A114" s="15"/>
      <c r="B114" s="15"/>
      <c r="C114" s="15"/>
      <c r="D114" s="67"/>
      <c r="E114" s="67"/>
      <c r="F114" s="67"/>
      <c r="G114" s="67"/>
      <c r="H114" s="74"/>
      <c r="I114" s="67"/>
    </row>
    <row r="115" spans="1:9" ht="15">
      <c r="A115" s="15"/>
      <c r="B115" s="15"/>
      <c r="C115" s="15"/>
      <c r="D115" s="67"/>
      <c r="E115" s="67"/>
      <c r="F115" s="67"/>
      <c r="G115" s="67"/>
      <c r="H115" s="74"/>
      <c r="I115" s="67"/>
    </row>
    <row r="116" spans="1:9" ht="15">
      <c r="A116" s="15"/>
      <c r="B116" s="15"/>
      <c r="C116" s="15"/>
      <c r="D116" s="67"/>
      <c r="E116" s="67"/>
      <c r="F116" s="67"/>
      <c r="G116" s="67"/>
      <c r="H116" s="74"/>
      <c r="I116" s="67"/>
    </row>
    <row r="117" spans="1:9" ht="15">
      <c r="A117" s="15"/>
      <c r="B117" s="15"/>
      <c r="C117" s="15"/>
      <c r="D117" s="67"/>
      <c r="E117" s="67"/>
      <c r="F117" s="67"/>
      <c r="G117" s="67"/>
      <c r="H117" s="74"/>
      <c r="I117" s="67"/>
    </row>
  </sheetData>
  <sheetProtection selectLockedCells="1" selectUnlockedCells="1"/>
  <mergeCells count="6">
    <mergeCell ref="E21:I29"/>
    <mergeCell ref="A1:I1"/>
    <mergeCell ref="A2:I2"/>
    <mergeCell ref="A3:I3"/>
    <mergeCell ref="A4:I4"/>
    <mergeCell ref="B8:I8"/>
  </mergeCells>
  <phoneticPr fontId="1" type="noConversion"/>
  <pageMargins left="0.19685039370078741" right="0.19685039370078741" top="0.19685039370078741" bottom="0.19685039370078741" header="0" footer="0"/>
  <pageSetup paperSize="9" scale="71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30"/>
  <sheetViews>
    <sheetView tabSelected="1" view="pageBreakPreview" topLeftCell="A4" zoomScaleNormal="85" zoomScaleSheetLayoutView="100" workbookViewId="0">
      <selection activeCell="C18" sqref="C18"/>
    </sheetView>
  </sheetViews>
  <sheetFormatPr defaultColWidth="9" defaultRowHeight="14.25"/>
  <cols>
    <col min="1" max="1" width="16.125" style="1" customWidth="1"/>
    <col min="2" max="2" width="14.625" style="1" customWidth="1"/>
    <col min="3" max="3" width="15.75" style="1" customWidth="1"/>
    <col min="4" max="4" width="43.625" style="1" bestFit="1" customWidth="1"/>
    <col min="5" max="6" width="9.25" style="1" customWidth="1"/>
    <col min="7" max="7" width="8.75" style="2" customWidth="1"/>
    <col min="8" max="8" width="10.25" style="83" customWidth="1"/>
    <col min="9" max="9" width="7.75" style="3" customWidth="1"/>
    <col min="10" max="10" width="9.625" style="4" customWidth="1"/>
    <col min="11" max="11" width="9.625" style="5" customWidth="1"/>
    <col min="12" max="12" width="18" style="1" customWidth="1"/>
    <col min="13" max="13" width="19.25" style="1" customWidth="1"/>
    <col min="14" max="14" width="39.75" style="1" customWidth="1"/>
    <col min="15" max="16384" width="9" style="1"/>
  </cols>
  <sheetData>
    <row r="1" spans="1:14" s="7" customFormat="1" ht="33.75" customHeight="1">
      <c r="A1" s="113" t="s">
        <v>35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</row>
    <row r="2" spans="1:14" s="7" customFormat="1" ht="15.75" customHeight="1">
      <c r="A2" s="114" t="s">
        <v>36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3" spans="1:14" s="7" customFormat="1" ht="15.75" customHeight="1">
      <c r="A3" s="115" t="s">
        <v>37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</row>
    <row r="4" spans="1:14" ht="25.5" customHeight="1">
      <c r="A4" s="119" t="s">
        <v>6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4" s="7" customFormat="1" ht="16.5" customHeight="1" thickBot="1">
      <c r="A5" s="21"/>
      <c r="B5" s="19" t="s">
        <v>85</v>
      </c>
      <c r="C5" s="19"/>
      <c r="D5" s="46"/>
      <c r="E5" s="19"/>
      <c r="F5" s="19"/>
      <c r="G5" s="19"/>
      <c r="H5" s="78"/>
      <c r="I5" s="20"/>
      <c r="J5" s="21"/>
      <c r="K5" s="21"/>
      <c r="L5" s="21"/>
      <c r="M5" s="21"/>
    </row>
    <row r="6" spans="1:14" s="7" customFormat="1" ht="15.75" customHeight="1" thickTop="1">
      <c r="A6" s="47" t="s">
        <v>52</v>
      </c>
      <c r="B6" s="48" t="s">
        <v>86</v>
      </c>
      <c r="C6" s="49"/>
      <c r="D6" s="50"/>
      <c r="E6" s="51"/>
      <c r="F6" s="51"/>
      <c r="G6" s="51"/>
      <c r="H6" s="79"/>
      <c r="I6" s="52"/>
      <c r="J6" s="50"/>
      <c r="K6" s="50"/>
      <c r="L6" s="50"/>
      <c r="M6" s="50"/>
      <c r="N6" s="50"/>
    </row>
    <row r="7" spans="1:14" s="7" customFormat="1" ht="15.75" customHeight="1" thickBot="1">
      <c r="A7" s="43" t="s">
        <v>53</v>
      </c>
      <c r="B7" s="45" t="str">
        <f>IN!B7</f>
        <v>2017/07/21</v>
      </c>
      <c r="C7" s="22"/>
      <c r="D7" s="17"/>
      <c r="E7" s="28"/>
      <c r="F7" s="28"/>
      <c r="G7" s="28"/>
      <c r="H7" s="59"/>
      <c r="I7" s="10"/>
      <c r="J7" s="17"/>
      <c r="K7" s="17"/>
      <c r="L7" s="17"/>
      <c r="M7" s="17"/>
      <c r="N7" s="17"/>
    </row>
    <row r="8" spans="1:14" s="7" customFormat="1" ht="66" customHeight="1" thickTop="1" thickBot="1">
      <c r="A8" s="44" t="s">
        <v>54</v>
      </c>
      <c r="B8" s="117" t="str">
        <f>IN!B8</f>
        <v>HASCO-CP CO.,LTD
911/13-19 HEMARAJ ESTERN SEABOARD INDUSTRIAL
ESTATE MOO 5, KAOKANSONG,
SRIRACHA CHONBURI THAILAND (Postal code: 20110)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</row>
    <row r="9" spans="1:14" s="7" customFormat="1" ht="16.5" customHeight="1" thickTop="1">
      <c r="B9" s="6"/>
      <c r="C9" s="6"/>
      <c r="D9" s="6"/>
      <c r="E9" s="6"/>
      <c r="F9" s="6"/>
      <c r="G9" s="6"/>
      <c r="H9" s="60"/>
      <c r="I9" s="12"/>
    </row>
    <row r="10" spans="1:14" s="7" customFormat="1" ht="15.75" customHeight="1">
      <c r="B10" s="18" t="s">
        <v>2</v>
      </c>
      <c r="C10" s="18" t="s">
        <v>3</v>
      </c>
      <c r="D10" s="26"/>
      <c r="E10" s="6"/>
      <c r="F10" s="6"/>
      <c r="G10" s="6"/>
      <c r="H10" s="60"/>
      <c r="I10" s="12"/>
    </row>
    <row r="11" spans="1:14" s="7" customFormat="1" ht="15.75" customHeight="1">
      <c r="B11" s="26"/>
      <c r="C11" s="18"/>
      <c r="D11" s="26"/>
      <c r="E11" s="6"/>
      <c r="F11" s="6"/>
      <c r="G11" s="6"/>
      <c r="H11" s="60"/>
      <c r="I11" s="12"/>
    </row>
    <row r="12" spans="1:14" ht="41.25" customHeight="1">
      <c r="A12" s="23" t="s">
        <v>41</v>
      </c>
      <c r="B12" s="84" t="s">
        <v>77</v>
      </c>
      <c r="C12" s="23" t="s">
        <v>78</v>
      </c>
      <c r="D12" s="23" t="s">
        <v>34</v>
      </c>
      <c r="E12" s="85" t="s">
        <v>7</v>
      </c>
      <c r="F12" s="84" t="s">
        <v>30</v>
      </c>
      <c r="G12" s="23" t="s">
        <v>14</v>
      </c>
      <c r="H12" s="80" t="s">
        <v>8</v>
      </c>
      <c r="I12" s="24" t="s">
        <v>15</v>
      </c>
      <c r="J12" s="84" t="s">
        <v>9</v>
      </c>
      <c r="K12" s="84" t="s">
        <v>10</v>
      </c>
      <c r="L12" s="23" t="s">
        <v>16</v>
      </c>
      <c r="M12" s="29" t="s">
        <v>42</v>
      </c>
      <c r="N12" s="29" t="s">
        <v>51</v>
      </c>
    </row>
    <row r="13" spans="1:14">
      <c r="A13" s="105"/>
      <c r="B13" s="106"/>
      <c r="C13" s="107"/>
      <c r="D13" s="37" t="s">
        <v>38</v>
      </c>
      <c r="E13" s="108"/>
      <c r="F13" s="106"/>
      <c r="G13" s="107"/>
      <c r="H13" s="109"/>
      <c r="I13" s="110"/>
      <c r="J13" s="106"/>
      <c r="K13" s="106"/>
      <c r="L13" s="107"/>
      <c r="M13" s="111"/>
      <c r="N13" s="111"/>
    </row>
    <row r="14" spans="1:14" s="7" customFormat="1" ht="13.5">
      <c r="A14" s="7" t="s">
        <v>88</v>
      </c>
      <c r="B14" s="86" t="s">
        <v>64</v>
      </c>
      <c r="C14" s="39">
        <v>10193866</v>
      </c>
      <c r="D14" s="100" t="s">
        <v>57</v>
      </c>
      <c r="E14" s="86" t="s">
        <v>65</v>
      </c>
      <c r="F14" s="86" t="s">
        <v>66</v>
      </c>
      <c r="G14" s="37">
        <v>1</v>
      </c>
      <c r="H14" s="81">
        <v>1000</v>
      </c>
      <c r="I14" s="104" t="s">
        <v>58</v>
      </c>
      <c r="J14" s="87">
        <v>3.1</v>
      </c>
      <c r="K14" s="88">
        <v>3.53</v>
      </c>
      <c r="L14" s="89">
        <v>1.6E-2</v>
      </c>
      <c r="M14" s="90" t="s">
        <v>67</v>
      </c>
      <c r="N14" s="53"/>
    </row>
    <row r="15" spans="1:14" s="7" customFormat="1" ht="13.5">
      <c r="A15" s="7" t="s">
        <v>92</v>
      </c>
      <c r="B15" s="86" t="s">
        <v>64</v>
      </c>
      <c r="C15" s="57">
        <v>10200382</v>
      </c>
      <c r="D15" s="100" t="s">
        <v>59</v>
      </c>
      <c r="E15" s="86" t="s">
        <v>65</v>
      </c>
      <c r="F15" s="86" t="s">
        <v>68</v>
      </c>
      <c r="G15" s="58">
        <v>1</v>
      </c>
      <c r="H15" s="82">
        <v>48</v>
      </c>
      <c r="I15" s="104" t="s">
        <v>58</v>
      </c>
      <c r="J15" s="87">
        <v>14.4</v>
      </c>
      <c r="K15" s="88">
        <v>15.12</v>
      </c>
      <c r="L15" s="89">
        <v>8.0000000000000002E-3</v>
      </c>
      <c r="M15" s="90" t="s">
        <v>67</v>
      </c>
      <c r="N15" s="53"/>
    </row>
    <row r="16" spans="1:14" s="7" customFormat="1" ht="13.5">
      <c r="A16" s="7" t="s">
        <v>93</v>
      </c>
      <c r="B16" s="86" t="s">
        <v>69</v>
      </c>
      <c r="C16" s="57">
        <v>10267784</v>
      </c>
      <c r="D16" s="100" t="s">
        <v>60</v>
      </c>
      <c r="E16" s="86" t="s">
        <v>70</v>
      </c>
      <c r="F16" s="86" t="s">
        <v>71</v>
      </c>
      <c r="G16" s="58">
        <v>1</v>
      </c>
      <c r="H16" s="82">
        <v>48</v>
      </c>
      <c r="I16" s="104" t="s">
        <v>58</v>
      </c>
      <c r="J16" s="87">
        <v>3.38</v>
      </c>
      <c r="K16" s="88">
        <v>3.9</v>
      </c>
      <c r="L16" s="89">
        <v>6.4000000000000001E-2</v>
      </c>
      <c r="M16" s="90" t="s">
        <v>67</v>
      </c>
      <c r="N16" s="53"/>
    </row>
    <row r="17" spans="1:14" s="7" customFormat="1" ht="13.5">
      <c r="A17" s="7" t="s">
        <v>88</v>
      </c>
      <c r="B17" s="86" t="s">
        <v>64</v>
      </c>
      <c r="C17" s="57">
        <v>10297171</v>
      </c>
      <c r="D17" s="100" t="s">
        <v>61</v>
      </c>
      <c r="E17" s="86" t="s">
        <v>72</v>
      </c>
      <c r="F17" s="86" t="s">
        <v>73</v>
      </c>
      <c r="G17" s="58">
        <v>1</v>
      </c>
      <c r="H17" s="82">
        <v>48</v>
      </c>
      <c r="I17" s="104" t="s">
        <v>58</v>
      </c>
      <c r="J17" s="87">
        <v>7.49</v>
      </c>
      <c r="K17" s="88">
        <v>8.02</v>
      </c>
      <c r="L17" s="89">
        <v>6.4000000000000001E-2</v>
      </c>
      <c r="M17" s="90" t="s">
        <v>67</v>
      </c>
      <c r="N17" s="53"/>
    </row>
    <row r="18" spans="1:14" s="7" customFormat="1" ht="13.5">
      <c r="A18" s="7" t="s">
        <v>88</v>
      </c>
      <c r="B18" s="86" t="s">
        <v>69</v>
      </c>
      <c r="C18" s="57">
        <v>10399999</v>
      </c>
      <c r="D18" s="100" t="s">
        <v>62</v>
      </c>
      <c r="E18" s="86" t="s">
        <v>70</v>
      </c>
      <c r="F18" s="86" t="s">
        <v>74</v>
      </c>
      <c r="G18" s="58">
        <v>1</v>
      </c>
      <c r="H18" s="82">
        <v>48</v>
      </c>
      <c r="I18" s="104" t="s">
        <v>58</v>
      </c>
      <c r="J18" s="87">
        <v>3.38</v>
      </c>
      <c r="K18" s="88">
        <v>3.9</v>
      </c>
      <c r="L18" s="89">
        <v>6.4000000000000001E-2</v>
      </c>
      <c r="M18" s="90" t="s">
        <v>67</v>
      </c>
      <c r="N18" s="53"/>
    </row>
    <row r="19" spans="1:14" s="7" customFormat="1" ht="13.5">
      <c r="A19" s="7" t="s">
        <v>88</v>
      </c>
      <c r="B19" s="86" t="s">
        <v>69</v>
      </c>
      <c r="C19" s="57">
        <v>90005257</v>
      </c>
      <c r="D19" s="100" t="s">
        <v>63</v>
      </c>
      <c r="E19" s="86" t="s">
        <v>75</v>
      </c>
      <c r="F19" s="86" t="s">
        <v>76</v>
      </c>
      <c r="G19" s="58">
        <v>1</v>
      </c>
      <c r="H19" s="82">
        <v>50</v>
      </c>
      <c r="I19" s="104" t="s">
        <v>58</v>
      </c>
      <c r="J19" s="87">
        <v>3.38</v>
      </c>
      <c r="K19" s="88">
        <v>3.9</v>
      </c>
      <c r="L19" s="89">
        <v>6.4000000000000001E-2</v>
      </c>
      <c r="M19" s="90" t="s">
        <v>67</v>
      </c>
      <c r="N19" s="53"/>
    </row>
    <row r="20" spans="1:14" s="7" customFormat="1" ht="13.5">
      <c r="B20" s="91"/>
      <c r="C20" s="92"/>
      <c r="D20" s="93"/>
      <c r="E20" s="91"/>
      <c r="F20" s="91"/>
      <c r="G20" s="91"/>
      <c r="H20" s="94"/>
      <c r="I20" s="95"/>
      <c r="J20" s="96"/>
      <c r="K20" s="97"/>
      <c r="L20" s="98"/>
      <c r="M20" s="92"/>
      <c r="N20" s="99"/>
    </row>
    <row r="21" spans="1:14" ht="15">
      <c r="A21" s="54" t="s">
        <v>21</v>
      </c>
      <c r="C21" s="54" t="str">
        <f>IN!C21</f>
        <v>CNY</v>
      </c>
      <c r="E21" s="40"/>
      <c r="F21" s="118"/>
      <c r="G21" s="118"/>
      <c r="H21" s="118"/>
      <c r="I21" s="118"/>
      <c r="J21" s="118"/>
    </row>
    <row r="22" spans="1:14" ht="15">
      <c r="A22" s="54" t="s">
        <v>40</v>
      </c>
      <c r="C22" s="54" t="s">
        <v>23</v>
      </c>
      <c r="E22" s="40"/>
      <c r="F22" s="118"/>
      <c r="G22" s="118"/>
      <c r="H22" s="118"/>
      <c r="I22" s="118"/>
      <c r="J22" s="118"/>
    </row>
    <row r="23" spans="1:14" ht="15">
      <c r="A23" s="54" t="s">
        <v>24</v>
      </c>
      <c r="C23" s="54" t="str">
        <f>IN!C23</f>
        <v>CIF</v>
      </c>
      <c r="E23" s="40"/>
      <c r="F23" s="118"/>
      <c r="G23" s="118"/>
      <c r="H23" s="118"/>
      <c r="I23" s="118"/>
      <c r="J23" s="118"/>
    </row>
    <row r="24" spans="1:14" ht="15">
      <c r="A24" s="16" t="s">
        <v>25</v>
      </c>
      <c r="C24" s="16" t="s">
        <v>26</v>
      </c>
      <c r="E24" s="40"/>
      <c r="F24" s="118"/>
      <c r="G24" s="118"/>
      <c r="H24" s="118"/>
      <c r="I24" s="118"/>
      <c r="J24" s="118"/>
    </row>
    <row r="25" spans="1:14">
      <c r="A25" s="55"/>
      <c r="C25" s="55"/>
      <c r="E25" s="40"/>
      <c r="F25" s="118"/>
      <c r="G25" s="118"/>
      <c r="H25" s="118"/>
      <c r="I25" s="118"/>
      <c r="J25" s="118"/>
    </row>
    <row r="26" spans="1:14" ht="15">
      <c r="A26" s="18" t="s">
        <v>20</v>
      </c>
      <c r="C26" s="77">
        <f>SUM(G:G)</f>
        <v>6</v>
      </c>
      <c r="D26" s="25" t="s">
        <v>27</v>
      </c>
      <c r="E26" s="40"/>
      <c r="F26" s="118"/>
      <c r="G26" s="118"/>
      <c r="H26" s="118"/>
      <c r="I26" s="118"/>
      <c r="J26" s="118"/>
    </row>
    <row r="27" spans="1:14" ht="15">
      <c r="A27" s="18" t="s">
        <v>33</v>
      </c>
      <c r="C27" s="77">
        <f>SUM(H:H)</f>
        <v>1242</v>
      </c>
      <c r="D27" s="25"/>
      <c r="E27" s="40"/>
      <c r="F27" s="118"/>
      <c r="G27" s="118"/>
      <c r="H27" s="118"/>
      <c r="I27" s="118"/>
      <c r="J27" s="118"/>
    </row>
    <row r="28" spans="1:14" ht="15">
      <c r="A28" s="27" t="s">
        <v>17</v>
      </c>
      <c r="C28" s="77">
        <f>SUM(J:J)</f>
        <v>35.129999999999995</v>
      </c>
      <c r="D28" s="27" t="s">
        <v>28</v>
      </c>
      <c r="E28" s="40"/>
      <c r="F28" s="118"/>
      <c r="G28" s="118"/>
      <c r="H28" s="118"/>
      <c r="I28" s="118"/>
      <c r="J28" s="118"/>
    </row>
    <row r="29" spans="1:14" ht="15">
      <c r="A29" s="27" t="s">
        <v>18</v>
      </c>
      <c r="C29" s="77">
        <f>SUM(K:K)</f>
        <v>38.369999999999997</v>
      </c>
      <c r="D29" s="27" t="s">
        <v>28</v>
      </c>
      <c r="E29" s="40"/>
      <c r="F29" s="118"/>
      <c r="G29" s="118"/>
      <c r="H29" s="118"/>
      <c r="I29" s="118"/>
      <c r="J29" s="118"/>
    </row>
    <row r="30" spans="1:14" ht="15">
      <c r="A30" s="27" t="s">
        <v>19</v>
      </c>
      <c r="C30" s="41">
        <f>SUM(L:L)</f>
        <v>0.28000000000000003</v>
      </c>
      <c r="D30" s="27" t="s">
        <v>29</v>
      </c>
      <c r="E30" s="40"/>
      <c r="F30" s="118"/>
      <c r="G30" s="118"/>
      <c r="H30" s="118"/>
      <c r="I30" s="118"/>
      <c r="J30" s="118"/>
    </row>
  </sheetData>
  <sheetProtection selectLockedCells="1" selectUnlockedCells="1"/>
  <mergeCells count="6">
    <mergeCell ref="F21:J30"/>
    <mergeCell ref="A1:M1"/>
    <mergeCell ref="A2:M2"/>
    <mergeCell ref="A3:M3"/>
    <mergeCell ref="A4:M4"/>
    <mergeCell ref="B8:N8"/>
  </mergeCells>
  <phoneticPr fontId="3" type="noConversion"/>
  <pageMargins left="0.196850393700787" right="0.196850393700787" top="0.196850393700787" bottom="0.196850393700787" header="0" footer="0"/>
  <pageSetup paperSize="9" scale="4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收发货人表</vt:lpstr>
      <vt:lpstr>IN</vt:lpstr>
      <vt:lpstr>PL</vt:lpstr>
      <vt:lpstr>IN!Print_Area</vt:lpstr>
      <vt:lpstr>PL!Print_Area</vt:lpstr>
      <vt:lpstr>PL!Print_Titles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Microsoft</cp:lastModifiedBy>
  <cp:lastPrinted>2017-02-24T11:04:25Z</cp:lastPrinted>
  <dcterms:created xsi:type="dcterms:W3CDTF">2006-09-13T11:21:51Z</dcterms:created>
  <dcterms:modified xsi:type="dcterms:W3CDTF">2017-09-06T01:09:19Z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59&quot;/&gt;&lt;CXlWorkbook id=&quot;1&quot;&gt;&lt;m_cxllink/&gt;&lt;/CXlWorkbook&gt;&lt;/root&gt;">
    <vt:bool>false</vt:bool>
  </property>
</Properties>
</file>