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C4" i="1"/>
  <c r="G6" i="1" l="1"/>
  <c r="G5" i="1"/>
  <c r="B7" i="1"/>
  <c r="F5" i="1"/>
  <c r="F6" i="1"/>
  <c r="E15" i="1"/>
  <c r="E16" i="1"/>
  <c r="E17" i="1"/>
  <c r="E18" i="1"/>
  <c r="E19" i="1" l="1"/>
  <c r="C3" i="1" s="1"/>
  <c r="G3" i="1" s="1"/>
  <c r="C7" i="1"/>
  <c r="C8" i="1" s="1"/>
  <c r="E7" i="1" l="1"/>
  <c r="F7" i="1" s="1"/>
  <c r="G8" i="1" s="1"/>
  <c r="K8" i="1" s="1"/>
  <c r="J14" i="1"/>
  <c r="J15" i="1"/>
  <c r="J16" i="1"/>
  <c r="J17" i="1"/>
  <c r="J18" i="1"/>
  <c r="J19" i="1" l="1"/>
</calcChain>
</file>

<file path=xl/sharedStrings.xml><?xml version="1.0" encoding="utf-8"?>
<sst xmlns="http://schemas.openxmlformats.org/spreadsheetml/2006/main" count="48" uniqueCount="41">
  <si>
    <t>内容</t>
    <phoneticPr fontId="1" type="noConversion"/>
  </si>
  <si>
    <t>金额</t>
    <phoneticPr fontId="1" type="noConversion"/>
  </si>
  <si>
    <t>网线</t>
    <phoneticPr fontId="1" type="noConversion"/>
  </si>
  <si>
    <t>箱</t>
    <phoneticPr fontId="1" type="noConversion"/>
  </si>
  <si>
    <t>AP</t>
    <phoneticPr fontId="1" type="noConversion"/>
  </si>
  <si>
    <t>个</t>
    <phoneticPr fontId="1" type="noConversion"/>
  </si>
  <si>
    <t>网络安装及耗材</t>
    <phoneticPr fontId="1" type="noConversion"/>
  </si>
  <si>
    <t>次</t>
    <phoneticPr fontId="1" type="noConversion"/>
  </si>
  <si>
    <t>S4M</t>
    <phoneticPr fontId="1" type="noConversion"/>
  </si>
  <si>
    <t>台</t>
    <phoneticPr fontId="1" type="noConversion"/>
  </si>
  <si>
    <t>采集器</t>
    <phoneticPr fontId="1" type="noConversion"/>
  </si>
  <si>
    <t>实施发票</t>
    <phoneticPr fontId="1" type="noConversion"/>
  </si>
  <si>
    <t>开发发票</t>
    <phoneticPr fontId="1" type="noConversion"/>
  </si>
  <si>
    <t>硬件网络</t>
  </si>
  <si>
    <t>成本</t>
    <phoneticPr fontId="1" type="noConversion"/>
  </si>
  <si>
    <t>已收款</t>
    <phoneticPr fontId="1" type="noConversion"/>
  </si>
  <si>
    <t>应收款</t>
    <phoneticPr fontId="1" type="noConversion"/>
  </si>
  <si>
    <t>成本明细</t>
    <phoneticPr fontId="1" type="noConversion"/>
  </si>
  <si>
    <t>合同明细</t>
    <phoneticPr fontId="1" type="noConversion"/>
  </si>
  <si>
    <t>备注</t>
    <phoneticPr fontId="1" type="noConversion"/>
  </si>
  <si>
    <t>合同金额</t>
    <phoneticPr fontId="1" type="noConversion"/>
  </si>
  <si>
    <t>合计</t>
    <phoneticPr fontId="1" type="noConversion"/>
  </si>
  <si>
    <t>可分配金额</t>
    <phoneticPr fontId="1" type="noConversion"/>
  </si>
  <si>
    <t>利润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</si>
  <si>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</si>
  <si>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</si>
  <si>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</si>
  <si>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</si>
  <si>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日期</t>
    <phoneticPr fontId="1" type="noConversion"/>
  </si>
  <si>
    <t>备注</t>
    <phoneticPr fontId="1" type="noConversion"/>
  </si>
  <si>
    <t>数量</t>
    <phoneticPr fontId="1" type="noConversion"/>
  </si>
  <si>
    <t>成本明细</t>
    <phoneticPr fontId="1" type="noConversion"/>
  </si>
  <si>
    <t>于董</t>
    <phoneticPr fontId="1" type="noConversion"/>
  </si>
  <si>
    <t>汪艾利</t>
    <phoneticPr fontId="1" type="noConversion"/>
  </si>
  <si>
    <t>淘宝</t>
    <phoneticPr fontId="1" type="noConversion"/>
  </si>
  <si>
    <t>爱立信（于董）</t>
    <phoneticPr fontId="1" type="noConversion"/>
  </si>
  <si>
    <t>开票</t>
    <phoneticPr fontId="1" type="noConversion"/>
  </si>
  <si>
    <t>王九华</t>
    <phoneticPr fontId="1" type="noConversion"/>
  </si>
  <si>
    <t>已支付</t>
    <phoneticPr fontId="1" type="noConversion"/>
  </si>
  <si>
    <t>金额</t>
    <phoneticPr fontId="1" type="noConversion"/>
  </si>
  <si>
    <t>俞霞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</si>
</sst>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/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14" fontId="0" fillId="0" borderId="1" xfId="0" applyNumberFormat="1" applyFill="1" applyBorder="1"/>
    <xf numFmtId="0" fontId="0" fillId="0" borderId="0" xfId="0" applyFill="1" applyBorder="1"/>
    <xf numFmtId="14" fontId="2" fillId="0" borderId="1" xfId="0" applyNumberFormat="1" applyFont="1" applyFill="1" applyBorder="1"/>
    <xf numFmtId="14" fontId="3" fillId="0" borderId="1" xfId="0" applyNumberFormat="1" applyFont="1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8" sqref="K8"/>
    </sheetView>
  </sheetViews>
  <sheetFormatPr defaultRowHeight="13.5"/>
  <cols>
    <col min="1" max="1" width="15.125" bestFit="1" customWidth="1"/>
    <col min="2" max="2" width="9" bestFit="1" customWidth="1"/>
    <col min="3" max="3" width="8.625" customWidth="1"/>
    <col min="4" max="4" width="9" bestFit="1" customWidth="1"/>
    <col min="5" max="5" width="7.125" bestFit="1" customWidth="1"/>
    <col min="6" max="6" width="10.5" bestFit="1" customWidth="1"/>
    <col min="7" max="7" width="15.125" bestFit="1" customWidth="1"/>
    <col min="8" max="8" width="9" bestFit="1" customWidth="1"/>
    <col min="9" max="9" width="9.25" customWidth="1"/>
    <col min="10" max="10" width="6.5" bestFit="1" customWidth="1"/>
  </cols>
  <sheetData>
    <row r="1" spans="1:11">
      <c r="A1" s="13" t="s">
        <v>0</v>
      </c>
      <c r="B1" s="13" t="s">
        <v>20</v>
      </c>
      <c r="C1" s="13" t="s">
        <v>14</v>
      </c>
      <c r="D1" s="13"/>
      <c r="E1" s="21" t="s">
        <v>15</v>
      </c>
      <c r="F1" s="21" t="s">
        <v>16</v>
      </c>
      <c r="G1" s="20" t="s">
        <v>23</v>
      </c>
    </row>
    <row r="2" spans="1:11">
      <c r="A2" s="13"/>
      <c r="B2" s="13"/>
      <c r="C2" s="1" t="s">
        <v>1</v>
      </c>
      <c r="D2" s="1" t="s">
        <v>19</v>
      </c>
      <c r="E2" s="21"/>
      <c r="F2" s="21"/>
      <c r="G2" s="20"/>
    </row>
    <row r="3" spans="1:11">
      <c r="A3" s="18" t="s">
        <v>13</v>
      </c>
      <c r="B3" s="14">
        <v>16600</v>
      </c>
      <c r="C3" s="2">
        <f>E19</f>
        <v>16590</v>
      </c>
      <c r="D3" s="8" t="s">
        <v>31</v>
      </c>
      <c r="E3" s="2">
        <v>16600</v>
      </c>
      <c r="F3" s="2"/>
      <c r="G3" s="19">
        <f>B3-C3-C4</f>
        <v>-488</v>
      </c>
    </row>
    <row r="4" spans="1:11">
      <c r="A4" s="18"/>
      <c r="B4" s="15"/>
      <c r="C4" s="2">
        <f>B3*0.03</f>
        <v>498</v>
      </c>
      <c r="D4" s="10" t="s">
        <v>36</v>
      </c>
      <c r="E4" s="2"/>
      <c r="F4" s="2"/>
      <c r="G4" s="19"/>
    </row>
    <row r="5" spans="1:11">
      <c r="A5" s="4" t="s">
        <v>11</v>
      </c>
      <c r="B5" s="4">
        <v>30000</v>
      </c>
      <c r="C5" s="2">
        <f>B5*0.03</f>
        <v>900</v>
      </c>
      <c r="D5" s="11" t="s">
        <v>36</v>
      </c>
      <c r="E5" s="2">
        <v>30000</v>
      </c>
      <c r="F5" s="2">
        <f>B5-E5</f>
        <v>0</v>
      </c>
      <c r="G5" s="2">
        <f>B5-C5</f>
        <v>29100</v>
      </c>
      <c r="I5" t="s">
        <v>38</v>
      </c>
      <c r="J5" t="s">
        <v>39</v>
      </c>
    </row>
    <row r="6" spans="1:11">
      <c r="A6" s="4" t="s">
        <v>12</v>
      </c>
      <c r="B6" s="4">
        <v>35000</v>
      </c>
      <c r="C6" s="2">
        <f>B6*0.03</f>
        <v>1050</v>
      </c>
      <c r="D6" s="11" t="s">
        <v>36</v>
      </c>
      <c r="E6" s="2">
        <v>35000</v>
      </c>
      <c r="F6" s="2">
        <f>B6-E6</f>
        <v>0</v>
      </c>
      <c r="G6" s="2">
        <f>B6-C6</f>
        <v>33950</v>
      </c>
      <c r="I6" t="s">
        <v>37</v>
      </c>
      <c r="J6">
        <v>15000</v>
      </c>
    </row>
    <row r="7" spans="1:11">
      <c r="A7" s="5" t="s">
        <v>21</v>
      </c>
      <c r="B7" s="6">
        <f>SUM(B3:B6)</f>
        <v>81600</v>
      </c>
      <c r="C7" s="5">
        <f>SUM(C3:C6)</f>
        <v>19038</v>
      </c>
      <c r="D7" s="6"/>
      <c r="E7" s="6">
        <f>SUM(E3:E6)</f>
        <v>81600</v>
      </c>
      <c r="F7" s="6">
        <f>B7-E7</f>
        <v>0</v>
      </c>
      <c r="G7" s="2"/>
      <c r="I7" t="s">
        <v>40</v>
      </c>
      <c r="J7">
        <v>3500</v>
      </c>
    </row>
    <row r="8" spans="1:11">
      <c r="A8" s="17" t="s">
        <v>23</v>
      </c>
      <c r="B8" s="17"/>
      <c r="C8" s="7">
        <f>B7-C7</f>
        <v>62562</v>
      </c>
      <c r="E8" s="16" t="s">
        <v>22</v>
      </c>
      <c r="F8" s="16"/>
      <c r="G8" s="7">
        <f>C8-F7</f>
        <v>62562</v>
      </c>
      <c r="K8" s="12">
        <f>G8-J6-J7</f>
        <v>44062</v>
      </c>
    </row>
    <row r="9" spans="1:11">
      <c r="E9" s="16"/>
      <c r="F9" s="16"/>
    </row>
    <row r="12" spans="1:11">
      <c r="A12" s="13" t="s">
        <v>17</v>
      </c>
      <c r="B12" s="13"/>
      <c r="C12" s="13"/>
      <c r="D12" s="13"/>
      <c r="E12" s="13"/>
      <c r="F12" s="13"/>
      <c r="G12" s="13"/>
      <c r="H12" s="13"/>
      <c r="I12" s="13" t="s">
        <v>18</v>
      </c>
      <c r="J12" s="13"/>
    </row>
    <row r="13" spans="1:11">
      <c r="A13" s="1"/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  <c r="G13" s="1" t="s">
        <v>29</v>
      </c>
      <c r="H13" s="1" t="s">
        <v>26</v>
      </c>
      <c r="I13" s="1" t="s">
        <v>30</v>
      </c>
      <c r="J13" s="1" t="s">
        <v>27</v>
      </c>
    </row>
    <row r="14" spans="1:11">
      <c r="A14" s="2" t="s">
        <v>2</v>
      </c>
      <c r="B14" s="2">
        <v>2</v>
      </c>
      <c r="C14" s="2" t="s">
        <v>3</v>
      </c>
      <c r="D14" s="2">
        <v>350</v>
      </c>
      <c r="E14" s="2">
        <v>700</v>
      </c>
      <c r="F14" s="3">
        <v>41494</v>
      </c>
      <c r="G14" s="2" t="s">
        <v>34</v>
      </c>
      <c r="H14" s="2"/>
      <c r="I14" s="2"/>
      <c r="J14" s="2">
        <f t="shared" ref="J14:J17" si="0">H14*I14</f>
        <v>0</v>
      </c>
    </row>
    <row r="15" spans="1:11">
      <c r="A15" s="2" t="s">
        <v>4</v>
      </c>
      <c r="B15" s="2">
        <v>2</v>
      </c>
      <c r="C15" s="2" t="s">
        <v>5</v>
      </c>
      <c r="D15" s="2">
        <v>1500</v>
      </c>
      <c r="E15" s="2">
        <f t="shared" ref="E15:E17" si="1">D15*B15</f>
        <v>3000</v>
      </c>
      <c r="F15" s="3">
        <v>41545</v>
      </c>
      <c r="G15" s="2" t="s">
        <v>35</v>
      </c>
      <c r="H15" s="2">
        <v>2000</v>
      </c>
      <c r="I15" s="2">
        <v>2</v>
      </c>
      <c r="J15" s="2">
        <f t="shared" si="0"/>
        <v>4000</v>
      </c>
    </row>
    <row r="16" spans="1:11">
      <c r="A16" s="2" t="s">
        <v>6</v>
      </c>
      <c r="B16" s="2">
        <v>1</v>
      </c>
      <c r="C16" s="2" t="s">
        <v>7</v>
      </c>
      <c r="D16" s="2">
        <v>890</v>
      </c>
      <c r="E16" s="2">
        <f t="shared" si="1"/>
        <v>890</v>
      </c>
      <c r="F16" s="3">
        <v>41544</v>
      </c>
      <c r="G16" s="2" t="s">
        <v>32</v>
      </c>
      <c r="H16" s="2"/>
      <c r="I16" s="2"/>
      <c r="J16" s="2">
        <f t="shared" si="0"/>
        <v>0</v>
      </c>
    </row>
    <row r="17" spans="1:10">
      <c r="A17" s="2" t="s">
        <v>8</v>
      </c>
      <c r="B17" s="2">
        <v>1</v>
      </c>
      <c r="C17" s="2" t="s">
        <v>9</v>
      </c>
      <c r="D17" s="2">
        <v>5000</v>
      </c>
      <c r="E17" s="2">
        <f t="shared" si="1"/>
        <v>5000</v>
      </c>
      <c r="F17" s="3">
        <v>41545</v>
      </c>
      <c r="G17" s="2" t="s">
        <v>33</v>
      </c>
      <c r="H17" s="2">
        <v>5000</v>
      </c>
      <c r="I17" s="2">
        <v>1</v>
      </c>
      <c r="J17" s="2">
        <f t="shared" si="0"/>
        <v>5000</v>
      </c>
    </row>
    <row r="18" spans="1:10">
      <c r="A18" s="2" t="s">
        <v>10</v>
      </c>
      <c r="B18" s="2">
        <v>2</v>
      </c>
      <c r="C18" s="2" t="s">
        <v>9</v>
      </c>
      <c r="D18" s="2">
        <v>3500</v>
      </c>
      <c r="E18" s="2">
        <f>D18*B18</f>
        <v>7000</v>
      </c>
      <c r="F18" s="3">
        <v>41545</v>
      </c>
      <c r="G18" s="2" t="s">
        <v>33</v>
      </c>
      <c r="H18" s="2">
        <v>3800</v>
      </c>
      <c r="I18" s="2">
        <v>2</v>
      </c>
      <c r="J18" s="2">
        <f>H18*I18</f>
        <v>7600</v>
      </c>
    </row>
    <row r="19" spans="1:10">
      <c r="E19">
        <f>SUM(E14:E18)</f>
        <v>16590</v>
      </c>
      <c r="J19" s="9">
        <f>SUM(J14:J18)</f>
        <v>16600</v>
      </c>
    </row>
  </sheetData>
  <mergeCells count="14">
    <mergeCell ref="I12:J12"/>
    <mergeCell ref="C1:D1"/>
    <mergeCell ref="B3:B4"/>
    <mergeCell ref="A12:H12"/>
    <mergeCell ref="E9:F9"/>
    <mergeCell ref="A8:B8"/>
    <mergeCell ref="E8:F8"/>
    <mergeCell ref="A3:A4"/>
    <mergeCell ref="G3:G4"/>
    <mergeCell ref="G1:G2"/>
    <mergeCell ref="B1:B2"/>
    <mergeCell ref="A1:A2"/>
    <mergeCell ref="F1:F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2013-12-29T04:35:04Z</dcterms:modified>
</cp:coreProperties>
</file>