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21375" windowHeight="9735"/>
  </bookViews>
  <sheets>
    <sheet name="GE-Nov." sheetId="1" r:id="rId1"/>
  </sheets>
  <definedNames>
    <definedName name="_xlnm._FilterDatabase" localSheetId="0" hidden="1">'GE-Nov.'!$A$1:$Q$235</definedName>
    <definedName name="UFPrn20131126135317" localSheetId="0">'GE-Nov.'!$A$1:$P$235</definedName>
  </definedNames>
  <calcPr calcId="145621"/>
</workbook>
</file>

<file path=xl/calcChain.xml><?xml version="1.0" encoding="utf-8"?>
<calcChain xmlns="http://schemas.openxmlformats.org/spreadsheetml/2006/main">
  <c r="K235" i="1" l="1"/>
  <c r="M234" i="1" s="1"/>
  <c r="M233" i="1"/>
  <c r="M232" i="1"/>
  <c r="M231" i="1"/>
  <c r="M229" i="1"/>
  <c r="M228" i="1"/>
  <c r="M227" i="1"/>
  <c r="M225" i="1"/>
  <c r="M224" i="1"/>
  <c r="M223" i="1"/>
  <c r="M221" i="1"/>
  <c r="M220" i="1"/>
  <c r="M219" i="1"/>
  <c r="M217" i="1"/>
  <c r="M216" i="1"/>
  <c r="N215" i="1"/>
  <c r="N214" i="1"/>
  <c r="M214" i="1"/>
  <c r="O214" i="1" s="1"/>
  <c r="P214" i="1" s="1"/>
  <c r="N213" i="1"/>
  <c r="N212" i="1"/>
  <c r="M212" i="1"/>
  <c r="N211" i="1"/>
  <c r="N210" i="1"/>
  <c r="M210" i="1"/>
  <c r="O210" i="1" s="1"/>
  <c r="P210" i="1" s="1"/>
  <c r="N209" i="1"/>
  <c r="N208" i="1"/>
  <c r="M208" i="1"/>
  <c r="N207" i="1"/>
  <c r="N206" i="1"/>
  <c r="M206" i="1"/>
  <c r="O206" i="1" s="1"/>
  <c r="P206" i="1" s="1"/>
  <c r="N205" i="1"/>
  <c r="N204" i="1"/>
  <c r="M204" i="1"/>
  <c r="N203" i="1"/>
  <c r="N202" i="1"/>
  <c r="M202" i="1"/>
  <c r="O202" i="1" s="1"/>
  <c r="P202" i="1" s="1"/>
  <c r="N201" i="1"/>
  <c r="N200" i="1"/>
  <c r="M200" i="1"/>
  <c r="N199" i="1"/>
  <c r="N198" i="1"/>
  <c r="M198" i="1"/>
  <c r="O198" i="1" s="1"/>
  <c r="P198" i="1" s="1"/>
  <c r="N197" i="1"/>
  <c r="N196" i="1"/>
  <c r="M196" i="1"/>
  <c r="N195" i="1"/>
  <c r="N194" i="1"/>
  <c r="M194" i="1"/>
  <c r="O194" i="1" s="1"/>
  <c r="P194" i="1" s="1"/>
  <c r="N193" i="1"/>
  <c r="N192" i="1"/>
  <c r="M192" i="1"/>
  <c r="N191" i="1"/>
  <c r="N190" i="1"/>
  <c r="M190" i="1"/>
  <c r="O190" i="1" s="1"/>
  <c r="P190" i="1" s="1"/>
  <c r="N189" i="1"/>
  <c r="N188" i="1"/>
  <c r="M188" i="1"/>
  <c r="N187" i="1"/>
  <c r="N186" i="1"/>
  <c r="M186" i="1"/>
  <c r="O186" i="1" s="1"/>
  <c r="P186" i="1" s="1"/>
  <c r="N185" i="1"/>
  <c r="N184" i="1"/>
  <c r="M184" i="1"/>
  <c r="N183" i="1"/>
  <c r="N182" i="1"/>
  <c r="M182" i="1"/>
  <c r="O182" i="1" s="1"/>
  <c r="P182" i="1" s="1"/>
  <c r="N181" i="1"/>
  <c r="N180" i="1"/>
  <c r="M180" i="1"/>
  <c r="N179" i="1"/>
  <c r="N178" i="1"/>
  <c r="M178" i="1"/>
  <c r="O178" i="1" s="1"/>
  <c r="P178" i="1" s="1"/>
  <c r="N177" i="1"/>
  <c r="N176" i="1"/>
  <c r="M176" i="1"/>
  <c r="N175" i="1"/>
  <c r="N174" i="1"/>
  <c r="M174" i="1"/>
  <c r="O174" i="1" s="1"/>
  <c r="P174" i="1" s="1"/>
  <c r="N173" i="1"/>
  <c r="N172" i="1"/>
  <c r="M172" i="1"/>
  <c r="N171" i="1"/>
  <c r="N170" i="1"/>
  <c r="M170" i="1"/>
  <c r="O170" i="1" s="1"/>
  <c r="P170" i="1" s="1"/>
  <c r="N169" i="1"/>
  <c r="N168" i="1"/>
  <c r="M168" i="1"/>
  <c r="N167" i="1"/>
  <c r="N166" i="1"/>
  <c r="M166" i="1"/>
  <c r="O166" i="1" s="1"/>
  <c r="P166" i="1" s="1"/>
  <c r="N165" i="1"/>
  <c r="N164" i="1"/>
  <c r="M164" i="1"/>
  <c r="N163" i="1"/>
  <c r="N162" i="1"/>
  <c r="M162" i="1"/>
  <c r="O162" i="1" s="1"/>
  <c r="P162" i="1" s="1"/>
  <c r="N161" i="1"/>
  <c r="N160" i="1"/>
  <c r="M160" i="1"/>
  <c r="N159" i="1"/>
  <c r="N158" i="1"/>
  <c r="M158" i="1"/>
  <c r="O158" i="1" s="1"/>
  <c r="P158" i="1" s="1"/>
  <c r="L158" i="1"/>
  <c r="M157" i="1"/>
  <c r="N156" i="1"/>
  <c r="M156" i="1"/>
  <c r="O156" i="1" s="1"/>
  <c r="P156" i="1" s="1"/>
  <c r="M155" i="1"/>
  <c r="N154" i="1"/>
  <c r="M154" i="1"/>
  <c r="L154" i="1"/>
  <c r="N153" i="1"/>
  <c r="M153" i="1"/>
  <c r="O153" i="1" s="1"/>
  <c r="P153" i="1" s="1"/>
  <c r="N152" i="1"/>
  <c r="N151" i="1"/>
  <c r="M151" i="1"/>
  <c r="L151" i="1"/>
  <c r="M150" i="1"/>
  <c r="N149" i="1"/>
  <c r="M149" i="1"/>
  <c r="M148" i="1"/>
  <c r="N147" i="1"/>
  <c r="M147" i="1"/>
  <c r="O147" i="1" s="1"/>
  <c r="P147" i="1" s="1"/>
  <c r="M146" i="1"/>
  <c r="N145" i="1"/>
  <c r="M145" i="1"/>
  <c r="M144" i="1"/>
  <c r="N143" i="1"/>
  <c r="M143" i="1"/>
  <c r="O143" i="1" s="1"/>
  <c r="P143" i="1" s="1"/>
  <c r="M142" i="1"/>
  <c r="N141" i="1"/>
  <c r="M141" i="1"/>
  <c r="M140" i="1"/>
  <c r="N139" i="1"/>
  <c r="M139" i="1"/>
  <c r="O139" i="1" s="1"/>
  <c r="P139" i="1" s="1"/>
  <c r="M138" i="1"/>
  <c r="N137" i="1"/>
  <c r="M137" i="1"/>
  <c r="M136" i="1"/>
  <c r="N135" i="1"/>
  <c r="M135" i="1"/>
  <c r="O135" i="1" s="1"/>
  <c r="P135" i="1" s="1"/>
  <c r="M134" i="1"/>
  <c r="N133" i="1"/>
  <c r="M133" i="1"/>
  <c r="M132" i="1"/>
  <c r="N131" i="1"/>
  <c r="M131" i="1"/>
  <c r="O131" i="1" s="1"/>
  <c r="P131" i="1" s="1"/>
  <c r="M130" i="1"/>
  <c r="N129" i="1"/>
  <c r="M129" i="1"/>
  <c r="M128" i="1"/>
  <c r="N127" i="1"/>
  <c r="M127" i="1"/>
  <c r="O127" i="1" s="1"/>
  <c r="P127" i="1" s="1"/>
  <c r="M126" i="1"/>
  <c r="N125" i="1"/>
  <c r="M125" i="1"/>
  <c r="M124" i="1"/>
  <c r="N123" i="1"/>
  <c r="M123" i="1"/>
  <c r="O123" i="1" s="1"/>
  <c r="P123" i="1" s="1"/>
  <c r="M122" i="1"/>
  <c r="N121" i="1"/>
  <c r="M121" i="1"/>
  <c r="M120" i="1"/>
  <c r="N119" i="1"/>
  <c r="M119" i="1"/>
  <c r="O119" i="1" s="1"/>
  <c r="P119" i="1" s="1"/>
  <c r="M118" i="1"/>
  <c r="N117" i="1"/>
  <c r="M117" i="1"/>
  <c r="M116" i="1"/>
  <c r="N115" i="1"/>
  <c r="M115" i="1"/>
  <c r="O115" i="1" s="1"/>
  <c r="P115" i="1" s="1"/>
  <c r="M114" i="1"/>
  <c r="N113" i="1"/>
  <c r="M113" i="1"/>
  <c r="M112" i="1"/>
  <c r="N111" i="1"/>
  <c r="M111" i="1"/>
  <c r="O111" i="1" s="1"/>
  <c r="P111" i="1" s="1"/>
  <c r="M110" i="1"/>
  <c r="N109" i="1"/>
  <c r="M109" i="1"/>
  <c r="M108" i="1"/>
  <c r="N107" i="1"/>
  <c r="M107" i="1"/>
  <c r="O107" i="1" s="1"/>
  <c r="P107" i="1" s="1"/>
  <c r="M106" i="1"/>
  <c r="L106" i="1"/>
  <c r="L235" i="1" s="1"/>
  <c r="N105" i="1"/>
  <c r="N104" i="1"/>
  <c r="M104" i="1"/>
  <c r="N103" i="1"/>
  <c r="N102" i="1"/>
  <c r="M102" i="1"/>
  <c r="O102" i="1" s="1"/>
  <c r="P102" i="1" s="1"/>
  <c r="N101" i="1"/>
  <c r="N100" i="1"/>
  <c r="M100" i="1"/>
  <c r="N99" i="1"/>
  <c r="N98" i="1"/>
  <c r="M98" i="1"/>
  <c r="O98" i="1" s="1"/>
  <c r="P98" i="1" s="1"/>
  <c r="N97" i="1"/>
  <c r="N96" i="1"/>
  <c r="M96" i="1"/>
  <c r="N95" i="1"/>
  <c r="N94" i="1"/>
  <c r="M94" i="1"/>
  <c r="O94" i="1" s="1"/>
  <c r="P94" i="1" s="1"/>
  <c r="N93" i="1"/>
  <c r="N92" i="1"/>
  <c r="M92" i="1"/>
  <c r="N91" i="1"/>
  <c r="N90" i="1"/>
  <c r="M90" i="1"/>
  <c r="O90" i="1" s="1"/>
  <c r="P90" i="1" s="1"/>
  <c r="N89" i="1"/>
  <c r="N88" i="1"/>
  <c r="M88" i="1"/>
  <c r="N87" i="1"/>
  <c r="N86" i="1"/>
  <c r="M86" i="1"/>
  <c r="O86" i="1" s="1"/>
  <c r="P86" i="1" s="1"/>
  <c r="N85" i="1"/>
  <c r="N84" i="1"/>
  <c r="M84" i="1"/>
  <c r="N83" i="1"/>
  <c r="N82" i="1"/>
  <c r="M82" i="1"/>
  <c r="O82" i="1" s="1"/>
  <c r="P82" i="1" s="1"/>
  <c r="N81" i="1"/>
  <c r="N80" i="1"/>
  <c r="M80" i="1"/>
  <c r="N79" i="1"/>
  <c r="N78" i="1"/>
  <c r="M78" i="1"/>
  <c r="O78" i="1" s="1"/>
  <c r="P78" i="1" s="1"/>
  <c r="N77" i="1"/>
  <c r="N76" i="1"/>
  <c r="M76" i="1"/>
  <c r="N75" i="1"/>
  <c r="N74" i="1"/>
  <c r="M74" i="1"/>
  <c r="O74" i="1" s="1"/>
  <c r="P74" i="1" s="1"/>
  <c r="N73" i="1"/>
  <c r="N72" i="1"/>
  <c r="M72" i="1"/>
  <c r="N71" i="1"/>
  <c r="N70" i="1"/>
  <c r="M70" i="1"/>
  <c r="O70" i="1" s="1"/>
  <c r="P70" i="1" s="1"/>
  <c r="N69" i="1"/>
  <c r="N68" i="1"/>
  <c r="M68" i="1"/>
  <c r="N67" i="1"/>
  <c r="N66" i="1"/>
  <c r="M66" i="1"/>
  <c r="O66" i="1" s="1"/>
  <c r="P66" i="1" s="1"/>
  <c r="N65" i="1"/>
  <c r="N64" i="1"/>
  <c r="M64" i="1"/>
  <c r="N63" i="1"/>
  <c r="N62" i="1"/>
  <c r="M62" i="1"/>
  <c r="O62" i="1" s="1"/>
  <c r="P62" i="1" s="1"/>
  <c r="N61" i="1"/>
  <c r="N60" i="1"/>
  <c r="M60" i="1"/>
  <c r="N59" i="1"/>
  <c r="N58" i="1"/>
  <c r="M58" i="1"/>
  <c r="O58" i="1" s="1"/>
  <c r="P58" i="1" s="1"/>
  <c r="N57" i="1"/>
  <c r="M57" i="1"/>
  <c r="O57" i="1" s="1"/>
  <c r="P57" i="1" s="1"/>
  <c r="N56" i="1"/>
  <c r="M56" i="1"/>
  <c r="O56" i="1" s="1"/>
  <c r="P56" i="1" s="1"/>
  <c r="N55" i="1"/>
  <c r="M55" i="1"/>
  <c r="O55" i="1" s="1"/>
  <c r="P55" i="1" s="1"/>
  <c r="N54" i="1"/>
  <c r="M54" i="1"/>
  <c r="O54" i="1" s="1"/>
  <c r="P54" i="1" s="1"/>
  <c r="N53" i="1"/>
  <c r="M53" i="1"/>
  <c r="O53" i="1" s="1"/>
  <c r="P53" i="1" s="1"/>
  <c r="N52" i="1"/>
  <c r="M52" i="1"/>
  <c r="O52" i="1" s="1"/>
  <c r="P52" i="1" s="1"/>
  <c r="N51" i="1"/>
  <c r="M51" i="1"/>
  <c r="O51" i="1" s="1"/>
  <c r="P51" i="1" s="1"/>
  <c r="N50" i="1"/>
  <c r="M50" i="1"/>
  <c r="O50" i="1" s="1"/>
  <c r="P50" i="1" s="1"/>
  <c r="N49" i="1"/>
  <c r="M49" i="1"/>
  <c r="O49" i="1" s="1"/>
  <c r="P49" i="1" s="1"/>
  <c r="N48" i="1"/>
  <c r="M48" i="1"/>
  <c r="O48" i="1" s="1"/>
  <c r="P48" i="1" s="1"/>
  <c r="N47" i="1"/>
  <c r="M47" i="1"/>
  <c r="O47" i="1" s="1"/>
  <c r="P47" i="1" s="1"/>
  <c r="N46" i="1"/>
  <c r="M46" i="1"/>
  <c r="O46" i="1" s="1"/>
  <c r="P46" i="1" s="1"/>
  <c r="N45" i="1"/>
  <c r="M45" i="1"/>
  <c r="O45" i="1" s="1"/>
  <c r="P45" i="1" s="1"/>
  <c r="N44" i="1"/>
  <c r="M44" i="1"/>
  <c r="O44" i="1" s="1"/>
  <c r="P44" i="1" s="1"/>
  <c r="N43" i="1"/>
  <c r="M43" i="1"/>
  <c r="O43" i="1" s="1"/>
  <c r="P43" i="1" s="1"/>
  <c r="N42" i="1"/>
  <c r="M42" i="1"/>
  <c r="O42" i="1" s="1"/>
  <c r="P42" i="1" s="1"/>
  <c r="N41" i="1"/>
  <c r="M41" i="1"/>
  <c r="O41" i="1" s="1"/>
  <c r="P41" i="1" s="1"/>
  <c r="N40" i="1"/>
  <c r="M40" i="1"/>
  <c r="O40" i="1" s="1"/>
  <c r="P40" i="1" s="1"/>
  <c r="N39" i="1"/>
  <c r="M39" i="1"/>
  <c r="O39" i="1" s="1"/>
  <c r="P39" i="1" s="1"/>
  <c r="N38" i="1"/>
  <c r="M38" i="1"/>
  <c r="O38" i="1" s="1"/>
  <c r="P38" i="1" s="1"/>
  <c r="N37" i="1"/>
  <c r="M37" i="1"/>
  <c r="O37" i="1" s="1"/>
  <c r="P37" i="1" s="1"/>
  <c r="N36" i="1"/>
  <c r="M36" i="1"/>
  <c r="O36" i="1" s="1"/>
  <c r="P36" i="1" s="1"/>
  <c r="N35" i="1"/>
  <c r="M35" i="1"/>
  <c r="O35" i="1" s="1"/>
  <c r="P35" i="1" s="1"/>
  <c r="N34" i="1"/>
  <c r="M34" i="1"/>
  <c r="O34" i="1" s="1"/>
  <c r="P34" i="1" s="1"/>
  <c r="N33" i="1"/>
  <c r="M33" i="1"/>
  <c r="O33" i="1" s="1"/>
  <c r="P33" i="1" s="1"/>
  <c r="N32" i="1"/>
  <c r="M32" i="1"/>
  <c r="O32" i="1" s="1"/>
  <c r="P32" i="1" s="1"/>
  <c r="N31" i="1"/>
  <c r="M31" i="1"/>
  <c r="O31" i="1" s="1"/>
  <c r="P31" i="1" s="1"/>
  <c r="N30" i="1"/>
  <c r="M30" i="1"/>
  <c r="O30" i="1" s="1"/>
  <c r="P30" i="1" s="1"/>
  <c r="N29" i="1"/>
  <c r="M29" i="1"/>
  <c r="O29" i="1" s="1"/>
  <c r="P29" i="1" s="1"/>
  <c r="N28" i="1"/>
  <c r="M28" i="1"/>
  <c r="O28" i="1" s="1"/>
  <c r="P28" i="1" s="1"/>
  <c r="N27" i="1"/>
  <c r="M27" i="1"/>
  <c r="O27" i="1" s="1"/>
  <c r="P27" i="1" s="1"/>
  <c r="N26" i="1"/>
  <c r="M26" i="1"/>
  <c r="O26" i="1" s="1"/>
  <c r="P26" i="1" s="1"/>
  <c r="N25" i="1"/>
  <c r="M25" i="1"/>
  <c r="O25" i="1" s="1"/>
  <c r="P25" i="1" s="1"/>
  <c r="N24" i="1"/>
  <c r="M24" i="1"/>
  <c r="O24" i="1" s="1"/>
  <c r="P24" i="1" s="1"/>
  <c r="N23" i="1"/>
  <c r="M23" i="1"/>
  <c r="O23" i="1" s="1"/>
  <c r="P23" i="1" s="1"/>
  <c r="N22" i="1"/>
  <c r="M22" i="1"/>
  <c r="O22" i="1" s="1"/>
  <c r="P22" i="1" s="1"/>
  <c r="N21" i="1"/>
  <c r="M21" i="1"/>
  <c r="O21" i="1" s="1"/>
  <c r="P21" i="1" s="1"/>
  <c r="N20" i="1"/>
  <c r="M20" i="1"/>
  <c r="O20" i="1" s="1"/>
  <c r="P20" i="1" s="1"/>
  <c r="N19" i="1"/>
  <c r="M19" i="1"/>
  <c r="O19" i="1" s="1"/>
  <c r="P19" i="1" s="1"/>
  <c r="N18" i="1"/>
  <c r="M18" i="1"/>
  <c r="O18" i="1" s="1"/>
  <c r="P18" i="1" s="1"/>
  <c r="N17" i="1"/>
  <c r="M17" i="1"/>
  <c r="O17" i="1" s="1"/>
  <c r="P17" i="1" s="1"/>
  <c r="N16" i="1"/>
  <c r="M16" i="1"/>
  <c r="O16" i="1" s="1"/>
  <c r="P16" i="1" s="1"/>
  <c r="N15" i="1"/>
  <c r="M15" i="1"/>
  <c r="O15" i="1" s="1"/>
  <c r="P15" i="1" s="1"/>
  <c r="N14" i="1"/>
  <c r="M14" i="1"/>
  <c r="O14" i="1" s="1"/>
  <c r="P14" i="1" s="1"/>
  <c r="N13" i="1"/>
  <c r="M13" i="1"/>
  <c r="O13" i="1" s="1"/>
  <c r="P13" i="1" s="1"/>
  <c r="N12" i="1"/>
  <c r="M12" i="1"/>
  <c r="O12" i="1" s="1"/>
  <c r="P12" i="1" s="1"/>
  <c r="N11" i="1"/>
  <c r="M11" i="1"/>
  <c r="O11" i="1" s="1"/>
  <c r="P11" i="1" s="1"/>
  <c r="N10" i="1"/>
  <c r="M10" i="1"/>
  <c r="O10" i="1" s="1"/>
  <c r="P10" i="1" s="1"/>
  <c r="N9" i="1"/>
  <c r="M9" i="1"/>
  <c r="O9" i="1" s="1"/>
  <c r="P9" i="1" s="1"/>
  <c r="N8" i="1"/>
  <c r="M8" i="1"/>
  <c r="O8" i="1" s="1"/>
  <c r="P8" i="1" s="1"/>
  <c r="N7" i="1"/>
  <c r="M7" i="1"/>
  <c r="O7" i="1" s="1"/>
  <c r="P7" i="1" s="1"/>
  <c r="N6" i="1"/>
  <c r="M6" i="1"/>
  <c r="O6" i="1" s="1"/>
  <c r="P6" i="1" s="1"/>
  <c r="N5" i="1"/>
  <c r="M5" i="1"/>
  <c r="O5" i="1" s="1"/>
  <c r="P5" i="1" s="1"/>
  <c r="N4" i="1"/>
  <c r="M4" i="1"/>
  <c r="O4" i="1" s="1"/>
  <c r="P4" i="1" s="1"/>
  <c r="N3" i="1"/>
  <c r="M3" i="1"/>
  <c r="O3" i="1" s="1"/>
  <c r="P3" i="1" s="1"/>
  <c r="N2" i="1"/>
  <c r="M2" i="1"/>
  <c r="O2" i="1" s="1"/>
  <c r="P2" i="1" s="1"/>
  <c r="O64" i="1" l="1"/>
  <c r="P64" i="1" s="1"/>
  <c r="O72" i="1"/>
  <c r="P72" i="1" s="1"/>
  <c r="O80" i="1"/>
  <c r="P80" i="1" s="1"/>
  <c r="O88" i="1"/>
  <c r="P88" i="1" s="1"/>
  <c r="O96" i="1"/>
  <c r="P96" i="1" s="1"/>
  <c r="O104" i="1"/>
  <c r="P104" i="1" s="1"/>
  <c r="O109" i="1"/>
  <c r="P109" i="1" s="1"/>
  <c r="O117" i="1"/>
  <c r="P117" i="1" s="1"/>
  <c r="O125" i="1"/>
  <c r="P125" i="1" s="1"/>
  <c r="O133" i="1"/>
  <c r="P133" i="1" s="1"/>
  <c r="O141" i="1"/>
  <c r="P141" i="1" s="1"/>
  <c r="O149" i="1"/>
  <c r="P149" i="1" s="1"/>
  <c r="O151" i="1"/>
  <c r="P151" i="1" s="1"/>
  <c r="O160" i="1"/>
  <c r="P160" i="1" s="1"/>
  <c r="O168" i="1"/>
  <c r="P168" i="1" s="1"/>
  <c r="O176" i="1"/>
  <c r="P176" i="1" s="1"/>
  <c r="O184" i="1"/>
  <c r="P184" i="1" s="1"/>
  <c r="O192" i="1"/>
  <c r="P192" i="1" s="1"/>
  <c r="O200" i="1"/>
  <c r="P200" i="1" s="1"/>
  <c r="O208" i="1"/>
  <c r="P208" i="1" s="1"/>
  <c r="O144" i="1"/>
  <c r="P144" i="1" s="1"/>
  <c r="O60" i="1"/>
  <c r="P60" i="1" s="1"/>
  <c r="O68" i="1"/>
  <c r="P68" i="1" s="1"/>
  <c r="O76" i="1"/>
  <c r="P76" i="1" s="1"/>
  <c r="O84" i="1"/>
  <c r="P84" i="1" s="1"/>
  <c r="O92" i="1"/>
  <c r="P92" i="1" s="1"/>
  <c r="O100" i="1"/>
  <c r="P100" i="1" s="1"/>
  <c r="O113" i="1"/>
  <c r="P113" i="1" s="1"/>
  <c r="O121" i="1"/>
  <c r="P121" i="1" s="1"/>
  <c r="O129" i="1"/>
  <c r="P129" i="1" s="1"/>
  <c r="O137" i="1"/>
  <c r="P137" i="1" s="1"/>
  <c r="O145" i="1"/>
  <c r="P145" i="1" s="1"/>
  <c r="O164" i="1"/>
  <c r="P164" i="1" s="1"/>
  <c r="O172" i="1"/>
  <c r="P172" i="1" s="1"/>
  <c r="O180" i="1"/>
  <c r="P180" i="1" s="1"/>
  <c r="O188" i="1"/>
  <c r="P188" i="1" s="1"/>
  <c r="O196" i="1"/>
  <c r="P196" i="1" s="1"/>
  <c r="O204" i="1"/>
  <c r="P204" i="1" s="1"/>
  <c r="O212" i="1"/>
  <c r="P212" i="1" s="1"/>
  <c r="M59" i="1"/>
  <c r="O59" i="1" s="1"/>
  <c r="P59" i="1" s="1"/>
  <c r="M61" i="1"/>
  <c r="O61" i="1" s="1"/>
  <c r="P61" i="1" s="1"/>
  <c r="M63" i="1"/>
  <c r="O63" i="1" s="1"/>
  <c r="P63" i="1" s="1"/>
  <c r="M65" i="1"/>
  <c r="O65" i="1" s="1"/>
  <c r="P65" i="1" s="1"/>
  <c r="M67" i="1"/>
  <c r="O67" i="1" s="1"/>
  <c r="P67" i="1" s="1"/>
  <c r="M69" i="1"/>
  <c r="O69" i="1" s="1"/>
  <c r="P69" i="1" s="1"/>
  <c r="M71" i="1"/>
  <c r="O71" i="1" s="1"/>
  <c r="P71" i="1" s="1"/>
  <c r="M73" i="1"/>
  <c r="O73" i="1" s="1"/>
  <c r="P73" i="1" s="1"/>
  <c r="M75" i="1"/>
  <c r="O75" i="1" s="1"/>
  <c r="P75" i="1" s="1"/>
  <c r="M77" i="1"/>
  <c r="O77" i="1" s="1"/>
  <c r="P77" i="1" s="1"/>
  <c r="M79" i="1"/>
  <c r="O79" i="1" s="1"/>
  <c r="P79" i="1" s="1"/>
  <c r="M81" i="1"/>
  <c r="O81" i="1" s="1"/>
  <c r="P81" i="1" s="1"/>
  <c r="M83" i="1"/>
  <c r="O83" i="1" s="1"/>
  <c r="P83" i="1" s="1"/>
  <c r="M85" i="1"/>
  <c r="O85" i="1" s="1"/>
  <c r="P85" i="1" s="1"/>
  <c r="M87" i="1"/>
  <c r="O87" i="1" s="1"/>
  <c r="P87" i="1" s="1"/>
  <c r="M89" i="1"/>
  <c r="O89" i="1" s="1"/>
  <c r="P89" i="1" s="1"/>
  <c r="M91" i="1"/>
  <c r="O91" i="1" s="1"/>
  <c r="P91" i="1" s="1"/>
  <c r="M93" i="1"/>
  <c r="O93" i="1" s="1"/>
  <c r="P93" i="1" s="1"/>
  <c r="M95" i="1"/>
  <c r="O95" i="1" s="1"/>
  <c r="P95" i="1" s="1"/>
  <c r="M97" i="1"/>
  <c r="O97" i="1" s="1"/>
  <c r="P97" i="1" s="1"/>
  <c r="M99" i="1"/>
  <c r="O99" i="1" s="1"/>
  <c r="P99" i="1" s="1"/>
  <c r="M101" i="1"/>
  <c r="O101" i="1" s="1"/>
  <c r="P101" i="1" s="1"/>
  <c r="M103" i="1"/>
  <c r="O103" i="1" s="1"/>
  <c r="P103" i="1" s="1"/>
  <c r="M105" i="1"/>
  <c r="O105" i="1" s="1"/>
  <c r="P105" i="1" s="1"/>
  <c r="N106" i="1"/>
  <c r="N108" i="1"/>
  <c r="O108" i="1" s="1"/>
  <c r="P108" i="1" s="1"/>
  <c r="N110" i="1"/>
  <c r="O110" i="1" s="1"/>
  <c r="P110" i="1" s="1"/>
  <c r="N112" i="1"/>
  <c r="O112" i="1" s="1"/>
  <c r="P112" i="1" s="1"/>
  <c r="N114" i="1"/>
  <c r="O114" i="1" s="1"/>
  <c r="P114" i="1" s="1"/>
  <c r="N116" i="1"/>
  <c r="O116" i="1" s="1"/>
  <c r="P116" i="1" s="1"/>
  <c r="N118" i="1"/>
  <c r="O118" i="1" s="1"/>
  <c r="P118" i="1" s="1"/>
  <c r="N120" i="1"/>
  <c r="O120" i="1" s="1"/>
  <c r="P120" i="1" s="1"/>
  <c r="N122" i="1"/>
  <c r="O122" i="1" s="1"/>
  <c r="P122" i="1" s="1"/>
  <c r="N124" i="1"/>
  <c r="O124" i="1" s="1"/>
  <c r="P124" i="1" s="1"/>
  <c r="N126" i="1"/>
  <c r="O126" i="1" s="1"/>
  <c r="P126" i="1" s="1"/>
  <c r="N128" i="1"/>
  <c r="O128" i="1" s="1"/>
  <c r="P128" i="1" s="1"/>
  <c r="N130" i="1"/>
  <c r="O130" i="1" s="1"/>
  <c r="P130" i="1" s="1"/>
  <c r="N132" i="1"/>
  <c r="O132" i="1" s="1"/>
  <c r="P132" i="1" s="1"/>
  <c r="N134" i="1"/>
  <c r="O134" i="1" s="1"/>
  <c r="P134" i="1" s="1"/>
  <c r="N136" i="1"/>
  <c r="O136" i="1" s="1"/>
  <c r="P136" i="1" s="1"/>
  <c r="N138" i="1"/>
  <c r="O138" i="1" s="1"/>
  <c r="P138" i="1" s="1"/>
  <c r="N140" i="1"/>
  <c r="O140" i="1" s="1"/>
  <c r="P140" i="1" s="1"/>
  <c r="N142" i="1"/>
  <c r="O142" i="1" s="1"/>
  <c r="P142" i="1" s="1"/>
  <c r="N144" i="1"/>
  <c r="N146" i="1"/>
  <c r="O146" i="1" s="1"/>
  <c r="P146" i="1" s="1"/>
  <c r="N148" i="1"/>
  <c r="O148" i="1" s="1"/>
  <c r="P148" i="1" s="1"/>
  <c r="N150" i="1"/>
  <c r="O150" i="1" s="1"/>
  <c r="P150" i="1" s="1"/>
  <c r="M152" i="1"/>
  <c r="O152" i="1" s="1"/>
  <c r="P152" i="1" s="1"/>
  <c r="O154" i="1"/>
  <c r="P154" i="1" s="1"/>
  <c r="N155" i="1"/>
  <c r="O155" i="1" s="1"/>
  <c r="P155" i="1" s="1"/>
  <c r="N157" i="1"/>
  <c r="O157" i="1" s="1"/>
  <c r="P157" i="1" s="1"/>
  <c r="M159" i="1"/>
  <c r="O159" i="1" s="1"/>
  <c r="P159" i="1" s="1"/>
  <c r="M161" i="1"/>
  <c r="O161" i="1" s="1"/>
  <c r="P161" i="1" s="1"/>
  <c r="M163" i="1"/>
  <c r="O163" i="1" s="1"/>
  <c r="P163" i="1" s="1"/>
  <c r="M165" i="1"/>
  <c r="O165" i="1" s="1"/>
  <c r="P165" i="1" s="1"/>
  <c r="M167" i="1"/>
  <c r="O167" i="1" s="1"/>
  <c r="P167" i="1" s="1"/>
  <c r="M169" i="1"/>
  <c r="O169" i="1" s="1"/>
  <c r="P169" i="1" s="1"/>
  <c r="M171" i="1"/>
  <c r="O171" i="1" s="1"/>
  <c r="P171" i="1" s="1"/>
  <c r="M173" i="1"/>
  <c r="O173" i="1" s="1"/>
  <c r="P173" i="1" s="1"/>
  <c r="M175" i="1"/>
  <c r="O175" i="1" s="1"/>
  <c r="P175" i="1" s="1"/>
  <c r="M177" i="1"/>
  <c r="O177" i="1" s="1"/>
  <c r="P177" i="1" s="1"/>
  <c r="M179" i="1"/>
  <c r="O179" i="1" s="1"/>
  <c r="P179" i="1" s="1"/>
  <c r="M181" i="1"/>
  <c r="O181" i="1" s="1"/>
  <c r="P181" i="1" s="1"/>
  <c r="M183" i="1"/>
  <c r="O183" i="1" s="1"/>
  <c r="P183" i="1" s="1"/>
  <c r="M185" i="1"/>
  <c r="O185" i="1" s="1"/>
  <c r="P185" i="1" s="1"/>
  <c r="M187" i="1"/>
  <c r="O187" i="1" s="1"/>
  <c r="P187" i="1" s="1"/>
  <c r="M189" i="1"/>
  <c r="O189" i="1" s="1"/>
  <c r="P189" i="1" s="1"/>
  <c r="M191" i="1"/>
  <c r="O191" i="1" s="1"/>
  <c r="P191" i="1" s="1"/>
  <c r="M193" i="1"/>
  <c r="O193" i="1" s="1"/>
  <c r="P193" i="1" s="1"/>
  <c r="M195" i="1"/>
  <c r="O195" i="1" s="1"/>
  <c r="P195" i="1" s="1"/>
  <c r="M197" i="1"/>
  <c r="O197" i="1" s="1"/>
  <c r="P197" i="1" s="1"/>
  <c r="M199" i="1"/>
  <c r="O199" i="1" s="1"/>
  <c r="P199" i="1" s="1"/>
  <c r="M201" i="1"/>
  <c r="O201" i="1" s="1"/>
  <c r="P201" i="1" s="1"/>
  <c r="M203" i="1"/>
  <c r="O203" i="1" s="1"/>
  <c r="P203" i="1" s="1"/>
  <c r="M205" i="1"/>
  <c r="O205" i="1" s="1"/>
  <c r="P205" i="1" s="1"/>
  <c r="M207" i="1"/>
  <c r="O207" i="1" s="1"/>
  <c r="P207" i="1" s="1"/>
  <c r="M209" i="1"/>
  <c r="O209" i="1" s="1"/>
  <c r="P209" i="1" s="1"/>
  <c r="M211" i="1"/>
  <c r="O211" i="1" s="1"/>
  <c r="P211" i="1" s="1"/>
  <c r="M213" i="1"/>
  <c r="O213" i="1" s="1"/>
  <c r="P213" i="1" s="1"/>
  <c r="M215" i="1"/>
  <c r="O215" i="1" s="1"/>
  <c r="P215" i="1" s="1"/>
  <c r="M218" i="1"/>
  <c r="M222" i="1"/>
  <c r="M226" i="1"/>
  <c r="M230" i="1"/>
  <c r="O235" i="1"/>
  <c r="P235" i="1" s="1"/>
  <c r="O106" i="1"/>
  <c r="P106" i="1" s="1"/>
  <c r="N216" i="1"/>
  <c r="O216" i="1" s="1"/>
  <c r="P216" i="1" s="1"/>
  <c r="N217" i="1"/>
  <c r="O217" i="1" s="1"/>
  <c r="P217" i="1" s="1"/>
  <c r="N218" i="1"/>
  <c r="O218" i="1" s="1"/>
  <c r="P218" i="1" s="1"/>
  <c r="N219" i="1"/>
  <c r="O219" i="1" s="1"/>
  <c r="P219" i="1" s="1"/>
  <c r="N220" i="1"/>
  <c r="O220" i="1" s="1"/>
  <c r="P220" i="1" s="1"/>
  <c r="N221" i="1"/>
  <c r="O221" i="1" s="1"/>
  <c r="P221" i="1" s="1"/>
  <c r="N222" i="1"/>
  <c r="N223" i="1"/>
  <c r="O223" i="1" s="1"/>
  <c r="P223" i="1" s="1"/>
  <c r="N224" i="1"/>
  <c r="O224" i="1" s="1"/>
  <c r="P224" i="1" s="1"/>
  <c r="N225" i="1"/>
  <c r="O225" i="1" s="1"/>
  <c r="P225" i="1" s="1"/>
  <c r="N226" i="1"/>
  <c r="O226" i="1" s="1"/>
  <c r="P226" i="1" s="1"/>
  <c r="N227" i="1"/>
  <c r="O227" i="1" s="1"/>
  <c r="P227" i="1" s="1"/>
  <c r="N228" i="1"/>
  <c r="O228" i="1" s="1"/>
  <c r="P228" i="1" s="1"/>
  <c r="N229" i="1"/>
  <c r="O229" i="1" s="1"/>
  <c r="P229" i="1" s="1"/>
  <c r="N230" i="1"/>
  <c r="O230" i="1" s="1"/>
  <c r="P230" i="1" s="1"/>
  <c r="N231" i="1"/>
  <c r="O231" i="1" s="1"/>
  <c r="P231" i="1" s="1"/>
  <c r="N232" i="1"/>
  <c r="O232" i="1" s="1"/>
  <c r="P232" i="1" s="1"/>
  <c r="N233" i="1"/>
  <c r="O233" i="1" s="1"/>
  <c r="P233" i="1" s="1"/>
  <c r="N234" i="1"/>
  <c r="O234" i="1" s="1"/>
  <c r="P234" i="1" s="1"/>
  <c r="O222" i="1" l="1"/>
  <c r="P222" i="1" s="1"/>
</calcChain>
</file>

<file path=xl/sharedStrings.xml><?xml version="1.0" encoding="utf-8"?>
<sst xmlns="http://schemas.openxmlformats.org/spreadsheetml/2006/main" count="1873" uniqueCount="621">
  <si>
    <t>Month</t>
  </si>
  <si>
    <t>Customer No</t>
  </si>
  <si>
    <t>Customer Name ©</t>
  </si>
  <si>
    <t>Customer Name</t>
  </si>
  <si>
    <r>
      <t>S</t>
    </r>
    <r>
      <rPr>
        <b/>
        <sz val="10"/>
        <rFont val="宋体"/>
        <family val="3"/>
        <charset val="134"/>
      </rPr>
      <t>ales</t>
    </r>
    <phoneticPr fontId="6" type="noConversion"/>
  </si>
  <si>
    <r>
      <t>I</t>
    </r>
    <r>
      <rPr>
        <sz val="10"/>
        <rFont val="宋体"/>
        <charset val="134"/>
      </rPr>
      <t>nvoice No.</t>
    </r>
  </si>
  <si>
    <t>Product No</t>
  </si>
  <si>
    <t>Product Name</t>
  </si>
  <si>
    <t>Quantity</t>
  </si>
  <si>
    <t>Price</t>
  </si>
  <si>
    <t>Sales Amount</t>
  </si>
  <si>
    <t>Cost(include precious metal)</t>
  </si>
  <si>
    <t>Transportation</t>
  </si>
  <si>
    <t>Customs Duty</t>
  </si>
  <si>
    <t>GE</t>
  </si>
  <si>
    <t>GE%</t>
  </si>
  <si>
    <t>存货分类</t>
  </si>
  <si>
    <t>010769</t>
  </si>
  <si>
    <t>昆山普瑞林金属有限公司</t>
  </si>
  <si>
    <t xml:space="preserve">Kunshan Puruilin </t>
    <phoneticPr fontId="7" type="noConversion"/>
  </si>
  <si>
    <t>朱慧</t>
  </si>
  <si>
    <t>00004695</t>
  </si>
  <si>
    <t>17793387833509000002</t>
  </si>
  <si>
    <t>HF350/77-933/90B1</t>
  </si>
  <si>
    <t>膏状paste</t>
  </si>
  <si>
    <t>010105</t>
  </si>
  <si>
    <t>特意科汽车部件（苏州）有限公司</t>
  </si>
  <si>
    <t xml:space="preserve">Suzhou Dytech fluid technologies </t>
    <phoneticPr fontId="7" type="noConversion"/>
  </si>
  <si>
    <t>卞修成</t>
  </si>
  <si>
    <t>00004696</t>
  </si>
  <si>
    <t>960680RI000000000012</t>
  </si>
  <si>
    <t>F0058A-CDA680 flux cored ring 0.053’’X0.092’’XID1.797’’inch</t>
  </si>
  <si>
    <t>线材wires</t>
  </si>
  <si>
    <t>00004697</t>
  </si>
  <si>
    <t>160110RO000000000003</t>
  </si>
  <si>
    <t>CDA110ring (WD1.0mm;OD9.8mm)(Dytech SA37B0))-L</t>
  </si>
  <si>
    <t>160110RO000000000004</t>
  </si>
  <si>
    <t>CDA110ring(WD1.0mm*OD11.8mm)(Dytech SC27G0)-L</t>
  </si>
  <si>
    <t>960800RI000000000001</t>
  </si>
  <si>
    <t>F0057A-CuZn flux cored rings ID16mm oval wire 1.35x2.33mm</t>
  </si>
  <si>
    <t>00004698</t>
  </si>
  <si>
    <t>010991</t>
  </si>
  <si>
    <t>三星爱商（天津）国际物流有限公司苏州分公司</t>
  </si>
  <si>
    <t xml:space="preserve">Samsung Aishang </t>
    <phoneticPr fontId="7" type="noConversion"/>
  </si>
  <si>
    <t>00004699</t>
  </si>
  <si>
    <t>93030060000000000001</t>
  </si>
  <si>
    <t>Handy1 Braze 300 14% Proflux ROD WD 1.9mm*Length500mm</t>
  </si>
  <si>
    <t>020001</t>
  </si>
  <si>
    <t>西安奥杰电热设备有限公司</t>
  </si>
  <si>
    <t xml:space="preserve">Xian Aojie </t>
    <phoneticPr fontId="7" type="noConversion"/>
  </si>
  <si>
    <t>00004708</t>
  </si>
  <si>
    <t>160112B8783350900001</t>
  </si>
  <si>
    <t>HF350/60-112B/90C1-L(昆山普瑞林)</t>
  </si>
  <si>
    <t>010155</t>
  </si>
  <si>
    <t>伊顿电气有限公司</t>
  </si>
  <si>
    <t>Suzhou Eaton Electrical</t>
    <phoneticPr fontId="7" type="noConversion"/>
  </si>
  <si>
    <t>00004709</t>
  </si>
  <si>
    <t>932655RI000000000003</t>
  </si>
  <si>
    <t>Br655 Ring Eaton Part No. 038-05063-04</t>
  </si>
  <si>
    <t>932655RI000000000001</t>
  </si>
  <si>
    <t>Br655 Ring Eaton Part No. 038-05153-05</t>
  </si>
  <si>
    <t>93272120000000000004</t>
  </si>
  <si>
    <t>Br721 Eaton Part No. 036-03210，Part Rev 07</t>
  </si>
  <si>
    <t>带材strips</t>
  </si>
  <si>
    <t>97709520000000000005</t>
  </si>
  <si>
    <t>Hi Temp 095 Eaton part No.038-01008 Part Rev.05</t>
  </si>
  <si>
    <t>977095RI000000000001</t>
  </si>
  <si>
    <t>HT095 Ring Eaton Part No. 038-01030-07</t>
  </si>
  <si>
    <t>97709560000000000016</t>
  </si>
  <si>
    <t>Hi Temp 095 Eaton Part No.038-01033 Rev.05</t>
  </si>
  <si>
    <t>97709560000000000022</t>
  </si>
  <si>
    <t>HT095 Ring Eaton Part No.038-01035-08</t>
  </si>
  <si>
    <t>97709520000000000019</t>
  </si>
  <si>
    <t>Hi Temp 095 Eaton part No.038-01048 Part Rev 08</t>
  </si>
  <si>
    <t>977095RI000000000004</t>
  </si>
  <si>
    <t>HT095 Ring Eaton Part No. 038-05016-04</t>
  </si>
  <si>
    <t>97709560000000000023</t>
  </si>
  <si>
    <t>HT095 ring Eaton Part No.038-05022-02</t>
  </si>
  <si>
    <t>97709560000000000018</t>
  </si>
  <si>
    <t>HT095 ring Eaton Part No.038-05025-04</t>
  </si>
  <si>
    <t>97709560000000000006</t>
  </si>
  <si>
    <t>Hi Temp 095 Eaton Part No.038-09068 Rev.09</t>
  </si>
  <si>
    <t>932716RI000000000023</t>
  </si>
  <si>
    <t>Br716 ring Eaton Part No. 038-80003-02</t>
  </si>
  <si>
    <t>97709520000000000012</t>
  </si>
  <si>
    <t>Hi Temp 095 Eaton Part No.042-00705 Rev.09</t>
  </si>
  <si>
    <t>93272120000000000019</t>
  </si>
  <si>
    <t>Br721 Eaton Part No.042-00707-13</t>
  </si>
  <si>
    <t>97709520000000000029</t>
  </si>
  <si>
    <t>Hi-Temp 095 Eaton part No. 042-00770-08</t>
  </si>
  <si>
    <t>97709520000000000003</t>
  </si>
  <si>
    <t>Hi Temp 095 Eaton Part No.042-00938 Rev.09</t>
  </si>
  <si>
    <t>97709520000000000004</t>
  </si>
  <si>
    <t>Hi Temp 095 Eaton Part No.042-02193 Rev.09</t>
  </si>
  <si>
    <t>97709520000000000018</t>
  </si>
  <si>
    <t>Hi Temp 095 Eaton part No.042-02673 Part Rev 08</t>
  </si>
  <si>
    <t>93265520000000000003</t>
  </si>
  <si>
    <t>br655 EATON Part No 042-02732-09</t>
  </si>
  <si>
    <t>97709520000000000013</t>
  </si>
  <si>
    <t>Hi Temp 095 Eaton Part No.042-12245 Rev.03</t>
  </si>
  <si>
    <t>93265520000000000001</t>
  </si>
  <si>
    <t>Br655 washer Eaton Part No. 042-12303-02</t>
  </si>
  <si>
    <t>93271620000000000002</t>
  </si>
  <si>
    <t>Br716 Eaton part No.042-12368 Part Rev 02</t>
  </si>
  <si>
    <t>93271720000000000002</t>
  </si>
  <si>
    <t>Br717 Eaton Part No. 042-12430，Part Rev 02</t>
  </si>
  <si>
    <t>93271720000000000003</t>
  </si>
  <si>
    <t>Br717-1 Eaton Part No. 042-12431，Part Rev 01</t>
  </si>
  <si>
    <t>93271620000000000013</t>
  </si>
  <si>
    <t>Br717 washer Eaton Part No.042-12441-02</t>
  </si>
  <si>
    <t>93271720000000000007</t>
  </si>
  <si>
    <t>Braze717 washer Eaton Part No. 042-12446-02</t>
  </si>
  <si>
    <t>00004710</t>
  </si>
  <si>
    <t>16011287834608000001</t>
  </si>
  <si>
    <t>HF460/60-112/80C1-L</t>
  </si>
  <si>
    <t>00004711</t>
  </si>
  <si>
    <t>00004712</t>
  </si>
  <si>
    <t>00004713</t>
  </si>
  <si>
    <t>010223</t>
  </si>
  <si>
    <t>上海嵩峰机电设备有限公司</t>
  </si>
  <si>
    <t>Shanghai Songfeng</t>
    <phoneticPr fontId="7" type="noConversion"/>
  </si>
  <si>
    <t>00004714</t>
  </si>
  <si>
    <t>96280260000000000001</t>
  </si>
  <si>
    <t>Al802(9802 1.9mm Flux Cored Wire)</t>
  </si>
  <si>
    <t>011048</t>
  </si>
  <si>
    <t>宝安区龙华镇联丰表壳厂</t>
  </si>
  <si>
    <t>Baoan district Lian feng watchcase factory</t>
    <phoneticPr fontId="7" type="noConversion"/>
  </si>
  <si>
    <t>Toby</t>
  </si>
  <si>
    <t>00004715</t>
  </si>
  <si>
    <t>13256087831106500002</t>
  </si>
  <si>
    <t>HF110/32-560/65C1</t>
  </si>
  <si>
    <t>00004716</t>
  </si>
  <si>
    <t>010596</t>
  </si>
  <si>
    <t>黄石东贝电器股份有限公司</t>
  </si>
  <si>
    <t xml:space="preserve">Huangshi Doper electric </t>
    <phoneticPr fontId="7" type="noConversion"/>
  </si>
  <si>
    <t>魏志敏</t>
  </si>
  <si>
    <t>00004717</t>
  </si>
  <si>
    <t>160521RI000000000059</t>
  </si>
  <si>
    <t>Z-908-07a#CDA521(CuSn9P)ring WD 1.0 * ID(3.26 - 3.44mm)-L</t>
  </si>
  <si>
    <t>010998</t>
  </si>
  <si>
    <t>烟台艾迪液压科技有限公司</t>
  </si>
  <si>
    <t xml:space="preserve">Yantai Aidi </t>
    <phoneticPr fontId="7" type="noConversion"/>
  </si>
  <si>
    <t>Simon Zhao</t>
  </si>
  <si>
    <t>00004718</t>
  </si>
  <si>
    <t>17326095000000000001</t>
  </si>
  <si>
    <t>1LB Handy Flux Hi-Temp Boron Modified</t>
  </si>
  <si>
    <t>00004719</t>
  </si>
  <si>
    <t>010581</t>
  </si>
  <si>
    <t>青岛海纳等离子科技有限公司</t>
  </si>
  <si>
    <t xml:space="preserve">Qingdao Haina Electronics </t>
    <phoneticPr fontId="7" type="noConversion"/>
  </si>
  <si>
    <t>00004720</t>
  </si>
  <si>
    <t>97326950000000000001</t>
  </si>
  <si>
    <t>handy high temp B.M.D  50lb</t>
  </si>
  <si>
    <t>010008</t>
  </si>
  <si>
    <t>哈金森（武汉）汽车橡胶制品有限公司</t>
  </si>
  <si>
    <t xml:space="preserve">Wuhan Hutchinson Automobile Rubber Products </t>
    <phoneticPr fontId="7" type="noConversion"/>
  </si>
  <si>
    <t>00004722</t>
  </si>
  <si>
    <t>96271899000000000007</t>
  </si>
  <si>
    <t>1192 NCF6CS20 WD1.6mm-228343</t>
  </si>
  <si>
    <t>010862</t>
  </si>
  <si>
    <t>苏州工业园区四通科技发展有限公司</t>
  </si>
  <si>
    <t xml:space="preserve">Suzhou Sitong </t>
    <phoneticPr fontId="7" type="noConversion"/>
  </si>
  <si>
    <t>00004723</t>
  </si>
  <si>
    <t>16396587838018000003</t>
  </si>
  <si>
    <t>HF801/63-965/80A1</t>
  </si>
  <si>
    <t>010865</t>
  </si>
  <si>
    <t>株洲西迪硬质合金科技有限公司</t>
  </si>
  <si>
    <t xml:space="preserve">Zhuzhou Xi Di </t>
    <phoneticPr fontId="7" type="noConversion"/>
  </si>
  <si>
    <t>00004724</t>
  </si>
  <si>
    <t>96011020000000000002</t>
  </si>
  <si>
    <t>CDA110 strip thickness 0.3mm*width 200mm</t>
  </si>
  <si>
    <t>010956</t>
  </si>
  <si>
    <t>阜宁县星火焊接材料厂</t>
  </si>
  <si>
    <t xml:space="preserve">Funing Xian Xinghuo Hanjie material </t>
    <phoneticPr fontId="7" type="noConversion"/>
  </si>
  <si>
    <t>00004725</t>
  </si>
  <si>
    <t>97360195000000000001</t>
  </si>
  <si>
    <t>50LB Handy Flo DF111</t>
  </si>
  <si>
    <t>010837</t>
  </si>
  <si>
    <t>上海锐安精密工具有限公司</t>
  </si>
  <si>
    <t xml:space="preserve">Shanghai Ruian  </t>
    <phoneticPr fontId="7" type="noConversion"/>
  </si>
  <si>
    <t>00004726</t>
  </si>
  <si>
    <t>93824590000000000026</t>
  </si>
  <si>
    <t>trimet 245 disc dia 9.4mm*thickness 0.25mm</t>
  </si>
  <si>
    <t>93824590000000000027</t>
  </si>
  <si>
    <t>trimet 245 disc dia 6.35mm*thickness 0.25mm</t>
  </si>
  <si>
    <t>011231</t>
  </si>
  <si>
    <t>上海韦泰工业器材有限公司</t>
  </si>
  <si>
    <t xml:space="preserve">Shanghai Wel-tech </t>
    <phoneticPr fontId="7" type="noConversion"/>
  </si>
  <si>
    <t>00004727</t>
  </si>
  <si>
    <t>97118048000000000001</t>
  </si>
  <si>
    <t>Sil-fos 18 powder -200 mesh</t>
  </si>
  <si>
    <t>粉末powder</t>
  </si>
  <si>
    <t>00004728</t>
  </si>
  <si>
    <t>17323495000000000001</t>
  </si>
  <si>
    <t>Handy Flux B-1(1LB/jar)</t>
  </si>
  <si>
    <t>93249520000000000030</t>
  </si>
  <si>
    <t>Br495 strip Thickness 0.25mm*Width 50mm</t>
  </si>
  <si>
    <t>101191</t>
  </si>
  <si>
    <t>法雷奥发动机冷却（佛山）有限公司</t>
  </si>
  <si>
    <t xml:space="preserve">Foshan Valeo motor cooling </t>
    <phoneticPr fontId="7" type="noConversion"/>
  </si>
  <si>
    <t>00004729</t>
  </si>
  <si>
    <t>962718RI000000000029</t>
  </si>
  <si>
    <t>FILALU 1192 NCF6 ID20.4mm wire 1.6mm-M149443</t>
  </si>
  <si>
    <t>962718RI000000000042</t>
  </si>
  <si>
    <t>1192 NCF rings ID17.5mmXWD1.8mm-M165484</t>
  </si>
  <si>
    <t>930718RI000000000013</t>
  </si>
  <si>
    <t>1192 NCF rings ID16.5mm*WD1.8mm-M165487</t>
  </si>
  <si>
    <t>010697</t>
  </si>
  <si>
    <t>阿特拉斯·科普柯（无锡）钻探设备有限公司</t>
  </si>
  <si>
    <t xml:space="preserve">Wuxi Atlasscopco </t>
    <phoneticPr fontId="7" type="noConversion"/>
  </si>
  <si>
    <t>00004730</t>
  </si>
  <si>
    <t>93210050000000000001</t>
  </si>
  <si>
    <t>Ag10% Cu90% Grain size 2-6mm amorphous-L</t>
  </si>
  <si>
    <t>010944</t>
  </si>
  <si>
    <t>天津市锦泰工贸有限公司</t>
  </si>
  <si>
    <t xml:space="preserve">Tianjin Jingtai Trading </t>
    <phoneticPr fontId="7" type="noConversion"/>
  </si>
  <si>
    <t>00004731</t>
  </si>
  <si>
    <t>160110RI000000000019</t>
  </si>
  <si>
    <t>CDA110 Ring WD1.0mm ID4.9(+0.2/0)mmx1.125turns-104B2203</t>
  </si>
  <si>
    <t>00004732</t>
  </si>
  <si>
    <t>97709560000000000011</t>
  </si>
  <si>
    <t>Hi Temp 095 Eaton part No.038-05055 Part Rev 04</t>
  </si>
  <si>
    <t>93272120000000000007</t>
  </si>
  <si>
    <t>Br721-4 Eaton Part No. 042-03126，Part Rev 08</t>
  </si>
  <si>
    <t>93265520000000000007</t>
  </si>
  <si>
    <t>br655 EATON part No 042-12203-04</t>
  </si>
  <si>
    <t>932716RI000000000019</t>
  </si>
  <si>
    <t>Br717 washer Eaton Part NO.042-12247-05</t>
  </si>
  <si>
    <t>93272120000000000041</t>
  </si>
  <si>
    <t>br721 EATON Part NO 042-12383-01</t>
  </si>
  <si>
    <t>93265520000000000004</t>
  </si>
  <si>
    <t>br655 EATON Part No 042-12420-01</t>
  </si>
  <si>
    <t>00004733</t>
  </si>
  <si>
    <t>13256087831108000002</t>
  </si>
  <si>
    <t>HF110/32-560/80A(Eaton.113446SZ)</t>
  </si>
  <si>
    <t>011247</t>
  </si>
  <si>
    <t>成都鑫狮机械有限公司</t>
  </si>
  <si>
    <t xml:space="preserve">Chengdou Merlion Tech </t>
    <phoneticPr fontId="7" type="noConversion"/>
  </si>
  <si>
    <t>00004734</t>
  </si>
  <si>
    <t>17754887832217500001</t>
  </si>
  <si>
    <t>HF221/77-548/75A1</t>
  </si>
  <si>
    <t>00004735</t>
  </si>
  <si>
    <t>16011287834628000001</t>
  </si>
  <si>
    <t>X6482/60-112/80C1-L</t>
  </si>
  <si>
    <t>010374</t>
  </si>
  <si>
    <t>思林菲加热器材（东莞）有限公司</t>
  </si>
  <si>
    <t>Dongguan Springfield</t>
    <phoneticPr fontId="7" type="noConversion"/>
  </si>
  <si>
    <t>00004736</t>
  </si>
  <si>
    <t>130683RI000000000002</t>
  </si>
  <si>
    <t>60-680 18% 1166A BM ring ID0.335*WD0.053*0.092 inch</t>
  </si>
  <si>
    <t>00004737</t>
  </si>
  <si>
    <t>010266</t>
  </si>
  <si>
    <t>艾默生环境优化技术（苏州）有限公司</t>
  </si>
  <si>
    <t>Emerson Climate technology（Suzhou）</t>
    <phoneticPr fontId="7" type="noConversion"/>
  </si>
  <si>
    <t>00004738</t>
  </si>
  <si>
    <t>132402RI000000000015</t>
  </si>
  <si>
    <t>31257-1 br402(BAg-28) ring WD 1.0±0.03mm*ID 9.37±0.2mm-L</t>
  </si>
  <si>
    <t>132402RI000000000016</t>
  </si>
  <si>
    <t>31257-2 br402(BAg-28) ring WD 1.0±0.03mm*ID 12.55±0.2mm-L</t>
  </si>
  <si>
    <t>011052</t>
  </si>
  <si>
    <t>汉拿伟世通空调（南昌）有限公司</t>
  </si>
  <si>
    <t>Nanchang Hanna Visteon air condition</t>
    <phoneticPr fontId="7" type="noConversion"/>
  </si>
  <si>
    <t>00004739</t>
  </si>
  <si>
    <t>98207795000000000001</t>
  </si>
  <si>
    <t>X 5518 Powder-T</t>
  </si>
  <si>
    <t>00004740</t>
  </si>
  <si>
    <t>00004741</t>
  </si>
  <si>
    <t>132505RI000000000035</t>
  </si>
  <si>
    <t>EM.part.05427-165 Br505 ring WD 1.01±0.02mm*OD 17.5±0.2mm-L</t>
  </si>
  <si>
    <t>010933</t>
  </si>
  <si>
    <t>东莞雅俊精密金属制造有限公司</t>
  </si>
  <si>
    <t xml:space="preserve">Dongguan Yajun </t>
    <phoneticPr fontId="7" type="noConversion"/>
  </si>
  <si>
    <t>00004742</t>
  </si>
  <si>
    <t>010835</t>
  </si>
  <si>
    <t>大同煤矿集团四老沟矿四兴实业有限公司矿灯厂</t>
  </si>
  <si>
    <t xml:space="preserve">DaTong coal-mining </t>
    <phoneticPr fontId="7" type="noConversion"/>
  </si>
  <si>
    <t>00004743</t>
  </si>
  <si>
    <t>97767520000000000017</t>
  </si>
  <si>
    <t>HT675 Disc tks.0.052inch OD 0.605inch</t>
  </si>
  <si>
    <t>010122</t>
  </si>
  <si>
    <t>上海新研工业设备有限公司</t>
  </si>
  <si>
    <t xml:space="preserve">Shanghai Xinyan Industry Equipment </t>
    <phoneticPr fontId="7" type="noConversion"/>
  </si>
  <si>
    <t>00004744</t>
  </si>
  <si>
    <t>97350295000000000001</t>
  </si>
  <si>
    <t>Handy Flux Type Tec (hazardous)</t>
  </si>
  <si>
    <t>010209</t>
  </si>
  <si>
    <t>江苏瑞威沃管业有限公司</t>
  </si>
  <si>
    <t xml:space="preserve">Jiangsu Revivo Tube </t>
    <phoneticPr fontId="7" type="noConversion"/>
  </si>
  <si>
    <t>00004745</t>
  </si>
  <si>
    <t>18373195000000000001</t>
  </si>
  <si>
    <t>DF731 (1LB/jar)</t>
  </si>
  <si>
    <t>00004746</t>
  </si>
  <si>
    <t>010009</t>
  </si>
  <si>
    <t>昆山国力真空电器有限公司(GLVAC)</t>
  </si>
  <si>
    <t xml:space="preserve">Kunshan GuoLi Vacuum Electric </t>
    <phoneticPr fontId="7" type="noConversion"/>
  </si>
  <si>
    <t>00004747</t>
  </si>
  <si>
    <t>92772083350900000001</t>
  </si>
  <si>
    <t>HF350/27-720/90D1-T</t>
  </si>
  <si>
    <t>010900</t>
  </si>
  <si>
    <t>上海翌巍贸易有限公司</t>
  </si>
  <si>
    <t xml:space="preserve">Shanghai Yiwei trade </t>
    <phoneticPr fontId="7" type="noConversion"/>
  </si>
  <si>
    <t>00004748</t>
  </si>
  <si>
    <t>93250560000000000015</t>
  </si>
  <si>
    <t>Br505 Rod Dia 1.6mm length 500mm</t>
  </si>
  <si>
    <t>010773</t>
  </si>
  <si>
    <t>天津诺德机电设备有限公司</t>
  </si>
  <si>
    <t xml:space="preserve">Tianjin Nuode Mechanical&amp;Electrical Co., Ltd </t>
    <phoneticPr fontId="7" type="noConversion"/>
  </si>
  <si>
    <t>00004749</t>
  </si>
  <si>
    <t>97310395000000000001</t>
  </si>
  <si>
    <t>Handy Flux( 5LB/jar)</t>
  </si>
  <si>
    <t>010747</t>
  </si>
  <si>
    <t>天津市丰晟工贸有限公司</t>
  </si>
  <si>
    <t xml:space="preserve">Tianjin Fengsheng Industrial and Trading Co., Ltd </t>
    <phoneticPr fontId="7" type="noConversion"/>
  </si>
  <si>
    <t>00004760</t>
  </si>
  <si>
    <t>13030060000000000003</t>
  </si>
  <si>
    <t>handy one 300 14% flux eco76 wire WD 1.5mm</t>
  </si>
  <si>
    <t>010898</t>
  </si>
  <si>
    <t>深圳市莱霍德商贸有限公司</t>
  </si>
  <si>
    <t xml:space="preserve">Shenzhen Laihuode </t>
    <phoneticPr fontId="7" type="noConversion"/>
  </si>
  <si>
    <t>Nitin</t>
  </si>
  <si>
    <t>00004761</t>
  </si>
  <si>
    <t>96907060000000000027</t>
  </si>
  <si>
    <t>BrazingMaterial-Rings-HSN No.7412.20(BCu93P(WD1.4xID6.9mm)-L</t>
  </si>
  <si>
    <t>011246</t>
  </si>
  <si>
    <t>大连恒瑞精机有限公司</t>
  </si>
  <si>
    <t xml:space="preserve">Dalian Hengrui </t>
    <phoneticPr fontId="7" type="noConversion"/>
  </si>
  <si>
    <t>00004762</t>
  </si>
  <si>
    <t>93824520000000000045</t>
  </si>
  <si>
    <t>Trimet245 strip thickness 0.4mm*width 83mm</t>
  </si>
  <si>
    <t>00004763</t>
  </si>
  <si>
    <t>13030060000000000006</t>
  </si>
  <si>
    <t>handyone300 ROD 14% proflux WD 1.6mm*length 500mm-L</t>
  </si>
  <si>
    <t>011245</t>
  </si>
  <si>
    <t>海信容声（扬州）冰箱有限公司</t>
  </si>
  <si>
    <t>Yangzhou Hisense</t>
    <phoneticPr fontId="7" type="noConversion"/>
  </si>
  <si>
    <t>00004765</t>
  </si>
  <si>
    <t>020002</t>
  </si>
  <si>
    <t>广州云浩工业材料有限公司</t>
  </si>
  <si>
    <t xml:space="preserve">Guangzhou Winout </t>
    <phoneticPr fontId="7" type="noConversion"/>
  </si>
  <si>
    <t>00004766</t>
  </si>
  <si>
    <t>010994</t>
  </si>
  <si>
    <t>康迪泰克大洋管件（长春）有限公司</t>
  </si>
  <si>
    <t xml:space="preserve">Contitech Grand Ocean Fluid  </t>
    <phoneticPr fontId="7" type="noConversion"/>
  </si>
  <si>
    <t>00004768</t>
  </si>
  <si>
    <t>930742RI000000000002</t>
  </si>
  <si>
    <t>ContiTech part No.730852.Rev.D-AC 0600.0543.0000</t>
  </si>
  <si>
    <t>011046</t>
  </si>
  <si>
    <t>厦门松霖科技有限公司</t>
  </si>
  <si>
    <t>Xiamen Solex science Co.,Ltd</t>
    <phoneticPr fontId="7" type="noConversion"/>
  </si>
  <si>
    <t>00004769</t>
  </si>
  <si>
    <t>17360195000000000002</t>
  </si>
  <si>
    <t>1LB DF111</t>
  </si>
  <si>
    <t>010038</t>
  </si>
  <si>
    <t>上海贝洱热系统有限公司</t>
  </si>
  <si>
    <t>Shanghai Behr Thermal Systems</t>
    <phoneticPr fontId="7" type="noConversion"/>
  </si>
  <si>
    <t>00004772</t>
  </si>
  <si>
    <t>962718RI000000000001</t>
  </si>
  <si>
    <t>Behr part No.99874 Al718 Ring (1192NCF-ID11xDia 2.0mm)-T</t>
  </si>
  <si>
    <t>00004773</t>
  </si>
  <si>
    <t>962718RI000000000027</t>
  </si>
  <si>
    <t>Behr Part No.E0094 1192 12*2mm</t>
  </si>
  <si>
    <t>00004774</t>
  </si>
  <si>
    <t>97350795000000000002</t>
  </si>
  <si>
    <t>50LB Handy Flo DF110</t>
  </si>
  <si>
    <t>010026</t>
  </si>
  <si>
    <t>杭州奥杰医疗器材有限公司</t>
  </si>
  <si>
    <t xml:space="preserve">Hangzhou ORJ </t>
    <phoneticPr fontId="7" type="noConversion"/>
  </si>
  <si>
    <t>00004775</t>
  </si>
  <si>
    <t>17793387833508500001</t>
  </si>
  <si>
    <t>HF350/77-933/85D1</t>
  </si>
  <si>
    <t>011050</t>
  </si>
  <si>
    <t>武汉琦林机电设备有限公司</t>
  </si>
  <si>
    <t xml:space="preserve">Wuhan Qilin </t>
    <phoneticPr fontId="7" type="noConversion"/>
  </si>
  <si>
    <t>00004776</t>
  </si>
  <si>
    <t>93825920000000000089</t>
  </si>
  <si>
    <t>Trimet259 strip thickness 0.25mm *width 30mm</t>
  </si>
  <si>
    <t>0102001</t>
  </si>
  <si>
    <t>天津市瑞力宏科技有限公司</t>
  </si>
  <si>
    <t xml:space="preserve">Tianjin Ruilihong </t>
    <phoneticPr fontId="7" type="noConversion"/>
  </si>
  <si>
    <t>00004777</t>
  </si>
  <si>
    <t>93250560000000000001</t>
  </si>
  <si>
    <t>Braze 505 spooled wire(WD 0.0625inch)-T</t>
  </si>
  <si>
    <t>010066</t>
  </si>
  <si>
    <t>日立空调科技（苏州）有限公司</t>
  </si>
  <si>
    <t xml:space="preserve">Suzhou Hitachi Air Conditioning </t>
    <phoneticPr fontId="7" type="noConversion"/>
  </si>
  <si>
    <t>00004778</t>
  </si>
  <si>
    <t>97120060000000000001</t>
  </si>
  <si>
    <t>Sil Fos 2 rod （WD2.5mmXlength 500mm）-L</t>
  </si>
  <si>
    <t>苏州创锋精工刀具有限公司</t>
  </si>
  <si>
    <t xml:space="preserve">Suzhou Chuangfeng </t>
    <phoneticPr fontId="7" type="noConversion"/>
  </si>
  <si>
    <t>00004779</t>
  </si>
  <si>
    <t>40200000000000000009</t>
  </si>
  <si>
    <t>Isopar G</t>
  </si>
  <si>
    <t>化学品chemical materials</t>
  </si>
  <si>
    <t>010807</t>
  </si>
  <si>
    <t>阿法拉伐（昆山）设备制造有限公司</t>
  </si>
  <si>
    <t xml:space="preserve">Kunshan Alfa Laval </t>
    <phoneticPr fontId="7" type="noConversion"/>
  </si>
  <si>
    <t>00004780</t>
  </si>
  <si>
    <t>97105060000000000017</t>
  </si>
  <si>
    <t>Sil Fos 5 rod(WD2.0Xlenght500mm)-L</t>
  </si>
  <si>
    <t>101259</t>
  </si>
  <si>
    <t>南昌市百业兴机电物资有限公司</t>
  </si>
  <si>
    <t xml:space="preserve">Nanchangshi Baiyexing </t>
    <phoneticPr fontId="7" type="noConversion"/>
  </si>
  <si>
    <t>00004781</t>
  </si>
  <si>
    <t>93249520000000000007</t>
  </si>
  <si>
    <t>Br495 strip thickness 0.2mm* Width46mm</t>
  </si>
  <si>
    <t>101256</t>
  </si>
  <si>
    <t>深圳市新源兴五金塑胶有限公司</t>
  </si>
  <si>
    <t xml:space="preserve">Shenzhen Xingyuanxing </t>
    <phoneticPr fontId="7" type="noConversion"/>
  </si>
  <si>
    <t>00004782</t>
  </si>
  <si>
    <t>17115087831217500001</t>
  </si>
  <si>
    <t>HF121/71-150/75A1</t>
  </si>
  <si>
    <t>00004783</t>
  </si>
  <si>
    <t>101258</t>
  </si>
  <si>
    <t>江静清</t>
  </si>
  <si>
    <t xml:space="preserve">Jingqing Jiang </t>
    <phoneticPr fontId="7" type="noConversion"/>
  </si>
  <si>
    <t>00001574</t>
  </si>
  <si>
    <t>17115087833508500001</t>
  </si>
  <si>
    <t>HF350/71-150/85A1</t>
  </si>
  <si>
    <t>101237</t>
  </si>
  <si>
    <t>汪锋</t>
  </si>
  <si>
    <t xml:space="preserve">Fengwang </t>
    <phoneticPr fontId="7" type="noConversion"/>
  </si>
  <si>
    <t>00001575</t>
  </si>
  <si>
    <t>93250560000000000026</t>
  </si>
  <si>
    <t>Br505 wire WD 0.8mm</t>
  </si>
  <si>
    <t>101250</t>
  </si>
  <si>
    <t>陕西中天火箭技术股份有限公司</t>
  </si>
  <si>
    <t xml:space="preserve">Shanxi Zhongtian Rocket technology </t>
    <phoneticPr fontId="7" type="noConversion"/>
  </si>
  <si>
    <t>00001576</t>
  </si>
  <si>
    <t>93272120000000000045</t>
  </si>
  <si>
    <t>Br721-VTG strip thickness 0.1mm*width 30mm</t>
  </si>
  <si>
    <t>00004784</t>
  </si>
  <si>
    <t>00004785</t>
  </si>
  <si>
    <t>00004786</t>
  </si>
  <si>
    <t>00004787</t>
  </si>
  <si>
    <t>00004788</t>
  </si>
  <si>
    <t>101175</t>
  </si>
  <si>
    <t>明珠电气有限公司</t>
  </si>
  <si>
    <t xml:space="preserve">Guangzhou Pearl </t>
    <phoneticPr fontId="7" type="noConversion"/>
  </si>
  <si>
    <t>00004789</t>
  </si>
  <si>
    <t>00004790</t>
  </si>
  <si>
    <t>932716RI000000000013</t>
  </si>
  <si>
    <t>Br716 ring Eaton Part No.038-05224-E1</t>
  </si>
  <si>
    <t>932655RI000000000005</t>
  </si>
  <si>
    <t>Br655 Ring Eaton Part No. 038-05232-01</t>
  </si>
  <si>
    <t>93272120000000000009</t>
  </si>
  <si>
    <t>Br721 Eaton part NO.042-00755 Rev 12</t>
  </si>
  <si>
    <t>00004791</t>
  </si>
  <si>
    <t>00004793</t>
  </si>
  <si>
    <t>13030060000000000005</t>
  </si>
  <si>
    <t>Handy1 Braze 300 Proflux ROD WD 1.9mm*Length500mm-L</t>
  </si>
  <si>
    <t>010019</t>
  </si>
  <si>
    <t>常州瑞高汽车配件有限公司</t>
  </si>
  <si>
    <t xml:space="preserve">Changzhou Raco </t>
    <phoneticPr fontId="7" type="noConversion"/>
  </si>
  <si>
    <t>00004794</t>
  </si>
  <si>
    <t>162718RI000000000002</t>
  </si>
  <si>
    <t>FILALU 1192 NCF4 ring WD 1.2mm*ID 8mm-FP3C0292</t>
  </si>
  <si>
    <t>010593</t>
  </si>
  <si>
    <t>东莞正扬电子机械有限公司</t>
  </si>
  <si>
    <t xml:space="preserve">Dongguan Zhengyang electrical </t>
    <phoneticPr fontId="7" type="noConversion"/>
  </si>
  <si>
    <t>00004795</t>
  </si>
  <si>
    <t>00004796</t>
  </si>
  <si>
    <t>Davis Zhang</t>
  </si>
  <si>
    <t>00004797</t>
  </si>
  <si>
    <t>160112B8783800000001</t>
  </si>
  <si>
    <t>HF350/60-112B/80C1-L</t>
  </si>
  <si>
    <t>011230</t>
  </si>
  <si>
    <t>株洲裕昌工贸有限公司</t>
  </si>
  <si>
    <t xml:space="preserve">Zhuzhou Yuchang </t>
    <phoneticPr fontId="7" type="noConversion"/>
  </si>
  <si>
    <t>00004798</t>
  </si>
  <si>
    <t>98211995000000000002</t>
  </si>
  <si>
    <t>CX-60 flux</t>
  </si>
  <si>
    <t>010113</t>
  </si>
  <si>
    <t>曲阳伟山焊材工贸有限公司</t>
  </si>
  <si>
    <t xml:space="preserve">Quyang Weishan Welding Trade </t>
    <phoneticPr fontId="7" type="noConversion"/>
  </si>
  <si>
    <t>00004799</t>
  </si>
  <si>
    <t>011041</t>
  </si>
  <si>
    <t>海信容声(广东)冰箱有限公司</t>
  </si>
  <si>
    <t xml:space="preserve">Hisense Guangdong </t>
    <phoneticPr fontId="7" type="noConversion"/>
  </si>
  <si>
    <t>00004800</t>
  </si>
  <si>
    <t>13025560000000000003</t>
  </si>
  <si>
    <t>Handyone 255B Proflux Rod WD 1.9mm Length 500mm-L</t>
  </si>
  <si>
    <t>010570</t>
  </si>
  <si>
    <t>津上精密机床（浙江）有限公司</t>
  </si>
  <si>
    <t xml:space="preserve">Zhejiang Precision Tsugami </t>
    <phoneticPr fontId="7" type="noConversion"/>
  </si>
  <si>
    <t>00004700</t>
  </si>
  <si>
    <t>010136</t>
  </si>
  <si>
    <t>深圳市新明佳电子有限公司</t>
  </si>
  <si>
    <t>Shenzhen Xinmingjia Electrical</t>
    <phoneticPr fontId="7" type="noConversion"/>
  </si>
  <si>
    <t>00004701</t>
  </si>
  <si>
    <t>13250587831228000001</t>
  </si>
  <si>
    <t>HF122/32-505/80A1(xinmingjia/measurement)</t>
  </si>
  <si>
    <t>00004702</t>
  </si>
  <si>
    <t>00004703</t>
  </si>
  <si>
    <t>00004704</t>
  </si>
  <si>
    <t>00004705</t>
  </si>
  <si>
    <t>132505RI000000000034</t>
  </si>
  <si>
    <t>Emerson 12483-1 br505 ring WD 1.01±0.02mm*ID22.1±0.3mm-L</t>
  </si>
  <si>
    <t>00004706</t>
  </si>
  <si>
    <t>132505RO000000000001</t>
  </si>
  <si>
    <t>PN#05427-159 Br505 Ring(WD0.047 OD1.122inch)-L</t>
  </si>
  <si>
    <t>132505RI000000000013</t>
  </si>
  <si>
    <t>PN05427-90 Br505 ring(WD0.047inch ID1.115inch)-L</t>
  </si>
  <si>
    <t>00004707</t>
  </si>
  <si>
    <t>160521RI000000000007</t>
  </si>
  <si>
    <t>PO#271012PN#3582P-AB-02CDA521ring(WD1.0mmID11.56mm)Emerson-L</t>
  </si>
  <si>
    <t>160521RI000000000011</t>
  </si>
  <si>
    <t>PO#271016PN#3653P-AB-06CDA521ring(WD1.27mmID25.65mm)Emerso-L</t>
  </si>
  <si>
    <t>160110W1000000000003</t>
  </si>
  <si>
    <t>PO284017PN3899P-AL-104CDA110WasherID16*OD22.6*THK0.25mm-L</t>
  </si>
  <si>
    <t>160110W1000000000006</t>
  </si>
  <si>
    <t>PO284014P5217P-AL-202CDA110WasherID21.82*OD27.79*THK0.25mm-L</t>
  </si>
  <si>
    <t>132505RI000000000012</t>
  </si>
  <si>
    <t>PN05427-24 Br505 ring(WD0.047inch ID0.955inch)-L</t>
  </si>
  <si>
    <t>132402RI000000000003</t>
  </si>
  <si>
    <t>Emerson 25674-3 br402 ring WD 0.94±0.02*ID 14.48±0.13mm-L</t>
  </si>
  <si>
    <t>93230060000000000026</t>
  </si>
  <si>
    <t>099M-SP-001 Br300 wire WD 1.59*length 500mm-L</t>
  </si>
  <si>
    <t>160110W1000000000007</t>
  </si>
  <si>
    <t>PN6984P-AL-289CDA110WasherID16*OD25.4*THK0.25mm-L</t>
  </si>
  <si>
    <t>132505RI000000000009</t>
  </si>
  <si>
    <t>PN05427-151 Br505 ring(WD0.04inch ID0.699inch)-L</t>
  </si>
  <si>
    <t>132505RI000000000018</t>
  </si>
  <si>
    <t>PN05427-59 Br505 ring(WD0.04inch ID0.125inch)-L</t>
  </si>
  <si>
    <t>010889</t>
  </si>
  <si>
    <t>美高工业器材(上海)有限公司</t>
  </si>
  <si>
    <t xml:space="preserve">Shanghai Melco Industrial </t>
    <phoneticPr fontId="7" type="noConversion"/>
  </si>
  <si>
    <t>00004750</t>
  </si>
  <si>
    <t>17360195000000000003</t>
  </si>
  <si>
    <t>DF111(1KG/jar)</t>
  </si>
  <si>
    <t>010273</t>
  </si>
  <si>
    <t>四川川石金刚石钻头有限公司</t>
  </si>
  <si>
    <t xml:space="preserve">Chengdu Chuanshi diamond bit </t>
    <phoneticPr fontId="7" type="noConversion"/>
  </si>
  <si>
    <t>00004751</t>
  </si>
  <si>
    <t>010402</t>
  </si>
  <si>
    <t>Spirotech Heat Exchangers Pvt. Ltd.</t>
  </si>
  <si>
    <t>00001572</t>
  </si>
  <si>
    <t>969930RI000000000007</t>
  </si>
  <si>
    <t>Brazing MaterialRings-HSN No.7412.20(BCu93P(WD1.8xID9.4mm)-L</t>
  </si>
  <si>
    <t>969930RI000000000006</t>
  </si>
  <si>
    <t>Brazing MaterialRings-HSN No.7412.20(BCu93P(WD1.6xID6.9mm)-L</t>
  </si>
  <si>
    <t>969070RI000000000014</t>
  </si>
  <si>
    <t>Brazing MaterialRings-HSN No.7412.20(BCu93P(WD1.4xID4.9mm)-L</t>
  </si>
  <si>
    <t>00004752</t>
  </si>
  <si>
    <t>932716RI000000000010</t>
  </si>
  <si>
    <t>Br716 ring Eaton Part NO.038-05121Rev.03</t>
  </si>
  <si>
    <t>932716RI000000000017</t>
  </si>
  <si>
    <t>Br716 ring Eaton Part No.038-05250-01</t>
  </si>
  <si>
    <t>97709560000000000019</t>
  </si>
  <si>
    <t>HT095 ring Eaton Part No.038-06465-08</t>
  </si>
  <si>
    <t>00004753</t>
  </si>
  <si>
    <t>977095RI000000000007</t>
  </si>
  <si>
    <t>Hi-Temp 095 ring Eaton part No.038-80006</t>
  </si>
  <si>
    <t>00004754</t>
  </si>
  <si>
    <t>97115020000000000031</t>
  </si>
  <si>
    <t>Eaton Part No.13445GA(0.1*8mm) sil fos strip</t>
  </si>
  <si>
    <t>011233</t>
  </si>
  <si>
    <t>世图兹空调技术服务（上海）有限公司</t>
  </si>
  <si>
    <t xml:space="preserve">Shanghai Stulz trade </t>
    <phoneticPr fontId="7" type="noConversion"/>
  </si>
  <si>
    <t>00004755</t>
  </si>
  <si>
    <t>97102060000000000038</t>
  </si>
  <si>
    <t>silfos2rod 0.050(+/-0.008)*0.125(+/-0.01)*20(+0/-0.25)inch</t>
  </si>
  <si>
    <t>00004756</t>
  </si>
  <si>
    <t>010055</t>
  </si>
  <si>
    <t>多美科信息科技（深圳）有限公司</t>
  </si>
  <si>
    <t xml:space="preserve">Shenzhen Aatrix information Technology </t>
    <phoneticPr fontId="7" type="noConversion"/>
  </si>
  <si>
    <t>00004757</t>
  </si>
  <si>
    <t>13250587831137500001</t>
  </si>
  <si>
    <t>HF113/32-505/75B1</t>
  </si>
  <si>
    <t>011029</t>
  </si>
  <si>
    <t>海信（成都）冰箱有限公司</t>
  </si>
  <si>
    <t xml:space="preserve">chengdu hisense </t>
    <phoneticPr fontId="7" type="noConversion"/>
  </si>
  <si>
    <t>00004758</t>
  </si>
  <si>
    <t>00004759</t>
  </si>
  <si>
    <t>932716RI000000000007</t>
  </si>
  <si>
    <t>Ring Braze716 Eaton part No.038-05187-02</t>
  </si>
  <si>
    <t>93272120000000000008</t>
  </si>
  <si>
    <t>Br721 washer Eaton part NO. 042-12406-01</t>
  </si>
  <si>
    <t>97767520000000000015</t>
  </si>
  <si>
    <t>HT675 Disc tks.0.052inch OD:0.500inch</t>
  </si>
  <si>
    <t>93050760000000000010</t>
  </si>
  <si>
    <t>02947-C handy1 505 18% 1166ABM rings 0.053*0.092*ID0.28inch</t>
  </si>
  <si>
    <t>00004767</t>
  </si>
  <si>
    <t>930742RI000000000003</t>
  </si>
  <si>
    <t>ContiTech part No.730853.Rev.C-AC 0600.0544.0000.</t>
  </si>
  <si>
    <t>00004770</t>
  </si>
  <si>
    <t>962718RI000000000067</t>
  </si>
  <si>
    <t>FILALU 1192 NCF4CS3 0.9*1.4mm*ID18(+0/-0.2)mm-CB399001</t>
  </si>
  <si>
    <t>932716RI000000000024</t>
  </si>
  <si>
    <t>Br716 ring Eaton Part No.038-05185-06</t>
  </si>
  <si>
    <t>010446</t>
  </si>
  <si>
    <t>爱德旺特（青岛）金属制品有限公司</t>
  </si>
  <si>
    <t xml:space="preserve">Qingdao Advantage Metal Products </t>
    <phoneticPr fontId="7" type="noConversion"/>
  </si>
  <si>
    <t>00004792</t>
  </si>
  <si>
    <t>160110W1000000000009</t>
  </si>
  <si>
    <t>CDA110WasherID19.05*OD25.4*THK0.84mm-L</t>
  </si>
  <si>
    <t>160110W1000000000001</t>
  </si>
  <si>
    <t>PO284015PN3897P-AL-102CDA110WasherID9.75*OD15.36*THK0.25mm-L</t>
  </si>
  <si>
    <t>132402RI000000000001</t>
  </si>
  <si>
    <t>Emerson 25674-5 br402 ring WD 1.01±0.02*ID 7.75±0.13mm-L</t>
  </si>
  <si>
    <t>160521RI000000000006</t>
  </si>
  <si>
    <t>PO#271011PN#3581P-AB-01CDA521ring(WD1.0mmID8.64mm)Emerson-L</t>
  </si>
  <si>
    <t>160521RI000000000009</t>
  </si>
  <si>
    <t>PO#271014PN#3642P-AB-04CDA521ringWD1.27mmID19.18mmEmerson-L</t>
  </si>
  <si>
    <t>97709520000000000017</t>
  </si>
  <si>
    <t>Hi Temp 095 Eaton part No.042-00930 Part Rev 08</t>
  </si>
  <si>
    <t>932711W1000000000003</t>
  </si>
  <si>
    <t>Br711 washer Eaton Part No.042-83509-01</t>
  </si>
  <si>
    <t>160521RI000000000060</t>
  </si>
  <si>
    <t>D-908-01a CuSn9P ring (WD1.0mm*ID2.69-2.87mm)-L</t>
  </si>
  <si>
    <t>00004721</t>
  </si>
  <si>
    <t>93824590000000000024</t>
  </si>
  <si>
    <t>trimet 245 disc dia 11.2mm*thickness0.25mm</t>
  </si>
  <si>
    <t>00004764</t>
  </si>
  <si>
    <t>00004771</t>
  </si>
  <si>
    <t>930718RI000000000033</t>
  </si>
  <si>
    <t>Behr Part No.e1550 FILALU1192 NCF8CS3  ring WD 2mm*ID 10mm</t>
  </si>
  <si>
    <t>132505RI000000000017</t>
  </si>
  <si>
    <t>PN12483-3 Br505 ring(WD0.047inch ID1.171inch)-L</t>
  </si>
  <si>
    <t>160521RI000000000008</t>
  </si>
  <si>
    <t>PO#271013PN#3587P-AB-03CDA521ring(WD1.0mmID15.49mm)Emerson-L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</si>
</sst>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-409]mmm/yy;@"/>
  </numFmts>
  <fonts count="8" x14ac:knownFonts="1">
    <font>
      <sz val="10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Times New Roman"/>
      <family val="1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</cellStyleXfs>
  <cellXfs count="16">
    <xf numFmtId="0" fontId="0" fillId="0" borderId="0" xfId="0"/>
    <xf numFmtId="43" fontId="3" fillId="2" borderId="1" xfId="2" applyFont="1" applyFill="1" applyBorder="1" applyAlignment="1">
      <alignment horizontal="center" vertical="center" wrapText="1"/>
    </xf>
    <xf numFmtId="49" fontId="3" fillId="2" borderId="1" xfId="2" applyNumberFormat="1" applyFont="1" applyFill="1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center" vertical="center" wrapText="1"/>
    </xf>
    <xf numFmtId="43" fontId="3" fillId="0" borderId="1" xfId="2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 wrapText="1"/>
    </xf>
    <xf numFmtId="0" fontId="0" fillId="0" borderId="1" xfId="0" quotePrefix="1" applyNumberFormat="1" applyBorder="1"/>
    <xf numFmtId="176" fontId="2" fillId="0" borderId="1" xfId="0" quotePrefix="1" applyNumberFormat="1" applyFont="1" applyBorder="1"/>
    <xf numFmtId="0" fontId="0" fillId="0" borderId="1" xfId="0" applyBorder="1"/>
    <xf numFmtId="9" fontId="0" fillId="0" borderId="1" xfId="1" quotePrefix="1" applyFont="1" applyBorder="1" applyAlignment="1"/>
    <xf numFmtId="176" fontId="2" fillId="0" borderId="1" xfId="0" quotePrefix="1" applyNumberFormat="1" applyFont="1" applyFill="1" applyBorder="1"/>
    <xf numFmtId="0" fontId="0" fillId="0" borderId="1" xfId="0" applyFill="1" applyBorder="1"/>
    <xf numFmtId="0" fontId="0" fillId="0" borderId="1" xfId="0" quotePrefix="1" applyNumberFormat="1" applyFill="1" applyBorder="1"/>
    <xf numFmtId="9" fontId="0" fillId="0" borderId="1" xfId="1" quotePrefix="1" applyFont="1" applyFill="1" applyBorder="1" applyAlignment="1"/>
    <xf numFmtId="0" fontId="0" fillId="0" borderId="0" xfId="0" applyFill="1"/>
  </cellXfs>
  <cellStyles count="3">
    <cellStyle name="百分比" xfId="1" builtinId="5"/>
    <cellStyle name="常规" xfId="0" builtinId="0"/>
    <cellStyle name="千位分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abSelected="1" topLeftCell="D1" workbookViewId="0">
      <selection activeCell="K20" sqref="K20"/>
    </sheetView>
  </sheetViews>
  <sheetFormatPr defaultRowHeight="12" x14ac:dyDescent="0.15"/>
  <cols>
    <col min="1" max="1" width="11.85546875" bestFit="1" customWidth="1"/>
    <col min="3" max="3" width="32.7109375" customWidth="1"/>
    <col min="4" max="4" width="36" customWidth="1"/>
    <col min="7" max="7" width="21.85546875" customWidth="1"/>
    <col min="8" max="8" width="28" customWidth="1"/>
    <col min="12" max="12" width="10.85546875" customWidth="1"/>
    <col min="16" max="16" width="10" customWidth="1"/>
    <col min="17" max="17" width="12" customWidth="1"/>
  </cols>
  <sheetData>
    <row r="1" spans="1:17" ht="51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7" t="s">
        <v>16</v>
      </c>
    </row>
    <row r="2" spans="1:17" x14ac:dyDescent="0.15">
      <c r="A2" s="8">
        <v>41579</v>
      </c>
      <c r="B2" s="9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>
        <v>7</v>
      </c>
      <c r="J2" s="7">
        <v>495.72710000000001</v>
      </c>
      <c r="K2" s="7">
        <v>3470.09</v>
      </c>
      <c r="L2" s="7">
        <v>1785.73675</v>
      </c>
      <c r="M2" s="7">
        <f>$M$235/$K$235*K2</f>
        <v>33.335193721073537</v>
      </c>
      <c r="N2" s="7">
        <f>$N$235/$K$235*K2</f>
        <v>20.944593728815796</v>
      </c>
      <c r="O2" s="7">
        <f>K2-L2-M2-N2</f>
        <v>1630.0734625501109</v>
      </c>
      <c r="P2" s="10">
        <f>O2/K2</f>
        <v>0.46974962106173351</v>
      </c>
      <c r="Q2" s="7" t="s">
        <v>24</v>
      </c>
    </row>
    <row r="3" spans="1:17" x14ac:dyDescent="0.15">
      <c r="A3" s="8">
        <v>41579</v>
      </c>
      <c r="B3" s="9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  <c r="H3" s="7" t="s">
        <v>31</v>
      </c>
      <c r="I3" s="7">
        <v>-2.5</v>
      </c>
      <c r="J3" s="7">
        <v>2435.9</v>
      </c>
      <c r="K3" s="7">
        <v>-6089.75</v>
      </c>
      <c r="L3" s="7">
        <v>-993.08571428571497</v>
      </c>
      <c r="M3" s="7">
        <f t="shared" ref="M3:M66" si="0">$M$235/$K$235*K3</f>
        <v>-58.500787000598706</v>
      </c>
      <c r="N3" s="7">
        <f t="shared" ref="N3:N66" si="1">$N$235/$K$235*K3</f>
        <v>-36.756205072507051</v>
      </c>
      <c r="O3" s="7">
        <f t="shared" ref="O3:O66" si="2">K3-L3-M3-N3</f>
        <v>-5001.4072936411794</v>
      </c>
      <c r="P3" s="10">
        <f t="shared" ref="P3:P66" si="3">O3/K3</f>
        <v>0.8212828595001731</v>
      </c>
      <c r="Q3" s="7" t="s">
        <v>32</v>
      </c>
    </row>
    <row r="4" spans="1:17" x14ac:dyDescent="0.15">
      <c r="A4" s="8">
        <v>41579</v>
      </c>
      <c r="B4" s="9" t="s">
        <v>25</v>
      </c>
      <c r="C4" s="7" t="s">
        <v>26</v>
      </c>
      <c r="D4" s="7" t="s">
        <v>27</v>
      </c>
      <c r="E4" s="7" t="s">
        <v>28</v>
      </c>
      <c r="F4" s="7" t="s">
        <v>33</v>
      </c>
      <c r="G4" s="7" t="s">
        <v>34</v>
      </c>
      <c r="H4" s="7" t="s">
        <v>35</v>
      </c>
      <c r="I4" s="7">
        <v>9</v>
      </c>
      <c r="J4" s="7">
        <v>30.46</v>
      </c>
      <c r="K4" s="7">
        <v>274.14</v>
      </c>
      <c r="L4" s="7">
        <v>93.413366666667002</v>
      </c>
      <c r="M4" s="7">
        <f t="shared" si="0"/>
        <v>2.6335080665617028</v>
      </c>
      <c r="N4" s="7">
        <f t="shared" si="1"/>
        <v>1.6546403478922915</v>
      </c>
      <c r="O4" s="7">
        <f t="shared" si="2"/>
        <v>176.43848491887897</v>
      </c>
      <c r="P4" s="10">
        <f t="shared" si="3"/>
        <v>0.64360722593885966</v>
      </c>
      <c r="Q4" s="7" t="s">
        <v>32</v>
      </c>
    </row>
    <row r="5" spans="1:17" x14ac:dyDescent="0.15">
      <c r="A5" s="8">
        <v>41579</v>
      </c>
      <c r="B5" s="9" t="s">
        <v>25</v>
      </c>
      <c r="C5" s="7" t="s">
        <v>26</v>
      </c>
      <c r="D5" s="7" t="s">
        <v>27</v>
      </c>
      <c r="E5" s="7" t="s">
        <v>28</v>
      </c>
      <c r="F5" s="7" t="s">
        <v>33</v>
      </c>
      <c r="G5" s="7" t="s">
        <v>36</v>
      </c>
      <c r="H5" s="7" t="s">
        <v>37</v>
      </c>
      <c r="I5" s="7">
        <v>4.5</v>
      </c>
      <c r="J5" s="7">
        <v>34.268900000000002</v>
      </c>
      <c r="K5" s="7">
        <v>154.21</v>
      </c>
      <c r="L5" s="7">
        <v>48.217919999999999</v>
      </c>
      <c r="M5" s="7">
        <f t="shared" si="0"/>
        <v>1.481408327659153</v>
      </c>
      <c r="N5" s="7">
        <f t="shared" si="1"/>
        <v>0.93077291912333227</v>
      </c>
      <c r="O5" s="7">
        <f t="shared" si="2"/>
        <v>103.57989875321753</v>
      </c>
      <c r="P5" s="10">
        <f t="shared" si="3"/>
        <v>0.6716808167642665</v>
      </c>
      <c r="Q5" s="7" t="s">
        <v>32</v>
      </c>
    </row>
    <row r="6" spans="1:17" x14ac:dyDescent="0.15">
      <c r="A6" s="8">
        <v>41579</v>
      </c>
      <c r="B6" s="9" t="s">
        <v>25</v>
      </c>
      <c r="C6" s="7" t="s">
        <v>26</v>
      </c>
      <c r="D6" s="7" t="s">
        <v>27</v>
      </c>
      <c r="E6" s="7" t="s">
        <v>28</v>
      </c>
      <c r="F6" s="7" t="s">
        <v>33</v>
      </c>
      <c r="G6" s="7" t="s">
        <v>38</v>
      </c>
      <c r="H6" s="7" t="s">
        <v>39</v>
      </c>
      <c r="I6" s="7">
        <v>67.5</v>
      </c>
      <c r="J6" s="7">
        <v>772.34990000000005</v>
      </c>
      <c r="K6" s="7">
        <v>52133.62</v>
      </c>
      <c r="L6" s="7">
        <v>8290.2564705882378</v>
      </c>
      <c r="M6" s="7">
        <f t="shared" si="0"/>
        <v>500.81822721624906</v>
      </c>
      <c r="N6" s="7">
        <f t="shared" si="1"/>
        <v>314.6654670375886</v>
      </c>
      <c r="O6" s="7">
        <f t="shared" si="2"/>
        <v>43027.879835157924</v>
      </c>
      <c r="P6" s="10">
        <f t="shared" si="3"/>
        <v>0.82533842528406665</v>
      </c>
      <c r="Q6" s="7" t="s">
        <v>32</v>
      </c>
    </row>
    <row r="7" spans="1:17" x14ac:dyDescent="0.15">
      <c r="A7" s="8">
        <v>41579</v>
      </c>
      <c r="B7" s="9" t="s">
        <v>25</v>
      </c>
      <c r="C7" s="7" t="s">
        <v>26</v>
      </c>
      <c r="D7" s="7" t="s">
        <v>27</v>
      </c>
      <c r="E7" s="7" t="s">
        <v>28</v>
      </c>
      <c r="F7" s="7" t="s">
        <v>40</v>
      </c>
      <c r="G7" s="7" t="s">
        <v>30</v>
      </c>
      <c r="H7" s="7" t="s">
        <v>31</v>
      </c>
      <c r="I7" s="7">
        <v>2</v>
      </c>
      <c r="J7" s="7">
        <v>2435.9</v>
      </c>
      <c r="K7" s="7">
        <v>4871.8</v>
      </c>
      <c r="L7" s="7">
        <v>794.46857142857198</v>
      </c>
      <c r="M7" s="7">
        <f t="shared" si="0"/>
        <v>46.800629600478963</v>
      </c>
      <c r="N7" s="7">
        <f t="shared" si="1"/>
        <v>29.404964058005643</v>
      </c>
      <c r="O7" s="7">
        <f t="shared" si="2"/>
        <v>4001.1258349129434</v>
      </c>
      <c r="P7" s="10">
        <f t="shared" si="3"/>
        <v>0.8212828595001731</v>
      </c>
      <c r="Q7" s="7" t="s">
        <v>32</v>
      </c>
    </row>
    <row r="8" spans="1:17" x14ac:dyDescent="0.15">
      <c r="A8" s="8">
        <v>41579</v>
      </c>
      <c r="B8" s="9" t="s">
        <v>41</v>
      </c>
      <c r="C8" s="7" t="s">
        <v>42</v>
      </c>
      <c r="D8" s="7" t="s">
        <v>43</v>
      </c>
      <c r="E8" s="7" t="s">
        <v>28</v>
      </c>
      <c r="F8" s="7" t="s">
        <v>44</v>
      </c>
      <c r="G8" s="7" t="s">
        <v>45</v>
      </c>
      <c r="H8" s="7" t="s">
        <v>46</v>
      </c>
      <c r="I8" s="7">
        <v>10</v>
      </c>
      <c r="J8" s="7">
        <v>1937.4949999999999</v>
      </c>
      <c r="K8" s="7">
        <v>19374.95</v>
      </c>
      <c r="L8" s="7">
        <v>13056.285889570599</v>
      </c>
      <c r="M8" s="7">
        <f t="shared" si="0"/>
        <v>186.12419608313147</v>
      </c>
      <c r="N8" s="7">
        <f t="shared" si="1"/>
        <v>116.94234335885226</v>
      </c>
      <c r="O8" s="7">
        <f t="shared" si="2"/>
        <v>6015.5975709874174</v>
      </c>
      <c r="P8" s="10">
        <f t="shared" si="3"/>
        <v>0.31048325652388353</v>
      </c>
      <c r="Q8" s="7" t="s">
        <v>32</v>
      </c>
    </row>
    <row r="9" spans="1:17" x14ac:dyDescent="0.15">
      <c r="A9" s="8">
        <v>41579</v>
      </c>
      <c r="B9" s="9" t="s">
        <v>47</v>
      </c>
      <c r="C9" s="7" t="s">
        <v>48</v>
      </c>
      <c r="D9" s="7" t="s">
        <v>49</v>
      </c>
      <c r="E9" s="9"/>
      <c r="F9" s="7" t="s">
        <v>50</v>
      </c>
      <c r="G9" s="7" t="s">
        <v>51</v>
      </c>
      <c r="H9" s="7" t="s">
        <v>52</v>
      </c>
      <c r="I9" s="7">
        <v>120</v>
      </c>
      <c r="J9" s="7">
        <v>74.700800000000001</v>
      </c>
      <c r="K9" s="7">
        <v>8964.1</v>
      </c>
      <c r="L9" s="7">
        <v>6316.2240000000002</v>
      </c>
      <c r="M9" s="7">
        <f t="shared" si="0"/>
        <v>86.113043187662356</v>
      </c>
      <c r="N9" s="7">
        <f t="shared" si="1"/>
        <v>54.105061437737263</v>
      </c>
      <c r="O9" s="7">
        <f t="shared" si="2"/>
        <v>2507.6578953746007</v>
      </c>
      <c r="P9" s="10">
        <f t="shared" si="3"/>
        <v>0.27974452486859813</v>
      </c>
      <c r="Q9" s="7" t="s">
        <v>24</v>
      </c>
    </row>
    <row r="10" spans="1:17" x14ac:dyDescent="0.15">
      <c r="A10" s="8">
        <v>41579</v>
      </c>
      <c r="B10" s="9" t="s">
        <v>53</v>
      </c>
      <c r="C10" s="7" t="s">
        <v>54</v>
      </c>
      <c r="D10" s="7" t="s">
        <v>55</v>
      </c>
      <c r="E10" s="7" t="s">
        <v>28</v>
      </c>
      <c r="F10" s="7" t="s">
        <v>56</v>
      </c>
      <c r="G10" s="7" t="s">
        <v>57</v>
      </c>
      <c r="H10" s="7" t="s">
        <v>58</v>
      </c>
      <c r="I10" s="7">
        <v>4.0999999999999996</v>
      </c>
      <c r="J10" s="7">
        <v>5449.0950999999995</v>
      </c>
      <c r="K10" s="7">
        <v>22341.29</v>
      </c>
      <c r="L10" s="7">
        <v>10251.236307692314</v>
      </c>
      <c r="M10" s="7">
        <f t="shared" si="0"/>
        <v>214.62014821767821</v>
      </c>
      <c r="N10" s="7">
        <f t="shared" si="1"/>
        <v>134.84642831386364</v>
      </c>
      <c r="O10" s="7">
        <f t="shared" si="2"/>
        <v>11740.587115776145</v>
      </c>
      <c r="P10" s="10">
        <f t="shared" si="3"/>
        <v>0.52551070756326712</v>
      </c>
      <c r="Q10" s="7" t="s">
        <v>32</v>
      </c>
    </row>
    <row r="11" spans="1:17" x14ac:dyDescent="0.15">
      <c r="A11" s="8">
        <v>41579</v>
      </c>
      <c r="B11" s="9" t="s">
        <v>53</v>
      </c>
      <c r="C11" s="7" t="s">
        <v>54</v>
      </c>
      <c r="D11" s="7" t="s">
        <v>55</v>
      </c>
      <c r="E11" s="7" t="s">
        <v>28</v>
      </c>
      <c r="F11" s="7" t="s">
        <v>56</v>
      </c>
      <c r="G11" s="7" t="s">
        <v>59</v>
      </c>
      <c r="H11" s="7" t="s">
        <v>60</v>
      </c>
      <c r="I11" s="7">
        <v>0.35</v>
      </c>
      <c r="J11" s="7">
        <v>3615.3714</v>
      </c>
      <c r="K11" s="7">
        <v>1265.3800000000001</v>
      </c>
      <c r="L11" s="7">
        <v>673.75999999999954</v>
      </c>
      <c r="M11" s="7">
        <f t="shared" si="0"/>
        <v>12.155790607958881</v>
      </c>
      <c r="N11" s="7">
        <f t="shared" si="1"/>
        <v>7.6375166098196114</v>
      </c>
      <c r="O11" s="7">
        <f t="shared" si="2"/>
        <v>571.82669278222204</v>
      </c>
      <c r="P11" s="10">
        <f t="shared" si="3"/>
        <v>0.45190116232453648</v>
      </c>
      <c r="Q11" s="7" t="s">
        <v>32</v>
      </c>
    </row>
    <row r="12" spans="1:17" x14ac:dyDescent="0.15">
      <c r="A12" s="8">
        <v>41579</v>
      </c>
      <c r="B12" s="9" t="s">
        <v>53</v>
      </c>
      <c r="C12" s="7" t="s">
        <v>54</v>
      </c>
      <c r="D12" s="7" t="s">
        <v>55</v>
      </c>
      <c r="E12" s="7" t="s">
        <v>28</v>
      </c>
      <c r="F12" s="7" t="s">
        <v>56</v>
      </c>
      <c r="G12" s="7" t="s">
        <v>61</v>
      </c>
      <c r="H12" s="7" t="s">
        <v>62</v>
      </c>
      <c r="I12" s="7">
        <v>0.2</v>
      </c>
      <c r="J12" s="7">
        <v>16084.5</v>
      </c>
      <c r="K12" s="7">
        <v>3216.9</v>
      </c>
      <c r="L12" s="7">
        <v>2951.5400000000004</v>
      </c>
      <c r="M12" s="7">
        <f t="shared" si="0"/>
        <v>30.902940465901882</v>
      </c>
      <c r="N12" s="7">
        <f t="shared" si="1"/>
        <v>19.416402331417206</v>
      </c>
      <c r="O12" s="7">
        <f t="shared" si="2"/>
        <v>215.04065720268059</v>
      </c>
      <c r="P12" s="10">
        <f t="shared" si="3"/>
        <v>6.6847168765793344E-2</v>
      </c>
      <c r="Q12" s="7" t="s">
        <v>63</v>
      </c>
    </row>
    <row r="13" spans="1:17" x14ac:dyDescent="0.15">
      <c r="A13" s="8">
        <v>41579</v>
      </c>
      <c r="B13" s="9" t="s">
        <v>53</v>
      </c>
      <c r="C13" s="7" t="s">
        <v>54</v>
      </c>
      <c r="D13" s="7" t="s">
        <v>55</v>
      </c>
      <c r="E13" s="7" t="s">
        <v>28</v>
      </c>
      <c r="F13" s="7" t="s">
        <v>56</v>
      </c>
      <c r="G13" s="7" t="s">
        <v>64</v>
      </c>
      <c r="H13" s="7" t="s">
        <v>65</v>
      </c>
      <c r="I13" s="7">
        <v>0.25</v>
      </c>
      <c r="J13" s="7">
        <v>1033.3599999999999</v>
      </c>
      <c r="K13" s="7">
        <v>258.33999999999997</v>
      </c>
      <c r="L13" s="7">
        <v>179.25</v>
      </c>
      <c r="M13" s="7">
        <f t="shared" si="0"/>
        <v>2.481726394964435</v>
      </c>
      <c r="N13" s="7">
        <f t="shared" si="1"/>
        <v>1.5592755069471604</v>
      </c>
      <c r="O13" s="7">
        <f t="shared" si="2"/>
        <v>75.048998098088376</v>
      </c>
      <c r="P13" s="10">
        <f t="shared" si="3"/>
        <v>0.29050475380540519</v>
      </c>
      <c r="Q13" s="7" t="s">
        <v>63</v>
      </c>
    </row>
    <row r="14" spans="1:17" x14ac:dyDescent="0.15">
      <c r="A14" s="8">
        <v>41579</v>
      </c>
      <c r="B14" s="9" t="s">
        <v>53</v>
      </c>
      <c r="C14" s="7" t="s">
        <v>54</v>
      </c>
      <c r="D14" s="7" t="s">
        <v>55</v>
      </c>
      <c r="E14" s="7" t="s">
        <v>28</v>
      </c>
      <c r="F14" s="7" t="s">
        <v>56</v>
      </c>
      <c r="G14" s="7" t="s">
        <v>66</v>
      </c>
      <c r="H14" s="7" t="s">
        <v>67</v>
      </c>
      <c r="I14" s="7">
        <v>0.6</v>
      </c>
      <c r="J14" s="7">
        <v>1093.5166999999999</v>
      </c>
      <c r="K14" s="7">
        <v>656.11</v>
      </c>
      <c r="L14" s="7">
        <v>418.24999999999983</v>
      </c>
      <c r="M14" s="7">
        <f t="shared" si="0"/>
        <v>6.3028780096001995</v>
      </c>
      <c r="N14" s="7">
        <f t="shared" si="1"/>
        <v>3.9601155564879678</v>
      </c>
      <c r="O14" s="7">
        <f t="shared" si="2"/>
        <v>227.59700643391201</v>
      </c>
      <c r="P14" s="10">
        <f t="shared" si="3"/>
        <v>0.34688848887215867</v>
      </c>
      <c r="Q14" s="7" t="s">
        <v>32</v>
      </c>
    </row>
    <row r="15" spans="1:17" x14ac:dyDescent="0.15">
      <c r="A15" s="8">
        <v>41579</v>
      </c>
      <c r="B15" s="9" t="s">
        <v>53</v>
      </c>
      <c r="C15" s="7" t="s">
        <v>54</v>
      </c>
      <c r="D15" s="7" t="s">
        <v>55</v>
      </c>
      <c r="E15" s="7" t="s">
        <v>28</v>
      </c>
      <c r="F15" s="7" t="s">
        <v>56</v>
      </c>
      <c r="G15" s="7" t="s">
        <v>68</v>
      </c>
      <c r="H15" s="7" t="s">
        <v>69</v>
      </c>
      <c r="I15" s="7">
        <v>1</v>
      </c>
      <c r="J15" s="7">
        <v>1093.52</v>
      </c>
      <c r="K15" s="7">
        <v>1093.52</v>
      </c>
      <c r="L15" s="7">
        <v>460.46</v>
      </c>
      <c r="M15" s="7">
        <f t="shared" si="0"/>
        <v>10.504828704116704</v>
      </c>
      <c r="N15" s="7">
        <f t="shared" si="1"/>
        <v>6.6002127133113691</v>
      </c>
      <c r="O15" s="7">
        <f t="shared" si="2"/>
        <v>615.95495858257186</v>
      </c>
      <c r="P15" s="10">
        <f t="shared" si="3"/>
        <v>0.56327726843822867</v>
      </c>
      <c r="Q15" s="7" t="s">
        <v>32</v>
      </c>
    </row>
    <row r="16" spans="1:17" x14ac:dyDescent="0.15">
      <c r="A16" s="8">
        <v>41579</v>
      </c>
      <c r="B16" s="9" t="s">
        <v>53</v>
      </c>
      <c r="C16" s="7" t="s">
        <v>54</v>
      </c>
      <c r="D16" s="7" t="s">
        <v>55</v>
      </c>
      <c r="E16" s="7" t="s">
        <v>28</v>
      </c>
      <c r="F16" s="7" t="s">
        <v>56</v>
      </c>
      <c r="G16" s="7" t="s">
        <v>70</v>
      </c>
      <c r="H16" s="7" t="s">
        <v>71</v>
      </c>
      <c r="I16" s="7">
        <v>1.5</v>
      </c>
      <c r="J16" s="7">
        <v>1354.1732999999999</v>
      </c>
      <c r="K16" s="7">
        <v>2031.26</v>
      </c>
      <c r="L16" s="7">
        <v>1333.8100000000006</v>
      </c>
      <c r="M16" s="7">
        <f t="shared" si="0"/>
        <v>19.513166977763639</v>
      </c>
      <c r="N16" s="7">
        <f t="shared" si="1"/>
        <v>12.260176380899162</v>
      </c>
      <c r="O16" s="7">
        <f t="shared" si="2"/>
        <v>665.67665664133665</v>
      </c>
      <c r="P16" s="10">
        <f t="shared" si="3"/>
        <v>0.32771612528250282</v>
      </c>
      <c r="Q16" s="7" t="s">
        <v>32</v>
      </c>
    </row>
    <row r="17" spans="1:17" x14ac:dyDescent="0.15">
      <c r="A17" s="8">
        <v>41579</v>
      </c>
      <c r="B17" s="9" t="s">
        <v>53</v>
      </c>
      <c r="C17" s="7" t="s">
        <v>54</v>
      </c>
      <c r="D17" s="7" t="s">
        <v>55</v>
      </c>
      <c r="E17" s="7" t="s">
        <v>28</v>
      </c>
      <c r="F17" s="7" t="s">
        <v>56</v>
      </c>
      <c r="G17" s="7" t="s">
        <v>72</v>
      </c>
      <c r="H17" s="7" t="s">
        <v>73</v>
      </c>
      <c r="I17" s="7">
        <v>0.25</v>
      </c>
      <c r="J17" s="7">
        <v>3910.4</v>
      </c>
      <c r="K17" s="7">
        <v>977.6</v>
      </c>
      <c r="L17" s="7">
        <v>362.47</v>
      </c>
      <c r="M17" s="7">
        <f t="shared" si="0"/>
        <v>9.3912507692081437</v>
      </c>
      <c r="N17" s="7">
        <f t="shared" si="1"/>
        <v>5.900548639744307</v>
      </c>
      <c r="O17" s="7">
        <f t="shared" si="2"/>
        <v>599.83820059104755</v>
      </c>
      <c r="P17" s="10">
        <f t="shared" si="3"/>
        <v>0.61358244741310097</v>
      </c>
      <c r="Q17" s="7" t="s">
        <v>63</v>
      </c>
    </row>
    <row r="18" spans="1:17" x14ac:dyDescent="0.15">
      <c r="A18" s="8">
        <v>41579</v>
      </c>
      <c r="B18" s="9" t="s">
        <v>53</v>
      </c>
      <c r="C18" s="7" t="s">
        <v>54</v>
      </c>
      <c r="D18" s="7" t="s">
        <v>55</v>
      </c>
      <c r="E18" s="7" t="s">
        <v>28</v>
      </c>
      <c r="F18" s="7" t="s">
        <v>56</v>
      </c>
      <c r="G18" s="7" t="s">
        <v>74</v>
      </c>
      <c r="H18" s="7" t="s">
        <v>75</v>
      </c>
      <c r="I18" s="7">
        <v>0.4</v>
      </c>
      <c r="J18" s="7">
        <v>2363</v>
      </c>
      <c r="K18" s="7">
        <v>945.2</v>
      </c>
      <c r="L18" s="7">
        <v>398.71000000000004</v>
      </c>
      <c r="M18" s="7">
        <f t="shared" si="0"/>
        <v>9.080002278084633</v>
      </c>
      <c r="N18" s="7">
        <f t="shared" si="1"/>
        <v>5.7049903583125197</v>
      </c>
      <c r="O18" s="7">
        <f t="shared" si="2"/>
        <v>531.70500736360282</v>
      </c>
      <c r="P18" s="10">
        <f t="shared" si="3"/>
        <v>0.56253174710495424</v>
      </c>
      <c r="Q18" s="7" t="s">
        <v>32</v>
      </c>
    </row>
    <row r="19" spans="1:17" x14ac:dyDescent="0.15">
      <c r="A19" s="8">
        <v>41579</v>
      </c>
      <c r="B19" s="9" t="s">
        <v>53</v>
      </c>
      <c r="C19" s="7" t="s">
        <v>54</v>
      </c>
      <c r="D19" s="7" t="s">
        <v>55</v>
      </c>
      <c r="E19" s="7" t="s">
        <v>28</v>
      </c>
      <c r="F19" s="7" t="s">
        <v>56</v>
      </c>
      <c r="G19" s="7" t="s">
        <v>76</v>
      </c>
      <c r="H19" s="7" t="s">
        <v>77</v>
      </c>
      <c r="I19" s="7">
        <v>0.2</v>
      </c>
      <c r="J19" s="7">
        <v>4141.25</v>
      </c>
      <c r="K19" s="7">
        <v>828.25</v>
      </c>
      <c r="L19" s="7">
        <v>295.77</v>
      </c>
      <c r="M19" s="7">
        <f t="shared" si="0"/>
        <v>7.9565297152175178</v>
      </c>
      <c r="N19" s="7">
        <f t="shared" si="1"/>
        <v>4.9991094628357429</v>
      </c>
      <c r="O19" s="7">
        <f t="shared" si="2"/>
        <v>519.52436082194686</v>
      </c>
      <c r="P19" s="10">
        <f t="shared" si="3"/>
        <v>0.62725549148439097</v>
      </c>
      <c r="Q19" s="7" t="s">
        <v>32</v>
      </c>
    </row>
    <row r="20" spans="1:17" x14ac:dyDescent="0.15">
      <c r="A20" s="8">
        <v>41579</v>
      </c>
      <c r="B20" s="9" t="s">
        <v>53</v>
      </c>
      <c r="C20" s="7" t="s">
        <v>54</v>
      </c>
      <c r="D20" s="7" t="s">
        <v>55</v>
      </c>
      <c r="E20" s="7" t="s">
        <v>28</v>
      </c>
      <c r="F20" s="7" t="s">
        <v>56</v>
      </c>
      <c r="G20" s="7" t="s">
        <v>78</v>
      </c>
      <c r="H20" s="7" t="s">
        <v>79</v>
      </c>
      <c r="I20" s="7">
        <v>1.2</v>
      </c>
      <c r="J20" s="7">
        <v>1581.425</v>
      </c>
      <c r="K20" s="7">
        <v>1897.71</v>
      </c>
      <c r="L20" s="7">
        <v>183.62000000000037</v>
      </c>
      <c r="M20" s="7">
        <f t="shared" si="0"/>
        <v>18.23022759537028</v>
      </c>
      <c r="N20" s="7">
        <f t="shared" si="1"/>
        <v>11.45410204493573</v>
      </c>
      <c r="O20" s="7">
        <f t="shared" si="2"/>
        <v>1684.4056703596937</v>
      </c>
      <c r="P20" s="10">
        <f t="shared" si="3"/>
        <v>0.8875990906722806</v>
      </c>
      <c r="Q20" s="7" t="s">
        <v>32</v>
      </c>
    </row>
    <row r="21" spans="1:17" x14ac:dyDescent="0.15">
      <c r="A21" s="8">
        <v>41579</v>
      </c>
      <c r="B21" s="9" t="s">
        <v>53</v>
      </c>
      <c r="C21" s="7" t="s">
        <v>54</v>
      </c>
      <c r="D21" s="7" t="s">
        <v>55</v>
      </c>
      <c r="E21" s="7" t="s">
        <v>28</v>
      </c>
      <c r="F21" s="7" t="s">
        <v>56</v>
      </c>
      <c r="G21" s="7" t="s">
        <v>80</v>
      </c>
      <c r="H21" s="7" t="s">
        <v>81</v>
      </c>
      <c r="I21" s="7">
        <v>1</v>
      </c>
      <c r="J21" s="7">
        <v>732.61</v>
      </c>
      <c r="K21" s="7">
        <v>732.61</v>
      </c>
      <c r="L21" s="7">
        <v>109.74</v>
      </c>
      <c r="M21" s="7">
        <f t="shared" si="0"/>
        <v>7.0377702803084885</v>
      </c>
      <c r="N21" s="7">
        <f t="shared" si="1"/>
        <v>4.4218503876463551</v>
      </c>
      <c r="O21" s="7">
        <f t="shared" si="2"/>
        <v>611.41037933204518</v>
      </c>
      <c r="P21" s="10">
        <f t="shared" si="3"/>
        <v>0.83456461054591824</v>
      </c>
      <c r="Q21" s="7" t="s">
        <v>32</v>
      </c>
    </row>
    <row r="22" spans="1:17" x14ac:dyDescent="0.15">
      <c r="A22" s="8">
        <v>41579</v>
      </c>
      <c r="B22" s="9" t="s">
        <v>53</v>
      </c>
      <c r="C22" s="7" t="s">
        <v>54</v>
      </c>
      <c r="D22" s="7" t="s">
        <v>55</v>
      </c>
      <c r="E22" s="7" t="s">
        <v>28</v>
      </c>
      <c r="F22" s="7" t="s">
        <v>56</v>
      </c>
      <c r="G22" s="7" t="s">
        <v>82</v>
      </c>
      <c r="H22" s="7" t="s">
        <v>83</v>
      </c>
      <c r="I22" s="7">
        <v>3</v>
      </c>
      <c r="J22" s="7">
        <v>3175.0767000000001</v>
      </c>
      <c r="K22" s="7">
        <v>9525.23</v>
      </c>
      <c r="L22" s="7">
        <v>4813.1995581737701</v>
      </c>
      <c r="M22" s="7">
        <f t="shared" si="0"/>
        <v>91.503502009394936</v>
      </c>
      <c r="N22" s="7">
        <f t="shared" si="1"/>
        <v>57.491901513657595</v>
      </c>
      <c r="O22" s="7">
        <f t="shared" si="2"/>
        <v>4563.0350383031773</v>
      </c>
      <c r="P22" s="10">
        <f t="shared" si="3"/>
        <v>0.47904722912760928</v>
      </c>
      <c r="Q22" s="7" t="s">
        <v>32</v>
      </c>
    </row>
    <row r="23" spans="1:17" x14ac:dyDescent="0.15">
      <c r="A23" s="8">
        <v>41579</v>
      </c>
      <c r="B23" s="9" t="s">
        <v>53</v>
      </c>
      <c r="C23" s="7" t="s">
        <v>54</v>
      </c>
      <c r="D23" s="7" t="s">
        <v>55</v>
      </c>
      <c r="E23" s="7" t="s">
        <v>28</v>
      </c>
      <c r="F23" s="7" t="s">
        <v>56</v>
      </c>
      <c r="G23" s="7" t="s">
        <v>84</v>
      </c>
      <c r="H23" s="7" t="s">
        <v>85</v>
      </c>
      <c r="I23" s="7">
        <v>0.8</v>
      </c>
      <c r="J23" s="7">
        <v>471.95</v>
      </c>
      <c r="K23" s="7">
        <v>377.56</v>
      </c>
      <c r="L23" s="7">
        <v>206.92</v>
      </c>
      <c r="M23" s="7">
        <f t="shared" si="0"/>
        <v>3.6270055650800193</v>
      </c>
      <c r="N23" s="7">
        <f t="shared" si="1"/>
        <v>2.2788575536230162</v>
      </c>
      <c r="O23" s="7">
        <f t="shared" si="2"/>
        <v>164.73413688129696</v>
      </c>
      <c r="P23" s="10">
        <f t="shared" si="3"/>
        <v>0.43631247187545547</v>
      </c>
      <c r="Q23" s="7" t="s">
        <v>63</v>
      </c>
    </row>
    <row r="24" spans="1:17" x14ac:dyDescent="0.15">
      <c r="A24" s="8">
        <v>41579</v>
      </c>
      <c r="B24" s="9" t="s">
        <v>53</v>
      </c>
      <c r="C24" s="7" t="s">
        <v>54</v>
      </c>
      <c r="D24" s="7" t="s">
        <v>55</v>
      </c>
      <c r="E24" s="7" t="s">
        <v>28</v>
      </c>
      <c r="F24" s="7" t="s">
        <v>56</v>
      </c>
      <c r="G24" s="7" t="s">
        <v>86</v>
      </c>
      <c r="H24" s="7" t="s">
        <v>87</v>
      </c>
      <c r="I24" s="7">
        <v>0.4</v>
      </c>
      <c r="J24" s="7">
        <v>13832.674999999999</v>
      </c>
      <c r="K24" s="7">
        <v>5533.07</v>
      </c>
      <c r="L24" s="7">
        <v>4046.1800000000003</v>
      </c>
      <c r="M24" s="7">
        <f t="shared" si="0"/>
        <v>53.153076814221052</v>
      </c>
      <c r="N24" s="7">
        <f t="shared" si="1"/>
        <v>33.396224081536445</v>
      </c>
      <c r="O24" s="7">
        <f t="shared" si="2"/>
        <v>1400.3406991042418</v>
      </c>
      <c r="P24" s="10">
        <f t="shared" si="3"/>
        <v>0.25308566475830629</v>
      </c>
      <c r="Q24" s="7" t="s">
        <v>63</v>
      </c>
    </row>
    <row r="25" spans="1:17" x14ac:dyDescent="0.15">
      <c r="A25" s="8">
        <v>41579</v>
      </c>
      <c r="B25" s="9" t="s">
        <v>53</v>
      </c>
      <c r="C25" s="7" t="s">
        <v>54</v>
      </c>
      <c r="D25" s="7" t="s">
        <v>55</v>
      </c>
      <c r="E25" s="7" t="s">
        <v>28</v>
      </c>
      <c r="F25" s="7" t="s">
        <v>56</v>
      </c>
      <c r="G25" s="7" t="s">
        <v>88</v>
      </c>
      <c r="H25" s="7" t="s">
        <v>89</v>
      </c>
      <c r="I25" s="7">
        <v>0.6</v>
      </c>
      <c r="J25" s="7">
        <v>1288.0166999999999</v>
      </c>
      <c r="K25" s="7">
        <v>772.81</v>
      </c>
      <c r="L25" s="7">
        <v>519.41999999999996</v>
      </c>
      <c r="M25" s="7">
        <f t="shared" si="0"/>
        <v>7.4239489637395097</v>
      </c>
      <c r="N25" s="7">
        <f t="shared" si="1"/>
        <v>4.6644875146080169</v>
      </c>
      <c r="O25" s="7">
        <f t="shared" si="2"/>
        <v>241.30156352165244</v>
      </c>
      <c r="P25" s="10">
        <f t="shared" si="3"/>
        <v>0.31223918365659409</v>
      </c>
      <c r="Q25" s="7" t="s">
        <v>63</v>
      </c>
    </row>
    <row r="26" spans="1:17" x14ac:dyDescent="0.15">
      <c r="A26" s="8">
        <v>41579</v>
      </c>
      <c r="B26" s="9" t="s">
        <v>53</v>
      </c>
      <c r="C26" s="7" t="s">
        <v>54</v>
      </c>
      <c r="D26" s="7" t="s">
        <v>55</v>
      </c>
      <c r="E26" s="7" t="s">
        <v>28</v>
      </c>
      <c r="F26" s="7" t="s">
        <v>56</v>
      </c>
      <c r="G26" s="7" t="s">
        <v>90</v>
      </c>
      <c r="H26" s="7" t="s">
        <v>91</v>
      </c>
      <c r="I26" s="7">
        <v>0.3</v>
      </c>
      <c r="J26" s="7">
        <v>578.9</v>
      </c>
      <c r="K26" s="7">
        <v>173.67</v>
      </c>
      <c r="L26" s="7">
        <v>72.289090909090802</v>
      </c>
      <c r="M26" s="7">
        <f t="shared" si="0"/>
        <v>1.6683495510314834</v>
      </c>
      <c r="N26" s="7">
        <f t="shared" si="1"/>
        <v>1.0482286029709429</v>
      </c>
      <c r="O26" s="7">
        <f t="shared" si="2"/>
        <v>98.664330936906765</v>
      </c>
      <c r="P26" s="10">
        <f t="shared" si="3"/>
        <v>0.56811384198138293</v>
      </c>
      <c r="Q26" s="7" t="s">
        <v>63</v>
      </c>
    </row>
    <row r="27" spans="1:17" x14ac:dyDescent="0.15">
      <c r="A27" s="8">
        <v>41579</v>
      </c>
      <c r="B27" s="9" t="s">
        <v>53</v>
      </c>
      <c r="C27" s="7" t="s">
        <v>54</v>
      </c>
      <c r="D27" s="7" t="s">
        <v>55</v>
      </c>
      <c r="E27" s="7" t="s">
        <v>28</v>
      </c>
      <c r="F27" s="7" t="s">
        <v>56</v>
      </c>
      <c r="G27" s="7" t="s">
        <v>92</v>
      </c>
      <c r="H27" s="7" t="s">
        <v>93</v>
      </c>
      <c r="I27" s="7">
        <v>0.2</v>
      </c>
      <c r="J27" s="7">
        <v>1040.05</v>
      </c>
      <c r="K27" s="7">
        <v>208.01</v>
      </c>
      <c r="L27" s="7">
        <v>98.710000000000008</v>
      </c>
      <c r="M27" s="7">
        <f t="shared" si="0"/>
        <v>1.9982345258827598</v>
      </c>
      <c r="N27" s="7">
        <f t="shared" si="1"/>
        <v>1.25549623829093</v>
      </c>
      <c r="O27" s="7">
        <f t="shared" si="2"/>
        <v>106.04626923582629</v>
      </c>
      <c r="P27" s="10">
        <f t="shared" si="3"/>
        <v>0.50981332260865486</v>
      </c>
      <c r="Q27" s="7" t="s">
        <v>63</v>
      </c>
    </row>
    <row r="28" spans="1:17" x14ac:dyDescent="0.15">
      <c r="A28" s="8">
        <v>41579</v>
      </c>
      <c r="B28" s="9" t="s">
        <v>53</v>
      </c>
      <c r="C28" s="7" t="s">
        <v>54</v>
      </c>
      <c r="D28" s="7" t="s">
        <v>55</v>
      </c>
      <c r="E28" s="7" t="s">
        <v>28</v>
      </c>
      <c r="F28" s="7" t="s">
        <v>56</v>
      </c>
      <c r="G28" s="7" t="s">
        <v>94</v>
      </c>
      <c r="H28" s="7" t="s">
        <v>95</v>
      </c>
      <c r="I28" s="7">
        <v>0.5</v>
      </c>
      <c r="J28" s="7">
        <v>685.82</v>
      </c>
      <c r="K28" s="7">
        <v>342.91</v>
      </c>
      <c r="L28" s="7">
        <v>109.63</v>
      </c>
      <c r="M28" s="7">
        <f t="shared" si="0"/>
        <v>3.2941425954062651</v>
      </c>
      <c r="N28" s="7">
        <f t="shared" si="1"/>
        <v>2.0697188359806877</v>
      </c>
      <c r="O28" s="7">
        <f t="shared" si="2"/>
        <v>227.91613856861306</v>
      </c>
      <c r="P28" s="10">
        <f t="shared" si="3"/>
        <v>0.66465293683069337</v>
      </c>
      <c r="Q28" s="7" t="s">
        <v>63</v>
      </c>
    </row>
    <row r="29" spans="1:17" x14ac:dyDescent="0.15">
      <c r="A29" s="8">
        <v>41579</v>
      </c>
      <c r="B29" s="9" t="s">
        <v>53</v>
      </c>
      <c r="C29" s="7" t="s">
        <v>54</v>
      </c>
      <c r="D29" s="7" t="s">
        <v>55</v>
      </c>
      <c r="E29" s="7" t="s">
        <v>28</v>
      </c>
      <c r="F29" s="7" t="s">
        <v>56</v>
      </c>
      <c r="G29" s="7" t="s">
        <v>96</v>
      </c>
      <c r="H29" s="7" t="s">
        <v>97</v>
      </c>
      <c r="I29" s="7">
        <v>1.2</v>
      </c>
      <c r="J29" s="7">
        <v>2421.1999999999998</v>
      </c>
      <c r="K29" s="7">
        <v>2905.44</v>
      </c>
      <c r="L29" s="7">
        <v>755.8933333333332</v>
      </c>
      <c r="M29" s="7">
        <f t="shared" si="0"/>
        <v>27.910920248453468</v>
      </c>
      <c r="N29" s="7">
        <f t="shared" si="1"/>
        <v>17.536507814912746</v>
      </c>
      <c r="O29" s="7">
        <f t="shared" si="2"/>
        <v>2104.0992386033008</v>
      </c>
      <c r="P29" s="10">
        <f t="shared" si="3"/>
        <v>0.72419297545407946</v>
      </c>
      <c r="Q29" s="7" t="s">
        <v>63</v>
      </c>
    </row>
    <row r="30" spans="1:17" x14ac:dyDescent="0.15">
      <c r="A30" s="8">
        <v>41579</v>
      </c>
      <c r="B30" s="9" t="s">
        <v>53</v>
      </c>
      <c r="C30" s="7" t="s">
        <v>54</v>
      </c>
      <c r="D30" s="7" t="s">
        <v>55</v>
      </c>
      <c r="E30" s="7" t="s">
        <v>28</v>
      </c>
      <c r="F30" s="7" t="s">
        <v>56</v>
      </c>
      <c r="G30" s="7" t="s">
        <v>98</v>
      </c>
      <c r="H30" s="7" t="s">
        <v>99</v>
      </c>
      <c r="I30" s="7">
        <v>0.25</v>
      </c>
      <c r="J30" s="7">
        <v>4017.4</v>
      </c>
      <c r="K30" s="7">
        <v>1004.35</v>
      </c>
      <c r="L30" s="7">
        <v>142.80000000000001</v>
      </c>
      <c r="M30" s="7">
        <f t="shared" si="0"/>
        <v>9.6482229030832638</v>
      </c>
      <c r="N30" s="7">
        <f t="shared" si="1"/>
        <v>6.0620049369140698</v>
      </c>
      <c r="O30" s="7">
        <f t="shared" si="2"/>
        <v>845.83977216000267</v>
      </c>
      <c r="P30" s="10">
        <f t="shared" si="3"/>
        <v>0.84217630523224241</v>
      </c>
      <c r="Q30" s="7" t="s">
        <v>63</v>
      </c>
    </row>
    <row r="31" spans="1:17" x14ac:dyDescent="0.15">
      <c r="A31" s="8">
        <v>41579</v>
      </c>
      <c r="B31" s="9" t="s">
        <v>53</v>
      </c>
      <c r="C31" s="7" t="s">
        <v>54</v>
      </c>
      <c r="D31" s="7" t="s">
        <v>55</v>
      </c>
      <c r="E31" s="7" t="s">
        <v>28</v>
      </c>
      <c r="F31" s="7" t="s">
        <v>56</v>
      </c>
      <c r="G31" s="7" t="s">
        <v>100</v>
      </c>
      <c r="H31" s="7" t="s">
        <v>101</v>
      </c>
      <c r="I31" s="7">
        <v>0.5</v>
      </c>
      <c r="J31" s="7">
        <v>5826.36</v>
      </c>
      <c r="K31" s="7">
        <v>2913.18</v>
      </c>
      <c r="L31" s="7">
        <v>706.93</v>
      </c>
      <c r="M31" s="7">
        <f t="shared" si="0"/>
        <v>27.985274054666306</v>
      </c>
      <c r="N31" s="7">
        <f t="shared" si="1"/>
        <v>17.583224515477003</v>
      </c>
      <c r="O31" s="7">
        <f t="shared" si="2"/>
        <v>2160.6815014298568</v>
      </c>
      <c r="P31" s="10">
        <f t="shared" si="3"/>
        <v>0.74169172568459785</v>
      </c>
      <c r="Q31" s="7" t="s">
        <v>63</v>
      </c>
    </row>
    <row r="32" spans="1:17" x14ac:dyDescent="0.15">
      <c r="A32" s="8">
        <v>41579</v>
      </c>
      <c r="B32" s="9" t="s">
        <v>53</v>
      </c>
      <c r="C32" s="7" t="s">
        <v>54</v>
      </c>
      <c r="D32" s="7" t="s">
        <v>55</v>
      </c>
      <c r="E32" s="7" t="s">
        <v>28</v>
      </c>
      <c r="F32" s="7" t="s">
        <v>56</v>
      </c>
      <c r="G32" s="7" t="s">
        <v>102</v>
      </c>
      <c r="H32" s="7" t="s">
        <v>103</v>
      </c>
      <c r="I32" s="7">
        <v>0.4</v>
      </c>
      <c r="J32" s="7">
        <v>5761.125</v>
      </c>
      <c r="K32" s="7">
        <v>2304.4499999999998</v>
      </c>
      <c r="L32" s="7">
        <v>1369.8600000000001</v>
      </c>
      <c r="M32" s="7">
        <f t="shared" si="0"/>
        <v>22.137548931159682</v>
      </c>
      <c r="N32" s="7">
        <f t="shared" si="1"/>
        <v>13.909082766835892</v>
      </c>
      <c r="O32" s="7">
        <f t="shared" si="2"/>
        <v>898.54336830200407</v>
      </c>
      <c r="P32" s="10">
        <f t="shared" si="3"/>
        <v>0.38991662579010355</v>
      </c>
      <c r="Q32" s="7" t="s">
        <v>63</v>
      </c>
    </row>
    <row r="33" spans="1:17" x14ac:dyDescent="0.15">
      <c r="A33" s="8">
        <v>41579</v>
      </c>
      <c r="B33" s="9" t="s">
        <v>53</v>
      </c>
      <c r="C33" s="7" t="s">
        <v>54</v>
      </c>
      <c r="D33" s="7" t="s">
        <v>55</v>
      </c>
      <c r="E33" s="7" t="s">
        <v>28</v>
      </c>
      <c r="F33" s="7" t="s">
        <v>56</v>
      </c>
      <c r="G33" s="7" t="s">
        <v>104</v>
      </c>
      <c r="H33" s="7" t="s">
        <v>105</v>
      </c>
      <c r="I33" s="7">
        <v>0.2</v>
      </c>
      <c r="J33" s="7">
        <v>11853.1</v>
      </c>
      <c r="K33" s="7">
        <v>2370.62</v>
      </c>
      <c r="L33" s="7">
        <v>1450.19</v>
      </c>
      <c r="M33" s="7">
        <f t="shared" si="0"/>
        <v>22.773206729235074</v>
      </c>
      <c r="N33" s="7">
        <f t="shared" si="1"/>
        <v>14.30846830641433</v>
      </c>
      <c r="O33" s="7">
        <f t="shared" si="2"/>
        <v>883.34832496435047</v>
      </c>
      <c r="P33" s="10">
        <f t="shared" si="3"/>
        <v>0.37262333269961045</v>
      </c>
      <c r="Q33" s="7" t="s">
        <v>63</v>
      </c>
    </row>
    <row r="34" spans="1:17" x14ac:dyDescent="0.15">
      <c r="A34" s="8">
        <v>41579</v>
      </c>
      <c r="B34" s="9" t="s">
        <v>53</v>
      </c>
      <c r="C34" s="7" t="s">
        <v>54</v>
      </c>
      <c r="D34" s="7" t="s">
        <v>55</v>
      </c>
      <c r="E34" s="7" t="s">
        <v>28</v>
      </c>
      <c r="F34" s="7" t="s">
        <v>56</v>
      </c>
      <c r="G34" s="7" t="s">
        <v>106</v>
      </c>
      <c r="H34" s="7" t="s">
        <v>107</v>
      </c>
      <c r="I34" s="7">
        <v>0.25</v>
      </c>
      <c r="J34" s="7">
        <v>19268.84</v>
      </c>
      <c r="K34" s="7">
        <v>4817.21</v>
      </c>
      <c r="L34" s="7">
        <v>2239.9299999999998</v>
      </c>
      <c r="M34" s="7">
        <f t="shared" si="0"/>
        <v>46.276214318675493</v>
      </c>
      <c r="N34" s="7">
        <f t="shared" si="1"/>
        <v>29.075472496790788</v>
      </c>
      <c r="O34" s="7">
        <f t="shared" si="2"/>
        <v>2501.9283131845336</v>
      </c>
      <c r="P34" s="10">
        <f t="shared" si="3"/>
        <v>0.51937289700563882</v>
      </c>
      <c r="Q34" s="7" t="s">
        <v>63</v>
      </c>
    </row>
    <row r="35" spans="1:17" x14ac:dyDescent="0.15">
      <c r="A35" s="8">
        <v>41579</v>
      </c>
      <c r="B35" s="9" t="s">
        <v>53</v>
      </c>
      <c r="C35" s="7" t="s">
        <v>54</v>
      </c>
      <c r="D35" s="7" t="s">
        <v>55</v>
      </c>
      <c r="E35" s="7" t="s">
        <v>28</v>
      </c>
      <c r="F35" s="7" t="s">
        <v>56</v>
      </c>
      <c r="G35" s="7" t="s">
        <v>108</v>
      </c>
      <c r="H35" s="7" t="s">
        <v>109</v>
      </c>
      <c r="I35" s="7">
        <v>0.3</v>
      </c>
      <c r="J35" s="7">
        <v>9904.6</v>
      </c>
      <c r="K35" s="7">
        <v>2971.38</v>
      </c>
      <c r="L35" s="7">
        <v>338.63000000000102</v>
      </c>
      <c r="M35" s="7">
        <f t="shared" si="0"/>
        <v>28.54436856649928</v>
      </c>
      <c r="N35" s="7">
        <f t="shared" si="1"/>
        <v>17.934505132122997</v>
      </c>
      <c r="O35" s="7">
        <f t="shared" si="2"/>
        <v>2586.2711263013771</v>
      </c>
      <c r="P35" s="10">
        <f t="shared" si="3"/>
        <v>0.87039393355995431</v>
      </c>
      <c r="Q35" s="7" t="s">
        <v>63</v>
      </c>
    </row>
    <row r="36" spans="1:17" x14ac:dyDescent="0.15">
      <c r="A36" s="8">
        <v>41579</v>
      </c>
      <c r="B36" s="9" t="s">
        <v>53</v>
      </c>
      <c r="C36" s="7" t="s">
        <v>54</v>
      </c>
      <c r="D36" s="7" t="s">
        <v>55</v>
      </c>
      <c r="E36" s="7" t="s">
        <v>28</v>
      </c>
      <c r="F36" s="7" t="s">
        <v>56</v>
      </c>
      <c r="G36" s="7" t="s">
        <v>110</v>
      </c>
      <c r="H36" s="7" t="s">
        <v>111</v>
      </c>
      <c r="I36" s="7">
        <v>0.3</v>
      </c>
      <c r="J36" s="7">
        <v>10928.2667</v>
      </c>
      <c r="K36" s="7">
        <v>3278.48</v>
      </c>
      <c r="L36" s="7">
        <v>589.32999999999902</v>
      </c>
      <c r="M36" s="7">
        <f t="shared" si="0"/>
        <v>31.494504727734775</v>
      </c>
      <c r="N36" s="7">
        <f t="shared" si="1"/>
        <v>19.78808378112614</v>
      </c>
      <c r="O36" s="7">
        <f t="shared" si="2"/>
        <v>2637.86741149114</v>
      </c>
      <c r="P36" s="10">
        <f t="shared" si="3"/>
        <v>0.80460073311142355</v>
      </c>
      <c r="Q36" s="7" t="s">
        <v>63</v>
      </c>
    </row>
    <row r="37" spans="1:17" x14ac:dyDescent="0.15">
      <c r="A37" s="8">
        <v>41579</v>
      </c>
      <c r="B37" s="9" t="s">
        <v>47</v>
      </c>
      <c r="C37" s="7" t="s">
        <v>48</v>
      </c>
      <c r="D37" s="7" t="s">
        <v>49</v>
      </c>
      <c r="E37" s="9"/>
      <c r="F37" s="7" t="s">
        <v>112</v>
      </c>
      <c r="G37" s="7" t="s">
        <v>113</v>
      </c>
      <c r="H37" s="7" t="s">
        <v>114</v>
      </c>
      <c r="I37" s="7">
        <v>100</v>
      </c>
      <c r="J37" s="7">
        <v>65.897400000000005</v>
      </c>
      <c r="K37" s="7">
        <v>6589.74</v>
      </c>
      <c r="L37" s="7">
        <v>5026.090666666666</v>
      </c>
      <c r="M37" s="7">
        <f t="shared" si="0"/>
        <v>63.303908391859324</v>
      </c>
      <c r="N37" s="7">
        <f t="shared" si="1"/>
        <v>39.774019428466296</v>
      </c>
      <c r="O37" s="7">
        <f t="shared" si="2"/>
        <v>1460.5714055130081</v>
      </c>
      <c r="P37" s="10">
        <f t="shared" si="3"/>
        <v>0.22164325231541884</v>
      </c>
      <c r="Q37" s="7" t="s">
        <v>24</v>
      </c>
    </row>
    <row r="38" spans="1:17" x14ac:dyDescent="0.15">
      <c r="A38" s="8">
        <v>41579</v>
      </c>
      <c r="B38" s="9" t="s">
        <v>47</v>
      </c>
      <c r="C38" s="7" t="s">
        <v>48</v>
      </c>
      <c r="D38" s="7" t="s">
        <v>49</v>
      </c>
      <c r="E38" s="9"/>
      <c r="F38" s="7" t="s">
        <v>112</v>
      </c>
      <c r="G38" s="7" t="s">
        <v>113</v>
      </c>
      <c r="H38" s="7" t="s">
        <v>114</v>
      </c>
      <c r="I38" s="7">
        <v>50</v>
      </c>
      <c r="J38" s="7">
        <v>65.384600000000006</v>
      </c>
      <c r="K38" s="7">
        <v>3269.23</v>
      </c>
      <c r="L38" s="7">
        <v>2513.045333333333</v>
      </c>
      <c r="M38" s="7">
        <f t="shared" si="0"/>
        <v>31.405645204805996</v>
      </c>
      <c r="N38" s="7">
        <f t="shared" si="1"/>
        <v>19.732253098927252</v>
      </c>
      <c r="O38" s="7">
        <f t="shared" si="2"/>
        <v>705.04676836293379</v>
      </c>
      <c r="P38" s="10">
        <f t="shared" si="3"/>
        <v>0.21566141518428919</v>
      </c>
      <c r="Q38" s="7" t="s">
        <v>24</v>
      </c>
    </row>
    <row r="39" spans="1:17" x14ac:dyDescent="0.15">
      <c r="A39" s="8">
        <v>41579</v>
      </c>
      <c r="B39" s="9" t="s">
        <v>47</v>
      </c>
      <c r="C39" s="7" t="s">
        <v>48</v>
      </c>
      <c r="D39" s="7" t="s">
        <v>49</v>
      </c>
      <c r="E39" s="9"/>
      <c r="F39" s="7" t="s">
        <v>115</v>
      </c>
      <c r="G39" s="7" t="s">
        <v>113</v>
      </c>
      <c r="H39" s="7" t="s">
        <v>114</v>
      </c>
      <c r="I39" s="7">
        <v>400</v>
      </c>
      <c r="J39" s="7">
        <v>65.897400000000005</v>
      </c>
      <c r="K39" s="7">
        <v>26358.97</v>
      </c>
      <c r="L39" s="7">
        <v>20104.362666666664</v>
      </c>
      <c r="M39" s="7">
        <f t="shared" si="0"/>
        <v>253.21572963178642</v>
      </c>
      <c r="N39" s="7">
        <f t="shared" si="1"/>
        <v>159.09613807135946</v>
      </c>
      <c r="O39" s="7">
        <f t="shared" si="2"/>
        <v>5842.2954656301908</v>
      </c>
      <c r="P39" s="10">
        <f t="shared" si="3"/>
        <v>0.22164354167215905</v>
      </c>
      <c r="Q39" s="7" t="s">
        <v>24</v>
      </c>
    </row>
    <row r="40" spans="1:17" x14ac:dyDescent="0.15">
      <c r="A40" s="8">
        <v>41579</v>
      </c>
      <c r="B40" s="9" t="s">
        <v>25</v>
      </c>
      <c r="C40" s="7" t="s">
        <v>26</v>
      </c>
      <c r="D40" s="7" t="s">
        <v>27</v>
      </c>
      <c r="E40" s="7" t="s">
        <v>28</v>
      </c>
      <c r="F40" s="7" t="s">
        <v>116</v>
      </c>
      <c r="G40" s="7" t="s">
        <v>30</v>
      </c>
      <c r="H40" s="7" t="s">
        <v>31</v>
      </c>
      <c r="I40" s="7">
        <v>2.5</v>
      </c>
      <c r="J40" s="7">
        <v>2435.9</v>
      </c>
      <c r="K40" s="7">
        <v>6089.75</v>
      </c>
      <c r="L40" s="7">
        <v>993.08571428571497</v>
      </c>
      <c r="M40" s="7">
        <f t="shared" si="0"/>
        <v>58.500787000598706</v>
      </c>
      <c r="N40" s="7">
        <f t="shared" si="1"/>
        <v>36.756205072507051</v>
      </c>
      <c r="O40" s="7">
        <f t="shared" si="2"/>
        <v>5001.4072936411794</v>
      </c>
      <c r="P40" s="10">
        <f t="shared" si="3"/>
        <v>0.8212828595001731</v>
      </c>
      <c r="Q40" s="7" t="s">
        <v>32</v>
      </c>
    </row>
    <row r="41" spans="1:17" x14ac:dyDescent="0.15">
      <c r="A41" s="8">
        <v>41579</v>
      </c>
      <c r="B41" s="9" t="s">
        <v>25</v>
      </c>
      <c r="C41" s="7" t="s">
        <v>26</v>
      </c>
      <c r="D41" s="7" t="s">
        <v>27</v>
      </c>
      <c r="E41" s="7" t="s">
        <v>28</v>
      </c>
      <c r="F41" s="7" t="s">
        <v>117</v>
      </c>
      <c r="G41" s="7" t="s">
        <v>34</v>
      </c>
      <c r="H41" s="7" t="s">
        <v>35</v>
      </c>
      <c r="I41" s="7">
        <v>3</v>
      </c>
      <c r="J41" s="7">
        <v>30.46</v>
      </c>
      <c r="K41" s="7">
        <v>91.38</v>
      </c>
      <c r="L41" s="7">
        <v>31.137788888889002</v>
      </c>
      <c r="M41" s="7">
        <f t="shared" si="0"/>
        <v>0.87783602218723422</v>
      </c>
      <c r="N41" s="7">
        <f t="shared" si="1"/>
        <v>0.55154678263076384</v>
      </c>
      <c r="O41" s="7">
        <f t="shared" si="2"/>
        <v>58.812828306292992</v>
      </c>
      <c r="P41" s="10">
        <f t="shared" si="3"/>
        <v>0.64360722593885966</v>
      </c>
      <c r="Q41" s="7" t="s">
        <v>32</v>
      </c>
    </row>
    <row r="42" spans="1:17" x14ac:dyDescent="0.15">
      <c r="A42" s="8">
        <v>41579</v>
      </c>
      <c r="B42" s="9" t="s">
        <v>25</v>
      </c>
      <c r="C42" s="7" t="s">
        <v>26</v>
      </c>
      <c r="D42" s="7" t="s">
        <v>27</v>
      </c>
      <c r="E42" s="7" t="s">
        <v>28</v>
      </c>
      <c r="F42" s="7" t="s">
        <v>117</v>
      </c>
      <c r="G42" s="7" t="s">
        <v>36</v>
      </c>
      <c r="H42" s="7" t="s">
        <v>37</v>
      </c>
      <c r="I42" s="7">
        <v>1.5</v>
      </c>
      <c r="J42" s="7">
        <v>34.2667</v>
      </c>
      <c r="K42" s="7">
        <v>51.4</v>
      </c>
      <c r="L42" s="7">
        <v>16.07264</v>
      </c>
      <c r="M42" s="7">
        <f t="shared" si="0"/>
        <v>0.49377075443668023</v>
      </c>
      <c r="N42" s="7">
        <f t="shared" si="1"/>
        <v>0.31023752054302106</v>
      </c>
      <c r="O42" s="7">
        <f t="shared" si="2"/>
        <v>34.523351725020298</v>
      </c>
      <c r="P42" s="10">
        <f t="shared" si="3"/>
        <v>0.6716605393972821</v>
      </c>
      <c r="Q42" s="7" t="s">
        <v>32</v>
      </c>
    </row>
    <row r="43" spans="1:17" x14ac:dyDescent="0.15">
      <c r="A43" s="8">
        <v>41579</v>
      </c>
      <c r="B43" s="9" t="s">
        <v>25</v>
      </c>
      <c r="C43" s="7" t="s">
        <v>26</v>
      </c>
      <c r="D43" s="7" t="s">
        <v>27</v>
      </c>
      <c r="E43" s="7" t="s">
        <v>28</v>
      </c>
      <c r="F43" s="7" t="s">
        <v>117</v>
      </c>
      <c r="G43" s="7" t="s">
        <v>38</v>
      </c>
      <c r="H43" s="7" t="s">
        <v>39</v>
      </c>
      <c r="I43" s="7">
        <v>90</v>
      </c>
      <c r="J43" s="7">
        <v>772.35</v>
      </c>
      <c r="K43" s="7">
        <v>69511.5</v>
      </c>
      <c r="L43" s="7">
        <v>11053.675294117651</v>
      </c>
      <c r="M43" s="7">
        <f t="shared" si="0"/>
        <v>667.75770033123149</v>
      </c>
      <c r="N43" s="7">
        <f t="shared" si="1"/>
        <v>419.55399628844765</v>
      </c>
      <c r="O43" s="7">
        <f t="shared" si="2"/>
        <v>57370.513009262664</v>
      </c>
      <c r="P43" s="10">
        <f t="shared" si="3"/>
        <v>0.82533844053520156</v>
      </c>
      <c r="Q43" s="7" t="s">
        <v>32</v>
      </c>
    </row>
    <row r="44" spans="1:17" x14ac:dyDescent="0.15">
      <c r="A44" s="8">
        <v>41579</v>
      </c>
      <c r="B44" s="9" t="s">
        <v>118</v>
      </c>
      <c r="C44" s="7" t="s">
        <v>119</v>
      </c>
      <c r="D44" s="7" t="s">
        <v>120</v>
      </c>
      <c r="E44" s="7" t="s">
        <v>28</v>
      </c>
      <c r="F44" s="7" t="s">
        <v>121</v>
      </c>
      <c r="G44" s="7" t="s">
        <v>122</v>
      </c>
      <c r="H44" s="7" t="s">
        <v>123</v>
      </c>
      <c r="I44" s="7">
        <v>100</v>
      </c>
      <c r="J44" s="7">
        <v>427.35039999999998</v>
      </c>
      <c r="K44" s="7">
        <v>42735.040000000001</v>
      </c>
      <c r="L44" s="7">
        <v>23581.702453987698</v>
      </c>
      <c r="M44" s="7">
        <f t="shared" si="0"/>
        <v>410.53138018836006</v>
      </c>
      <c r="N44" s="7">
        <f t="shared" si="1"/>
        <v>257.93799318884879</v>
      </c>
      <c r="O44" s="7">
        <f t="shared" si="2"/>
        <v>18484.868172635095</v>
      </c>
      <c r="P44" s="10">
        <f t="shared" si="3"/>
        <v>0.43254594292260157</v>
      </c>
      <c r="Q44" s="7" t="s">
        <v>32</v>
      </c>
    </row>
    <row r="45" spans="1:17" x14ac:dyDescent="0.15">
      <c r="A45" s="8">
        <v>41579</v>
      </c>
      <c r="B45" s="9" t="s">
        <v>124</v>
      </c>
      <c r="C45" s="7" t="s">
        <v>125</v>
      </c>
      <c r="D45" s="7" t="s">
        <v>126</v>
      </c>
      <c r="E45" s="7" t="s">
        <v>127</v>
      </c>
      <c r="F45" s="7" t="s">
        <v>128</v>
      </c>
      <c r="G45" s="7" t="s">
        <v>22</v>
      </c>
      <c r="H45" s="7" t="s">
        <v>23</v>
      </c>
      <c r="I45" s="7">
        <v>0.2</v>
      </c>
      <c r="J45" s="7">
        <v>837.6</v>
      </c>
      <c r="K45" s="7">
        <v>167.52</v>
      </c>
      <c r="L45" s="7">
        <v>51.021050000000002</v>
      </c>
      <c r="M45" s="7">
        <f t="shared" si="0"/>
        <v>1.609269976327484</v>
      </c>
      <c r="N45" s="7">
        <f t="shared" si="1"/>
        <v>1.0111087439954649</v>
      </c>
      <c r="O45" s="7">
        <f t="shared" si="2"/>
        <v>113.87857127967706</v>
      </c>
      <c r="P45" s="10">
        <f t="shared" si="3"/>
        <v>0.67979089827887451</v>
      </c>
      <c r="Q45" s="7" t="s">
        <v>24</v>
      </c>
    </row>
    <row r="46" spans="1:17" x14ac:dyDescent="0.15">
      <c r="A46" s="8">
        <v>41579</v>
      </c>
      <c r="B46" s="9" t="s">
        <v>124</v>
      </c>
      <c r="C46" s="7" t="s">
        <v>125</v>
      </c>
      <c r="D46" s="7" t="s">
        <v>126</v>
      </c>
      <c r="E46" s="7" t="s">
        <v>127</v>
      </c>
      <c r="F46" s="7" t="s">
        <v>128</v>
      </c>
      <c r="G46" s="7" t="s">
        <v>129</v>
      </c>
      <c r="H46" s="7" t="s">
        <v>130</v>
      </c>
      <c r="I46" s="7">
        <v>0.2</v>
      </c>
      <c r="J46" s="7">
        <v>4444.45</v>
      </c>
      <c r="K46" s="7">
        <v>888.89</v>
      </c>
      <c r="L46" s="7">
        <v>370.66180000000003</v>
      </c>
      <c r="M46" s="7">
        <f t="shared" si="0"/>
        <v>8.5390639282338654</v>
      </c>
      <c r="N46" s="7">
        <f t="shared" si="1"/>
        <v>5.3651173080833852</v>
      </c>
      <c r="O46" s="7">
        <f t="shared" si="2"/>
        <v>504.32401876368277</v>
      </c>
      <c r="P46" s="10">
        <f t="shared" si="3"/>
        <v>0.56736381190437823</v>
      </c>
      <c r="Q46" s="7" t="s">
        <v>24</v>
      </c>
    </row>
    <row r="47" spans="1:17" x14ac:dyDescent="0.15">
      <c r="A47" s="8">
        <v>41579</v>
      </c>
      <c r="B47" s="9" t="s">
        <v>118</v>
      </c>
      <c r="C47" s="7" t="s">
        <v>119</v>
      </c>
      <c r="D47" s="7" t="s">
        <v>120</v>
      </c>
      <c r="E47" s="7" t="s">
        <v>28</v>
      </c>
      <c r="F47" s="7" t="s">
        <v>131</v>
      </c>
      <c r="G47" s="7" t="s">
        <v>122</v>
      </c>
      <c r="H47" s="7" t="s">
        <v>123</v>
      </c>
      <c r="I47" s="7">
        <v>-4</v>
      </c>
      <c r="J47" s="7">
        <v>427.35</v>
      </c>
      <c r="K47" s="7">
        <v>-1709.4</v>
      </c>
      <c r="L47" s="7">
        <v>-943.26809815950799</v>
      </c>
      <c r="M47" s="7">
        <f t="shared" si="0"/>
        <v>-16.421239837238545</v>
      </c>
      <c r="N47" s="7">
        <f t="shared" si="1"/>
        <v>-10.317510070354869</v>
      </c>
      <c r="O47" s="7">
        <f t="shared" si="2"/>
        <v>-739.39315193289872</v>
      </c>
      <c r="P47" s="10">
        <f t="shared" si="3"/>
        <v>0.43254542642617216</v>
      </c>
      <c r="Q47" s="7" t="s">
        <v>32</v>
      </c>
    </row>
    <row r="48" spans="1:17" x14ac:dyDescent="0.15">
      <c r="A48" s="8">
        <v>41579</v>
      </c>
      <c r="B48" s="9" t="s">
        <v>132</v>
      </c>
      <c r="C48" s="7" t="s">
        <v>133</v>
      </c>
      <c r="D48" s="7" t="s">
        <v>134</v>
      </c>
      <c r="E48" s="7" t="s">
        <v>135</v>
      </c>
      <c r="F48" s="7" t="s">
        <v>136</v>
      </c>
      <c r="G48" s="7" t="s">
        <v>137</v>
      </c>
      <c r="H48" s="7" t="s">
        <v>138</v>
      </c>
      <c r="I48" s="7">
        <v>200</v>
      </c>
      <c r="J48" s="7">
        <v>32.478700000000003</v>
      </c>
      <c r="K48" s="7">
        <v>6495.73</v>
      </c>
      <c r="L48" s="7">
        <v>1648</v>
      </c>
      <c r="M48" s="7">
        <f t="shared" si="0"/>
        <v>62.400807445855577</v>
      </c>
      <c r="N48" s="7">
        <f t="shared" si="1"/>
        <v>39.206598624842762</v>
      </c>
      <c r="O48" s="7">
        <f t="shared" si="2"/>
        <v>4746.1225939293017</v>
      </c>
      <c r="P48" s="10">
        <f t="shared" si="3"/>
        <v>0.73065268937121808</v>
      </c>
      <c r="Q48" s="7" t="s">
        <v>32</v>
      </c>
    </row>
    <row r="49" spans="1:17" x14ac:dyDescent="0.15">
      <c r="A49" s="8">
        <v>41579</v>
      </c>
      <c r="B49" s="9" t="s">
        <v>132</v>
      </c>
      <c r="C49" s="7" t="s">
        <v>133</v>
      </c>
      <c r="D49" s="7" t="s">
        <v>134</v>
      </c>
      <c r="E49" s="7" t="s">
        <v>135</v>
      </c>
      <c r="F49" s="7" t="s">
        <v>136</v>
      </c>
      <c r="G49" s="7" t="s">
        <v>137</v>
      </c>
      <c r="H49" s="7" t="s">
        <v>138</v>
      </c>
      <c r="I49" s="7">
        <v>100</v>
      </c>
      <c r="J49" s="7">
        <v>32.4786</v>
      </c>
      <c r="K49" s="7">
        <v>3247.86</v>
      </c>
      <c r="L49" s="7">
        <v>824</v>
      </c>
      <c r="M49" s="7">
        <f t="shared" si="0"/>
        <v>31.200355690753234</v>
      </c>
      <c r="N49" s="7">
        <f t="shared" si="1"/>
        <v>19.60326913367425</v>
      </c>
      <c r="O49" s="7">
        <f t="shared" si="2"/>
        <v>2373.0563751755726</v>
      </c>
      <c r="P49" s="10">
        <f t="shared" si="3"/>
        <v>0.73065229879846194</v>
      </c>
      <c r="Q49" s="7" t="s">
        <v>32</v>
      </c>
    </row>
    <row r="50" spans="1:17" x14ac:dyDescent="0.15">
      <c r="A50" s="8">
        <v>41579</v>
      </c>
      <c r="B50" s="9" t="s">
        <v>139</v>
      </c>
      <c r="C50" s="7" t="s">
        <v>140</v>
      </c>
      <c r="D50" s="7" t="s">
        <v>141</v>
      </c>
      <c r="E50" s="7" t="s">
        <v>142</v>
      </c>
      <c r="F50" s="7" t="s">
        <v>143</v>
      </c>
      <c r="G50" s="7" t="s">
        <v>144</v>
      </c>
      <c r="H50" s="7" t="s">
        <v>145</v>
      </c>
      <c r="I50" s="7">
        <v>20</v>
      </c>
      <c r="J50" s="7">
        <v>128.20500000000001</v>
      </c>
      <c r="K50" s="7">
        <v>2564.1</v>
      </c>
      <c r="L50" s="7">
        <v>575.01800000000003</v>
      </c>
      <c r="M50" s="7">
        <f t="shared" si="0"/>
        <v>24.631859755857818</v>
      </c>
      <c r="N50" s="7">
        <f t="shared" si="1"/>
        <v>15.476265105532301</v>
      </c>
      <c r="O50" s="7">
        <f t="shared" si="2"/>
        <v>1948.9738751386096</v>
      </c>
      <c r="P50" s="10">
        <f t="shared" si="3"/>
        <v>0.76010057140462917</v>
      </c>
      <c r="Q50" s="7" t="s">
        <v>24</v>
      </c>
    </row>
    <row r="51" spans="1:17" x14ac:dyDescent="0.15">
      <c r="A51" s="8">
        <v>41579</v>
      </c>
      <c r="B51" s="9" t="s">
        <v>47</v>
      </c>
      <c r="C51" s="7" t="s">
        <v>48</v>
      </c>
      <c r="D51" s="7" t="s">
        <v>49</v>
      </c>
      <c r="E51" s="9"/>
      <c r="F51" s="7" t="s">
        <v>146</v>
      </c>
      <c r="G51" s="7" t="s">
        <v>113</v>
      </c>
      <c r="H51" s="7" t="s">
        <v>114</v>
      </c>
      <c r="I51" s="7">
        <v>200</v>
      </c>
      <c r="J51" s="7">
        <v>65.384600000000006</v>
      </c>
      <c r="K51" s="7">
        <v>13076.92</v>
      </c>
      <c r="L51" s="7">
        <v>10052.181333333332</v>
      </c>
      <c r="M51" s="7">
        <f t="shared" si="0"/>
        <v>125.62258081922398</v>
      </c>
      <c r="N51" s="7">
        <f t="shared" si="1"/>
        <v>78.929012395709009</v>
      </c>
      <c r="O51" s="7">
        <f t="shared" si="2"/>
        <v>2820.1870734517352</v>
      </c>
      <c r="P51" s="10">
        <f t="shared" si="3"/>
        <v>0.21566141518428919</v>
      </c>
      <c r="Q51" s="7" t="s">
        <v>24</v>
      </c>
    </row>
    <row r="52" spans="1:17" x14ac:dyDescent="0.15">
      <c r="A52" s="8">
        <v>41579</v>
      </c>
      <c r="B52" s="9" t="s">
        <v>147</v>
      </c>
      <c r="C52" s="7" t="s">
        <v>148</v>
      </c>
      <c r="D52" s="7" t="s">
        <v>149</v>
      </c>
      <c r="E52" s="7" t="s">
        <v>142</v>
      </c>
      <c r="F52" s="7" t="s">
        <v>150</v>
      </c>
      <c r="G52" s="7" t="s">
        <v>151</v>
      </c>
      <c r="H52" s="7" t="s">
        <v>152</v>
      </c>
      <c r="I52" s="7">
        <v>50</v>
      </c>
      <c r="J52" s="7">
        <v>111.1112</v>
      </c>
      <c r="K52" s="7">
        <v>5555.56</v>
      </c>
      <c r="L52" s="7">
        <v>1391.44</v>
      </c>
      <c r="M52" s="7">
        <f t="shared" si="0"/>
        <v>53.369125535374387</v>
      </c>
      <c r="N52" s="7">
        <f t="shared" si="1"/>
        <v>33.531968086147593</v>
      </c>
      <c r="O52" s="7">
        <f t="shared" si="2"/>
        <v>4077.218906378479</v>
      </c>
      <c r="P52" s="10">
        <f t="shared" si="3"/>
        <v>0.73389881602907336</v>
      </c>
      <c r="Q52" s="7" t="s">
        <v>24</v>
      </c>
    </row>
    <row r="53" spans="1:17" x14ac:dyDescent="0.15">
      <c r="A53" s="8">
        <v>41579</v>
      </c>
      <c r="B53" s="9" t="s">
        <v>153</v>
      </c>
      <c r="C53" s="7" t="s">
        <v>154</v>
      </c>
      <c r="D53" s="7" t="s">
        <v>155</v>
      </c>
      <c r="E53" s="7" t="s">
        <v>135</v>
      </c>
      <c r="F53" s="7" t="s">
        <v>156</v>
      </c>
      <c r="G53" s="7" t="s">
        <v>157</v>
      </c>
      <c r="H53" s="7" t="s">
        <v>158</v>
      </c>
      <c r="I53" s="7">
        <v>15</v>
      </c>
      <c r="J53" s="7">
        <v>877.70929999999998</v>
      </c>
      <c r="K53" s="7">
        <v>13165.64</v>
      </c>
      <c r="L53" s="7">
        <v>2328.69</v>
      </c>
      <c r="M53" s="7">
        <f t="shared" si="0"/>
        <v>126.47486372454736</v>
      </c>
      <c r="N53" s="7">
        <f t="shared" si="1"/>
        <v>79.464504084864188</v>
      </c>
      <c r="O53" s="7">
        <f t="shared" si="2"/>
        <v>10631.010632190588</v>
      </c>
      <c r="P53" s="10">
        <f t="shared" si="3"/>
        <v>0.80748149214095088</v>
      </c>
      <c r="Q53" s="7" t="s">
        <v>32</v>
      </c>
    </row>
    <row r="54" spans="1:17" x14ac:dyDescent="0.15">
      <c r="A54" s="8">
        <v>41579</v>
      </c>
      <c r="B54" s="9" t="s">
        <v>159</v>
      </c>
      <c r="C54" s="7" t="s">
        <v>160</v>
      </c>
      <c r="D54" s="7" t="s">
        <v>161</v>
      </c>
      <c r="E54" s="7" t="s">
        <v>20</v>
      </c>
      <c r="F54" s="7" t="s">
        <v>162</v>
      </c>
      <c r="G54" s="7" t="s">
        <v>163</v>
      </c>
      <c r="H54" s="7" t="s">
        <v>164</v>
      </c>
      <c r="I54" s="7">
        <v>1</v>
      </c>
      <c r="J54" s="7">
        <v>1025.6400000000001</v>
      </c>
      <c r="K54" s="7">
        <v>1025.6400000000001</v>
      </c>
      <c r="L54" s="7">
        <v>275.8972</v>
      </c>
      <c r="M54" s="7">
        <f t="shared" si="0"/>
        <v>9.8527439023431285</v>
      </c>
      <c r="N54" s="7">
        <f t="shared" si="1"/>
        <v>6.1905060422129212</v>
      </c>
      <c r="O54" s="7">
        <f t="shared" si="2"/>
        <v>733.69955005544398</v>
      </c>
      <c r="P54" s="10">
        <f t="shared" si="3"/>
        <v>0.71535777666183442</v>
      </c>
      <c r="Q54" s="7" t="s">
        <v>24</v>
      </c>
    </row>
    <row r="55" spans="1:17" x14ac:dyDescent="0.15">
      <c r="A55" s="8">
        <v>41579</v>
      </c>
      <c r="B55" s="9" t="s">
        <v>165</v>
      </c>
      <c r="C55" s="7" t="s">
        <v>166</v>
      </c>
      <c r="D55" s="7" t="s">
        <v>167</v>
      </c>
      <c r="E55" s="7" t="s">
        <v>20</v>
      </c>
      <c r="F55" s="7" t="s">
        <v>168</v>
      </c>
      <c r="G55" s="7" t="s">
        <v>169</v>
      </c>
      <c r="H55" s="7" t="s">
        <v>170</v>
      </c>
      <c r="I55" s="7">
        <v>5.2</v>
      </c>
      <c r="J55" s="7">
        <v>246.54810000000001</v>
      </c>
      <c r="K55" s="7">
        <v>1282.05</v>
      </c>
      <c r="L55" s="7">
        <v>268.43999999999988</v>
      </c>
      <c r="M55" s="7">
        <f t="shared" si="0"/>
        <v>12.315929877928909</v>
      </c>
      <c r="N55" s="7">
        <f t="shared" si="1"/>
        <v>7.7381325527661504</v>
      </c>
      <c r="O55" s="7">
        <f t="shared" si="2"/>
        <v>993.555937569305</v>
      </c>
      <c r="P55" s="10">
        <f t="shared" si="3"/>
        <v>0.77497440627846426</v>
      </c>
      <c r="Q55" s="7" t="s">
        <v>63</v>
      </c>
    </row>
    <row r="56" spans="1:17" x14ac:dyDescent="0.15">
      <c r="A56" s="8">
        <v>41579</v>
      </c>
      <c r="B56" s="9" t="s">
        <v>171</v>
      </c>
      <c r="C56" s="7" t="s">
        <v>172</v>
      </c>
      <c r="D56" s="7" t="s">
        <v>173</v>
      </c>
      <c r="E56" s="7" t="s">
        <v>28</v>
      </c>
      <c r="F56" s="7" t="s">
        <v>174</v>
      </c>
      <c r="G56" s="7" t="s">
        <v>175</v>
      </c>
      <c r="H56" s="7" t="s">
        <v>176</v>
      </c>
      <c r="I56" s="7">
        <v>500</v>
      </c>
      <c r="J56" s="7">
        <v>85.470100000000002</v>
      </c>
      <c r="K56" s="7">
        <v>42735.040000000001</v>
      </c>
      <c r="L56" s="7">
        <v>10601.4</v>
      </c>
      <c r="M56" s="7">
        <f t="shared" si="0"/>
        <v>410.53138018836006</v>
      </c>
      <c r="N56" s="7">
        <f t="shared" si="1"/>
        <v>257.93799318884879</v>
      </c>
      <c r="O56" s="7">
        <f t="shared" si="2"/>
        <v>31465.170626622792</v>
      </c>
      <c r="P56" s="10">
        <f t="shared" si="3"/>
        <v>0.73628503978521587</v>
      </c>
      <c r="Q56" s="7" t="s">
        <v>24</v>
      </c>
    </row>
    <row r="57" spans="1:17" x14ac:dyDescent="0.15">
      <c r="A57" s="8">
        <v>41579</v>
      </c>
      <c r="B57" s="9" t="s">
        <v>177</v>
      </c>
      <c r="C57" s="7" t="s">
        <v>178</v>
      </c>
      <c r="D57" s="7" t="s">
        <v>179</v>
      </c>
      <c r="E57" s="7" t="s">
        <v>28</v>
      </c>
      <c r="F57" s="7" t="s">
        <v>180</v>
      </c>
      <c r="G57" s="7" t="s">
        <v>181</v>
      </c>
      <c r="H57" s="7" t="s">
        <v>182</v>
      </c>
      <c r="I57" s="7">
        <v>2</v>
      </c>
      <c r="J57" s="7">
        <v>488.89</v>
      </c>
      <c r="K57" s="7">
        <v>977.78</v>
      </c>
      <c r="L57" s="7">
        <v>736.49</v>
      </c>
      <c r="M57" s="7">
        <f t="shared" si="0"/>
        <v>9.3929799274921635</v>
      </c>
      <c r="N57" s="7">
        <f t="shared" si="1"/>
        <v>5.9016350746411499</v>
      </c>
      <c r="O57" s="7">
        <f t="shared" si="2"/>
        <v>225.99538499786667</v>
      </c>
      <c r="P57" s="10">
        <f t="shared" si="3"/>
        <v>0.2311311184498217</v>
      </c>
      <c r="Q57" s="7" t="s">
        <v>63</v>
      </c>
    </row>
    <row r="58" spans="1:17" x14ac:dyDescent="0.15">
      <c r="A58" s="8">
        <v>41579</v>
      </c>
      <c r="B58" s="9" t="s">
        <v>177</v>
      </c>
      <c r="C58" s="7" t="s">
        <v>178</v>
      </c>
      <c r="D58" s="7" t="s">
        <v>179</v>
      </c>
      <c r="E58" s="7" t="s">
        <v>28</v>
      </c>
      <c r="F58" s="7" t="s">
        <v>180</v>
      </c>
      <c r="G58" s="7" t="s">
        <v>183</v>
      </c>
      <c r="H58" s="7" t="s">
        <v>184</v>
      </c>
      <c r="I58" s="7">
        <v>1</v>
      </c>
      <c r="J58" s="7">
        <v>381.2</v>
      </c>
      <c r="K58" s="7">
        <v>381.2</v>
      </c>
      <c r="L58" s="7">
        <v>286.73</v>
      </c>
      <c r="M58" s="7">
        <f t="shared" si="0"/>
        <v>3.6619729881568581</v>
      </c>
      <c r="N58" s="7">
        <f t="shared" si="1"/>
        <v>2.3008276815369575</v>
      </c>
      <c r="O58" s="7">
        <f t="shared" si="2"/>
        <v>88.50719933030615</v>
      </c>
      <c r="P58" s="10">
        <f t="shared" si="3"/>
        <v>0.23218048092944951</v>
      </c>
      <c r="Q58" s="7" t="s">
        <v>63</v>
      </c>
    </row>
    <row r="59" spans="1:17" x14ac:dyDescent="0.15">
      <c r="A59" s="8">
        <v>41579</v>
      </c>
      <c r="B59" s="9" t="s">
        <v>185</v>
      </c>
      <c r="C59" s="7" t="s">
        <v>186</v>
      </c>
      <c r="D59" s="7" t="s">
        <v>187</v>
      </c>
      <c r="E59" s="7" t="s">
        <v>28</v>
      </c>
      <c r="F59" s="7" t="s">
        <v>188</v>
      </c>
      <c r="G59" s="7" t="s">
        <v>189</v>
      </c>
      <c r="H59" s="7" t="s">
        <v>190</v>
      </c>
      <c r="I59" s="7">
        <v>15</v>
      </c>
      <c r="J59" s="7">
        <v>1199.1452999999999</v>
      </c>
      <c r="K59" s="7">
        <v>17987.18</v>
      </c>
      <c r="L59" s="7">
        <v>13807.159999999996</v>
      </c>
      <c r="M59" s="7">
        <f t="shared" si="0"/>
        <v>172.79267390638844</v>
      </c>
      <c r="N59" s="7">
        <f t="shared" si="1"/>
        <v>108.56611137667349</v>
      </c>
      <c r="O59" s="7">
        <f t="shared" si="2"/>
        <v>3898.6612147169421</v>
      </c>
      <c r="P59" s="10">
        <f t="shared" si="3"/>
        <v>0.21674666149540628</v>
      </c>
      <c r="Q59" s="7" t="s">
        <v>191</v>
      </c>
    </row>
    <row r="60" spans="1:17" x14ac:dyDescent="0.15">
      <c r="A60" s="8">
        <v>41579</v>
      </c>
      <c r="B60" s="9" t="s">
        <v>185</v>
      </c>
      <c r="C60" s="7" t="s">
        <v>186</v>
      </c>
      <c r="D60" s="7" t="s">
        <v>187</v>
      </c>
      <c r="E60" s="7" t="s">
        <v>28</v>
      </c>
      <c r="F60" s="7" t="s">
        <v>192</v>
      </c>
      <c r="G60" s="7" t="s">
        <v>193</v>
      </c>
      <c r="H60" s="7" t="s">
        <v>194</v>
      </c>
      <c r="I60" s="7">
        <v>10</v>
      </c>
      <c r="J60" s="7">
        <v>58.12</v>
      </c>
      <c r="K60" s="7">
        <v>581.20000000000005</v>
      </c>
      <c r="L60" s="7">
        <v>256.58357142857074</v>
      </c>
      <c r="M60" s="7">
        <f t="shared" si="0"/>
        <v>5.5832599704007508</v>
      </c>
      <c r="N60" s="7">
        <f t="shared" si="1"/>
        <v>3.5079775669183628</v>
      </c>
      <c r="O60" s="7">
        <f t="shared" si="2"/>
        <v>315.52519103411015</v>
      </c>
      <c r="P60" s="10">
        <f t="shared" si="3"/>
        <v>0.54288573818670016</v>
      </c>
      <c r="Q60" s="7" t="s">
        <v>24</v>
      </c>
    </row>
    <row r="61" spans="1:17" x14ac:dyDescent="0.15">
      <c r="A61" s="8">
        <v>41579</v>
      </c>
      <c r="B61" s="9" t="s">
        <v>185</v>
      </c>
      <c r="C61" s="7" t="s">
        <v>186</v>
      </c>
      <c r="D61" s="7" t="s">
        <v>187</v>
      </c>
      <c r="E61" s="7" t="s">
        <v>28</v>
      </c>
      <c r="F61" s="7" t="s">
        <v>192</v>
      </c>
      <c r="G61" s="7" t="s">
        <v>195</v>
      </c>
      <c r="H61" s="7" t="s">
        <v>196</v>
      </c>
      <c r="I61" s="7">
        <v>5</v>
      </c>
      <c r="J61" s="7">
        <v>2900</v>
      </c>
      <c r="K61" s="7">
        <v>14500</v>
      </c>
      <c r="L61" s="7">
        <v>11966.679999999998</v>
      </c>
      <c r="M61" s="7">
        <f t="shared" si="0"/>
        <v>139.29330621268215</v>
      </c>
      <c r="N61" s="7">
        <f t="shared" si="1"/>
        <v>87.518366690151851</v>
      </c>
      <c r="O61" s="7">
        <f t="shared" si="2"/>
        <v>2306.5083270971677</v>
      </c>
      <c r="P61" s="10">
        <f t="shared" si="3"/>
        <v>0.15906953979980468</v>
      </c>
      <c r="Q61" s="7" t="s">
        <v>63</v>
      </c>
    </row>
    <row r="62" spans="1:17" x14ac:dyDescent="0.15">
      <c r="A62" s="8">
        <v>41579</v>
      </c>
      <c r="B62" s="9" t="s">
        <v>197</v>
      </c>
      <c r="C62" s="7" t="s">
        <v>198</v>
      </c>
      <c r="D62" s="7" t="s">
        <v>199</v>
      </c>
      <c r="E62" s="7" t="s">
        <v>127</v>
      </c>
      <c r="F62" s="7" t="s">
        <v>200</v>
      </c>
      <c r="G62" s="7" t="s">
        <v>201</v>
      </c>
      <c r="H62" s="7" t="s">
        <v>202</v>
      </c>
      <c r="I62" s="7">
        <v>20.16</v>
      </c>
      <c r="J62" s="7">
        <v>277.7996</v>
      </c>
      <c r="K62" s="7">
        <v>5600.44</v>
      </c>
      <c r="L62" s="7">
        <v>2135.5690909090808</v>
      </c>
      <c r="M62" s="7">
        <f t="shared" si="0"/>
        <v>53.80026233418991</v>
      </c>
      <c r="N62" s="7">
        <f t="shared" si="1"/>
        <v>33.802852520427173</v>
      </c>
      <c r="O62" s="7">
        <f t="shared" si="2"/>
        <v>3377.2677942363016</v>
      </c>
      <c r="P62" s="10">
        <f t="shared" si="3"/>
        <v>0.60303615327301097</v>
      </c>
      <c r="Q62" s="7" t="s">
        <v>32</v>
      </c>
    </row>
    <row r="63" spans="1:17" x14ac:dyDescent="0.15">
      <c r="A63" s="8">
        <v>41579</v>
      </c>
      <c r="B63" s="9" t="s">
        <v>197</v>
      </c>
      <c r="C63" s="7" t="s">
        <v>198</v>
      </c>
      <c r="D63" s="7" t="s">
        <v>199</v>
      </c>
      <c r="E63" s="7" t="s">
        <v>127</v>
      </c>
      <c r="F63" s="7" t="s">
        <v>200</v>
      </c>
      <c r="G63" s="7" t="s">
        <v>203</v>
      </c>
      <c r="H63" s="7" t="s">
        <v>204</v>
      </c>
      <c r="I63" s="7">
        <v>5</v>
      </c>
      <c r="J63" s="7">
        <v>295.73</v>
      </c>
      <c r="K63" s="7">
        <v>1478.65</v>
      </c>
      <c r="L63" s="7">
        <v>412.19</v>
      </c>
      <c r="M63" s="7">
        <f t="shared" si="0"/>
        <v>14.204554981474654</v>
      </c>
      <c r="N63" s="7">
        <f t="shared" si="1"/>
        <v>8.9247608900960724</v>
      </c>
      <c r="O63" s="7">
        <f t="shared" si="2"/>
        <v>1043.3306841284293</v>
      </c>
      <c r="P63" s="10">
        <f t="shared" si="3"/>
        <v>0.70559678363942058</v>
      </c>
      <c r="Q63" s="7" t="s">
        <v>32</v>
      </c>
    </row>
    <row r="64" spans="1:17" x14ac:dyDescent="0.15">
      <c r="A64" s="8">
        <v>41579</v>
      </c>
      <c r="B64" s="9" t="s">
        <v>197</v>
      </c>
      <c r="C64" s="7" t="s">
        <v>198</v>
      </c>
      <c r="D64" s="7" t="s">
        <v>199</v>
      </c>
      <c r="E64" s="7" t="s">
        <v>127</v>
      </c>
      <c r="F64" s="7" t="s">
        <v>200</v>
      </c>
      <c r="G64" s="7" t="s">
        <v>205</v>
      </c>
      <c r="H64" s="7" t="s">
        <v>206</v>
      </c>
      <c r="I64" s="7">
        <v>10</v>
      </c>
      <c r="J64" s="7">
        <v>293.16000000000003</v>
      </c>
      <c r="K64" s="7">
        <v>2931.6</v>
      </c>
      <c r="L64" s="7">
        <v>825.90000000000009</v>
      </c>
      <c r="M64" s="7">
        <f t="shared" si="0"/>
        <v>28.162224585730968</v>
      </c>
      <c r="N64" s="7">
        <f t="shared" si="1"/>
        <v>17.694403019920632</v>
      </c>
      <c r="O64" s="7">
        <f t="shared" si="2"/>
        <v>2059.8433723943481</v>
      </c>
      <c r="P64" s="10">
        <f t="shared" si="3"/>
        <v>0.70263452462626153</v>
      </c>
      <c r="Q64" s="7" t="s">
        <v>32</v>
      </c>
    </row>
    <row r="65" spans="1:17" x14ac:dyDescent="0.15">
      <c r="A65" s="8">
        <v>41579</v>
      </c>
      <c r="B65" s="9" t="s">
        <v>207</v>
      </c>
      <c r="C65" s="7" t="s">
        <v>208</v>
      </c>
      <c r="D65" s="7" t="s">
        <v>209</v>
      </c>
      <c r="E65" s="7" t="s">
        <v>28</v>
      </c>
      <c r="F65" s="7" t="s">
        <v>210</v>
      </c>
      <c r="G65" s="7" t="s">
        <v>211</v>
      </c>
      <c r="H65" s="7" t="s">
        <v>212</v>
      </c>
      <c r="I65" s="7">
        <v>100</v>
      </c>
      <c r="J65" s="7">
        <v>768.37609999999995</v>
      </c>
      <c r="K65" s="7">
        <v>76837.61</v>
      </c>
      <c r="L65" s="7">
        <v>48162.39</v>
      </c>
      <c r="M65" s="7">
        <f t="shared" si="0"/>
        <v>738.13549919866546</v>
      </c>
      <c r="N65" s="7">
        <f t="shared" si="1"/>
        <v>463.77256052240546</v>
      </c>
      <c r="O65" s="7">
        <f t="shared" si="2"/>
        <v>27473.311940278931</v>
      </c>
      <c r="P65" s="10">
        <f t="shared" si="3"/>
        <v>0.35755031865617543</v>
      </c>
      <c r="Q65" s="7" t="s">
        <v>191</v>
      </c>
    </row>
    <row r="66" spans="1:17" x14ac:dyDescent="0.15">
      <c r="A66" s="8">
        <v>41579</v>
      </c>
      <c r="B66" s="9" t="s">
        <v>213</v>
      </c>
      <c r="C66" s="7" t="s">
        <v>214</v>
      </c>
      <c r="D66" s="7" t="s">
        <v>215</v>
      </c>
      <c r="E66" s="7" t="s">
        <v>142</v>
      </c>
      <c r="F66" s="7" t="s">
        <v>216</v>
      </c>
      <c r="G66" s="7" t="s">
        <v>217</v>
      </c>
      <c r="H66" s="7" t="s">
        <v>218</v>
      </c>
      <c r="I66" s="7">
        <v>100</v>
      </c>
      <c r="J66" s="7">
        <v>28.205100000000002</v>
      </c>
      <c r="K66" s="7">
        <v>2820.51</v>
      </c>
      <c r="L66" s="7">
        <v>757.23</v>
      </c>
      <c r="M66" s="7">
        <f t="shared" si="0"/>
        <v>27.095045731443602</v>
      </c>
      <c r="N66" s="7">
        <f t="shared" si="1"/>
        <v>17.023891616085532</v>
      </c>
      <c r="O66" s="7">
        <f t="shared" si="2"/>
        <v>2019.1610626524709</v>
      </c>
      <c r="P66" s="10">
        <f t="shared" si="3"/>
        <v>0.71588509264369593</v>
      </c>
      <c r="Q66" s="7" t="s">
        <v>32</v>
      </c>
    </row>
    <row r="67" spans="1:17" x14ac:dyDescent="0.15">
      <c r="A67" s="8">
        <v>41579</v>
      </c>
      <c r="B67" s="9" t="s">
        <v>53</v>
      </c>
      <c r="C67" s="7" t="s">
        <v>54</v>
      </c>
      <c r="D67" s="7" t="s">
        <v>55</v>
      </c>
      <c r="E67" s="7" t="s">
        <v>28</v>
      </c>
      <c r="F67" s="7" t="s">
        <v>219</v>
      </c>
      <c r="G67" s="7" t="s">
        <v>70</v>
      </c>
      <c r="H67" s="7" t="s">
        <v>71</v>
      </c>
      <c r="I67" s="7">
        <v>1</v>
      </c>
      <c r="J67" s="7">
        <v>1354.18</v>
      </c>
      <c r="K67" s="7">
        <v>1354.18</v>
      </c>
      <c r="L67" s="7">
        <v>889.20666666666705</v>
      </c>
      <c r="M67" s="7">
        <f t="shared" ref="M67:M130" si="4">$M$235/$K$235*K67</f>
        <v>13.008842028075168</v>
      </c>
      <c r="N67" s="7">
        <f t="shared" ref="N67:N130" si="5">$N$235/$K$235*K67</f>
        <v>8.1734911589289556</v>
      </c>
      <c r="O67" s="7">
        <f t="shared" ref="O67:O130" si="6">K67-L67-M67-N67</f>
        <v>443.79100014632888</v>
      </c>
      <c r="P67" s="10">
        <f t="shared" ref="P67:P130" si="7">O67/K67</f>
        <v>0.32771935794822615</v>
      </c>
      <c r="Q67" s="7" t="s">
        <v>32</v>
      </c>
    </row>
    <row r="68" spans="1:17" x14ac:dyDescent="0.15">
      <c r="A68" s="8">
        <v>41579</v>
      </c>
      <c r="B68" s="9" t="s">
        <v>53</v>
      </c>
      <c r="C68" s="7" t="s">
        <v>54</v>
      </c>
      <c r="D68" s="7" t="s">
        <v>55</v>
      </c>
      <c r="E68" s="7" t="s">
        <v>28</v>
      </c>
      <c r="F68" s="7" t="s">
        <v>219</v>
      </c>
      <c r="G68" s="7" t="s">
        <v>220</v>
      </c>
      <c r="H68" s="7" t="s">
        <v>221</v>
      </c>
      <c r="I68" s="7">
        <v>0.4</v>
      </c>
      <c r="J68" s="7">
        <v>3513</v>
      </c>
      <c r="K68" s="7">
        <v>1405.2</v>
      </c>
      <c r="L68" s="7">
        <v>552.96</v>
      </c>
      <c r="M68" s="7">
        <f t="shared" si="4"/>
        <v>13.498962337245585</v>
      </c>
      <c r="N68" s="7">
        <f t="shared" si="5"/>
        <v>8.4814350946897505</v>
      </c>
      <c r="O68" s="7">
        <f t="shared" si="6"/>
        <v>830.25960256806468</v>
      </c>
      <c r="P68" s="10">
        <f t="shared" si="7"/>
        <v>0.59084799499577612</v>
      </c>
      <c r="Q68" s="7" t="s">
        <v>32</v>
      </c>
    </row>
    <row r="69" spans="1:17" x14ac:dyDescent="0.15">
      <c r="A69" s="8">
        <v>41579</v>
      </c>
      <c r="B69" s="9" t="s">
        <v>53</v>
      </c>
      <c r="C69" s="7" t="s">
        <v>54</v>
      </c>
      <c r="D69" s="7" t="s">
        <v>55</v>
      </c>
      <c r="E69" s="7" t="s">
        <v>28</v>
      </c>
      <c r="F69" s="7" t="s">
        <v>219</v>
      </c>
      <c r="G69" s="7" t="s">
        <v>57</v>
      </c>
      <c r="H69" s="7" t="s">
        <v>58</v>
      </c>
      <c r="I69" s="7">
        <v>1</v>
      </c>
      <c r="J69" s="7">
        <v>5205.9799999999996</v>
      </c>
      <c r="K69" s="7">
        <v>5205.9799999999996</v>
      </c>
      <c r="L69" s="7">
        <v>2500.3015384615401</v>
      </c>
      <c r="M69" s="7">
        <f t="shared" si="4"/>
        <v>50.010908019110282</v>
      </c>
      <c r="N69" s="7">
        <f t="shared" si="5"/>
        <v>31.421990801489429</v>
      </c>
      <c r="O69" s="7">
        <f t="shared" si="6"/>
        <v>2624.2455627178597</v>
      </c>
      <c r="P69" s="10">
        <f t="shared" si="7"/>
        <v>0.50408291286517815</v>
      </c>
      <c r="Q69" s="7" t="s">
        <v>32</v>
      </c>
    </row>
    <row r="70" spans="1:17" x14ac:dyDescent="0.15">
      <c r="A70" s="8">
        <v>41579</v>
      </c>
      <c r="B70" s="9" t="s">
        <v>53</v>
      </c>
      <c r="C70" s="7" t="s">
        <v>54</v>
      </c>
      <c r="D70" s="7" t="s">
        <v>55</v>
      </c>
      <c r="E70" s="7" t="s">
        <v>28</v>
      </c>
      <c r="F70" s="7" t="s">
        <v>219</v>
      </c>
      <c r="G70" s="7" t="s">
        <v>82</v>
      </c>
      <c r="H70" s="7" t="s">
        <v>83</v>
      </c>
      <c r="I70" s="7">
        <v>1.5</v>
      </c>
      <c r="J70" s="7">
        <v>2890.6867000000002</v>
      </c>
      <c r="K70" s="7">
        <v>4336.03</v>
      </c>
      <c r="L70" s="7">
        <v>2406.5997790868851</v>
      </c>
      <c r="M70" s="7">
        <f t="shared" si="4"/>
        <v>41.653789968094912</v>
      </c>
      <c r="N70" s="7">
        <f t="shared" si="5"/>
        <v>26.171190587551663</v>
      </c>
      <c r="O70" s="7">
        <f t="shared" si="6"/>
        <v>1861.6052403574681</v>
      </c>
      <c r="P70" s="10">
        <f t="shared" si="7"/>
        <v>0.42933403144292548</v>
      </c>
      <c r="Q70" s="7" t="s">
        <v>32</v>
      </c>
    </row>
    <row r="71" spans="1:17" x14ac:dyDescent="0.15">
      <c r="A71" s="8">
        <v>41579</v>
      </c>
      <c r="B71" s="9" t="s">
        <v>53</v>
      </c>
      <c r="C71" s="7" t="s">
        <v>54</v>
      </c>
      <c r="D71" s="7" t="s">
        <v>55</v>
      </c>
      <c r="E71" s="7" t="s">
        <v>28</v>
      </c>
      <c r="F71" s="7" t="s">
        <v>219</v>
      </c>
      <c r="G71" s="7" t="s">
        <v>86</v>
      </c>
      <c r="H71" s="7" t="s">
        <v>87</v>
      </c>
      <c r="I71" s="7">
        <v>0.4</v>
      </c>
      <c r="J71" s="7">
        <v>13832.674999999999</v>
      </c>
      <c r="K71" s="7">
        <v>5533.07</v>
      </c>
      <c r="L71" s="7">
        <v>4046.1800000000003</v>
      </c>
      <c r="M71" s="7">
        <f t="shared" si="4"/>
        <v>53.153076814221052</v>
      </c>
      <c r="N71" s="7">
        <f t="shared" si="5"/>
        <v>33.396224081536445</v>
      </c>
      <c r="O71" s="7">
        <f t="shared" si="6"/>
        <v>1400.3406991042418</v>
      </c>
      <c r="P71" s="10">
        <f t="shared" si="7"/>
        <v>0.25308566475830629</v>
      </c>
      <c r="Q71" s="7" t="s">
        <v>63</v>
      </c>
    </row>
    <row r="72" spans="1:17" x14ac:dyDescent="0.15">
      <c r="A72" s="8">
        <v>41579</v>
      </c>
      <c r="B72" s="9" t="s">
        <v>53</v>
      </c>
      <c r="C72" s="7" t="s">
        <v>54</v>
      </c>
      <c r="D72" s="7" t="s">
        <v>55</v>
      </c>
      <c r="E72" s="7" t="s">
        <v>28</v>
      </c>
      <c r="F72" s="7" t="s">
        <v>219</v>
      </c>
      <c r="G72" s="7" t="s">
        <v>90</v>
      </c>
      <c r="H72" s="7" t="s">
        <v>91</v>
      </c>
      <c r="I72" s="7">
        <v>0.2</v>
      </c>
      <c r="J72" s="7">
        <v>578.9</v>
      </c>
      <c r="K72" s="7">
        <v>115.78</v>
      </c>
      <c r="L72" s="7">
        <v>48.192727272727204</v>
      </c>
      <c r="M72" s="7">
        <f t="shared" si="4"/>
        <v>1.1122330340209892</v>
      </c>
      <c r="N72" s="7">
        <f t="shared" si="5"/>
        <v>0.69881906864729526</v>
      </c>
      <c r="O72" s="7">
        <f t="shared" si="6"/>
        <v>65.776220624604505</v>
      </c>
      <c r="P72" s="10">
        <f t="shared" si="7"/>
        <v>0.56811384198138282</v>
      </c>
      <c r="Q72" s="7" t="s">
        <v>63</v>
      </c>
    </row>
    <row r="73" spans="1:17" x14ac:dyDescent="0.15">
      <c r="A73" s="8">
        <v>41579</v>
      </c>
      <c r="B73" s="9" t="s">
        <v>53</v>
      </c>
      <c r="C73" s="7" t="s">
        <v>54</v>
      </c>
      <c r="D73" s="7" t="s">
        <v>55</v>
      </c>
      <c r="E73" s="7" t="s">
        <v>28</v>
      </c>
      <c r="F73" s="7" t="s">
        <v>219</v>
      </c>
      <c r="G73" s="7" t="s">
        <v>222</v>
      </c>
      <c r="H73" s="7" t="s">
        <v>223</v>
      </c>
      <c r="I73" s="7">
        <v>0.373</v>
      </c>
      <c r="J73" s="7">
        <v>19513.780200000001</v>
      </c>
      <c r="K73" s="7">
        <v>7278.64</v>
      </c>
      <c r="L73" s="7">
        <v>3492.5800000000004</v>
      </c>
      <c r="M73" s="7">
        <f t="shared" si="4"/>
        <v>69.921781402198405</v>
      </c>
      <c r="N73" s="7">
        <f t="shared" si="5"/>
        <v>43.932047208662546</v>
      </c>
      <c r="O73" s="7">
        <f t="shared" si="6"/>
        <v>3672.2061713891389</v>
      </c>
      <c r="P73" s="10">
        <f t="shared" si="7"/>
        <v>0.50451817528949627</v>
      </c>
      <c r="Q73" s="7" t="s">
        <v>63</v>
      </c>
    </row>
    <row r="74" spans="1:17" x14ac:dyDescent="0.15">
      <c r="A74" s="8">
        <v>41579</v>
      </c>
      <c r="B74" s="9" t="s">
        <v>53</v>
      </c>
      <c r="C74" s="7" t="s">
        <v>54</v>
      </c>
      <c r="D74" s="7" t="s">
        <v>55</v>
      </c>
      <c r="E74" s="7" t="s">
        <v>28</v>
      </c>
      <c r="F74" s="7" t="s">
        <v>219</v>
      </c>
      <c r="G74" s="7" t="s">
        <v>224</v>
      </c>
      <c r="H74" s="7" t="s">
        <v>225</v>
      </c>
      <c r="I74" s="7">
        <v>1</v>
      </c>
      <c r="J74" s="7">
        <v>5277.98</v>
      </c>
      <c r="K74" s="7">
        <v>5277.98</v>
      </c>
      <c r="L74" s="7">
        <v>3858.1458333333298</v>
      </c>
      <c r="M74" s="7">
        <f t="shared" si="4"/>
        <v>50.70257133271808</v>
      </c>
      <c r="N74" s="7">
        <f t="shared" si="5"/>
        <v>31.856564760226735</v>
      </c>
      <c r="O74" s="7">
        <f t="shared" si="6"/>
        <v>1337.275030573725</v>
      </c>
      <c r="P74" s="10">
        <f t="shared" si="7"/>
        <v>0.25336871882305828</v>
      </c>
      <c r="Q74" s="7" t="s">
        <v>63</v>
      </c>
    </row>
    <row r="75" spans="1:17" x14ac:dyDescent="0.15">
      <c r="A75" s="8">
        <v>41579</v>
      </c>
      <c r="B75" s="9" t="s">
        <v>53</v>
      </c>
      <c r="C75" s="7" t="s">
        <v>54</v>
      </c>
      <c r="D75" s="7" t="s">
        <v>55</v>
      </c>
      <c r="E75" s="7" t="s">
        <v>28</v>
      </c>
      <c r="F75" s="7" t="s">
        <v>219</v>
      </c>
      <c r="G75" s="7" t="s">
        <v>98</v>
      </c>
      <c r="H75" s="7" t="s">
        <v>99</v>
      </c>
      <c r="I75" s="7">
        <v>0.25</v>
      </c>
      <c r="J75" s="7">
        <v>4017.4</v>
      </c>
      <c r="K75" s="7">
        <v>1004.35</v>
      </c>
      <c r="L75" s="7">
        <v>142.80000000000001</v>
      </c>
      <c r="M75" s="7">
        <f t="shared" si="4"/>
        <v>9.6482229030832638</v>
      </c>
      <c r="N75" s="7">
        <f t="shared" si="5"/>
        <v>6.0620049369140698</v>
      </c>
      <c r="O75" s="7">
        <f t="shared" si="6"/>
        <v>845.83977216000267</v>
      </c>
      <c r="P75" s="10">
        <f t="shared" si="7"/>
        <v>0.84217630523224241</v>
      </c>
      <c r="Q75" s="7" t="s">
        <v>63</v>
      </c>
    </row>
    <row r="76" spans="1:17" x14ac:dyDescent="0.15">
      <c r="A76" s="8">
        <v>41579</v>
      </c>
      <c r="B76" s="9" t="s">
        <v>53</v>
      </c>
      <c r="C76" s="7" t="s">
        <v>54</v>
      </c>
      <c r="D76" s="7" t="s">
        <v>55</v>
      </c>
      <c r="E76" s="7" t="s">
        <v>28</v>
      </c>
      <c r="F76" s="7" t="s">
        <v>219</v>
      </c>
      <c r="G76" s="7" t="s">
        <v>226</v>
      </c>
      <c r="H76" s="7" t="s">
        <v>227</v>
      </c>
      <c r="I76" s="7">
        <v>1</v>
      </c>
      <c r="J76" s="7">
        <v>7611.42</v>
      </c>
      <c r="K76" s="7">
        <v>7611.42</v>
      </c>
      <c r="L76" s="7">
        <v>4295.83</v>
      </c>
      <c r="M76" s="7">
        <f t="shared" si="4"/>
        <v>73.118610811954028</v>
      </c>
      <c r="N76" s="7">
        <f t="shared" si="5"/>
        <v>45.940623902948666</v>
      </c>
      <c r="O76" s="7">
        <f t="shared" si="6"/>
        <v>3196.5307652850975</v>
      </c>
      <c r="P76" s="10">
        <f t="shared" si="7"/>
        <v>0.41996510050491204</v>
      </c>
      <c r="Q76" s="7" t="s">
        <v>32</v>
      </c>
    </row>
    <row r="77" spans="1:17" x14ac:dyDescent="0.15">
      <c r="A77" s="8">
        <v>41579</v>
      </c>
      <c r="B77" s="9" t="s">
        <v>53</v>
      </c>
      <c r="C77" s="7" t="s">
        <v>54</v>
      </c>
      <c r="D77" s="7" t="s">
        <v>55</v>
      </c>
      <c r="E77" s="7" t="s">
        <v>28</v>
      </c>
      <c r="F77" s="7" t="s">
        <v>219</v>
      </c>
      <c r="G77" s="7" t="s">
        <v>102</v>
      </c>
      <c r="H77" s="7" t="s">
        <v>103</v>
      </c>
      <c r="I77" s="7">
        <v>0.4</v>
      </c>
      <c r="J77" s="7">
        <v>5761.125</v>
      </c>
      <c r="K77" s="7">
        <v>2304.4499999999998</v>
      </c>
      <c r="L77" s="7">
        <v>1369.8600000000001</v>
      </c>
      <c r="M77" s="7">
        <f t="shared" si="4"/>
        <v>22.137548931159682</v>
      </c>
      <c r="N77" s="7">
        <f t="shared" si="5"/>
        <v>13.909082766835892</v>
      </c>
      <c r="O77" s="7">
        <f t="shared" si="6"/>
        <v>898.54336830200407</v>
      </c>
      <c r="P77" s="10">
        <f t="shared" si="7"/>
        <v>0.38991662579010355</v>
      </c>
      <c r="Q77" s="7" t="s">
        <v>63</v>
      </c>
    </row>
    <row r="78" spans="1:17" x14ac:dyDescent="0.15">
      <c r="A78" s="8">
        <v>41579</v>
      </c>
      <c r="B78" s="9" t="s">
        <v>53</v>
      </c>
      <c r="C78" s="7" t="s">
        <v>54</v>
      </c>
      <c r="D78" s="7" t="s">
        <v>55</v>
      </c>
      <c r="E78" s="7" t="s">
        <v>28</v>
      </c>
      <c r="F78" s="7" t="s">
        <v>219</v>
      </c>
      <c r="G78" s="7" t="s">
        <v>228</v>
      </c>
      <c r="H78" s="7" t="s">
        <v>229</v>
      </c>
      <c r="I78" s="7">
        <v>0.2</v>
      </c>
      <c r="J78" s="7">
        <v>9179.1</v>
      </c>
      <c r="K78" s="7">
        <v>1835.82</v>
      </c>
      <c r="L78" s="7">
        <v>747.54737810487609</v>
      </c>
      <c r="M78" s="7">
        <f t="shared" si="4"/>
        <v>17.635685338714907</v>
      </c>
      <c r="N78" s="7">
        <f t="shared" si="5"/>
        <v>11.080549512904453</v>
      </c>
      <c r="O78" s="7">
        <f t="shared" si="6"/>
        <v>1059.5563870435044</v>
      </c>
      <c r="P78" s="10">
        <f t="shared" si="7"/>
        <v>0.57715701269378505</v>
      </c>
      <c r="Q78" s="7" t="s">
        <v>63</v>
      </c>
    </row>
    <row r="79" spans="1:17" x14ac:dyDescent="0.15">
      <c r="A79" s="8">
        <v>41579</v>
      </c>
      <c r="B79" s="9" t="s">
        <v>53</v>
      </c>
      <c r="C79" s="7" t="s">
        <v>54</v>
      </c>
      <c r="D79" s="7" t="s">
        <v>55</v>
      </c>
      <c r="E79" s="7" t="s">
        <v>28</v>
      </c>
      <c r="F79" s="7" t="s">
        <v>219</v>
      </c>
      <c r="G79" s="7" t="s">
        <v>230</v>
      </c>
      <c r="H79" s="7" t="s">
        <v>231</v>
      </c>
      <c r="I79" s="7">
        <v>0.66</v>
      </c>
      <c r="J79" s="7">
        <v>2272.8939</v>
      </c>
      <c r="K79" s="7">
        <v>1500.11</v>
      </c>
      <c r="L79" s="7">
        <v>601.10387096774195</v>
      </c>
      <c r="M79" s="7">
        <f t="shared" si="4"/>
        <v>14.410709074669423</v>
      </c>
      <c r="N79" s="7">
        <f t="shared" si="5"/>
        <v>9.0542880727974957</v>
      </c>
      <c r="O79" s="7">
        <f t="shared" si="6"/>
        <v>875.54113188479107</v>
      </c>
      <c r="P79" s="10">
        <f t="shared" si="7"/>
        <v>0.58365128682882661</v>
      </c>
      <c r="Q79" s="7" t="s">
        <v>63</v>
      </c>
    </row>
    <row r="80" spans="1:17" x14ac:dyDescent="0.15">
      <c r="A80" s="8">
        <v>41579</v>
      </c>
      <c r="B80" s="9" t="s">
        <v>53</v>
      </c>
      <c r="C80" s="7" t="s">
        <v>54</v>
      </c>
      <c r="D80" s="7" t="s">
        <v>55</v>
      </c>
      <c r="E80" s="7" t="s">
        <v>28</v>
      </c>
      <c r="F80" s="7" t="s">
        <v>232</v>
      </c>
      <c r="G80" s="7" t="s">
        <v>233</v>
      </c>
      <c r="H80" s="7" t="s">
        <v>234</v>
      </c>
      <c r="I80" s="7">
        <v>0.2</v>
      </c>
      <c r="J80" s="7">
        <v>5854.7</v>
      </c>
      <c r="K80" s="7">
        <v>1170.94</v>
      </c>
      <c r="L80" s="7">
        <v>639.89570000000003</v>
      </c>
      <c r="M80" s="7">
        <f t="shared" si="4"/>
        <v>11.248558894943315</v>
      </c>
      <c r="N80" s="7">
        <f t="shared" si="5"/>
        <v>7.0675004339425112</v>
      </c>
      <c r="O80" s="7">
        <f t="shared" si="6"/>
        <v>512.72824067111412</v>
      </c>
      <c r="P80" s="10">
        <f t="shared" si="7"/>
        <v>0.43787746654065463</v>
      </c>
      <c r="Q80" s="7" t="s">
        <v>24</v>
      </c>
    </row>
    <row r="81" spans="1:17" x14ac:dyDescent="0.15">
      <c r="A81" s="8">
        <v>41579</v>
      </c>
      <c r="B81" s="9" t="s">
        <v>235</v>
      </c>
      <c r="C81" s="7" t="s">
        <v>236</v>
      </c>
      <c r="D81" s="7" t="s">
        <v>237</v>
      </c>
      <c r="E81" s="7" t="s">
        <v>135</v>
      </c>
      <c r="F81" s="7" t="s">
        <v>238</v>
      </c>
      <c r="G81" s="7" t="s">
        <v>239</v>
      </c>
      <c r="H81" s="7" t="s">
        <v>240</v>
      </c>
      <c r="I81" s="7">
        <v>1</v>
      </c>
      <c r="J81" s="7">
        <v>769.23</v>
      </c>
      <c r="K81" s="7">
        <v>769.23</v>
      </c>
      <c r="L81" s="7">
        <v>86.227500000000006</v>
      </c>
      <c r="M81" s="7">
        <f t="shared" si="4"/>
        <v>7.3895579267573455</v>
      </c>
      <c r="N81" s="7">
        <f t="shared" si="5"/>
        <v>4.6428795316596903</v>
      </c>
      <c r="O81" s="7">
        <f t="shared" si="6"/>
        <v>670.97006254158305</v>
      </c>
      <c r="P81" s="10">
        <f t="shared" si="7"/>
        <v>0.87226195356601155</v>
      </c>
      <c r="Q81" s="7" t="s">
        <v>24</v>
      </c>
    </row>
    <row r="82" spans="1:17" x14ac:dyDescent="0.15">
      <c r="A82" s="8">
        <v>41579</v>
      </c>
      <c r="B82" s="9" t="s">
        <v>47</v>
      </c>
      <c r="C82" s="7" t="s">
        <v>48</v>
      </c>
      <c r="D82" s="7" t="s">
        <v>49</v>
      </c>
      <c r="E82" s="9"/>
      <c r="F82" s="7" t="s">
        <v>241</v>
      </c>
      <c r="G82" s="7" t="s">
        <v>242</v>
      </c>
      <c r="H82" s="7" t="s">
        <v>243</v>
      </c>
      <c r="I82" s="7">
        <v>400</v>
      </c>
      <c r="J82" s="7">
        <v>66.068399999999997</v>
      </c>
      <c r="K82" s="7">
        <v>26427.35</v>
      </c>
      <c r="L82" s="7">
        <v>20105.560000000001</v>
      </c>
      <c r="M82" s="7">
        <f t="shared" si="4"/>
        <v>253.87261765101559</v>
      </c>
      <c r="N82" s="7">
        <f t="shared" si="5"/>
        <v>159.50886261717133</v>
      </c>
      <c r="O82" s="7">
        <f t="shared" si="6"/>
        <v>5908.4085197318109</v>
      </c>
      <c r="P82" s="10">
        <f t="shared" si="7"/>
        <v>0.22357173608900671</v>
      </c>
      <c r="Q82" s="7" t="s">
        <v>24</v>
      </c>
    </row>
    <row r="83" spans="1:17" x14ac:dyDescent="0.15">
      <c r="A83" s="8">
        <v>41579</v>
      </c>
      <c r="B83" s="9" t="s">
        <v>244</v>
      </c>
      <c r="C83" s="7" t="s">
        <v>245</v>
      </c>
      <c r="D83" s="7" t="s">
        <v>246</v>
      </c>
      <c r="E83" s="7" t="s">
        <v>127</v>
      </c>
      <c r="F83" s="7" t="s">
        <v>247</v>
      </c>
      <c r="G83" s="7" t="s">
        <v>248</v>
      </c>
      <c r="H83" s="7" t="s">
        <v>249</v>
      </c>
      <c r="I83" s="7">
        <v>1</v>
      </c>
      <c r="J83" s="7">
        <v>435.9</v>
      </c>
      <c r="K83" s="7">
        <v>435.9</v>
      </c>
      <c r="L83" s="7">
        <v>56.9589</v>
      </c>
      <c r="M83" s="7">
        <f t="shared" si="4"/>
        <v>4.1874449778005625</v>
      </c>
      <c r="N83" s="7">
        <f t="shared" si="5"/>
        <v>2.630983175188772</v>
      </c>
      <c r="O83" s="7">
        <f t="shared" si="6"/>
        <v>372.12267184701068</v>
      </c>
      <c r="P83" s="10">
        <f t="shared" si="7"/>
        <v>0.85368816665980884</v>
      </c>
      <c r="Q83" s="7" t="s">
        <v>32</v>
      </c>
    </row>
    <row r="84" spans="1:17" x14ac:dyDescent="0.15">
      <c r="A84" s="8">
        <v>41579</v>
      </c>
      <c r="B84" s="9" t="s">
        <v>25</v>
      </c>
      <c r="C84" s="7" t="s">
        <v>26</v>
      </c>
      <c r="D84" s="7" t="s">
        <v>27</v>
      </c>
      <c r="E84" s="7" t="s">
        <v>28</v>
      </c>
      <c r="F84" s="7" t="s">
        <v>250</v>
      </c>
      <c r="G84" s="7" t="s">
        <v>30</v>
      </c>
      <c r="H84" s="7" t="s">
        <v>31</v>
      </c>
      <c r="I84" s="7">
        <v>3</v>
      </c>
      <c r="J84" s="7">
        <v>2435.9</v>
      </c>
      <c r="K84" s="7">
        <v>7307.7</v>
      </c>
      <c r="L84" s="7">
        <v>1191.702857142858</v>
      </c>
      <c r="M84" s="7">
        <f t="shared" si="4"/>
        <v>70.200944400718441</v>
      </c>
      <c r="N84" s="7">
        <f t="shared" si="5"/>
        <v>44.107446087008462</v>
      </c>
      <c r="O84" s="7">
        <f t="shared" si="6"/>
        <v>6001.6887523694149</v>
      </c>
      <c r="P84" s="10">
        <f t="shared" si="7"/>
        <v>0.8212828595001731</v>
      </c>
      <c r="Q84" s="7" t="s">
        <v>32</v>
      </c>
    </row>
    <row r="85" spans="1:17" x14ac:dyDescent="0.15">
      <c r="A85" s="8">
        <v>41579</v>
      </c>
      <c r="B85" s="9" t="s">
        <v>25</v>
      </c>
      <c r="C85" s="7" t="s">
        <v>26</v>
      </c>
      <c r="D85" s="7" t="s">
        <v>27</v>
      </c>
      <c r="E85" s="7" t="s">
        <v>28</v>
      </c>
      <c r="F85" s="7" t="s">
        <v>250</v>
      </c>
      <c r="G85" s="7" t="s">
        <v>38</v>
      </c>
      <c r="H85" s="7" t="s">
        <v>39</v>
      </c>
      <c r="I85" s="7">
        <v>90</v>
      </c>
      <c r="J85" s="7">
        <v>772.34990000000005</v>
      </c>
      <c r="K85" s="7">
        <v>69511.490000000005</v>
      </c>
      <c r="L85" s="7">
        <v>11053.675294117651</v>
      </c>
      <c r="M85" s="7">
        <f t="shared" si="4"/>
        <v>667.75760426688237</v>
      </c>
      <c r="N85" s="7">
        <f t="shared" si="5"/>
        <v>419.5539359309534</v>
      </c>
      <c r="O85" s="7">
        <f t="shared" si="6"/>
        <v>57370.503165684517</v>
      </c>
      <c r="P85" s="10">
        <f t="shared" si="7"/>
        <v>0.82533841765849802</v>
      </c>
      <c r="Q85" s="7" t="s">
        <v>32</v>
      </c>
    </row>
    <row r="86" spans="1:17" x14ac:dyDescent="0.15">
      <c r="A86" s="8">
        <v>41579</v>
      </c>
      <c r="B86" s="9" t="s">
        <v>251</v>
      </c>
      <c r="C86" s="7" t="s">
        <v>252</v>
      </c>
      <c r="D86" s="7" t="s">
        <v>253</v>
      </c>
      <c r="E86" s="7" t="s">
        <v>28</v>
      </c>
      <c r="F86" s="7" t="s">
        <v>254</v>
      </c>
      <c r="G86" s="7" t="s">
        <v>255</v>
      </c>
      <c r="H86" s="7" t="s">
        <v>256</v>
      </c>
      <c r="I86" s="7">
        <v>0.7</v>
      </c>
      <c r="J86" s="7">
        <v>960.7</v>
      </c>
      <c r="K86" s="7">
        <v>672.49</v>
      </c>
      <c r="L86" s="7">
        <v>314.73434999999995</v>
      </c>
      <c r="M86" s="7">
        <f t="shared" si="4"/>
        <v>6.4602314134459746</v>
      </c>
      <c r="N86" s="7">
        <f t="shared" si="5"/>
        <v>4.0589811321007048</v>
      </c>
      <c r="O86" s="7">
        <f t="shared" si="6"/>
        <v>347.23643745445338</v>
      </c>
      <c r="P86" s="10">
        <f t="shared" si="7"/>
        <v>0.51634438795291138</v>
      </c>
      <c r="Q86" s="7" t="s">
        <v>32</v>
      </c>
    </row>
    <row r="87" spans="1:17" x14ac:dyDescent="0.15">
      <c r="A87" s="8">
        <v>41579</v>
      </c>
      <c r="B87" s="9" t="s">
        <v>251</v>
      </c>
      <c r="C87" s="7" t="s">
        <v>252</v>
      </c>
      <c r="D87" s="7" t="s">
        <v>253</v>
      </c>
      <c r="E87" s="7" t="s">
        <v>28</v>
      </c>
      <c r="F87" s="7" t="s">
        <v>254</v>
      </c>
      <c r="G87" s="7" t="s">
        <v>257</v>
      </c>
      <c r="H87" s="7" t="s">
        <v>258</v>
      </c>
      <c r="I87" s="7">
        <v>0.7</v>
      </c>
      <c r="J87" s="7">
        <v>1035.5</v>
      </c>
      <c r="K87" s="7">
        <v>724.85</v>
      </c>
      <c r="L87" s="7">
        <v>392.49671999999998</v>
      </c>
      <c r="M87" s="7">
        <f t="shared" si="4"/>
        <v>6.9632243453974256</v>
      </c>
      <c r="N87" s="7">
        <f t="shared" si="5"/>
        <v>4.3750129720935567</v>
      </c>
      <c r="O87" s="7">
        <f t="shared" si="6"/>
        <v>321.01504268250909</v>
      </c>
      <c r="P87" s="10">
        <f t="shared" si="7"/>
        <v>0.44287099769953658</v>
      </c>
      <c r="Q87" s="7" t="s">
        <v>32</v>
      </c>
    </row>
    <row r="88" spans="1:17" x14ac:dyDescent="0.15">
      <c r="A88" s="8">
        <v>41579</v>
      </c>
      <c r="B88" s="9" t="s">
        <v>259</v>
      </c>
      <c r="C88" s="7" t="s">
        <v>260</v>
      </c>
      <c r="D88" s="7" t="s">
        <v>261</v>
      </c>
      <c r="E88" s="7" t="s">
        <v>127</v>
      </c>
      <c r="F88" s="7" t="s">
        <v>262</v>
      </c>
      <c r="G88" s="7" t="s">
        <v>263</v>
      </c>
      <c r="H88" s="7" t="s">
        <v>264</v>
      </c>
      <c r="I88" s="7">
        <v>800</v>
      </c>
      <c r="J88" s="7">
        <v>123.9316</v>
      </c>
      <c r="K88" s="7">
        <v>99145.3</v>
      </c>
      <c r="L88" s="7">
        <v>52221.37</v>
      </c>
      <c r="M88" s="7">
        <f t="shared" si="4"/>
        <v>952.43287120332673</v>
      </c>
      <c r="N88" s="7">
        <f t="shared" si="5"/>
        <v>598.41618765552505</v>
      </c>
      <c r="O88" s="7">
        <f t="shared" si="6"/>
        <v>45373.080941141154</v>
      </c>
      <c r="P88" s="10">
        <f t="shared" si="7"/>
        <v>0.45764227796114543</v>
      </c>
      <c r="Q88" s="7" t="s">
        <v>191</v>
      </c>
    </row>
    <row r="89" spans="1:17" x14ac:dyDescent="0.15">
      <c r="A89" s="8">
        <v>41579</v>
      </c>
      <c r="B89" s="9" t="s">
        <v>41</v>
      </c>
      <c r="C89" s="7" t="s">
        <v>42</v>
      </c>
      <c r="D89" s="7" t="s">
        <v>43</v>
      </c>
      <c r="E89" s="7" t="s">
        <v>28</v>
      </c>
      <c r="F89" s="7" t="s">
        <v>265</v>
      </c>
      <c r="G89" s="7" t="s">
        <v>45</v>
      </c>
      <c r="H89" s="7" t="s">
        <v>46</v>
      </c>
      <c r="I89" s="7">
        <v>12</v>
      </c>
      <c r="J89" s="7">
        <v>1937.4949999999999</v>
      </c>
      <c r="K89" s="7">
        <v>23249.94</v>
      </c>
      <c r="L89" s="7">
        <v>15667.543067484719</v>
      </c>
      <c r="M89" s="7">
        <f t="shared" si="4"/>
        <v>223.34903529975776</v>
      </c>
      <c r="N89" s="7">
        <f t="shared" si="5"/>
        <v>140.3308120306227</v>
      </c>
      <c r="O89" s="7">
        <f t="shared" si="6"/>
        <v>7218.7170851848987</v>
      </c>
      <c r="P89" s="10">
        <f t="shared" si="7"/>
        <v>0.31048325652388348</v>
      </c>
      <c r="Q89" s="7" t="s">
        <v>32</v>
      </c>
    </row>
    <row r="90" spans="1:17" x14ac:dyDescent="0.15">
      <c r="A90" s="8">
        <v>41579</v>
      </c>
      <c r="B90" s="9" t="s">
        <v>251</v>
      </c>
      <c r="C90" s="7" t="s">
        <v>252</v>
      </c>
      <c r="D90" s="7" t="s">
        <v>253</v>
      </c>
      <c r="E90" s="7" t="s">
        <v>28</v>
      </c>
      <c r="F90" s="7" t="s">
        <v>266</v>
      </c>
      <c r="G90" s="7" t="s">
        <v>267</v>
      </c>
      <c r="H90" s="7" t="s">
        <v>268</v>
      </c>
      <c r="I90" s="7">
        <v>5</v>
      </c>
      <c r="J90" s="7">
        <v>1413.1</v>
      </c>
      <c r="K90" s="7">
        <v>7065.5</v>
      </c>
      <c r="L90" s="7">
        <v>4260.1965</v>
      </c>
      <c r="M90" s="7">
        <f t="shared" si="4"/>
        <v>67.874265865221091</v>
      </c>
      <c r="N90" s="7">
        <f t="shared" si="5"/>
        <v>42.645587575811582</v>
      </c>
      <c r="O90" s="7">
        <f t="shared" si="6"/>
        <v>2694.7836465589676</v>
      </c>
      <c r="P90" s="10">
        <f t="shared" si="7"/>
        <v>0.3814002755019415</v>
      </c>
      <c r="Q90" s="7" t="s">
        <v>32</v>
      </c>
    </row>
    <row r="91" spans="1:17" x14ac:dyDescent="0.15">
      <c r="A91" s="8">
        <v>41579</v>
      </c>
      <c r="B91" s="9" t="s">
        <v>269</v>
      </c>
      <c r="C91" s="7" t="s">
        <v>270</v>
      </c>
      <c r="D91" s="7" t="s">
        <v>271</v>
      </c>
      <c r="E91" s="7" t="s">
        <v>127</v>
      </c>
      <c r="F91" s="7" t="s">
        <v>272</v>
      </c>
      <c r="G91" s="7" t="s">
        <v>193</v>
      </c>
      <c r="H91" s="7" t="s">
        <v>194</v>
      </c>
      <c r="I91" s="7">
        <v>1</v>
      </c>
      <c r="J91" s="7">
        <v>188.03</v>
      </c>
      <c r="K91" s="7">
        <v>188.03</v>
      </c>
      <c r="L91" s="7">
        <v>25.658357142857074</v>
      </c>
      <c r="M91" s="7">
        <f t="shared" si="4"/>
        <v>1.8062979563565951</v>
      </c>
      <c r="N91" s="7">
        <f t="shared" si="5"/>
        <v>1.1349019647413279</v>
      </c>
      <c r="O91" s="7">
        <f t="shared" si="6"/>
        <v>159.43044293604501</v>
      </c>
      <c r="P91" s="10">
        <f t="shared" si="7"/>
        <v>0.8478989679096155</v>
      </c>
      <c r="Q91" s="7" t="s">
        <v>24</v>
      </c>
    </row>
    <row r="92" spans="1:17" x14ac:dyDescent="0.15">
      <c r="A92" s="8">
        <v>41579</v>
      </c>
      <c r="B92" s="9" t="s">
        <v>273</v>
      </c>
      <c r="C92" s="7" t="s">
        <v>274</v>
      </c>
      <c r="D92" s="7" t="s">
        <v>275</v>
      </c>
      <c r="E92" s="7" t="s">
        <v>142</v>
      </c>
      <c r="F92" s="7" t="s">
        <v>276</v>
      </c>
      <c r="G92" s="7" t="s">
        <v>277</v>
      </c>
      <c r="H92" s="7" t="s">
        <v>278</v>
      </c>
      <c r="I92" s="7">
        <v>30</v>
      </c>
      <c r="J92" s="7">
        <v>675.21370000000002</v>
      </c>
      <c r="K92" s="7">
        <v>20256.41</v>
      </c>
      <c r="L92" s="7">
        <v>10487.55</v>
      </c>
      <c r="M92" s="7">
        <f t="shared" si="4"/>
        <v>194.59188419997497</v>
      </c>
      <c r="N92" s="7">
        <f t="shared" si="5"/>
        <v>122.26261504869372</v>
      </c>
      <c r="O92" s="7">
        <f t="shared" si="6"/>
        <v>9452.0055007513311</v>
      </c>
      <c r="P92" s="10">
        <f t="shared" si="7"/>
        <v>0.46661799898162265</v>
      </c>
      <c r="Q92" s="7" t="s">
        <v>63</v>
      </c>
    </row>
    <row r="93" spans="1:17" x14ac:dyDescent="0.15">
      <c r="A93" s="8">
        <v>41579</v>
      </c>
      <c r="B93" s="9" t="s">
        <v>279</v>
      </c>
      <c r="C93" s="7" t="s">
        <v>280</v>
      </c>
      <c r="D93" s="7" t="s">
        <v>281</v>
      </c>
      <c r="E93" s="7" t="s">
        <v>28</v>
      </c>
      <c r="F93" s="7" t="s">
        <v>282</v>
      </c>
      <c r="G93" s="7" t="s">
        <v>283</v>
      </c>
      <c r="H93" s="7" t="s">
        <v>284</v>
      </c>
      <c r="I93" s="7">
        <v>2</v>
      </c>
      <c r="J93" s="7">
        <v>3418.8049999999998</v>
      </c>
      <c r="K93" s="7">
        <v>6837.61</v>
      </c>
      <c r="L93" s="7">
        <v>358.74</v>
      </c>
      <c r="M93" s="7">
        <f t="shared" si="4"/>
        <v>65.685055413303289</v>
      </c>
      <c r="N93" s="7">
        <f t="shared" si="5"/>
        <v>41.270100638913739</v>
      </c>
      <c r="O93" s="7">
        <f t="shared" si="6"/>
        <v>6371.9148439477831</v>
      </c>
      <c r="P93" s="10">
        <f t="shared" si="7"/>
        <v>0.93189211492726021</v>
      </c>
      <c r="Q93" s="7" t="s">
        <v>24</v>
      </c>
    </row>
    <row r="94" spans="1:17" x14ac:dyDescent="0.15">
      <c r="A94" s="8">
        <v>41579</v>
      </c>
      <c r="B94" s="9" t="s">
        <v>279</v>
      </c>
      <c r="C94" s="7" t="s">
        <v>280</v>
      </c>
      <c r="D94" s="7" t="s">
        <v>281</v>
      </c>
      <c r="E94" s="7" t="s">
        <v>28</v>
      </c>
      <c r="F94" s="7" t="s">
        <v>282</v>
      </c>
      <c r="G94" s="7" t="s">
        <v>283</v>
      </c>
      <c r="H94" s="7" t="s">
        <v>284</v>
      </c>
      <c r="I94" s="7">
        <v>1</v>
      </c>
      <c r="J94" s="7">
        <v>3418.8</v>
      </c>
      <c r="K94" s="7">
        <v>3418.8</v>
      </c>
      <c r="L94" s="7">
        <v>179.37</v>
      </c>
      <c r="M94" s="7">
        <f t="shared" si="4"/>
        <v>32.84247967447709</v>
      </c>
      <c r="N94" s="7">
        <f t="shared" si="5"/>
        <v>20.635020140709738</v>
      </c>
      <c r="O94" s="7">
        <f t="shared" si="6"/>
        <v>3185.9525001848133</v>
      </c>
      <c r="P94" s="10">
        <f t="shared" si="7"/>
        <v>0.93189203819609601</v>
      </c>
      <c r="Q94" s="7" t="s">
        <v>24</v>
      </c>
    </row>
    <row r="95" spans="1:17" x14ac:dyDescent="0.15">
      <c r="A95" s="8">
        <v>41579</v>
      </c>
      <c r="B95" s="9" t="s">
        <v>285</v>
      </c>
      <c r="C95" s="7" t="s">
        <v>286</v>
      </c>
      <c r="D95" s="7" t="s">
        <v>287</v>
      </c>
      <c r="E95" s="7" t="s">
        <v>28</v>
      </c>
      <c r="F95" s="7" t="s">
        <v>288</v>
      </c>
      <c r="G95" s="7" t="s">
        <v>289</v>
      </c>
      <c r="H95" s="7" t="s">
        <v>290</v>
      </c>
      <c r="I95" s="7">
        <v>18</v>
      </c>
      <c r="J95" s="7">
        <v>119.6583</v>
      </c>
      <c r="K95" s="7">
        <v>2153.85</v>
      </c>
      <c r="L95" s="7">
        <v>441.82459999999901</v>
      </c>
      <c r="M95" s="7">
        <f t="shared" si="4"/>
        <v>20.690819833530032</v>
      </c>
      <c r="N95" s="7">
        <f t="shared" si="5"/>
        <v>13.000098903143694</v>
      </c>
      <c r="O95" s="7">
        <f t="shared" si="6"/>
        <v>1678.3344812633272</v>
      </c>
      <c r="P95" s="10">
        <f t="shared" si="7"/>
        <v>0.77922533196988064</v>
      </c>
      <c r="Q95" s="7" t="s">
        <v>24</v>
      </c>
    </row>
    <row r="96" spans="1:17" x14ac:dyDescent="0.15">
      <c r="A96" s="8">
        <v>41579</v>
      </c>
      <c r="B96" s="9" t="s">
        <v>197</v>
      </c>
      <c r="C96" s="7" t="s">
        <v>198</v>
      </c>
      <c r="D96" s="7" t="s">
        <v>199</v>
      </c>
      <c r="E96" s="7" t="s">
        <v>127</v>
      </c>
      <c r="F96" s="7" t="s">
        <v>291</v>
      </c>
      <c r="G96" s="7" t="s">
        <v>201</v>
      </c>
      <c r="H96" s="7" t="s">
        <v>202</v>
      </c>
      <c r="I96" s="7">
        <v>20.16</v>
      </c>
      <c r="J96" s="7">
        <v>277.7996</v>
      </c>
      <c r="K96" s="7">
        <v>5600.44</v>
      </c>
      <c r="L96" s="7">
        <v>2135.5690909090808</v>
      </c>
      <c r="M96" s="7">
        <f t="shared" si="4"/>
        <v>53.80026233418991</v>
      </c>
      <c r="N96" s="7">
        <f t="shared" si="5"/>
        <v>33.802852520427173</v>
      </c>
      <c r="O96" s="7">
        <f t="shared" si="6"/>
        <v>3377.2677942363016</v>
      </c>
      <c r="P96" s="10">
        <f t="shared" si="7"/>
        <v>0.60303615327301097</v>
      </c>
      <c r="Q96" s="7" t="s">
        <v>32</v>
      </c>
    </row>
    <row r="97" spans="1:17" x14ac:dyDescent="0.15">
      <c r="A97" s="8">
        <v>41579</v>
      </c>
      <c r="B97" s="9" t="s">
        <v>197</v>
      </c>
      <c r="C97" s="7" t="s">
        <v>198</v>
      </c>
      <c r="D97" s="7" t="s">
        <v>199</v>
      </c>
      <c r="E97" s="7" t="s">
        <v>127</v>
      </c>
      <c r="F97" s="7" t="s">
        <v>291</v>
      </c>
      <c r="G97" s="7" t="s">
        <v>203</v>
      </c>
      <c r="H97" s="7" t="s">
        <v>204</v>
      </c>
      <c r="I97" s="7">
        <v>5</v>
      </c>
      <c r="J97" s="7">
        <v>295.73</v>
      </c>
      <c r="K97" s="7">
        <v>1478.65</v>
      </c>
      <c r="L97" s="7">
        <v>412.19</v>
      </c>
      <c r="M97" s="7">
        <f t="shared" si="4"/>
        <v>14.204554981474654</v>
      </c>
      <c r="N97" s="7">
        <f t="shared" si="5"/>
        <v>8.9247608900960724</v>
      </c>
      <c r="O97" s="7">
        <f t="shared" si="6"/>
        <v>1043.3306841284293</v>
      </c>
      <c r="P97" s="10">
        <f t="shared" si="7"/>
        <v>0.70559678363942058</v>
      </c>
      <c r="Q97" s="7" t="s">
        <v>32</v>
      </c>
    </row>
    <row r="98" spans="1:17" x14ac:dyDescent="0.15">
      <c r="A98" s="8">
        <v>41579</v>
      </c>
      <c r="B98" s="9" t="s">
        <v>197</v>
      </c>
      <c r="C98" s="7" t="s">
        <v>198</v>
      </c>
      <c r="D98" s="7" t="s">
        <v>199</v>
      </c>
      <c r="E98" s="7" t="s">
        <v>127</v>
      </c>
      <c r="F98" s="7" t="s">
        <v>291</v>
      </c>
      <c r="G98" s="7" t="s">
        <v>205</v>
      </c>
      <c r="H98" s="7" t="s">
        <v>206</v>
      </c>
      <c r="I98" s="7">
        <v>10</v>
      </c>
      <c r="J98" s="7">
        <v>293.16000000000003</v>
      </c>
      <c r="K98" s="7">
        <v>2931.6</v>
      </c>
      <c r="L98" s="7">
        <v>825.90000000000009</v>
      </c>
      <c r="M98" s="7">
        <f t="shared" si="4"/>
        <v>28.162224585730968</v>
      </c>
      <c r="N98" s="7">
        <f t="shared" si="5"/>
        <v>17.694403019920632</v>
      </c>
      <c r="O98" s="7">
        <f t="shared" si="6"/>
        <v>2059.8433723943481</v>
      </c>
      <c r="P98" s="10">
        <f t="shared" si="7"/>
        <v>0.70263452462626153</v>
      </c>
      <c r="Q98" s="7" t="s">
        <v>32</v>
      </c>
    </row>
    <row r="99" spans="1:17" x14ac:dyDescent="0.15">
      <c r="A99" s="8">
        <v>41579</v>
      </c>
      <c r="B99" s="9" t="s">
        <v>292</v>
      </c>
      <c r="C99" s="7" t="s">
        <v>293</v>
      </c>
      <c r="D99" s="7" t="s">
        <v>294</v>
      </c>
      <c r="E99" s="7" t="s">
        <v>28</v>
      </c>
      <c r="F99" s="7" t="s">
        <v>295</v>
      </c>
      <c r="G99" s="7" t="s">
        <v>296</v>
      </c>
      <c r="H99" s="7" t="s">
        <v>297</v>
      </c>
      <c r="I99" s="7">
        <v>0.1</v>
      </c>
      <c r="J99" s="7">
        <v>12478.6</v>
      </c>
      <c r="K99" s="7">
        <v>1247.8599999999999</v>
      </c>
      <c r="L99" s="7">
        <v>505.38000000000005</v>
      </c>
      <c r="M99" s="7">
        <f t="shared" si="4"/>
        <v>11.987485868314314</v>
      </c>
      <c r="N99" s="7">
        <f t="shared" si="5"/>
        <v>7.5317702798601989</v>
      </c>
      <c r="O99" s="7">
        <f t="shared" si="6"/>
        <v>722.96074385182521</v>
      </c>
      <c r="P99" s="10">
        <f t="shared" si="7"/>
        <v>0.57936046018930432</v>
      </c>
      <c r="Q99" s="7" t="s">
        <v>24</v>
      </c>
    </row>
    <row r="100" spans="1:17" x14ac:dyDescent="0.15">
      <c r="A100" s="8">
        <v>41579</v>
      </c>
      <c r="B100" s="9" t="s">
        <v>298</v>
      </c>
      <c r="C100" s="7" t="s">
        <v>299</v>
      </c>
      <c r="D100" s="7" t="s">
        <v>300</v>
      </c>
      <c r="E100" s="7" t="s">
        <v>28</v>
      </c>
      <c r="F100" s="7" t="s">
        <v>301</v>
      </c>
      <c r="G100" s="7" t="s">
        <v>302</v>
      </c>
      <c r="H100" s="7" t="s">
        <v>303</v>
      </c>
      <c r="I100" s="7">
        <v>2</v>
      </c>
      <c r="J100" s="7">
        <v>4046.1550000000002</v>
      </c>
      <c r="K100" s="7">
        <v>8092.31</v>
      </c>
      <c r="L100" s="7">
        <v>4916.6400000000003</v>
      </c>
      <c r="M100" s="7">
        <f t="shared" si="4"/>
        <v>77.738249296410345</v>
      </c>
      <c r="N100" s="7">
        <f t="shared" si="5"/>
        <v>48.843155444853984</v>
      </c>
      <c r="O100" s="7">
        <f t="shared" si="6"/>
        <v>3049.0885952587359</v>
      </c>
      <c r="P100" s="10">
        <f t="shared" si="7"/>
        <v>0.37678840717406226</v>
      </c>
      <c r="Q100" s="7" t="s">
        <v>32</v>
      </c>
    </row>
    <row r="101" spans="1:17" x14ac:dyDescent="0.15">
      <c r="A101" s="8">
        <v>41579</v>
      </c>
      <c r="B101" s="9" t="s">
        <v>304</v>
      </c>
      <c r="C101" s="7" t="s">
        <v>305</v>
      </c>
      <c r="D101" s="7" t="s">
        <v>306</v>
      </c>
      <c r="E101" s="7" t="s">
        <v>142</v>
      </c>
      <c r="F101" s="7" t="s">
        <v>307</v>
      </c>
      <c r="G101" s="7" t="s">
        <v>308</v>
      </c>
      <c r="H101" s="7" t="s">
        <v>309</v>
      </c>
      <c r="I101" s="7">
        <v>50</v>
      </c>
      <c r="J101" s="7">
        <v>35.0428</v>
      </c>
      <c r="K101" s="7">
        <v>1752.14</v>
      </c>
      <c r="L101" s="7">
        <v>718.37</v>
      </c>
      <c r="M101" s="7">
        <f t="shared" si="4"/>
        <v>16.831818865344065</v>
      </c>
      <c r="N101" s="7">
        <f t="shared" si="5"/>
        <v>10.575478000860874</v>
      </c>
      <c r="O101" s="7">
        <f t="shared" si="6"/>
        <v>1006.362703133795</v>
      </c>
      <c r="P101" s="10">
        <f t="shared" si="7"/>
        <v>0.57436203906867878</v>
      </c>
      <c r="Q101" s="7" t="s">
        <v>24</v>
      </c>
    </row>
    <row r="102" spans="1:17" x14ac:dyDescent="0.15">
      <c r="A102" s="8">
        <v>41579</v>
      </c>
      <c r="B102" s="9" t="s">
        <v>310</v>
      </c>
      <c r="C102" s="7" t="s">
        <v>311</v>
      </c>
      <c r="D102" s="7" t="s">
        <v>312</v>
      </c>
      <c r="E102" s="7" t="s">
        <v>142</v>
      </c>
      <c r="F102" s="7" t="s">
        <v>313</v>
      </c>
      <c r="G102" s="7" t="s">
        <v>314</v>
      </c>
      <c r="H102" s="7" t="s">
        <v>315</v>
      </c>
      <c r="I102" s="7">
        <v>23.09</v>
      </c>
      <c r="J102" s="7">
        <v>1769.2308</v>
      </c>
      <c r="K102" s="7">
        <v>40851.54</v>
      </c>
      <c r="L102" s="7">
        <v>30370.377056666592</v>
      </c>
      <c r="M102" s="7">
        <f t="shared" si="4"/>
        <v>392.4376600330782</v>
      </c>
      <c r="N102" s="7">
        <f t="shared" si="5"/>
        <v>246.5696591432694</v>
      </c>
      <c r="O102" s="7">
        <f t="shared" si="6"/>
        <v>9842.1556241570615</v>
      </c>
      <c r="P102" s="10">
        <f t="shared" si="7"/>
        <v>0.24092495960145105</v>
      </c>
      <c r="Q102" s="7" t="s">
        <v>32</v>
      </c>
    </row>
    <row r="103" spans="1:17" x14ac:dyDescent="0.15">
      <c r="A103" s="8">
        <v>41579</v>
      </c>
      <c r="B103" s="9" t="s">
        <v>310</v>
      </c>
      <c r="C103" s="7" t="s">
        <v>311</v>
      </c>
      <c r="D103" s="7" t="s">
        <v>312</v>
      </c>
      <c r="E103" s="7" t="s">
        <v>142</v>
      </c>
      <c r="F103" s="7" t="s">
        <v>313</v>
      </c>
      <c r="G103" s="7" t="s">
        <v>314</v>
      </c>
      <c r="H103" s="7" t="s">
        <v>315</v>
      </c>
      <c r="I103" s="7">
        <v>36.909999999999997</v>
      </c>
      <c r="J103" s="7">
        <v>1769.2308</v>
      </c>
      <c r="K103" s="7">
        <v>65302.31</v>
      </c>
      <c r="L103" s="7">
        <v>48547.882943333207</v>
      </c>
      <c r="M103" s="7">
        <f t="shared" si="4"/>
        <v>627.32239056727565</v>
      </c>
      <c r="N103" s="7">
        <f t="shared" si="5"/>
        <v>394.14838015820482</v>
      </c>
      <c r="O103" s="7">
        <f t="shared" si="6"/>
        <v>15732.956285941311</v>
      </c>
      <c r="P103" s="10">
        <f t="shared" si="7"/>
        <v>0.24092495787578283</v>
      </c>
      <c r="Q103" s="7" t="s">
        <v>32</v>
      </c>
    </row>
    <row r="104" spans="1:17" x14ac:dyDescent="0.15">
      <c r="A104" s="8">
        <v>41579</v>
      </c>
      <c r="B104" s="9" t="s">
        <v>316</v>
      </c>
      <c r="C104" s="7" t="s">
        <v>317</v>
      </c>
      <c r="D104" s="7" t="s">
        <v>318</v>
      </c>
      <c r="E104" s="7" t="s">
        <v>319</v>
      </c>
      <c r="F104" s="7" t="s">
        <v>320</v>
      </c>
      <c r="G104" s="7" t="s">
        <v>321</v>
      </c>
      <c r="H104" s="7" t="s">
        <v>322</v>
      </c>
      <c r="I104" s="7">
        <v>1620</v>
      </c>
      <c r="J104" s="7">
        <v>21.3675</v>
      </c>
      <c r="K104" s="7">
        <v>34615.379999999997</v>
      </c>
      <c r="L104" s="7">
        <v>29298.670000000002</v>
      </c>
      <c r="M104" s="7">
        <f t="shared" si="4"/>
        <v>332.53039489712785</v>
      </c>
      <c r="N104" s="7">
        <f t="shared" si="5"/>
        <v>208.92975999716887</v>
      </c>
      <c r="O104" s="7">
        <f t="shared" si="6"/>
        <v>4775.249845105699</v>
      </c>
      <c r="P104" s="10">
        <f t="shared" si="7"/>
        <v>0.13795168058549984</v>
      </c>
      <c r="Q104" s="7" t="s">
        <v>32</v>
      </c>
    </row>
    <row r="105" spans="1:17" x14ac:dyDescent="0.15">
      <c r="A105" s="8">
        <v>41579</v>
      </c>
      <c r="B105" s="9" t="s">
        <v>323</v>
      </c>
      <c r="C105" s="7" t="s">
        <v>324</v>
      </c>
      <c r="D105" s="7" t="s">
        <v>325</v>
      </c>
      <c r="E105" s="7" t="s">
        <v>142</v>
      </c>
      <c r="F105" s="7" t="s">
        <v>326</v>
      </c>
      <c r="G105" s="7" t="s">
        <v>327</v>
      </c>
      <c r="H105" s="7" t="s">
        <v>328</v>
      </c>
      <c r="I105" s="7">
        <v>1</v>
      </c>
      <c r="J105" s="7">
        <v>2064.1</v>
      </c>
      <c r="K105" s="7">
        <v>2064.1</v>
      </c>
      <c r="L105" s="7">
        <v>1534.49</v>
      </c>
      <c r="M105" s="7">
        <f t="shared" si="4"/>
        <v>19.828642300248084</v>
      </c>
      <c r="N105" s="7">
        <f t="shared" si="5"/>
        <v>12.458390392078789</v>
      </c>
      <c r="O105" s="7">
        <f t="shared" si="6"/>
        <v>497.32296730767303</v>
      </c>
      <c r="P105" s="10">
        <f t="shared" si="7"/>
        <v>0.24093937663275666</v>
      </c>
      <c r="Q105" s="7" t="s">
        <v>63</v>
      </c>
    </row>
    <row r="106" spans="1:17" s="15" customFormat="1" x14ac:dyDescent="0.15">
      <c r="A106" s="11">
        <v>41579</v>
      </c>
      <c r="B106" s="12" t="s">
        <v>310</v>
      </c>
      <c r="C106" s="13" t="s">
        <v>311</v>
      </c>
      <c r="D106" s="13" t="s">
        <v>312</v>
      </c>
      <c r="E106" s="13" t="s">
        <v>142</v>
      </c>
      <c r="F106" s="13" t="s">
        <v>329</v>
      </c>
      <c r="G106" s="13" t="s">
        <v>330</v>
      </c>
      <c r="H106" s="13" t="s">
        <v>331</v>
      </c>
      <c r="I106" s="13">
        <v>13</v>
      </c>
      <c r="J106" s="13">
        <v>1716.24</v>
      </c>
      <c r="K106" s="13">
        <v>22311.119999999999</v>
      </c>
      <c r="L106" s="13">
        <f>1247.3674*I106</f>
        <v>16215.7762</v>
      </c>
      <c r="M106" s="13">
        <f t="shared" si="4"/>
        <v>214.3303220764067</v>
      </c>
      <c r="N106" s="13">
        <f t="shared" si="5"/>
        <v>134.66432975365385</v>
      </c>
      <c r="O106" s="13">
        <f t="shared" si="6"/>
        <v>5746.3491481699384</v>
      </c>
      <c r="P106" s="14">
        <f t="shared" si="7"/>
        <v>0.25755538709710396</v>
      </c>
      <c r="Q106" s="13" t="s">
        <v>32</v>
      </c>
    </row>
    <row r="107" spans="1:17" x14ac:dyDescent="0.15">
      <c r="A107" s="8">
        <v>41579</v>
      </c>
      <c r="B107" s="9" t="s">
        <v>332</v>
      </c>
      <c r="C107" s="7" t="s">
        <v>333</v>
      </c>
      <c r="D107" s="7" t="s">
        <v>334</v>
      </c>
      <c r="E107" s="7" t="s">
        <v>28</v>
      </c>
      <c r="F107" s="7" t="s">
        <v>335</v>
      </c>
      <c r="G107" s="7" t="s">
        <v>45</v>
      </c>
      <c r="H107" s="7" t="s">
        <v>46</v>
      </c>
      <c r="I107" s="7">
        <v>100</v>
      </c>
      <c r="J107" s="7">
        <v>1863.8034</v>
      </c>
      <c r="K107" s="7">
        <v>186380.34</v>
      </c>
      <c r="L107" s="7">
        <v>130562.858895706</v>
      </c>
      <c r="M107" s="7">
        <f t="shared" si="4"/>
        <v>1790.4506049409526</v>
      </c>
      <c r="N107" s="7">
        <f t="shared" si="5"/>
        <v>1124.9450303417364</v>
      </c>
      <c r="O107" s="7">
        <f t="shared" si="6"/>
        <v>52902.085469011305</v>
      </c>
      <c r="P107" s="10">
        <f t="shared" si="7"/>
        <v>0.28383940853960943</v>
      </c>
      <c r="Q107" s="7" t="s">
        <v>32</v>
      </c>
    </row>
    <row r="108" spans="1:17" x14ac:dyDescent="0.15">
      <c r="A108" s="8">
        <v>41579</v>
      </c>
      <c r="B108" s="9" t="s">
        <v>336</v>
      </c>
      <c r="C108" s="7" t="s">
        <v>337</v>
      </c>
      <c r="D108" s="7" t="s">
        <v>338</v>
      </c>
      <c r="E108" s="7" t="s">
        <v>127</v>
      </c>
      <c r="F108" s="7" t="s">
        <v>339</v>
      </c>
      <c r="G108" s="7" t="s">
        <v>122</v>
      </c>
      <c r="H108" s="7" t="s">
        <v>123</v>
      </c>
      <c r="I108" s="7">
        <v>15</v>
      </c>
      <c r="J108" s="7">
        <v>682</v>
      </c>
      <c r="K108" s="7">
        <v>10230</v>
      </c>
      <c r="L108" s="7">
        <v>3537.255368098155</v>
      </c>
      <c r="M108" s="7">
        <f t="shared" si="4"/>
        <v>98.273829141775067</v>
      </c>
      <c r="N108" s="7">
        <f t="shared" si="5"/>
        <v>61.745716637258859</v>
      </c>
      <c r="O108" s="7">
        <f t="shared" si="6"/>
        <v>6532.7250861228113</v>
      </c>
      <c r="P108" s="10">
        <f t="shared" si="7"/>
        <v>0.63858505240692187</v>
      </c>
      <c r="Q108" s="7" t="s">
        <v>32</v>
      </c>
    </row>
    <row r="109" spans="1:17" x14ac:dyDescent="0.15">
      <c r="A109" s="8">
        <v>41579</v>
      </c>
      <c r="B109" s="9" t="s">
        <v>340</v>
      </c>
      <c r="C109" s="7" t="s">
        <v>341</v>
      </c>
      <c r="D109" s="7" t="s">
        <v>342</v>
      </c>
      <c r="E109" s="7" t="s">
        <v>28</v>
      </c>
      <c r="F109" s="7" t="s">
        <v>343</v>
      </c>
      <c r="G109" s="7" t="s">
        <v>344</v>
      </c>
      <c r="H109" s="7" t="s">
        <v>345</v>
      </c>
      <c r="I109" s="7">
        <v>50</v>
      </c>
      <c r="J109" s="7">
        <v>194.87</v>
      </c>
      <c r="K109" s="7">
        <v>9743.5</v>
      </c>
      <c r="L109" s="7">
        <v>5041.78</v>
      </c>
      <c r="M109" s="7">
        <f t="shared" si="4"/>
        <v>93.6002985574668</v>
      </c>
      <c r="N109" s="7">
        <f t="shared" si="5"/>
        <v>58.809324541068591</v>
      </c>
      <c r="O109" s="7">
        <f t="shared" si="6"/>
        <v>4549.3103769014651</v>
      </c>
      <c r="P109" s="10">
        <f t="shared" si="7"/>
        <v>0.46690720756416743</v>
      </c>
      <c r="Q109" s="7" t="s">
        <v>32</v>
      </c>
    </row>
    <row r="110" spans="1:17" x14ac:dyDescent="0.15">
      <c r="A110" s="8">
        <v>41579</v>
      </c>
      <c r="B110" s="9" t="s">
        <v>346</v>
      </c>
      <c r="C110" s="7" t="s">
        <v>347</v>
      </c>
      <c r="D110" s="7" t="s">
        <v>348</v>
      </c>
      <c r="E110" s="7" t="s">
        <v>127</v>
      </c>
      <c r="F110" s="7" t="s">
        <v>349</v>
      </c>
      <c r="G110" s="7" t="s">
        <v>350</v>
      </c>
      <c r="H110" s="7" t="s">
        <v>351</v>
      </c>
      <c r="I110" s="7">
        <v>72</v>
      </c>
      <c r="J110" s="7">
        <v>152.9913</v>
      </c>
      <c r="K110" s="7">
        <v>11015.37</v>
      </c>
      <c r="L110" s="7">
        <v>1542.0260000000001</v>
      </c>
      <c r="M110" s="7">
        <f t="shared" si="4"/>
        <v>105.8184349279995</v>
      </c>
      <c r="N110" s="7">
        <f t="shared" si="5"/>
        <v>66.486013164668833</v>
      </c>
      <c r="O110" s="7">
        <f t="shared" si="6"/>
        <v>9301.0395519073318</v>
      </c>
      <c r="P110" s="10">
        <f t="shared" si="7"/>
        <v>0.84436923606808767</v>
      </c>
      <c r="Q110" s="7" t="s">
        <v>24</v>
      </c>
    </row>
    <row r="111" spans="1:17" x14ac:dyDescent="0.15">
      <c r="A111" s="8">
        <v>41579</v>
      </c>
      <c r="B111" s="9" t="s">
        <v>352</v>
      </c>
      <c r="C111" s="7" t="s">
        <v>353</v>
      </c>
      <c r="D111" s="7" t="s">
        <v>354</v>
      </c>
      <c r="E111" s="7" t="s">
        <v>28</v>
      </c>
      <c r="F111" s="7" t="s">
        <v>355</v>
      </c>
      <c r="G111" s="7" t="s">
        <v>356</v>
      </c>
      <c r="H111" s="7" t="s">
        <v>357</v>
      </c>
      <c r="I111" s="7">
        <v>45</v>
      </c>
      <c r="J111" s="7">
        <v>300.85000000000002</v>
      </c>
      <c r="K111" s="7">
        <v>13538.25</v>
      </c>
      <c r="L111" s="7">
        <v>2313.0199999999982</v>
      </c>
      <c r="M111" s="7">
        <f t="shared" si="4"/>
        <v>130.05431743681686</v>
      </c>
      <c r="N111" s="7">
        <f t="shared" si="5"/>
        <v>81.713484678824031</v>
      </c>
      <c r="O111" s="7">
        <f t="shared" si="6"/>
        <v>11013.462197884359</v>
      </c>
      <c r="P111" s="10">
        <f t="shared" si="7"/>
        <v>0.81350707793727839</v>
      </c>
      <c r="Q111" s="7" t="s">
        <v>32</v>
      </c>
    </row>
    <row r="112" spans="1:17" x14ac:dyDescent="0.15">
      <c r="A112" s="8">
        <v>41579</v>
      </c>
      <c r="B112" s="9" t="s">
        <v>352</v>
      </c>
      <c r="C112" s="7" t="s">
        <v>353</v>
      </c>
      <c r="D112" s="7" t="s">
        <v>354</v>
      </c>
      <c r="E112" s="7" t="s">
        <v>28</v>
      </c>
      <c r="F112" s="7" t="s">
        <v>358</v>
      </c>
      <c r="G112" s="7" t="s">
        <v>359</v>
      </c>
      <c r="H112" s="7" t="s">
        <v>360</v>
      </c>
      <c r="I112" s="7">
        <v>5</v>
      </c>
      <c r="J112" s="7">
        <v>370.94</v>
      </c>
      <c r="K112" s="7">
        <v>1854.7</v>
      </c>
      <c r="L112" s="7">
        <v>327.75</v>
      </c>
      <c r="M112" s="7">
        <f t="shared" si="4"/>
        <v>17.817054829838732</v>
      </c>
      <c r="N112" s="7">
        <f t="shared" si="5"/>
        <v>11.194504462084458</v>
      </c>
      <c r="O112" s="7">
        <f t="shared" si="6"/>
        <v>1497.9384407080768</v>
      </c>
      <c r="P112" s="10">
        <f t="shared" si="7"/>
        <v>0.8076446005866591</v>
      </c>
      <c r="Q112" s="7" t="s">
        <v>32</v>
      </c>
    </row>
    <row r="113" spans="1:17" x14ac:dyDescent="0.15">
      <c r="A113" s="8">
        <v>41579</v>
      </c>
      <c r="B113" s="9" t="s">
        <v>177</v>
      </c>
      <c r="C113" s="7" t="s">
        <v>178</v>
      </c>
      <c r="D113" s="7" t="s">
        <v>179</v>
      </c>
      <c r="E113" s="7" t="s">
        <v>28</v>
      </c>
      <c r="F113" s="7" t="s">
        <v>361</v>
      </c>
      <c r="G113" s="7" t="s">
        <v>362</v>
      </c>
      <c r="H113" s="7" t="s">
        <v>363</v>
      </c>
      <c r="I113" s="7">
        <v>300</v>
      </c>
      <c r="J113" s="7">
        <v>76.923100000000005</v>
      </c>
      <c r="K113" s="7">
        <v>23076.92</v>
      </c>
      <c r="L113" s="7">
        <v>6679.17</v>
      </c>
      <c r="M113" s="7">
        <f t="shared" si="4"/>
        <v>221.68692993141855</v>
      </c>
      <c r="N113" s="7">
        <f t="shared" si="5"/>
        <v>139.28650666477924</v>
      </c>
      <c r="O113" s="7">
        <f t="shared" si="6"/>
        <v>16036.776563403802</v>
      </c>
      <c r="P113" s="10">
        <f t="shared" si="7"/>
        <v>0.69492707707110846</v>
      </c>
      <c r="Q113" s="7" t="s">
        <v>24</v>
      </c>
    </row>
    <row r="114" spans="1:17" x14ac:dyDescent="0.15">
      <c r="A114" s="8">
        <v>41579</v>
      </c>
      <c r="B114" s="9" t="s">
        <v>364</v>
      </c>
      <c r="C114" s="7" t="s">
        <v>365</v>
      </c>
      <c r="D114" s="7" t="s">
        <v>366</v>
      </c>
      <c r="E114" s="7" t="s">
        <v>28</v>
      </c>
      <c r="F114" s="7" t="s">
        <v>367</v>
      </c>
      <c r="G114" s="7" t="s">
        <v>368</v>
      </c>
      <c r="H114" s="7" t="s">
        <v>369</v>
      </c>
      <c r="I114" s="7">
        <v>6</v>
      </c>
      <c r="J114" s="7">
        <v>1051.2817</v>
      </c>
      <c r="K114" s="7">
        <v>6307.69</v>
      </c>
      <c r="L114" s="7">
        <v>2251.0537999999901</v>
      </c>
      <c r="M114" s="7">
        <f t="shared" si="4"/>
        <v>60.594413425149874</v>
      </c>
      <c r="N114" s="7">
        <f t="shared" si="5"/>
        <v>38.071636302607168</v>
      </c>
      <c r="O114" s="7">
        <f t="shared" si="6"/>
        <v>3957.9701502722523</v>
      </c>
      <c r="P114" s="10">
        <f t="shared" si="7"/>
        <v>0.62748330217119941</v>
      </c>
      <c r="Q114" s="7" t="s">
        <v>24</v>
      </c>
    </row>
    <row r="115" spans="1:17" x14ac:dyDescent="0.15">
      <c r="A115" s="8">
        <v>41579</v>
      </c>
      <c r="B115" s="9" t="s">
        <v>370</v>
      </c>
      <c r="C115" s="7" t="s">
        <v>371</v>
      </c>
      <c r="D115" s="7" t="s">
        <v>372</v>
      </c>
      <c r="E115" s="7" t="s">
        <v>135</v>
      </c>
      <c r="F115" s="7" t="s">
        <v>373</v>
      </c>
      <c r="G115" s="7" t="s">
        <v>374</v>
      </c>
      <c r="H115" s="7" t="s">
        <v>375</v>
      </c>
      <c r="I115" s="7">
        <v>0.5</v>
      </c>
      <c r="J115" s="7">
        <v>3076.92</v>
      </c>
      <c r="K115" s="7">
        <v>1538.46</v>
      </c>
      <c r="L115" s="7">
        <v>754.4</v>
      </c>
      <c r="M115" s="7">
        <f t="shared" si="4"/>
        <v>14.779115853514691</v>
      </c>
      <c r="N115" s="7">
        <f t="shared" si="5"/>
        <v>9.2857590633193805</v>
      </c>
      <c r="O115" s="7">
        <f t="shared" si="6"/>
        <v>759.99512508316604</v>
      </c>
      <c r="P115" s="10">
        <f t="shared" si="7"/>
        <v>0.49399732530138324</v>
      </c>
      <c r="Q115" s="7" t="s">
        <v>63</v>
      </c>
    </row>
    <row r="116" spans="1:17" x14ac:dyDescent="0.15">
      <c r="A116" s="8">
        <v>41579</v>
      </c>
      <c r="B116" s="9" t="s">
        <v>376</v>
      </c>
      <c r="C116" s="7" t="s">
        <v>377</v>
      </c>
      <c r="D116" s="7" t="s">
        <v>378</v>
      </c>
      <c r="E116" s="7" t="s">
        <v>142</v>
      </c>
      <c r="F116" s="7" t="s">
        <v>379</v>
      </c>
      <c r="G116" s="7" t="s">
        <v>380</v>
      </c>
      <c r="H116" s="7" t="s">
        <v>381</v>
      </c>
      <c r="I116" s="7">
        <v>10</v>
      </c>
      <c r="J116" s="7">
        <v>2841.88</v>
      </c>
      <c r="K116" s="7">
        <v>28418.799999999999</v>
      </c>
      <c r="L116" s="7">
        <v>23656.772500000003</v>
      </c>
      <c r="M116" s="7">
        <f t="shared" si="4"/>
        <v>273.00335245496359</v>
      </c>
      <c r="N116" s="7">
        <f t="shared" si="5"/>
        <v>171.52875581338535</v>
      </c>
      <c r="O116" s="7">
        <f t="shared" si="6"/>
        <v>4317.4953917316479</v>
      </c>
      <c r="P116" s="10">
        <f t="shared" si="7"/>
        <v>0.15192391627132912</v>
      </c>
      <c r="Q116" s="7" t="s">
        <v>32</v>
      </c>
    </row>
    <row r="117" spans="1:17" x14ac:dyDescent="0.15">
      <c r="A117" s="8">
        <v>41579</v>
      </c>
      <c r="B117" s="9" t="s">
        <v>382</v>
      </c>
      <c r="C117" s="7" t="s">
        <v>383</v>
      </c>
      <c r="D117" s="7" t="s">
        <v>384</v>
      </c>
      <c r="E117" s="7" t="s">
        <v>20</v>
      </c>
      <c r="F117" s="7" t="s">
        <v>385</v>
      </c>
      <c r="G117" s="7" t="s">
        <v>386</v>
      </c>
      <c r="H117" s="7" t="s">
        <v>387</v>
      </c>
      <c r="I117" s="7">
        <v>10</v>
      </c>
      <c r="J117" s="7">
        <v>170.94</v>
      </c>
      <c r="K117" s="7">
        <v>1709.4</v>
      </c>
      <c r="L117" s="7">
        <v>1358.9699999999998</v>
      </c>
      <c r="M117" s="7">
        <f t="shared" si="4"/>
        <v>16.421239837238545</v>
      </c>
      <c r="N117" s="7">
        <f t="shared" si="5"/>
        <v>10.317510070354869</v>
      </c>
      <c r="O117" s="7">
        <f t="shared" si="6"/>
        <v>323.6912500924069</v>
      </c>
      <c r="P117" s="10">
        <f t="shared" si="7"/>
        <v>0.18935957066362868</v>
      </c>
      <c r="Q117" s="7" t="s">
        <v>32</v>
      </c>
    </row>
    <row r="118" spans="1:17" x14ac:dyDescent="0.15">
      <c r="A118" s="8">
        <v>41579</v>
      </c>
      <c r="B118" s="9" t="e">
        <v>#N/A</v>
      </c>
      <c r="C118" s="7" t="s">
        <v>388</v>
      </c>
      <c r="D118" s="7" t="s">
        <v>389</v>
      </c>
      <c r="E118" s="7" t="s">
        <v>20</v>
      </c>
      <c r="F118" s="7" t="s">
        <v>390</v>
      </c>
      <c r="G118" s="7" t="s">
        <v>391</v>
      </c>
      <c r="H118" s="7" t="s">
        <v>392</v>
      </c>
      <c r="I118" s="7">
        <v>1</v>
      </c>
      <c r="J118" s="7">
        <v>42.74</v>
      </c>
      <c r="K118" s="7">
        <v>42.74</v>
      </c>
      <c r="L118" s="7">
        <v>22.65</v>
      </c>
      <c r="M118" s="7">
        <f t="shared" si="4"/>
        <v>0.41057902810551972</v>
      </c>
      <c r="N118" s="7">
        <f t="shared" si="5"/>
        <v>0.25796793050600625</v>
      </c>
      <c r="O118" s="7">
        <f t="shared" si="6"/>
        <v>19.421453041388478</v>
      </c>
      <c r="P118" s="10">
        <f t="shared" si="7"/>
        <v>0.45440928969088623</v>
      </c>
      <c r="Q118" s="7" t="s">
        <v>393</v>
      </c>
    </row>
    <row r="119" spans="1:17" x14ac:dyDescent="0.15">
      <c r="A119" s="8">
        <v>41579</v>
      </c>
      <c r="B119" s="9" t="s">
        <v>394</v>
      </c>
      <c r="C119" s="7" t="s">
        <v>395</v>
      </c>
      <c r="D119" s="7" t="s">
        <v>396</v>
      </c>
      <c r="E119" s="7" t="s">
        <v>20</v>
      </c>
      <c r="F119" s="7" t="s">
        <v>397</v>
      </c>
      <c r="G119" s="7" t="s">
        <v>398</v>
      </c>
      <c r="H119" s="7" t="s">
        <v>399</v>
      </c>
      <c r="I119" s="7">
        <v>10</v>
      </c>
      <c r="J119" s="7">
        <v>344.98</v>
      </c>
      <c r="K119" s="7">
        <v>3449.8</v>
      </c>
      <c r="L119" s="7">
        <v>2633.7599999999998</v>
      </c>
      <c r="M119" s="7">
        <f t="shared" si="4"/>
        <v>33.140279156724894</v>
      </c>
      <c r="N119" s="7">
        <f t="shared" si="5"/>
        <v>20.822128372943855</v>
      </c>
      <c r="O119" s="7">
        <f t="shared" si="6"/>
        <v>762.07759247033164</v>
      </c>
      <c r="P119" s="10">
        <f t="shared" si="7"/>
        <v>0.22090486186745076</v>
      </c>
      <c r="Q119" s="7" t="s">
        <v>32</v>
      </c>
    </row>
    <row r="120" spans="1:17" x14ac:dyDescent="0.15">
      <c r="A120" s="8">
        <v>41579</v>
      </c>
      <c r="B120" s="9" t="s">
        <v>400</v>
      </c>
      <c r="C120" s="7" t="s">
        <v>401</v>
      </c>
      <c r="D120" s="7" t="s">
        <v>402</v>
      </c>
      <c r="E120" s="7" t="s">
        <v>20</v>
      </c>
      <c r="F120" s="7" t="s">
        <v>403</v>
      </c>
      <c r="G120" s="7" t="s">
        <v>404</v>
      </c>
      <c r="H120" s="7" t="s">
        <v>405</v>
      </c>
      <c r="I120" s="7">
        <v>0.5</v>
      </c>
      <c r="J120" s="7">
        <v>4273.5</v>
      </c>
      <c r="K120" s="7">
        <v>2136.75</v>
      </c>
      <c r="L120" s="7">
        <v>1300.26</v>
      </c>
      <c r="M120" s="7">
        <f t="shared" si="4"/>
        <v>20.526549796548181</v>
      </c>
      <c r="N120" s="7">
        <f t="shared" si="5"/>
        <v>12.896887587943585</v>
      </c>
      <c r="O120" s="7">
        <f t="shared" si="6"/>
        <v>803.06656261550825</v>
      </c>
      <c r="P120" s="10">
        <f t="shared" si="7"/>
        <v>0.37583552713958501</v>
      </c>
      <c r="Q120" s="7" t="s">
        <v>63</v>
      </c>
    </row>
    <row r="121" spans="1:17" x14ac:dyDescent="0.15">
      <c r="A121" s="8">
        <v>41579</v>
      </c>
      <c r="B121" s="9" t="s">
        <v>406</v>
      </c>
      <c r="C121" s="7" t="s">
        <v>407</v>
      </c>
      <c r="D121" s="7" t="s">
        <v>408</v>
      </c>
      <c r="E121" s="7" t="s">
        <v>20</v>
      </c>
      <c r="F121" s="7" t="s">
        <v>409</v>
      </c>
      <c r="G121" s="7" t="s">
        <v>410</v>
      </c>
      <c r="H121" s="7" t="s">
        <v>411</v>
      </c>
      <c r="I121" s="7">
        <v>0.5</v>
      </c>
      <c r="J121" s="7">
        <v>1196.58</v>
      </c>
      <c r="K121" s="7">
        <v>598.29</v>
      </c>
      <c r="L121" s="7">
        <v>347.92874999999998</v>
      </c>
      <c r="M121" s="7">
        <f t="shared" si="4"/>
        <v>5.7474339430334904</v>
      </c>
      <c r="N121" s="7">
        <f t="shared" si="5"/>
        <v>3.6111285246242035</v>
      </c>
      <c r="O121" s="7">
        <f t="shared" si="6"/>
        <v>241.00268753234229</v>
      </c>
      <c r="P121" s="10">
        <f t="shared" si="7"/>
        <v>0.40281918055180982</v>
      </c>
      <c r="Q121" s="7" t="s">
        <v>24</v>
      </c>
    </row>
    <row r="122" spans="1:17" x14ac:dyDescent="0.15">
      <c r="A122" s="8">
        <v>41579</v>
      </c>
      <c r="B122" s="9" t="s">
        <v>406</v>
      </c>
      <c r="C122" s="7" t="s">
        <v>407</v>
      </c>
      <c r="D122" s="7" t="s">
        <v>408</v>
      </c>
      <c r="E122" s="7" t="s">
        <v>20</v>
      </c>
      <c r="F122" s="7" t="s">
        <v>409</v>
      </c>
      <c r="G122" s="7" t="s">
        <v>410</v>
      </c>
      <c r="H122" s="7" t="s">
        <v>411</v>
      </c>
      <c r="I122" s="7">
        <v>0.5</v>
      </c>
      <c r="J122" s="7">
        <v>1196.58</v>
      </c>
      <c r="K122" s="7">
        <v>598.29</v>
      </c>
      <c r="L122" s="7">
        <v>347.92874999999998</v>
      </c>
      <c r="M122" s="7">
        <f t="shared" si="4"/>
        <v>5.7474339430334904</v>
      </c>
      <c r="N122" s="7">
        <f t="shared" si="5"/>
        <v>3.6111285246242035</v>
      </c>
      <c r="O122" s="7">
        <f t="shared" si="6"/>
        <v>241.00268753234229</v>
      </c>
      <c r="P122" s="10">
        <f t="shared" si="7"/>
        <v>0.40281918055180982</v>
      </c>
      <c r="Q122" s="7" t="s">
        <v>24</v>
      </c>
    </row>
    <row r="123" spans="1:17" x14ac:dyDescent="0.15">
      <c r="A123" s="8">
        <v>41579</v>
      </c>
      <c r="B123" s="9" t="s">
        <v>132</v>
      </c>
      <c r="C123" s="7" t="s">
        <v>133</v>
      </c>
      <c r="D123" s="7" t="s">
        <v>134</v>
      </c>
      <c r="E123" s="7" t="s">
        <v>135</v>
      </c>
      <c r="F123" s="7" t="s">
        <v>412</v>
      </c>
      <c r="G123" s="7" t="s">
        <v>137</v>
      </c>
      <c r="H123" s="7" t="s">
        <v>138</v>
      </c>
      <c r="I123" s="7">
        <v>400</v>
      </c>
      <c r="J123" s="7">
        <v>32.4786</v>
      </c>
      <c r="K123" s="7">
        <v>12991.45</v>
      </c>
      <c r="L123" s="7">
        <v>3296</v>
      </c>
      <c r="M123" s="7">
        <f t="shared" si="4"/>
        <v>124.80151882736206</v>
      </c>
      <c r="N123" s="7">
        <f t="shared" si="5"/>
        <v>78.413136892191261</v>
      </c>
      <c r="O123" s="7">
        <f t="shared" si="6"/>
        <v>9492.235344280447</v>
      </c>
      <c r="P123" s="10">
        <f t="shared" si="7"/>
        <v>0.73065249408499022</v>
      </c>
      <c r="Q123" s="7" t="s">
        <v>32</v>
      </c>
    </row>
    <row r="124" spans="1:17" x14ac:dyDescent="0.15">
      <c r="A124" s="8">
        <v>41579</v>
      </c>
      <c r="B124" s="9" t="s">
        <v>413</v>
      </c>
      <c r="C124" s="7" t="s">
        <v>414</v>
      </c>
      <c r="D124" s="7" t="s">
        <v>415</v>
      </c>
      <c r="E124" s="7" t="s">
        <v>20</v>
      </c>
      <c r="F124" s="7" t="s">
        <v>416</v>
      </c>
      <c r="G124" s="7" t="s">
        <v>417</v>
      </c>
      <c r="H124" s="7" t="s">
        <v>418</v>
      </c>
      <c r="I124" s="7">
        <v>0.15</v>
      </c>
      <c r="J124" s="7">
        <v>2136.7332999999999</v>
      </c>
      <c r="K124" s="7">
        <v>320.51</v>
      </c>
      <c r="L124" s="7">
        <v>121.506999999999</v>
      </c>
      <c r="M124" s="7">
        <f t="shared" si="4"/>
        <v>3.0789584533949488</v>
      </c>
      <c r="N124" s="7">
        <f t="shared" si="5"/>
        <v>1.9345180488179703</v>
      </c>
      <c r="O124" s="7">
        <f t="shared" si="6"/>
        <v>193.98952349778807</v>
      </c>
      <c r="P124" s="10">
        <f t="shared" si="7"/>
        <v>0.60525263953632669</v>
      </c>
      <c r="Q124" s="7" t="s">
        <v>24</v>
      </c>
    </row>
    <row r="125" spans="1:17" x14ac:dyDescent="0.15">
      <c r="A125" s="8">
        <v>41579</v>
      </c>
      <c r="B125" s="9" t="s">
        <v>419</v>
      </c>
      <c r="C125" s="7" t="s">
        <v>420</v>
      </c>
      <c r="D125" s="7" t="s">
        <v>421</v>
      </c>
      <c r="E125" s="7" t="s">
        <v>20</v>
      </c>
      <c r="F125" s="7" t="s">
        <v>422</v>
      </c>
      <c r="G125" s="7" t="s">
        <v>423</v>
      </c>
      <c r="H125" s="7" t="s">
        <v>424</v>
      </c>
      <c r="I125" s="7">
        <v>0.3</v>
      </c>
      <c r="J125" s="7">
        <v>3974.3667</v>
      </c>
      <c r="K125" s="7">
        <v>1192.31</v>
      </c>
      <c r="L125" s="7">
        <v>704.72000000000094</v>
      </c>
      <c r="M125" s="7">
        <f t="shared" si="4"/>
        <v>11.453848408996073</v>
      </c>
      <c r="N125" s="7">
        <f t="shared" si="5"/>
        <v>7.1964843991955139</v>
      </c>
      <c r="O125" s="7">
        <f t="shared" si="6"/>
        <v>468.93966719180742</v>
      </c>
      <c r="P125" s="10">
        <f t="shared" si="7"/>
        <v>0.39330347576704666</v>
      </c>
      <c r="Q125" s="7" t="s">
        <v>32</v>
      </c>
    </row>
    <row r="126" spans="1:17" x14ac:dyDescent="0.15">
      <c r="A126" s="8">
        <v>41579</v>
      </c>
      <c r="B126" s="9" t="s">
        <v>425</v>
      </c>
      <c r="C126" s="7" t="s">
        <v>426</v>
      </c>
      <c r="D126" s="7" t="s">
        <v>427</v>
      </c>
      <c r="E126" s="7" t="s">
        <v>20</v>
      </c>
      <c r="F126" s="7" t="s">
        <v>428</v>
      </c>
      <c r="G126" s="7" t="s">
        <v>429</v>
      </c>
      <c r="H126" s="7" t="s">
        <v>430</v>
      </c>
      <c r="I126" s="7">
        <v>0.1</v>
      </c>
      <c r="J126" s="7">
        <v>4957.3</v>
      </c>
      <c r="K126" s="7">
        <v>495.73</v>
      </c>
      <c r="L126" s="7">
        <v>354.5</v>
      </c>
      <c r="M126" s="7">
        <f t="shared" si="4"/>
        <v>4.7621979785388229</v>
      </c>
      <c r="N126" s="7">
        <f t="shared" si="5"/>
        <v>2.9921020634006195</v>
      </c>
      <c r="O126" s="7">
        <f t="shared" si="6"/>
        <v>133.47569995806057</v>
      </c>
      <c r="P126" s="10">
        <f t="shared" si="7"/>
        <v>0.26925080176317867</v>
      </c>
      <c r="Q126" s="7" t="s">
        <v>63</v>
      </c>
    </row>
    <row r="127" spans="1:17" x14ac:dyDescent="0.15">
      <c r="A127" s="8">
        <v>41579</v>
      </c>
      <c r="B127" s="9" t="s">
        <v>25</v>
      </c>
      <c r="C127" s="7" t="s">
        <v>26</v>
      </c>
      <c r="D127" s="7" t="s">
        <v>27</v>
      </c>
      <c r="E127" s="7" t="s">
        <v>28</v>
      </c>
      <c r="F127" s="7" t="s">
        <v>431</v>
      </c>
      <c r="G127" s="7" t="s">
        <v>34</v>
      </c>
      <c r="H127" s="7" t="s">
        <v>35</v>
      </c>
      <c r="I127" s="7">
        <v>7.5</v>
      </c>
      <c r="J127" s="7">
        <v>30.46</v>
      </c>
      <c r="K127" s="7">
        <v>228.45</v>
      </c>
      <c r="L127" s="7">
        <v>77.844472222222507</v>
      </c>
      <c r="M127" s="7">
        <f t="shared" si="4"/>
        <v>2.1945900554680855</v>
      </c>
      <c r="N127" s="7">
        <f t="shared" si="5"/>
        <v>1.3788669565769096</v>
      </c>
      <c r="O127" s="7">
        <f t="shared" si="6"/>
        <v>147.03207076573247</v>
      </c>
      <c r="P127" s="10">
        <f t="shared" si="7"/>
        <v>0.64360722593885966</v>
      </c>
      <c r="Q127" s="7" t="s">
        <v>32</v>
      </c>
    </row>
    <row r="128" spans="1:17" x14ac:dyDescent="0.15">
      <c r="A128" s="8">
        <v>41579</v>
      </c>
      <c r="B128" s="9" t="s">
        <v>25</v>
      </c>
      <c r="C128" s="7" t="s">
        <v>26</v>
      </c>
      <c r="D128" s="7" t="s">
        <v>27</v>
      </c>
      <c r="E128" s="7" t="s">
        <v>28</v>
      </c>
      <c r="F128" s="7" t="s">
        <v>431</v>
      </c>
      <c r="G128" s="7" t="s">
        <v>36</v>
      </c>
      <c r="H128" s="7" t="s">
        <v>37</v>
      </c>
      <c r="I128" s="7">
        <v>1.5</v>
      </c>
      <c r="J128" s="7">
        <v>34.2667</v>
      </c>
      <c r="K128" s="7">
        <v>51.4</v>
      </c>
      <c r="L128" s="7">
        <v>16.07264</v>
      </c>
      <c r="M128" s="7">
        <f t="shared" si="4"/>
        <v>0.49377075443668023</v>
      </c>
      <c r="N128" s="7">
        <f t="shared" si="5"/>
        <v>0.31023752054302106</v>
      </c>
      <c r="O128" s="7">
        <f t="shared" si="6"/>
        <v>34.523351725020298</v>
      </c>
      <c r="P128" s="10">
        <f t="shared" si="7"/>
        <v>0.6716605393972821</v>
      </c>
      <c r="Q128" s="7" t="s">
        <v>32</v>
      </c>
    </row>
    <row r="129" spans="1:17" x14ac:dyDescent="0.15">
      <c r="A129" s="8">
        <v>41579</v>
      </c>
      <c r="B129" s="9" t="s">
        <v>25</v>
      </c>
      <c r="C129" s="7" t="s">
        <v>26</v>
      </c>
      <c r="D129" s="7" t="s">
        <v>27</v>
      </c>
      <c r="E129" s="7" t="s">
        <v>28</v>
      </c>
      <c r="F129" s="7" t="s">
        <v>431</v>
      </c>
      <c r="G129" s="7" t="s">
        <v>30</v>
      </c>
      <c r="H129" s="7" t="s">
        <v>31</v>
      </c>
      <c r="I129" s="7">
        <v>2</v>
      </c>
      <c r="J129" s="7">
        <v>2435.9</v>
      </c>
      <c r="K129" s="7">
        <v>4871.8</v>
      </c>
      <c r="L129" s="7">
        <v>794.46857142857198</v>
      </c>
      <c r="M129" s="7">
        <f t="shared" si="4"/>
        <v>46.800629600478963</v>
      </c>
      <c r="N129" s="7">
        <f t="shared" si="5"/>
        <v>29.404964058005643</v>
      </c>
      <c r="O129" s="7">
        <f t="shared" si="6"/>
        <v>4001.1258349129434</v>
      </c>
      <c r="P129" s="10">
        <f t="shared" si="7"/>
        <v>0.8212828595001731</v>
      </c>
      <c r="Q129" s="7" t="s">
        <v>32</v>
      </c>
    </row>
    <row r="130" spans="1:17" x14ac:dyDescent="0.15">
      <c r="A130" s="8">
        <v>41579</v>
      </c>
      <c r="B130" s="9" t="s">
        <v>25</v>
      </c>
      <c r="C130" s="7" t="s">
        <v>26</v>
      </c>
      <c r="D130" s="7" t="s">
        <v>27</v>
      </c>
      <c r="E130" s="7" t="s">
        <v>28</v>
      </c>
      <c r="F130" s="7" t="s">
        <v>431</v>
      </c>
      <c r="G130" s="7" t="s">
        <v>38</v>
      </c>
      <c r="H130" s="7" t="s">
        <v>39</v>
      </c>
      <c r="I130" s="7">
        <v>67.5</v>
      </c>
      <c r="J130" s="7">
        <v>772.34990000000005</v>
      </c>
      <c r="K130" s="7">
        <v>52133.62</v>
      </c>
      <c r="L130" s="7">
        <v>8290.2564705882378</v>
      </c>
      <c r="M130" s="7">
        <f t="shared" si="4"/>
        <v>500.81822721624906</v>
      </c>
      <c r="N130" s="7">
        <f t="shared" si="5"/>
        <v>314.6654670375886</v>
      </c>
      <c r="O130" s="7">
        <f t="shared" si="6"/>
        <v>43027.879835157924</v>
      </c>
      <c r="P130" s="10">
        <f t="shared" si="7"/>
        <v>0.82533842528406665</v>
      </c>
      <c r="Q130" s="7" t="s">
        <v>32</v>
      </c>
    </row>
    <row r="131" spans="1:17" x14ac:dyDescent="0.15">
      <c r="A131" s="8">
        <v>41579</v>
      </c>
      <c r="B131" s="9" t="s">
        <v>197</v>
      </c>
      <c r="C131" s="7" t="s">
        <v>198</v>
      </c>
      <c r="D131" s="7" t="s">
        <v>199</v>
      </c>
      <c r="E131" s="7" t="s">
        <v>127</v>
      </c>
      <c r="F131" s="7" t="s">
        <v>432</v>
      </c>
      <c r="G131" s="7" t="s">
        <v>201</v>
      </c>
      <c r="H131" s="7" t="s">
        <v>202</v>
      </c>
      <c r="I131" s="7">
        <v>30.24</v>
      </c>
      <c r="J131" s="7">
        <v>277.79989999999998</v>
      </c>
      <c r="K131" s="7">
        <v>8400.67</v>
      </c>
      <c r="L131" s="7">
        <v>3203.3536363636213</v>
      </c>
      <c r="M131" s="7">
        <f t="shared" ref="M131:M194" si="8">$M$235/$K$235*K131</f>
        <v>80.700489565633973</v>
      </c>
      <c r="N131" s="7">
        <f t="shared" ref="N131:N194" si="9">$N$235/$K$235*K131</f>
        <v>50.704339138135033</v>
      </c>
      <c r="O131" s="7">
        <f t="shared" ref="O131:O194" si="10">K131-L131-M131-N131</f>
        <v>5065.9115349326103</v>
      </c>
      <c r="P131" s="10">
        <f t="shared" ref="P131:P194" si="11">O131/K131</f>
        <v>0.6030366071911657</v>
      </c>
      <c r="Q131" s="7" t="s">
        <v>32</v>
      </c>
    </row>
    <row r="132" spans="1:17" x14ac:dyDescent="0.15">
      <c r="A132" s="8">
        <v>41579</v>
      </c>
      <c r="B132" s="9" t="s">
        <v>118</v>
      </c>
      <c r="C132" s="7" t="s">
        <v>119</v>
      </c>
      <c r="D132" s="7" t="s">
        <v>120</v>
      </c>
      <c r="E132" s="7" t="s">
        <v>28</v>
      </c>
      <c r="F132" s="7" t="s">
        <v>433</v>
      </c>
      <c r="G132" s="7" t="s">
        <v>122</v>
      </c>
      <c r="H132" s="7" t="s">
        <v>123</v>
      </c>
      <c r="I132" s="7">
        <v>4</v>
      </c>
      <c r="J132" s="7">
        <v>427.35</v>
      </c>
      <c r="K132" s="7">
        <v>1709.4</v>
      </c>
      <c r="L132" s="7">
        <v>943.26809815950799</v>
      </c>
      <c r="M132" s="7">
        <f t="shared" si="8"/>
        <v>16.421239837238545</v>
      </c>
      <c r="N132" s="7">
        <f t="shared" si="9"/>
        <v>10.317510070354869</v>
      </c>
      <c r="O132" s="7">
        <f t="shared" si="10"/>
        <v>739.39315193289872</v>
      </c>
      <c r="P132" s="10">
        <f t="shared" si="11"/>
        <v>0.43254542642617216</v>
      </c>
      <c r="Q132" s="7" t="s">
        <v>32</v>
      </c>
    </row>
    <row r="133" spans="1:17" x14ac:dyDescent="0.15">
      <c r="A133" s="8">
        <v>41579</v>
      </c>
      <c r="B133" s="9" t="s">
        <v>118</v>
      </c>
      <c r="C133" s="7" t="s">
        <v>119</v>
      </c>
      <c r="D133" s="7" t="s">
        <v>120</v>
      </c>
      <c r="E133" s="7" t="s">
        <v>28</v>
      </c>
      <c r="F133" s="7" t="s">
        <v>434</v>
      </c>
      <c r="G133" s="7" t="s">
        <v>122</v>
      </c>
      <c r="H133" s="7" t="s">
        <v>123</v>
      </c>
      <c r="I133" s="7">
        <v>101</v>
      </c>
      <c r="J133" s="7">
        <v>427.35039999999998</v>
      </c>
      <c r="K133" s="7">
        <v>43162.39</v>
      </c>
      <c r="L133" s="7">
        <v>23817.519478527578</v>
      </c>
      <c r="M133" s="7">
        <f t="shared" si="8"/>
        <v>414.6366901476697</v>
      </c>
      <c r="N133" s="7">
        <f t="shared" si="9"/>
        <v>260.51737070643748</v>
      </c>
      <c r="O133" s="7">
        <f t="shared" si="10"/>
        <v>18669.716460618314</v>
      </c>
      <c r="P133" s="10">
        <f t="shared" si="11"/>
        <v>0.43254593780878015</v>
      </c>
      <c r="Q133" s="7" t="s">
        <v>32</v>
      </c>
    </row>
    <row r="134" spans="1:17" x14ac:dyDescent="0.15">
      <c r="A134" s="8">
        <v>41579</v>
      </c>
      <c r="B134" s="9" t="s">
        <v>41</v>
      </c>
      <c r="C134" s="7" t="s">
        <v>42</v>
      </c>
      <c r="D134" s="7" t="s">
        <v>43</v>
      </c>
      <c r="E134" s="7" t="s">
        <v>28</v>
      </c>
      <c r="F134" s="7" t="s">
        <v>435</v>
      </c>
      <c r="G134" s="7" t="s">
        <v>45</v>
      </c>
      <c r="H134" s="7" t="s">
        <v>46</v>
      </c>
      <c r="I134" s="7">
        <v>13</v>
      </c>
      <c r="J134" s="7">
        <v>1928.4754</v>
      </c>
      <c r="K134" s="7">
        <v>25070.18</v>
      </c>
      <c r="L134" s="7">
        <v>16973.17165644178</v>
      </c>
      <c r="M134" s="7">
        <f t="shared" si="8"/>
        <v>240.83505238255589</v>
      </c>
      <c r="N134" s="7">
        <f t="shared" si="9"/>
        <v>151.31732456745596</v>
      </c>
      <c r="O134" s="7">
        <f t="shared" si="10"/>
        <v>7704.8559666082083</v>
      </c>
      <c r="P134" s="10">
        <f t="shared" si="11"/>
        <v>0.30733149768402973</v>
      </c>
      <c r="Q134" s="7" t="s">
        <v>32</v>
      </c>
    </row>
    <row r="135" spans="1:17" x14ac:dyDescent="0.15">
      <c r="A135" s="8">
        <v>41579</v>
      </c>
      <c r="B135" s="9" t="s">
        <v>436</v>
      </c>
      <c r="C135" s="7" t="s">
        <v>437</v>
      </c>
      <c r="D135" s="7" t="s">
        <v>438</v>
      </c>
      <c r="E135" s="7" t="s">
        <v>127</v>
      </c>
      <c r="F135" s="7" t="s">
        <v>439</v>
      </c>
      <c r="G135" s="7" t="s">
        <v>122</v>
      </c>
      <c r="H135" s="7" t="s">
        <v>123</v>
      </c>
      <c r="I135" s="7">
        <v>30</v>
      </c>
      <c r="J135" s="7">
        <v>786.32470000000001</v>
      </c>
      <c r="K135" s="7">
        <v>23589.74</v>
      </c>
      <c r="L135" s="7">
        <v>7074.5107361963101</v>
      </c>
      <c r="M135" s="7">
        <f t="shared" si="8"/>
        <v>226.61330188259015</v>
      </c>
      <c r="N135" s="7">
        <f t="shared" si="9"/>
        <v>142.38175968588573</v>
      </c>
      <c r="O135" s="7">
        <f t="shared" si="10"/>
        <v>16146.234202235217</v>
      </c>
      <c r="P135" s="10">
        <f t="shared" si="11"/>
        <v>0.68446003229519337</v>
      </c>
      <c r="Q135" s="7" t="s">
        <v>32</v>
      </c>
    </row>
    <row r="136" spans="1:17" x14ac:dyDescent="0.15">
      <c r="A136" s="8">
        <v>41579</v>
      </c>
      <c r="B136" s="9" t="s">
        <v>53</v>
      </c>
      <c r="C136" s="7" t="s">
        <v>54</v>
      </c>
      <c r="D136" s="7" t="s">
        <v>55</v>
      </c>
      <c r="E136" s="7" t="s">
        <v>28</v>
      </c>
      <c r="F136" s="7" t="s">
        <v>440</v>
      </c>
      <c r="G136" s="7" t="s">
        <v>66</v>
      </c>
      <c r="H136" s="7" t="s">
        <v>67</v>
      </c>
      <c r="I136" s="7">
        <v>0.6</v>
      </c>
      <c r="J136" s="7">
        <v>1093.5166999999999</v>
      </c>
      <c r="K136" s="7">
        <v>656.11</v>
      </c>
      <c r="L136" s="7">
        <v>418.24999999999983</v>
      </c>
      <c r="M136" s="7">
        <f t="shared" si="8"/>
        <v>6.3028780096001995</v>
      </c>
      <c r="N136" s="7">
        <f t="shared" si="9"/>
        <v>3.9601155564879678</v>
      </c>
      <c r="O136" s="7">
        <f t="shared" si="10"/>
        <v>227.59700643391201</v>
      </c>
      <c r="P136" s="10">
        <f t="shared" si="11"/>
        <v>0.34688848887215867</v>
      </c>
      <c r="Q136" s="7" t="s">
        <v>32</v>
      </c>
    </row>
    <row r="137" spans="1:17" x14ac:dyDescent="0.15">
      <c r="A137" s="8">
        <v>41579</v>
      </c>
      <c r="B137" s="9" t="s">
        <v>53</v>
      </c>
      <c r="C137" s="7" t="s">
        <v>54</v>
      </c>
      <c r="D137" s="7" t="s">
        <v>55</v>
      </c>
      <c r="E137" s="7" t="s">
        <v>28</v>
      </c>
      <c r="F137" s="7" t="s">
        <v>440</v>
      </c>
      <c r="G137" s="7" t="s">
        <v>68</v>
      </c>
      <c r="H137" s="7" t="s">
        <v>69</v>
      </c>
      <c r="I137" s="7">
        <v>0.5</v>
      </c>
      <c r="J137" s="7">
        <v>1093.52</v>
      </c>
      <c r="K137" s="7">
        <v>546.76</v>
      </c>
      <c r="L137" s="7">
        <v>230.23</v>
      </c>
      <c r="M137" s="7">
        <f t="shared" si="8"/>
        <v>5.2524143520583522</v>
      </c>
      <c r="N137" s="7">
        <f t="shared" si="9"/>
        <v>3.3001063566556845</v>
      </c>
      <c r="O137" s="7">
        <f t="shared" si="10"/>
        <v>307.97747929128593</v>
      </c>
      <c r="P137" s="10">
        <f t="shared" si="11"/>
        <v>0.56327726843822867</v>
      </c>
      <c r="Q137" s="7" t="s">
        <v>32</v>
      </c>
    </row>
    <row r="138" spans="1:17" x14ac:dyDescent="0.15">
      <c r="A138" s="8">
        <v>41579</v>
      </c>
      <c r="B138" s="9" t="s">
        <v>53</v>
      </c>
      <c r="C138" s="7" t="s">
        <v>54</v>
      </c>
      <c r="D138" s="7" t="s">
        <v>55</v>
      </c>
      <c r="E138" s="7" t="s">
        <v>28</v>
      </c>
      <c r="F138" s="7" t="s">
        <v>440</v>
      </c>
      <c r="G138" s="7" t="s">
        <v>70</v>
      </c>
      <c r="H138" s="7" t="s">
        <v>71</v>
      </c>
      <c r="I138" s="7">
        <v>0.5</v>
      </c>
      <c r="J138" s="7">
        <v>1354.16</v>
      </c>
      <c r="K138" s="7">
        <v>677.08</v>
      </c>
      <c r="L138" s="7">
        <v>444.60333333333352</v>
      </c>
      <c r="M138" s="7">
        <f t="shared" si="8"/>
        <v>6.5043249496884723</v>
      </c>
      <c r="N138" s="7">
        <f t="shared" si="9"/>
        <v>4.0866852219702086</v>
      </c>
      <c r="O138" s="7">
        <f t="shared" si="10"/>
        <v>221.88565649500782</v>
      </c>
      <c r="P138" s="10">
        <f t="shared" si="11"/>
        <v>0.32770965985556777</v>
      </c>
      <c r="Q138" s="7" t="s">
        <v>32</v>
      </c>
    </row>
    <row r="139" spans="1:17" x14ac:dyDescent="0.15">
      <c r="A139" s="8">
        <v>41579</v>
      </c>
      <c r="B139" s="9" t="s">
        <v>53</v>
      </c>
      <c r="C139" s="7" t="s">
        <v>54</v>
      </c>
      <c r="D139" s="7" t="s">
        <v>55</v>
      </c>
      <c r="E139" s="7" t="s">
        <v>28</v>
      </c>
      <c r="F139" s="7" t="s">
        <v>440</v>
      </c>
      <c r="G139" s="7" t="s">
        <v>57</v>
      </c>
      <c r="H139" s="7" t="s">
        <v>58</v>
      </c>
      <c r="I139" s="7">
        <v>1.4</v>
      </c>
      <c r="J139" s="7">
        <v>5478.55</v>
      </c>
      <c r="K139" s="7">
        <v>7669.97</v>
      </c>
      <c r="L139" s="7">
        <v>3500.4221538461561</v>
      </c>
      <c r="M139" s="7">
        <f t="shared" si="8"/>
        <v>73.681067576005915</v>
      </c>
      <c r="N139" s="7">
        <f t="shared" si="9"/>
        <v>46.294017031894072</v>
      </c>
      <c r="O139" s="7">
        <f t="shared" si="10"/>
        <v>4049.5727615459446</v>
      </c>
      <c r="P139" s="10">
        <f t="shared" si="11"/>
        <v>0.52797765330841506</v>
      </c>
      <c r="Q139" s="7" t="s">
        <v>32</v>
      </c>
    </row>
    <row r="140" spans="1:17" x14ac:dyDescent="0.15">
      <c r="A140" s="8">
        <v>41579</v>
      </c>
      <c r="B140" s="9" t="s">
        <v>53</v>
      </c>
      <c r="C140" s="7" t="s">
        <v>54</v>
      </c>
      <c r="D140" s="7" t="s">
        <v>55</v>
      </c>
      <c r="E140" s="7" t="s">
        <v>28</v>
      </c>
      <c r="F140" s="7" t="s">
        <v>440</v>
      </c>
      <c r="G140" s="7" t="s">
        <v>441</v>
      </c>
      <c r="H140" s="7" t="s">
        <v>442</v>
      </c>
      <c r="I140" s="7">
        <v>0.2</v>
      </c>
      <c r="J140" s="7">
        <v>11665.75</v>
      </c>
      <c r="K140" s="7">
        <v>2333.15</v>
      </c>
      <c r="L140" s="7">
        <v>801.13000000000011</v>
      </c>
      <c r="M140" s="7">
        <f t="shared" si="8"/>
        <v>22.413253613111685</v>
      </c>
      <c r="N140" s="7">
        <f t="shared" si="9"/>
        <v>14.082308775388125</v>
      </c>
      <c r="O140" s="7">
        <f t="shared" si="10"/>
        <v>1495.5244376115002</v>
      </c>
      <c r="P140" s="10">
        <f t="shared" si="11"/>
        <v>0.64098940814413996</v>
      </c>
      <c r="Q140" s="7" t="s">
        <v>32</v>
      </c>
    </row>
    <row r="141" spans="1:17" x14ac:dyDescent="0.15">
      <c r="A141" s="8">
        <v>41579</v>
      </c>
      <c r="B141" s="9" t="s">
        <v>53</v>
      </c>
      <c r="C141" s="7" t="s">
        <v>54</v>
      </c>
      <c r="D141" s="7" t="s">
        <v>55</v>
      </c>
      <c r="E141" s="7" t="s">
        <v>28</v>
      </c>
      <c r="F141" s="7" t="s">
        <v>440</v>
      </c>
      <c r="G141" s="7" t="s">
        <v>443</v>
      </c>
      <c r="H141" s="7" t="s">
        <v>444</v>
      </c>
      <c r="I141" s="7">
        <v>0.4</v>
      </c>
      <c r="J141" s="7">
        <v>2317.9749999999999</v>
      </c>
      <c r="K141" s="7">
        <v>927.19</v>
      </c>
      <c r="L141" s="7">
        <v>483.98</v>
      </c>
      <c r="M141" s="7">
        <f t="shared" si="8"/>
        <v>8.9069903853335717</v>
      </c>
      <c r="N141" s="7">
        <f t="shared" si="9"/>
        <v>5.5962865111339246</v>
      </c>
      <c r="O141" s="7">
        <f t="shared" si="10"/>
        <v>428.70672310353251</v>
      </c>
      <c r="P141" s="10">
        <f t="shared" si="11"/>
        <v>0.46237203065556409</v>
      </c>
      <c r="Q141" s="7" t="s">
        <v>32</v>
      </c>
    </row>
    <row r="142" spans="1:17" x14ac:dyDescent="0.15">
      <c r="A142" s="8">
        <v>41579</v>
      </c>
      <c r="B142" s="9" t="s">
        <v>53</v>
      </c>
      <c r="C142" s="7" t="s">
        <v>54</v>
      </c>
      <c r="D142" s="7" t="s">
        <v>55</v>
      </c>
      <c r="E142" s="7" t="s">
        <v>28</v>
      </c>
      <c r="F142" s="7" t="s">
        <v>440</v>
      </c>
      <c r="G142" s="7" t="s">
        <v>82</v>
      </c>
      <c r="H142" s="7" t="s">
        <v>83</v>
      </c>
      <c r="I142" s="7">
        <v>0.93200000000000005</v>
      </c>
      <c r="J142" s="7">
        <v>2909.4099000000001</v>
      </c>
      <c r="K142" s="7">
        <v>2711.57</v>
      </c>
      <c r="L142" s="7">
        <v>1495.3006627393179</v>
      </c>
      <c r="M142" s="7">
        <f t="shared" si="8"/>
        <v>26.048520712215353</v>
      </c>
      <c r="N142" s="7">
        <f t="shared" si="9"/>
        <v>16.36635707351828</v>
      </c>
      <c r="O142" s="7">
        <f t="shared" si="10"/>
        <v>1173.8544594749487</v>
      </c>
      <c r="P142" s="10">
        <f t="shared" si="11"/>
        <v>0.43290582927047749</v>
      </c>
      <c r="Q142" s="7" t="s">
        <v>32</v>
      </c>
    </row>
    <row r="143" spans="1:17" x14ac:dyDescent="0.15">
      <c r="A143" s="8">
        <v>41579</v>
      </c>
      <c r="B143" s="9" t="s">
        <v>53</v>
      </c>
      <c r="C143" s="7" t="s">
        <v>54</v>
      </c>
      <c r="D143" s="7" t="s">
        <v>55</v>
      </c>
      <c r="E143" s="7" t="s">
        <v>28</v>
      </c>
      <c r="F143" s="7" t="s">
        <v>440</v>
      </c>
      <c r="G143" s="7" t="s">
        <v>445</v>
      </c>
      <c r="H143" s="7" t="s">
        <v>446</v>
      </c>
      <c r="I143" s="7">
        <v>0.2</v>
      </c>
      <c r="J143" s="7">
        <v>12701.15</v>
      </c>
      <c r="K143" s="7">
        <v>2540.23</v>
      </c>
      <c r="L143" s="7">
        <v>1602.03</v>
      </c>
      <c r="M143" s="7">
        <f t="shared" si="8"/>
        <v>24.40255415452701</v>
      </c>
      <c r="N143" s="7">
        <f t="shared" si="9"/>
        <v>15.332191766712031</v>
      </c>
      <c r="O143" s="7">
        <f t="shared" si="10"/>
        <v>898.46525407876095</v>
      </c>
      <c r="P143" s="10">
        <f t="shared" si="11"/>
        <v>0.353694450533519</v>
      </c>
      <c r="Q143" s="7" t="s">
        <v>63</v>
      </c>
    </row>
    <row r="144" spans="1:17" x14ac:dyDescent="0.15">
      <c r="A144" s="8">
        <v>41579</v>
      </c>
      <c r="B144" s="9" t="s">
        <v>53</v>
      </c>
      <c r="C144" s="7" t="s">
        <v>54</v>
      </c>
      <c r="D144" s="7" t="s">
        <v>55</v>
      </c>
      <c r="E144" s="7" t="s">
        <v>28</v>
      </c>
      <c r="F144" s="7" t="s">
        <v>440</v>
      </c>
      <c r="G144" s="7" t="s">
        <v>90</v>
      </c>
      <c r="H144" s="7" t="s">
        <v>91</v>
      </c>
      <c r="I144" s="7">
        <v>0.3</v>
      </c>
      <c r="J144" s="7">
        <v>578.9</v>
      </c>
      <c r="K144" s="7">
        <v>173.67</v>
      </c>
      <c r="L144" s="7">
        <v>72.289090909090802</v>
      </c>
      <c r="M144" s="7">
        <f t="shared" si="8"/>
        <v>1.6683495510314834</v>
      </c>
      <c r="N144" s="7">
        <f t="shared" si="9"/>
        <v>1.0482286029709429</v>
      </c>
      <c r="O144" s="7">
        <f t="shared" si="10"/>
        <v>98.664330936906765</v>
      </c>
      <c r="P144" s="10">
        <f t="shared" si="11"/>
        <v>0.56811384198138293</v>
      </c>
      <c r="Q144" s="7" t="s">
        <v>63</v>
      </c>
    </row>
    <row r="145" spans="1:17" x14ac:dyDescent="0.15">
      <c r="A145" s="8">
        <v>41579</v>
      </c>
      <c r="B145" s="9" t="s">
        <v>53</v>
      </c>
      <c r="C145" s="7" t="s">
        <v>54</v>
      </c>
      <c r="D145" s="7" t="s">
        <v>55</v>
      </c>
      <c r="E145" s="7" t="s">
        <v>28</v>
      </c>
      <c r="F145" s="7" t="s">
        <v>440</v>
      </c>
      <c r="G145" s="7" t="s">
        <v>94</v>
      </c>
      <c r="H145" s="7" t="s">
        <v>95</v>
      </c>
      <c r="I145" s="7">
        <v>0.5</v>
      </c>
      <c r="J145" s="7">
        <v>685.82</v>
      </c>
      <c r="K145" s="7">
        <v>342.91</v>
      </c>
      <c r="L145" s="7">
        <v>109.63</v>
      </c>
      <c r="M145" s="7">
        <f t="shared" si="8"/>
        <v>3.2941425954062651</v>
      </c>
      <c r="N145" s="7">
        <f t="shared" si="9"/>
        <v>2.0697188359806877</v>
      </c>
      <c r="O145" s="7">
        <f t="shared" si="10"/>
        <v>227.91613856861306</v>
      </c>
      <c r="P145" s="10">
        <f t="shared" si="11"/>
        <v>0.66465293683069337</v>
      </c>
      <c r="Q145" s="7" t="s">
        <v>63</v>
      </c>
    </row>
    <row r="146" spans="1:17" x14ac:dyDescent="0.15">
      <c r="A146" s="8">
        <v>41579</v>
      </c>
      <c r="B146" s="9" t="s">
        <v>53</v>
      </c>
      <c r="C146" s="7" t="s">
        <v>54</v>
      </c>
      <c r="D146" s="7" t="s">
        <v>55</v>
      </c>
      <c r="E146" s="7" t="s">
        <v>28</v>
      </c>
      <c r="F146" s="7" t="s">
        <v>440</v>
      </c>
      <c r="G146" s="7" t="s">
        <v>224</v>
      </c>
      <c r="H146" s="7" t="s">
        <v>225</v>
      </c>
      <c r="I146" s="7">
        <v>0.4</v>
      </c>
      <c r="J146" s="7">
        <v>5277.9750000000004</v>
      </c>
      <c r="K146" s="7">
        <v>2111.19</v>
      </c>
      <c r="L146" s="7">
        <v>1543.2583333333321</v>
      </c>
      <c r="M146" s="7">
        <f t="shared" si="8"/>
        <v>20.281009320217411</v>
      </c>
      <c r="N146" s="7">
        <f t="shared" si="9"/>
        <v>12.742613832591841</v>
      </c>
      <c r="O146" s="7">
        <f t="shared" si="10"/>
        <v>534.90804351385873</v>
      </c>
      <c r="P146" s="10">
        <f t="shared" si="11"/>
        <v>0.25336802633294908</v>
      </c>
      <c r="Q146" s="7" t="s">
        <v>63</v>
      </c>
    </row>
    <row r="147" spans="1:17" x14ac:dyDescent="0.15">
      <c r="A147" s="8">
        <v>41579</v>
      </c>
      <c r="B147" s="9" t="s">
        <v>53</v>
      </c>
      <c r="C147" s="7" t="s">
        <v>54</v>
      </c>
      <c r="D147" s="7" t="s">
        <v>55</v>
      </c>
      <c r="E147" s="7" t="s">
        <v>28</v>
      </c>
      <c r="F147" s="7" t="s">
        <v>440</v>
      </c>
      <c r="G147" s="7" t="s">
        <v>226</v>
      </c>
      <c r="H147" s="7" t="s">
        <v>227</v>
      </c>
      <c r="I147" s="7">
        <v>2</v>
      </c>
      <c r="J147" s="7">
        <v>8282.0249999999996</v>
      </c>
      <c r="K147" s="7">
        <v>16564.05</v>
      </c>
      <c r="L147" s="7">
        <v>8591.66</v>
      </c>
      <c r="M147" s="7">
        <f t="shared" si="8"/>
        <v>159.12146819118468</v>
      </c>
      <c r="N147" s="7">
        <f t="shared" si="9"/>
        <v>99.97645529475929</v>
      </c>
      <c r="O147" s="7">
        <f t="shared" si="10"/>
        <v>7713.2920765140561</v>
      </c>
      <c r="P147" s="10">
        <f t="shared" si="11"/>
        <v>0.46566462166644368</v>
      </c>
      <c r="Q147" s="7" t="s">
        <v>32</v>
      </c>
    </row>
    <row r="148" spans="1:17" x14ac:dyDescent="0.15">
      <c r="A148" s="8">
        <v>41579</v>
      </c>
      <c r="B148" s="9" t="s">
        <v>53</v>
      </c>
      <c r="C148" s="7" t="s">
        <v>54</v>
      </c>
      <c r="D148" s="7" t="s">
        <v>55</v>
      </c>
      <c r="E148" s="7" t="s">
        <v>28</v>
      </c>
      <c r="F148" s="7" t="s">
        <v>440</v>
      </c>
      <c r="G148" s="7" t="s">
        <v>228</v>
      </c>
      <c r="H148" s="7" t="s">
        <v>229</v>
      </c>
      <c r="I148" s="7">
        <v>0.58699999999999997</v>
      </c>
      <c r="J148" s="7">
        <v>9179.0800999999992</v>
      </c>
      <c r="K148" s="7">
        <v>5388.12</v>
      </c>
      <c r="L148" s="7">
        <v>2194.0515547378109</v>
      </c>
      <c r="M148" s="7">
        <f t="shared" si="8"/>
        <v>51.760624073839793</v>
      </c>
      <c r="N148" s="7">
        <f t="shared" si="9"/>
        <v>32.521342202106275</v>
      </c>
      <c r="O148" s="7">
        <f t="shared" si="10"/>
        <v>3109.7864789862433</v>
      </c>
      <c r="P148" s="10">
        <f t="shared" si="11"/>
        <v>0.57715612848010867</v>
      </c>
      <c r="Q148" s="7" t="s">
        <v>63</v>
      </c>
    </row>
    <row r="149" spans="1:17" x14ac:dyDescent="0.15">
      <c r="A149" s="8">
        <v>41579</v>
      </c>
      <c r="B149" s="9" t="s">
        <v>53</v>
      </c>
      <c r="C149" s="7" t="s">
        <v>54</v>
      </c>
      <c r="D149" s="7" t="s">
        <v>55</v>
      </c>
      <c r="E149" s="7" t="s">
        <v>28</v>
      </c>
      <c r="F149" s="7" t="s">
        <v>440</v>
      </c>
      <c r="G149" s="7" t="s">
        <v>230</v>
      </c>
      <c r="H149" s="7" t="s">
        <v>231</v>
      </c>
      <c r="I149" s="7">
        <v>1.2</v>
      </c>
      <c r="J149" s="7">
        <v>2258.0916999999999</v>
      </c>
      <c r="K149" s="7">
        <v>2709.71</v>
      </c>
      <c r="L149" s="7">
        <v>1092.9161290322579</v>
      </c>
      <c r="M149" s="7">
        <f t="shared" si="8"/>
        <v>26.030652743280484</v>
      </c>
      <c r="N149" s="7">
        <f t="shared" si="9"/>
        <v>16.355130579584234</v>
      </c>
      <c r="O149" s="7">
        <f t="shared" si="10"/>
        <v>1574.4080876448772</v>
      </c>
      <c r="P149" s="10">
        <f t="shared" si="11"/>
        <v>0.58102457002589847</v>
      </c>
      <c r="Q149" s="7" t="s">
        <v>63</v>
      </c>
    </row>
    <row r="150" spans="1:17" x14ac:dyDescent="0.15">
      <c r="A150" s="8">
        <v>41579</v>
      </c>
      <c r="B150" s="9" t="s">
        <v>47</v>
      </c>
      <c r="C150" s="7" t="s">
        <v>48</v>
      </c>
      <c r="D150" s="7" t="s">
        <v>49</v>
      </c>
      <c r="E150" s="9"/>
      <c r="F150" s="7" t="s">
        <v>447</v>
      </c>
      <c r="G150" s="7" t="s">
        <v>51</v>
      </c>
      <c r="H150" s="7" t="s">
        <v>52</v>
      </c>
      <c r="I150" s="7">
        <v>120</v>
      </c>
      <c r="J150" s="7">
        <v>73.418800000000005</v>
      </c>
      <c r="K150" s="7">
        <v>8810.26</v>
      </c>
      <c r="L150" s="7">
        <v>6316.2240000000002</v>
      </c>
      <c r="M150" s="7">
        <f t="shared" si="8"/>
        <v>84.635189240920354</v>
      </c>
      <c r="N150" s="7">
        <f t="shared" si="9"/>
        <v>53.17652174590188</v>
      </c>
      <c r="O150" s="7">
        <f t="shared" si="10"/>
        <v>2356.2242890131779</v>
      </c>
      <c r="P150" s="10">
        <f t="shared" si="11"/>
        <v>0.26744094828225023</v>
      </c>
      <c r="Q150" s="7" t="s">
        <v>24</v>
      </c>
    </row>
    <row r="151" spans="1:17" s="15" customFormat="1" x14ac:dyDescent="0.15">
      <c r="A151" s="11">
        <v>41579</v>
      </c>
      <c r="B151" s="12" t="s">
        <v>332</v>
      </c>
      <c r="C151" s="13" t="s">
        <v>333</v>
      </c>
      <c r="D151" s="13" t="s">
        <v>334</v>
      </c>
      <c r="E151" s="13" t="s">
        <v>28</v>
      </c>
      <c r="F151" s="13" t="s">
        <v>448</v>
      </c>
      <c r="G151" s="13" t="s">
        <v>449</v>
      </c>
      <c r="H151" s="13" t="s">
        <v>450</v>
      </c>
      <c r="I151" s="13">
        <v>100</v>
      </c>
      <c r="J151" s="13">
        <v>1863.8034</v>
      </c>
      <c r="K151" s="13">
        <v>186380.34</v>
      </c>
      <c r="L151" s="13">
        <f>1225.3325*I151</f>
        <v>122533.25</v>
      </c>
      <c r="M151" s="13">
        <f t="shared" si="8"/>
        <v>1790.4506049409526</v>
      </c>
      <c r="N151" s="13">
        <f t="shared" si="9"/>
        <v>1124.9450303417364</v>
      </c>
      <c r="O151" s="13">
        <f t="shared" si="10"/>
        <v>60931.694364717303</v>
      </c>
      <c r="P151" s="14">
        <f t="shared" si="11"/>
        <v>0.32692125341501849</v>
      </c>
      <c r="Q151" s="13" t="s">
        <v>32</v>
      </c>
    </row>
    <row r="152" spans="1:17" x14ac:dyDescent="0.15">
      <c r="A152" s="8">
        <v>41579</v>
      </c>
      <c r="B152" s="9" t="s">
        <v>451</v>
      </c>
      <c r="C152" s="7" t="s">
        <v>452</v>
      </c>
      <c r="D152" s="7" t="s">
        <v>453</v>
      </c>
      <c r="E152" s="7" t="s">
        <v>28</v>
      </c>
      <c r="F152" s="7" t="s">
        <v>454</v>
      </c>
      <c r="G152" s="7" t="s">
        <v>455</v>
      </c>
      <c r="H152" s="7" t="s">
        <v>456</v>
      </c>
      <c r="I152" s="7">
        <v>30</v>
      </c>
      <c r="J152" s="7">
        <v>189.74369999999999</v>
      </c>
      <c r="K152" s="7">
        <v>5692.31</v>
      </c>
      <c r="L152" s="7">
        <v>404.04399999999902</v>
      </c>
      <c r="M152" s="7">
        <f t="shared" si="8"/>
        <v>54.68280550948365</v>
      </c>
      <c r="N152" s="7">
        <f t="shared" si="9"/>
        <v>34.357356820277126</v>
      </c>
      <c r="O152" s="7">
        <f t="shared" si="10"/>
        <v>5199.2258376702403</v>
      </c>
      <c r="P152" s="10">
        <f t="shared" si="11"/>
        <v>0.91337714173511986</v>
      </c>
      <c r="Q152" s="7" t="s">
        <v>32</v>
      </c>
    </row>
    <row r="153" spans="1:17" x14ac:dyDescent="0.15">
      <c r="A153" s="8">
        <v>41579</v>
      </c>
      <c r="B153" s="9" t="s">
        <v>457</v>
      </c>
      <c r="C153" s="7" t="s">
        <v>458</v>
      </c>
      <c r="D153" s="7" t="s">
        <v>459</v>
      </c>
      <c r="E153" s="7" t="s">
        <v>127</v>
      </c>
      <c r="F153" s="7" t="s">
        <v>460</v>
      </c>
      <c r="G153" s="7" t="s">
        <v>22</v>
      </c>
      <c r="H153" s="7" t="s">
        <v>23</v>
      </c>
      <c r="I153" s="7">
        <v>6</v>
      </c>
      <c r="J153" s="7">
        <v>649.57330000000002</v>
      </c>
      <c r="K153" s="7">
        <v>3897.44</v>
      </c>
      <c r="L153" s="7">
        <v>1530.6315</v>
      </c>
      <c r="M153" s="7">
        <f t="shared" si="8"/>
        <v>37.440503680383173</v>
      </c>
      <c r="N153" s="7">
        <f t="shared" si="9"/>
        <v>23.523971246404514</v>
      </c>
      <c r="O153" s="7">
        <f t="shared" si="10"/>
        <v>2305.8440250732124</v>
      </c>
      <c r="P153" s="10">
        <f t="shared" si="11"/>
        <v>0.59163040998019534</v>
      </c>
      <c r="Q153" s="7" t="s">
        <v>24</v>
      </c>
    </row>
    <row r="154" spans="1:17" s="15" customFormat="1" x14ac:dyDescent="0.15">
      <c r="A154" s="11">
        <v>41579</v>
      </c>
      <c r="B154" s="12" t="s">
        <v>310</v>
      </c>
      <c r="C154" s="13" t="s">
        <v>311</v>
      </c>
      <c r="D154" s="13" t="s">
        <v>312</v>
      </c>
      <c r="E154" s="13" t="s">
        <v>142</v>
      </c>
      <c r="F154" s="13" t="s">
        <v>461</v>
      </c>
      <c r="G154" s="13" t="s">
        <v>330</v>
      </c>
      <c r="H154" s="13" t="s">
        <v>331</v>
      </c>
      <c r="I154" s="13">
        <v>50</v>
      </c>
      <c r="J154" s="13">
        <v>1604.2736</v>
      </c>
      <c r="K154" s="13">
        <v>80213.679999999993</v>
      </c>
      <c r="L154" s="13">
        <f>1247.3674*I154</f>
        <v>62368.37</v>
      </c>
      <c r="M154" s="13">
        <f t="shared" si="8"/>
        <v>770.56749590938614</v>
      </c>
      <c r="N154" s="13">
        <f t="shared" si="9"/>
        <v>484.14967309010342</v>
      </c>
      <c r="O154" s="13">
        <f t="shared" si="10"/>
        <v>16590.592831000504</v>
      </c>
      <c r="P154" s="14">
        <f t="shared" si="11"/>
        <v>0.20682996754419578</v>
      </c>
      <c r="Q154" s="13" t="s">
        <v>32</v>
      </c>
    </row>
    <row r="155" spans="1:17" x14ac:dyDescent="0.15">
      <c r="A155" s="8">
        <v>41579</v>
      </c>
      <c r="B155" s="9" t="s">
        <v>47</v>
      </c>
      <c r="C155" s="7" t="s">
        <v>48</v>
      </c>
      <c r="D155" s="7" t="s">
        <v>49</v>
      </c>
      <c r="E155" s="7" t="s">
        <v>462</v>
      </c>
      <c r="F155" s="7" t="s">
        <v>463</v>
      </c>
      <c r="G155" s="7" t="s">
        <v>464</v>
      </c>
      <c r="H155" s="7" t="s">
        <v>465</v>
      </c>
      <c r="I155" s="7">
        <v>170</v>
      </c>
      <c r="J155" s="7">
        <v>97.948700000000002</v>
      </c>
      <c r="K155" s="7">
        <v>16651.28</v>
      </c>
      <c r="L155" s="7">
        <v>8725.0990000000002</v>
      </c>
      <c r="M155" s="7">
        <f t="shared" si="8"/>
        <v>159.95943750849037</v>
      </c>
      <c r="N155" s="7">
        <f t="shared" si="9"/>
        <v>100.5029537172684</v>
      </c>
      <c r="O155" s="7">
        <f t="shared" si="10"/>
        <v>7665.7186087742393</v>
      </c>
      <c r="P155" s="10">
        <f t="shared" si="11"/>
        <v>0.46036812838257718</v>
      </c>
      <c r="Q155" s="7" t="s">
        <v>24</v>
      </c>
    </row>
    <row r="156" spans="1:17" x14ac:dyDescent="0.15">
      <c r="A156" s="8">
        <v>41579</v>
      </c>
      <c r="B156" s="9" t="s">
        <v>466</v>
      </c>
      <c r="C156" s="7" t="s">
        <v>467</v>
      </c>
      <c r="D156" s="7" t="s">
        <v>468</v>
      </c>
      <c r="E156" s="7" t="s">
        <v>127</v>
      </c>
      <c r="F156" s="7" t="s">
        <v>469</v>
      </c>
      <c r="G156" s="7" t="s">
        <v>470</v>
      </c>
      <c r="H156" s="7" t="s">
        <v>471</v>
      </c>
      <c r="I156" s="7">
        <v>1</v>
      </c>
      <c r="J156" s="7">
        <v>514.53</v>
      </c>
      <c r="K156" s="7">
        <v>514.53</v>
      </c>
      <c r="L156" s="7">
        <v>151.97999999999999</v>
      </c>
      <c r="M156" s="7">
        <f t="shared" si="8"/>
        <v>4.9427989548697484</v>
      </c>
      <c r="N156" s="7">
        <f t="shared" si="9"/>
        <v>3.1055741526264713</v>
      </c>
      <c r="O156" s="7">
        <f t="shared" si="10"/>
        <v>354.50162689250374</v>
      </c>
      <c r="P156" s="10">
        <f t="shared" si="11"/>
        <v>0.6889814527675816</v>
      </c>
      <c r="Q156" s="7" t="s">
        <v>24</v>
      </c>
    </row>
    <row r="157" spans="1:17" x14ac:dyDescent="0.15">
      <c r="A157" s="8">
        <v>41579</v>
      </c>
      <c r="B157" s="9" t="s">
        <v>472</v>
      </c>
      <c r="C157" s="7" t="s">
        <v>473</v>
      </c>
      <c r="D157" s="7" t="s">
        <v>474</v>
      </c>
      <c r="E157" s="7" t="s">
        <v>142</v>
      </c>
      <c r="F157" s="7" t="s">
        <v>475</v>
      </c>
      <c r="G157" s="7" t="s">
        <v>122</v>
      </c>
      <c r="H157" s="7" t="s">
        <v>123</v>
      </c>
      <c r="I157" s="7">
        <v>50</v>
      </c>
      <c r="J157" s="7">
        <v>487.17939999999999</v>
      </c>
      <c r="K157" s="7">
        <v>24358.97</v>
      </c>
      <c r="L157" s="7">
        <v>11790.851226993849</v>
      </c>
      <c r="M157" s="7">
        <f t="shared" si="8"/>
        <v>234.00285980934748</v>
      </c>
      <c r="N157" s="7">
        <f t="shared" si="9"/>
        <v>147.0246392175454</v>
      </c>
      <c r="O157" s="7">
        <f t="shared" si="10"/>
        <v>12187.09127397926</v>
      </c>
      <c r="P157" s="10">
        <f t="shared" si="11"/>
        <v>0.50031225761923681</v>
      </c>
      <c r="Q157" s="7" t="s">
        <v>32</v>
      </c>
    </row>
    <row r="158" spans="1:17" s="15" customFormat="1" x14ac:dyDescent="0.15">
      <c r="A158" s="11">
        <v>41579</v>
      </c>
      <c r="B158" s="12" t="s">
        <v>476</v>
      </c>
      <c r="C158" s="13" t="s">
        <v>477</v>
      </c>
      <c r="D158" s="13" t="s">
        <v>478</v>
      </c>
      <c r="E158" s="13" t="s">
        <v>135</v>
      </c>
      <c r="F158" s="13" t="s">
        <v>479</v>
      </c>
      <c r="G158" s="13" t="s">
        <v>480</v>
      </c>
      <c r="H158" s="13" t="s">
        <v>481</v>
      </c>
      <c r="I158" s="13">
        <v>38</v>
      </c>
      <c r="J158" s="13">
        <v>1660.2905000000001</v>
      </c>
      <c r="K158" s="13">
        <v>63091.040000000001</v>
      </c>
      <c r="L158" s="13">
        <f>1123.5466*I158</f>
        <v>42694.770799999998</v>
      </c>
      <c r="M158" s="13">
        <f t="shared" si="8"/>
        <v>606.07996924114343</v>
      </c>
      <c r="N158" s="13">
        <f t="shared" si="9"/>
        <v>380.80170852296817</v>
      </c>
      <c r="O158" s="13">
        <f t="shared" si="10"/>
        <v>19409.387522235891</v>
      </c>
      <c r="P158" s="14">
        <f t="shared" si="11"/>
        <v>0.30764095063634855</v>
      </c>
      <c r="Q158" s="13" t="s">
        <v>32</v>
      </c>
    </row>
    <row r="159" spans="1:17" x14ac:dyDescent="0.15">
      <c r="A159" s="8">
        <v>41579</v>
      </c>
      <c r="B159" s="9" t="s">
        <v>482</v>
      </c>
      <c r="C159" s="7" t="s">
        <v>483</v>
      </c>
      <c r="D159" s="7" t="s">
        <v>484</v>
      </c>
      <c r="E159" s="7" t="s">
        <v>28</v>
      </c>
      <c r="F159" s="7" t="s">
        <v>485</v>
      </c>
      <c r="G159" s="7" t="s">
        <v>193</v>
      </c>
      <c r="H159" s="7" t="s">
        <v>194</v>
      </c>
      <c r="I159" s="7">
        <v>3</v>
      </c>
      <c r="J159" s="7">
        <v>196.58</v>
      </c>
      <c r="K159" s="7">
        <v>589.74</v>
      </c>
      <c r="L159" s="7">
        <v>76.975071428571226</v>
      </c>
      <c r="M159" s="7">
        <f t="shared" si="8"/>
        <v>5.6652989245425642</v>
      </c>
      <c r="N159" s="7">
        <f t="shared" si="9"/>
        <v>3.5595228670241488</v>
      </c>
      <c r="O159" s="7">
        <f t="shared" si="10"/>
        <v>503.54010677986201</v>
      </c>
      <c r="P159" s="10">
        <f t="shared" si="11"/>
        <v>0.85383407396456401</v>
      </c>
      <c r="Q159" s="7" t="s">
        <v>24</v>
      </c>
    </row>
    <row r="160" spans="1:17" x14ac:dyDescent="0.15">
      <c r="A160" s="8">
        <v>41579</v>
      </c>
      <c r="B160" s="9" t="s">
        <v>486</v>
      </c>
      <c r="C160" s="7" t="s">
        <v>487</v>
      </c>
      <c r="D160" s="7" t="s">
        <v>488</v>
      </c>
      <c r="E160" s="7" t="s">
        <v>127</v>
      </c>
      <c r="F160" s="7" t="s">
        <v>489</v>
      </c>
      <c r="G160" s="7" t="s">
        <v>490</v>
      </c>
      <c r="H160" s="7" t="s">
        <v>491</v>
      </c>
      <c r="I160" s="7">
        <v>0.5</v>
      </c>
      <c r="J160" s="7">
        <v>6104.28</v>
      </c>
      <c r="K160" s="7">
        <v>3052.14</v>
      </c>
      <c r="L160" s="7">
        <v>1204.4934000000001</v>
      </c>
      <c r="M160" s="7">
        <f t="shared" si="8"/>
        <v>29.320184249929362</v>
      </c>
      <c r="N160" s="7">
        <f t="shared" si="9"/>
        <v>18.421952255840004</v>
      </c>
      <c r="O160" s="7">
        <f t="shared" si="10"/>
        <v>1799.9044634942304</v>
      </c>
      <c r="P160" s="10">
        <f t="shared" si="11"/>
        <v>0.58971884104078798</v>
      </c>
      <c r="Q160" s="7" t="s">
        <v>24</v>
      </c>
    </row>
    <row r="161" spans="1:17" x14ac:dyDescent="0.15">
      <c r="A161" s="8">
        <v>41579</v>
      </c>
      <c r="B161" s="9" t="s">
        <v>436</v>
      </c>
      <c r="C161" s="7" t="s">
        <v>437</v>
      </c>
      <c r="D161" s="7" t="s">
        <v>438</v>
      </c>
      <c r="E161" s="7" t="s">
        <v>127</v>
      </c>
      <c r="F161" s="7" t="s">
        <v>492</v>
      </c>
      <c r="G161" s="7" t="s">
        <v>122</v>
      </c>
      <c r="H161" s="7" t="s">
        <v>123</v>
      </c>
      <c r="I161" s="7">
        <v>30</v>
      </c>
      <c r="J161" s="7">
        <v>786.32470000000001</v>
      </c>
      <c r="K161" s="7">
        <v>23589.74</v>
      </c>
      <c r="L161" s="7">
        <v>7074.5107361963101</v>
      </c>
      <c r="M161" s="7">
        <f t="shared" si="8"/>
        <v>226.61330188259015</v>
      </c>
      <c r="N161" s="7">
        <f t="shared" si="9"/>
        <v>142.38175968588573</v>
      </c>
      <c r="O161" s="7">
        <f t="shared" si="10"/>
        <v>16146.234202235217</v>
      </c>
      <c r="P161" s="10">
        <f t="shared" si="11"/>
        <v>0.68446003229519337</v>
      </c>
      <c r="Q161" s="7" t="s">
        <v>32</v>
      </c>
    </row>
    <row r="162" spans="1:17" x14ac:dyDescent="0.15">
      <c r="A162" s="8">
        <v>41579</v>
      </c>
      <c r="B162" s="9" t="s">
        <v>197</v>
      </c>
      <c r="C162" s="7" t="s">
        <v>198</v>
      </c>
      <c r="D162" s="7" t="s">
        <v>199</v>
      </c>
      <c r="E162" s="7" t="s">
        <v>127</v>
      </c>
      <c r="F162" s="7" t="s">
        <v>493</v>
      </c>
      <c r="G162" s="7" t="s">
        <v>201</v>
      </c>
      <c r="H162" s="7" t="s">
        <v>202</v>
      </c>
      <c r="I162" s="7">
        <v>40.32</v>
      </c>
      <c r="J162" s="7">
        <v>277.80009999999999</v>
      </c>
      <c r="K162" s="7">
        <v>11200.9</v>
      </c>
      <c r="L162" s="7">
        <v>4271.1381818181617</v>
      </c>
      <c r="M162" s="7">
        <f t="shared" si="8"/>
        <v>107.60071679707805</v>
      </c>
      <c r="N162" s="7">
        <f t="shared" si="9"/>
        <v>67.605825755842886</v>
      </c>
      <c r="O162" s="7">
        <f t="shared" si="10"/>
        <v>6754.5552756289171</v>
      </c>
      <c r="P162" s="10">
        <f t="shared" si="11"/>
        <v>0.60303683414983777</v>
      </c>
      <c r="Q162" s="7" t="s">
        <v>32</v>
      </c>
    </row>
    <row r="163" spans="1:17" x14ac:dyDescent="0.15">
      <c r="A163" s="8">
        <v>41579</v>
      </c>
      <c r="B163" s="9" t="s">
        <v>197</v>
      </c>
      <c r="C163" s="7" t="s">
        <v>198</v>
      </c>
      <c r="D163" s="7" t="s">
        <v>199</v>
      </c>
      <c r="E163" s="7" t="s">
        <v>127</v>
      </c>
      <c r="F163" s="7" t="s">
        <v>493</v>
      </c>
      <c r="G163" s="7" t="s">
        <v>203</v>
      </c>
      <c r="H163" s="7" t="s">
        <v>204</v>
      </c>
      <c r="I163" s="7">
        <v>10</v>
      </c>
      <c r="J163" s="7">
        <v>295.73</v>
      </c>
      <c r="K163" s="7">
        <v>2957.3</v>
      </c>
      <c r="L163" s="7">
        <v>824.38</v>
      </c>
      <c r="M163" s="7">
        <f t="shared" si="8"/>
        <v>28.409109962949309</v>
      </c>
      <c r="N163" s="7">
        <f t="shared" si="9"/>
        <v>17.849521780192145</v>
      </c>
      <c r="O163" s="7">
        <f t="shared" si="10"/>
        <v>2086.6613682568586</v>
      </c>
      <c r="P163" s="10">
        <f t="shared" si="11"/>
        <v>0.70559678363942058</v>
      </c>
      <c r="Q163" s="7" t="s">
        <v>32</v>
      </c>
    </row>
    <row r="164" spans="1:17" x14ac:dyDescent="0.15">
      <c r="A164" s="8">
        <v>41579</v>
      </c>
      <c r="B164" s="9" t="s">
        <v>197</v>
      </c>
      <c r="C164" s="7" t="s">
        <v>198</v>
      </c>
      <c r="D164" s="7" t="s">
        <v>199</v>
      </c>
      <c r="E164" s="7" t="s">
        <v>127</v>
      </c>
      <c r="F164" s="7" t="s">
        <v>493</v>
      </c>
      <c r="G164" s="7" t="s">
        <v>205</v>
      </c>
      <c r="H164" s="7" t="s">
        <v>206</v>
      </c>
      <c r="I164" s="7">
        <v>10</v>
      </c>
      <c r="J164" s="7">
        <v>293.16000000000003</v>
      </c>
      <c r="K164" s="7">
        <v>2931.6</v>
      </c>
      <c r="L164" s="7">
        <v>825.90000000000009</v>
      </c>
      <c r="M164" s="7">
        <f t="shared" si="8"/>
        <v>28.162224585730968</v>
      </c>
      <c r="N164" s="7">
        <f t="shared" si="9"/>
        <v>17.694403019920632</v>
      </c>
      <c r="O164" s="7">
        <f t="shared" si="10"/>
        <v>2059.8433723943481</v>
      </c>
      <c r="P164" s="10">
        <f t="shared" si="11"/>
        <v>0.70263452462626153</v>
      </c>
      <c r="Q164" s="7" t="s">
        <v>32</v>
      </c>
    </row>
    <row r="165" spans="1:17" x14ac:dyDescent="0.15">
      <c r="A165" s="8">
        <v>41579</v>
      </c>
      <c r="B165" s="9" t="s">
        <v>251</v>
      </c>
      <c r="C165" s="7" t="s">
        <v>252</v>
      </c>
      <c r="D165" s="7" t="s">
        <v>253</v>
      </c>
      <c r="E165" s="7" t="s">
        <v>28</v>
      </c>
      <c r="F165" s="7" t="s">
        <v>494</v>
      </c>
      <c r="G165" s="7" t="s">
        <v>255</v>
      </c>
      <c r="H165" s="7" t="s">
        <v>256</v>
      </c>
      <c r="I165" s="7">
        <v>0.3</v>
      </c>
      <c r="J165" s="7">
        <v>960.7</v>
      </c>
      <c r="K165" s="7">
        <v>288.20999999999998</v>
      </c>
      <c r="L165" s="7">
        <v>134.88614999999999</v>
      </c>
      <c r="M165" s="7">
        <f t="shared" si="8"/>
        <v>2.7686706057625603</v>
      </c>
      <c r="N165" s="7">
        <f t="shared" si="9"/>
        <v>1.7395633423288734</v>
      </c>
      <c r="O165" s="7">
        <f t="shared" si="10"/>
        <v>148.81561605190856</v>
      </c>
      <c r="P165" s="10">
        <f t="shared" si="11"/>
        <v>0.51634438795291138</v>
      </c>
      <c r="Q165" s="7" t="s">
        <v>32</v>
      </c>
    </row>
    <row r="166" spans="1:17" x14ac:dyDescent="0.15">
      <c r="A166" s="8">
        <v>41579</v>
      </c>
      <c r="B166" s="9" t="s">
        <v>251</v>
      </c>
      <c r="C166" s="7" t="s">
        <v>252</v>
      </c>
      <c r="D166" s="7" t="s">
        <v>253</v>
      </c>
      <c r="E166" s="7" t="s">
        <v>28</v>
      </c>
      <c r="F166" s="7" t="s">
        <v>494</v>
      </c>
      <c r="G166" s="7" t="s">
        <v>257</v>
      </c>
      <c r="H166" s="7" t="s">
        <v>258</v>
      </c>
      <c r="I166" s="7">
        <v>0.3</v>
      </c>
      <c r="J166" s="7">
        <v>1035.5</v>
      </c>
      <c r="K166" s="7">
        <v>310.64999999999998</v>
      </c>
      <c r="L166" s="7">
        <v>168.21288000000001</v>
      </c>
      <c r="M166" s="7">
        <f t="shared" si="8"/>
        <v>2.9842390051703251</v>
      </c>
      <c r="N166" s="7">
        <f t="shared" si="9"/>
        <v>1.875005559468667</v>
      </c>
      <c r="O166" s="7">
        <f t="shared" si="10"/>
        <v>137.57787543536097</v>
      </c>
      <c r="P166" s="10">
        <f t="shared" si="11"/>
        <v>0.44287099769953636</v>
      </c>
      <c r="Q166" s="7" t="s">
        <v>32</v>
      </c>
    </row>
    <row r="167" spans="1:17" x14ac:dyDescent="0.15">
      <c r="A167" s="8">
        <v>41579</v>
      </c>
      <c r="B167" s="9" t="s">
        <v>251</v>
      </c>
      <c r="C167" s="7" t="s">
        <v>252</v>
      </c>
      <c r="D167" s="7" t="s">
        <v>253</v>
      </c>
      <c r="E167" s="7" t="s">
        <v>28</v>
      </c>
      <c r="F167" s="7" t="s">
        <v>495</v>
      </c>
      <c r="G167" s="7" t="s">
        <v>496</v>
      </c>
      <c r="H167" s="7" t="s">
        <v>497</v>
      </c>
      <c r="I167" s="7">
        <v>2</v>
      </c>
      <c r="J167" s="7">
        <v>1952.1</v>
      </c>
      <c r="K167" s="7">
        <v>3904.2</v>
      </c>
      <c r="L167" s="7">
        <v>2417.1777333333334</v>
      </c>
      <c r="M167" s="7">
        <f t="shared" si="8"/>
        <v>37.505443180383011</v>
      </c>
      <c r="N167" s="7">
        <f t="shared" si="9"/>
        <v>23.564772912530405</v>
      </c>
      <c r="O167" s="7">
        <f t="shared" si="10"/>
        <v>1425.952050573753</v>
      </c>
      <c r="P167" s="10">
        <f t="shared" si="11"/>
        <v>0.36523540048505537</v>
      </c>
      <c r="Q167" s="7" t="s">
        <v>32</v>
      </c>
    </row>
    <row r="168" spans="1:17" x14ac:dyDescent="0.15">
      <c r="A168" s="8">
        <v>41579</v>
      </c>
      <c r="B168" s="9" t="s">
        <v>251</v>
      </c>
      <c r="C168" s="7" t="s">
        <v>252</v>
      </c>
      <c r="D168" s="7" t="s">
        <v>253</v>
      </c>
      <c r="E168" s="7" t="s">
        <v>28</v>
      </c>
      <c r="F168" s="7" t="s">
        <v>498</v>
      </c>
      <c r="G168" s="7" t="s">
        <v>499</v>
      </c>
      <c r="H168" s="7" t="s">
        <v>500</v>
      </c>
      <c r="I168" s="7">
        <v>1</v>
      </c>
      <c r="J168" s="7">
        <v>3255.8</v>
      </c>
      <c r="K168" s="7">
        <v>3255.8</v>
      </c>
      <c r="L168" s="7">
        <v>2045.28406666667</v>
      </c>
      <c r="M168" s="7">
        <f t="shared" si="8"/>
        <v>31.27663078394832</v>
      </c>
      <c r="N168" s="7">
        <f t="shared" si="9"/>
        <v>19.651192984123892</v>
      </c>
      <c r="O168" s="7">
        <f t="shared" si="10"/>
        <v>1159.588109565258</v>
      </c>
      <c r="P168" s="10">
        <f t="shared" si="11"/>
        <v>0.35616073148389271</v>
      </c>
      <c r="Q168" s="7" t="s">
        <v>32</v>
      </c>
    </row>
    <row r="169" spans="1:17" x14ac:dyDescent="0.15">
      <c r="A169" s="8">
        <v>41579</v>
      </c>
      <c r="B169" s="9" t="s">
        <v>251</v>
      </c>
      <c r="C169" s="7" t="s">
        <v>252</v>
      </c>
      <c r="D169" s="7" t="s">
        <v>253</v>
      </c>
      <c r="E169" s="7" t="s">
        <v>28</v>
      </c>
      <c r="F169" s="7" t="s">
        <v>498</v>
      </c>
      <c r="G169" s="7" t="s">
        <v>501</v>
      </c>
      <c r="H169" s="7" t="s">
        <v>502</v>
      </c>
      <c r="I169" s="7">
        <v>1</v>
      </c>
      <c r="J169" s="7">
        <v>3489</v>
      </c>
      <c r="K169" s="7">
        <v>3489</v>
      </c>
      <c r="L169" s="7">
        <v>2154.7408999999998</v>
      </c>
      <c r="M169" s="7">
        <f t="shared" si="8"/>
        <v>33.516851405244694</v>
      </c>
      <c r="N169" s="7">
        <f t="shared" si="9"/>
        <v>21.058729750478609</v>
      </c>
      <c r="O169" s="7">
        <f t="shared" si="10"/>
        <v>1279.6835188442769</v>
      </c>
      <c r="P169" s="10">
        <f t="shared" si="11"/>
        <v>0.3667765889493485</v>
      </c>
      <c r="Q169" s="7" t="s">
        <v>32</v>
      </c>
    </row>
    <row r="170" spans="1:17" x14ac:dyDescent="0.15">
      <c r="A170" s="8">
        <v>41579</v>
      </c>
      <c r="B170" s="9" t="s">
        <v>251</v>
      </c>
      <c r="C170" s="7" t="s">
        <v>252</v>
      </c>
      <c r="D170" s="7" t="s">
        <v>253</v>
      </c>
      <c r="E170" s="7" t="s">
        <v>28</v>
      </c>
      <c r="F170" s="7" t="s">
        <v>503</v>
      </c>
      <c r="G170" s="7" t="s">
        <v>504</v>
      </c>
      <c r="H170" s="7" t="s">
        <v>505</v>
      </c>
      <c r="I170" s="7">
        <v>8</v>
      </c>
      <c r="J170" s="7">
        <v>25.7</v>
      </c>
      <c r="K170" s="7">
        <v>205.6</v>
      </c>
      <c r="L170" s="7">
        <v>177.42080000000001</v>
      </c>
      <c r="M170" s="7">
        <f t="shared" si="8"/>
        <v>1.9750830177467209</v>
      </c>
      <c r="N170" s="7">
        <f t="shared" si="9"/>
        <v>1.2409500821720842</v>
      </c>
      <c r="O170" s="7">
        <f t="shared" si="10"/>
        <v>24.963166900081177</v>
      </c>
      <c r="P170" s="10">
        <f t="shared" si="11"/>
        <v>0.12141618142062829</v>
      </c>
      <c r="Q170" s="7" t="s">
        <v>32</v>
      </c>
    </row>
    <row r="171" spans="1:17" x14ac:dyDescent="0.15">
      <c r="A171" s="8">
        <v>41579</v>
      </c>
      <c r="B171" s="9" t="s">
        <v>251</v>
      </c>
      <c r="C171" s="7" t="s">
        <v>252</v>
      </c>
      <c r="D171" s="7" t="s">
        <v>253</v>
      </c>
      <c r="E171" s="7" t="s">
        <v>28</v>
      </c>
      <c r="F171" s="7" t="s">
        <v>503</v>
      </c>
      <c r="G171" s="7" t="s">
        <v>506</v>
      </c>
      <c r="H171" s="7" t="s">
        <v>507</v>
      </c>
      <c r="I171" s="7">
        <v>2</v>
      </c>
      <c r="J171" s="7">
        <v>78.2</v>
      </c>
      <c r="K171" s="7">
        <v>156.4</v>
      </c>
      <c r="L171" s="7">
        <v>142.845</v>
      </c>
      <c r="M171" s="7">
        <f t="shared" si="8"/>
        <v>1.5024464201147236</v>
      </c>
      <c r="N171" s="7">
        <f t="shared" si="9"/>
        <v>0.94399121036825862</v>
      </c>
      <c r="O171" s="7">
        <f t="shared" si="10"/>
        <v>11.108562369517024</v>
      </c>
      <c r="P171" s="10">
        <f t="shared" si="11"/>
        <v>7.1026613615837744E-2</v>
      </c>
      <c r="Q171" s="7" t="s">
        <v>32</v>
      </c>
    </row>
    <row r="172" spans="1:17" x14ac:dyDescent="0.15">
      <c r="A172" s="8">
        <v>41579</v>
      </c>
      <c r="B172" s="9" t="s">
        <v>251</v>
      </c>
      <c r="C172" s="7" t="s">
        <v>252</v>
      </c>
      <c r="D172" s="7" t="s">
        <v>253</v>
      </c>
      <c r="E172" s="7" t="s">
        <v>28</v>
      </c>
      <c r="F172" s="7" t="s">
        <v>503</v>
      </c>
      <c r="G172" s="7" t="s">
        <v>508</v>
      </c>
      <c r="H172" s="7" t="s">
        <v>509</v>
      </c>
      <c r="I172" s="7">
        <v>6</v>
      </c>
      <c r="J172" s="7">
        <v>79.900000000000006</v>
      </c>
      <c r="K172" s="7">
        <v>479.4</v>
      </c>
      <c r="L172" s="7">
        <v>393.02320000000202</v>
      </c>
      <c r="M172" s="7">
        <f t="shared" si="8"/>
        <v>4.6053248964386091</v>
      </c>
      <c r="N172" s="7">
        <f t="shared" si="9"/>
        <v>2.8935382752592274</v>
      </c>
      <c r="O172" s="7">
        <f t="shared" si="10"/>
        <v>78.877936828300122</v>
      </c>
      <c r="P172" s="10">
        <f t="shared" si="11"/>
        <v>0.16453470343825641</v>
      </c>
      <c r="Q172" s="7" t="s">
        <v>63</v>
      </c>
    </row>
    <row r="173" spans="1:17" x14ac:dyDescent="0.15">
      <c r="A173" s="8">
        <v>41579</v>
      </c>
      <c r="B173" s="9" t="s">
        <v>251</v>
      </c>
      <c r="C173" s="7" t="s">
        <v>252</v>
      </c>
      <c r="D173" s="7" t="s">
        <v>253</v>
      </c>
      <c r="E173" s="7" t="s">
        <v>28</v>
      </c>
      <c r="F173" s="7" t="s">
        <v>503</v>
      </c>
      <c r="G173" s="7" t="s">
        <v>510</v>
      </c>
      <c r="H173" s="7" t="s">
        <v>511</v>
      </c>
      <c r="I173" s="7">
        <v>2</v>
      </c>
      <c r="J173" s="7">
        <v>128.19999999999999</v>
      </c>
      <c r="K173" s="7">
        <v>256.39999999999998</v>
      </c>
      <c r="L173" s="7">
        <v>203.48480000000001</v>
      </c>
      <c r="M173" s="7">
        <f t="shared" si="8"/>
        <v>2.4630899112366693</v>
      </c>
      <c r="N173" s="7">
        <f t="shared" si="9"/>
        <v>1.5475661530589608</v>
      </c>
      <c r="O173" s="7">
        <f t="shared" si="10"/>
        <v>48.904543935704339</v>
      </c>
      <c r="P173" s="10">
        <f t="shared" si="11"/>
        <v>0.19073535076327747</v>
      </c>
      <c r="Q173" s="7" t="s">
        <v>63</v>
      </c>
    </row>
    <row r="174" spans="1:17" x14ac:dyDescent="0.15">
      <c r="A174" s="8">
        <v>41579</v>
      </c>
      <c r="B174" s="9" t="s">
        <v>251</v>
      </c>
      <c r="C174" s="7" t="s">
        <v>252</v>
      </c>
      <c r="D174" s="7" t="s">
        <v>253</v>
      </c>
      <c r="E174" s="7" t="s">
        <v>28</v>
      </c>
      <c r="F174" s="7" t="s">
        <v>503</v>
      </c>
      <c r="G174" s="7" t="s">
        <v>499</v>
      </c>
      <c r="H174" s="7" t="s">
        <v>500</v>
      </c>
      <c r="I174" s="7">
        <v>2</v>
      </c>
      <c r="J174" s="7">
        <v>3255.8</v>
      </c>
      <c r="K174" s="7">
        <v>6511.6</v>
      </c>
      <c r="L174" s="7">
        <v>4090.56813333334</v>
      </c>
      <c r="M174" s="7">
        <f t="shared" si="8"/>
        <v>62.553261567896641</v>
      </c>
      <c r="N174" s="7">
        <f t="shared" si="9"/>
        <v>39.302385968247783</v>
      </c>
      <c r="O174" s="7">
        <f t="shared" si="10"/>
        <v>2319.1762191305161</v>
      </c>
      <c r="P174" s="10">
        <f t="shared" si="11"/>
        <v>0.35616073148389271</v>
      </c>
      <c r="Q174" s="7" t="s">
        <v>32</v>
      </c>
    </row>
    <row r="175" spans="1:17" x14ac:dyDescent="0.15">
      <c r="A175" s="8">
        <v>41579</v>
      </c>
      <c r="B175" s="9" t="s">
        <v>251</v>
      </c>
      <c r="C175" s="7" t="s">
        <v>252</v>
      </c>
      <c r="D175" s="7" t="s">
        <v>253</v>
      </c>
      <c r="E175" s="7" t="s">
        <v>28</v>
      </c>
      <c r="F175" s="7" t="s">
        <v>503</v>
      </c>
      <c r="G175" s="7" t="s">
        <v>512</v>
      </c>
      <c r="H175" s="7" t="s">
        <v>513</v>
      </c>
      <c r="I175" s="7">
        <v>2</v>
      </c>
      <c r="J175" s="7">
        <v>3084.3</v>
      </c>
      <c r="K175" s="7">
        <v>6168.6</v>
      </c>
      <c r="L175" s="7">
        <v>3653.3858</v>
      </c>
      <c r="M175" s="7">
        <f t="shared" si="8"/>
        <v>59.258254393348366</v>
      </c>
      <c r="N175" s="7">
        <f t="shared" si="9"/>
        <v>37.232123914818672</v>
      </c>
      <c r="O175" s="7">
        <f t="shared" si="10"/>
        <v>2418.7238216918331</v>
      </c>
      <c r="P175" s="10">
        <f t="shared" si="11"/>
        <v>0.39210255514895326</v>
      </c>
      <c r="Q175" s="7" t="s">
        <v>32</v>
      </c>
    </row>
    <row r="176" spans="1:17" x14ac:dyDescent="0.15">
      <c r="A176" s="8">
        <v>41579</v>
      </c>
      <c r="B176" s="9" t="s">
        <v>251</v>
      </c>
      <c r="C176" s="7" t="s">
        <v>252</v>
      </c>
      <c r="D176" s="7" t="s">
        <v>253</v>
      </c>
      <c r="E176" s="7" t="s">
        <v>28</v>
      </c>
      <c r="F176" s="7" t="s">
        <v>503</v>
      </c>
      <c r="G176" s="7" t="s">
        <v>501</v>
      </c>
      <c r="H176" s="7" t="s">
        <v>502</v>
      </c>
      <c r="I176" s="7">
        <v>1</v>
      </c>
      <c r="J176" s="7">
        <v>3489</v>
      </c>
      <c r="K176" s="7">
        <v>3489</v>
      </c>
      <c r="L176" s="7">
        <v>2154.7408999999998</v>
      </c>
      <c r="M176" s="7">
        <f t="shared" si="8"/>
        <v>33.516851405244694</v>
      </c>
      <c r="N176" s="7">
        <f t="shared" si="9"/>
        <v>21.058729750478609</v>
      </c>
      <c r="O176" s="7">
        <f t="shared" si="10"/>
        <v>1279.6835188442769</v>
      </c>
      <c r="P176" s="10">
        <f t="shared" si="11"/>
        <v>0.3667765889493485</v>
      </c>
      <c r="Q176" s="7" t="s">
        <v>32</v>
      </c>
    </row>
    <row r="177" spans="1:17" x14ac:dyDescent="0.15">
      <c r="A177" s="8">
        <v>41579</v>
      </c>
      <c r="B177" s="9" t="s">
        <v>251</v>
      </c>
      <c r="C177" s="7" t="s">
        <v>252</v>
      </c>
      <c r="D177" s="7" t="s">
        <v>253</v>
      </c>
      <c r="E177" s="7" t="s">
        <v>28</v>
      </c>
      <c r="F177" s="7" t="s">
        <v>503</v>
      </c>
      <c r="G177" s="7" t="s">
        <v>514</v>
      </c>
      <c r="H177" s="7" t="s">
        <v>515</v>
      </c>
      <c r="I177" s="7">
        <v>25</v>
      </c>
      <c r="J177" s="7">
        <v>871.2</v>
      </c>
      <c r="K177" s="7">
        <v>21780</v>
      </c>
      <c r="L177" s="7">
        <v>11860.2575</v>
      </c>
      <c r="M177" s="7">
        <f t="shared" si="8"/>
        <v>209.22815236635984</v>
      </c>
      <c r="N177" s="7">
        <f t="shared" si="9"/>
        <v>131.45862251803499</v>
      </c>
      <c r="O177" s="7">
        <f t="shared" si="10"/>
        <v>9579.0557251156042</v>
      </c>
      <c r="P177" s="10">
        <f t="shared" si="11"/>
        <v>0.43980972107968797</v>
      </c>
      <c r="Q177" s="7" t="s">
        <v>32</v>
      </c>
    </row>
    <row r="178" spans="1:17" x14ac:dyDescent="0.15">
      <c r="A178" s="8">
        <v>41579</v>
      </c>
      <c r="B178" s="9" t="s">
        <v>251</v>
      </c>
      <c r="C178" s="7" t="s">
        <v>252</v>
      </c>
      <c r="D178" s="7" t="s">
        <v>253</v>
      </c>
      <c r="E178" s="7" t="s">
        <v>28</v>
      </c>
      <c r="F178" s="7" t="s">
        <v>503</v>
      </c>
      <c r="G178" s="7" t="s">
        <v>496</v>
      </c>
      <c r="H178" s="7" t="s">
        <v>497</v>
      </c>
      <c r="I178" s="7">
        <v>10</v>
      </c>
      <c r="J178" s="7">
        <v>1952.1</v>
      </c>
      <c r="K178" s="7">
        <v>19521</v>
      </c>
      <c r="L178" s="7">
        <v>12085.888666666668</v>
      </c>
      <c r="M178" s="7">
        <f t="shared" si="8"/>
        <v>187.52721590191507</v>
      </c>
      <c r="N178" s="7">
        <f t="shared" si="9"/>
        <v>117.82386456265202</v>
      </c>
      <c r="O178" s="7">
        <f t="shared" si="10"/>
        <v>7129.7602528687657</v>
      </c>
      <c r="P178" s="10">
        <f t="shared" si="11"/>
        <v>0.36523540048505537</v>
      </c>
      <c r="Q178" s="7" t="s">
        <v>32</v>
      </c>
    </row>
    <row r="179" spans="1:17" x14ac:dyDescent="0.15">
      <c r="A179" s="8">
        <v>41579</v>
      </c>
      <c r="B179" s="9" t="s">
        <v>251</v>
      </c>
      <c r="C179" s="7" t="s">
        <v>252</v>
      </c>
      <c r="D179" s="7" t="s">
        <v>253</v>
      </c>
      <c r="E179" s="7" t="s">
        <v>28</v>
      </c>
      <c r="F179" s="7" t="s">
        <v>503</v>
      </c>
      <c r="G179" s="7" t="s">
        <v>516</v>
      </c>
      <c r="H179" s="7" t="s">
        <v>517</v>
      </c>
      <c r="I179" s="7">
        <v>5</v>
      </c>
      <c r="J179" s="7">
        <v>1824.8</v>
      </c>
      <c r="K179" s="7">
        <v>9124</v>
      </c>
      <c r="L179" s="7">
        <v>6252.1299999999992</v>
      </c>
      <c r="M179" s="7">
        <f t="shared" si="8"/>
        <v>87.649112129966355</v>
      </c>
      <c r="N179" s="7">
        <f t="shared" si="9"/>
        <v>55.070177771099694</v>
      </c>
      <c r="O179" s="7">
        <f t="shared" si="10"/>
        <v>2729.1507100989347</v>
      </c>
      <c r="P179" s="10">
        <f t="shared" si="11"/>
        <v>0.29911778935762107</v>
      </c>
      <c r="Q179" s="7" t="s">
        <v>32</v>
      </c>
    </row>
    <row r="180" spans="1:17" x14ac:dyDescent="0.15">
      <c r="A180" s="8">
        <v>41579</v>
      </c>
      <c r="B180" s="9" t="s">
        <v>251</v>
      </c>
      <c r="C180" s="7" t="s">
        <v>252</v>
      </c>
      <c r="D180" s="7" t="s">
        <v>253</v>
      </c>
      <c r="E180" s="7" t="s">
        <v>28</v>
      </c>
      <c r="F180" s="7" t="s">
        <v>503</v>
      </c>
      <c r="G180" s="7" t="s">
        <v>518</v>
      </c>
      <c r="H180" s="7" t="s">
        <v>519</v>
      </c>
      <c r="I180" s="7">
        <v>5</v>
      </c>
      <c r="J180" s="7">
        <v>127.9</v>
      </c>
      <c r="K180" s="7">
        <v>639.5</v>
      </c>
      <c r="L180" s="7">
        <v>457.52099999999996</v>
      </c>
      <c r="M180" s="7">
        <f t="shared" si="8"/>
        <v>6.1433151257248442</v>
      </c>
      <c r="N180" s="7">
        <f t="shared" si="9"/>
        <v>3.8598617585070421</v>
      </c>
      <c r="O180" s="7">
        <f t="shared" si="10"/>
        <v>171.97582311576815</v>
      </c>
      <c r="P180" s="10">
        <f t="shared" si="11"/>
        <v>0.26892231918024728</v>
      </c>
      <c r="Q180" s="7" t="s">
        <v>63</v>
      </c>
    </row>
    <row r="181" spans="1:17" x14ac:dyDescent="0.15">
      <c r="A181" s="8">
        <v>41579</v>
      </c>
      <c r="B181" s="9" t="s">
        <v>251</v>
      </c>
      <c r="C181" s="7" t="s">
        <v>252</v>
      </c>
      <c r="D181" s="7" t="s">
        <v>253</v>
      </c>
      <c r="E181" s="7" t="s">
        <v>28</v>
      </c>
      <c r="F181" s="7" t="s">
        <v>503</v>
      </c>
      <c r="G181" s="7" t="s">
        <v>520</v>
      </c>
      <c r="H181" s="7" t="s">
        <v>521</v>
      </c>
      <c r="I181" s="7">
        <v>1</v>
      </c>
      <c r="J181" s="7">
        <v>1639.7</v>
      </c>
      <c r="K181" s="7">
        <v>1639.7</v>
      </c>
      <c r="L181" s="7">
        <v>955.62429999999995</v>
      </c>
      <c r="M181" s="7">
        <f t="shared" si="8"/>
        <v>15.751671323926548</v>
      </c>
      <c r="N181" s="7">
        <f t="shared" si="9"/>
        <v>9.8968183352994483</v>
      </c>
      <c r="O181" s="7">
        <f t="shared" si="10"/>
        <v>658.42721034077408</v>
      </c>
      <c r="P181" s="10">
        <f t="shared" si="11"/>
        <v>0.40155346120679031</v>
      </c>
      <c r="Q181" s="7" t="s">
        <v>32</v>
      </c>
    </row>
    <row r="182" spans="1:17" x14ac:dyDescent="0.15">
      <c r="A182" s="8">
        <v>41579</v>
      </c>
      <c r="B182" s="9" t="s">
        <v>251</v>
      </c>
      <c r="C182" s="7" t="s">
        <v>252</v>
      </c>
      <c r="D182" s="7" t="s">
        <v>253</v>
      </c>
      <c r="E182" s="7" t="s">
        <v>28</v>
      </c>
      <c r="F182" s="7" t="s">
        <v>503</v>
      </c>
      <c r="G182" s="7" t="s">
        <v>522</v>
      </c>
      <c r="H182" s="7" t="s">
        <v>523</v>
      </c>
      <c r="I182" s="7">
        <v>3</v>
      </c>
      <c r="J182" s="7">
        <v>487.6</v>
      </c>
      <c r="K182" s="7">
        <v>1462.8</v>
      </c>
      <c r="L182" s="7">
        <v>761.792499999999</v>
      </c>
      <c r="M182" s="7">
        <f t="shared" si="8"/>
        <v>14.052292988131825</v>
      </c>
      <c r="N182" s="7">
        <f t="shared" si="9"/>
        <v>8.8290942616795949</v>
      </c>
      <c r="O182" s="7">
        <f t="shared" si="10"/>
        <v>678.12611275018946</v>
      </c>
      <c r="P182" s="10">
        <f t="shared" si="11"/>
        <v>0.46358088101598954</v>
      </c>
      <c r="Q182" s="7" t="s">
        <v>32</v>
      </c>
    </row>
    <row r="183" spans="1:17" x14ac:dyDescent="0.15">
      <c r="A183" s="8">
        <v>41579</v>
      </c>
      <c r="B183" s="9" t="s">
        <v>524</v>
      </c>
      <c r="C183" s="7" t="s">
        <v>525</v>
      </c>
      <c r="D183" s="7" t="s">
        <v>526</v>
      </c>
      <c r="E183" s="7" t="s">
        <v>28</v>
      </c>
      <c r="F183" s="7" t="s">
        <v>527</v>
      </c>
      <c r="G183" s="7" t="s">
        <v>528</v>
      </c>
      <c r="H183" s="7" t="s">
        <v>529</v>
      </c>
      <c r="I183" s="7">
        <v>10</v>
      </c>
      <c r="J183" s="7">
        <v>170.94</v>
      </c>
      <c r="K183" s="7">
        <v>1709.4</v>
      </c>
      <c r="L183" s="7">
        <v>470.70499999999993</v>
      </c>
      <c r="M183" s="7">
        <f t="shared" si="8"/>
        <v>16.421239837238545</v>
      </c>
      <c r="N183" s="7">
        <f t="shared" si="9"/>
        <v>10.317510070354869</v>
      </c>
      <c r="O183" s="7">
        <f t="shared" si="10"/>
        <v>1211.9562500924067</v>
      </c>
      <c r="P183" s="10">
        <f t="shared" si="11"/>
        <v>0.70899511529917314</v>
      </c>
      <c r="Q183" s="7" t="s">
        <v>24</v>
      </c>
    </row>
    <row r="184" spans="1:17" x14ac:dyDescent="0.15">
      <c r="A184" s="8">
        <v>41579</v>
      </c>
      <c r="B184" s="9" t="s">
        <v>530</v>
      </c>
      <c r="C184" s="7" t="s">
        <v>531</v>
      </c>
      <c r="D184" s="7" t="s">
        <v>532</v>
      </c>
      <c r="E184" s="7" t="s">
        <v>135</v>
      </c>
      <c r="F184" s="7" t="s">
        <v>533</v>
      </c>
      <c r="G184" s="7" t="s">
        <v>380</v>
      </c>
      <c r="H184" s="7" t="s">
        <v>381</v>
      </c>
      <c r="I184" s="7">
        <v>30</v>
      </c>
      <c r="J184" s="7">
        <v>3034.1880000000001</v>
      </c>
      <c r="K184" s="7">
        <v>91025.64</v>
      </c>
      <c r="L184" s="7">
        <v>70970.317500000005</v>
      </c>
      <c r="M184" s="7">
        <f t="shared" si="8"/>
        <v>874.43188591209446</v>
      </c>
      <c r="N184" s="7">
        <f t="shared" si="9"/>
        <v>549.40795446384516</v>
      </c>
      <c r="O184" s="7">
        <f t="shared" si="10"/>
        <v>18631.482659624056</v>
      </c>
      <c r="P184" s="10">
        <f t="shared" si="11"/>
        <v>0.20468389631343495</v>
      </c>
      <c r="Q184" s="7" t="s">
        <v>32</v>
      </c>
    </row>
    <row r="185" spans="1:17" x14ac:dyDescent="0.15">
      <c r="A185" s="8">
        <v>41579</v>
      </c>
      <c r="B185" s="9" t="s">
        <v>534</v>
      </c>
      <c r="C185" s="7" t="s">
        <v>535</v>
      </c>
      <c r="D185" s="7" t="s">
        <v>535</v>
      </c>
      <c r="E185" s="7" t="s">
        <v>319</v>
      </c>
      <c r="F185" s="7" t="s">
        <v>536</v>
      </c>
      <c r="G185" s="7" t="s">
        <v>537</v>
      </c>
      <c r="H185" s="7" t="s">
        <v>538</v>
      </c>
      <c r="I185" s="7">
        <v>1000</v>
      </c>
      <c r="J185" s="7">
        <v>67.623599999999996</v>
      </c>
      <c r="K185" s="7">
        <v>67623.56</v>
      </c>
      <c r="L185" s="7">
        <v>56718.1</v>
      </c>
      <c r="M185" s="7">
        <f t="shared" si="8"/>
        <v>649.62132760494376</v>
      </c>
      <c r="N185" s="7">
        <f t="shared" si="9"/>
        <v>408.15886351541275</v>
      </c>
      <c r="O185" s="7">
        <f t="shared" si="10"/>
        <v>9847.6798088796422</v>
      </c>
      <c r="P185" s="10">
        <f t="shared" si="11"/>
        <v>0.14562498349509612</v>
      </c>
      <c r="Q185" s="7" t="s">
        <v>32</v>
      </c>
    </row>
    <row r="186" spans="1:17" x14ac:dyDescent="0.15">
      <c r="A186" s="8">
        <v>41579</v>
      </c>
      <c r="B186" s="9" t="s">
        <v>534</v>
      </c>
      <c r="C186" s="7" t="s">
        <v>535</v>
      </c>
      <c r="D186" s="7" t="s">
        <v>535</v>
      </c>
      <c r="E186" s="7" t="s">
        <v>319</v>
      </c>
      <c r="F186" s="7" t="s">
        <v>536</v>
      </c>
      <c r="G186" s="7" t="s">
        <v>539</v>
      </c>
      <c r="H186" s="7" t="s">
        <v>540</v>
      </c>
      <c r="I186" s="7">
        <v>750</v>
      </c>
      <c r="J186" s="7">
        <v>67.623599999999996</v>
      </c>
      <c r="K186" s="7">
        <v>50717.67</v>
      </c>
      <c r="L186" s="7">
        <v>42692.289999999972</v>
      </c>
      <c r="M186" s="7">
        <f t="shared" si="8"/>
        <v>487.21599570370785</v>
      </c>
      <c r="N186" s="7">
        <f t="shared" si="9"/>
        <v>306.1191476365596</v>
      </c>
      <c r="O186" s="7">
        <f t="shared" si="10"/>
        <v>7232.0448566597597</v>
      </c>
      <c r="P186" s="10">
        <f t="shared" si="11"/>
        <v>0.14259418574748722</v>
      </c>
      <c r="Q186" s="7" t="s">
        <v>32</v>
      </c>
    </row>
    <row r="187" spans="1:17" x14ac:dyDescent="0.15">
      <c r="A187" s="8">
        <v>41579</v>
      </c>
      <c r="B187" s="9" t="s">
        <v>534</v>
      </c>
      <c r="C187" s="7" t="s">
        <v>535</v>
      </c>
      <c r="D187" s="7" t="s">
        <v>535</v>
      </c>
      <c r="E187" s="7" t="s">
        <v>319</v>
      </c>
      <c r="F187" s="7" t="s">
        <v>536</v>
      </c>
      <c r="G187" s="7" t="s">
        <v>541</v>
      </c>
      <c r="H187" s="7" t="s">
        <v>542</v>
      </c>
      <c r="I187" s="7">
        <v>250</v>
      </c>
      <c r="J187" s="7">
        <v>73.756799999999998</v>
      </c>
      <c r="K187" s="7">
        <v>18439.21</v>
      </c>
      <c r="L187" s="7">
        <v>16581.2</v>
      </c>
      <c r="M187" s="7">
        <f t="shared" si="8"/>
        <v>177.13507067930698</v>
      </c>
      <c r="N187" s="7">
        <f t="shared" si="9"/>
        <v>111.29445119011827</v>
      </c>
      <c r="O187" s="7">
        <f t="shared" si="10"/>
        <v>1569.5804781305733</v>
      </c>
      <c r="P187" s="10">
        <f t="shared" si="11"/>
        <v>8.5121893949392263E-2</v>
      </c>
      <c r="Q187" s="7" t="s">
        <v>32</v>
      </c>
    </row>
    <row r="188" spans="1:17" x14ac:dyDescent="0.15">
      <c r="A188" s="8">
        <v>41579</v>
      </c>
      <c r="B188" s="9" t="s">
        <v>53</v>
      </c>
      <c r="C188" s="7" t="s">
        <v>54</v>
      </c>
      <c r="D188" s="7" t="s">
        <v>55</v>
      </c>
      <c r="E188" s="7" t="s">
        <v>28</v>
      </c>
      <c r="F188" s="7" t="s">
        <v>543</v>
      </c>
      <c r="G188" s="7" t="s">
        <v>68</v>
      </c>
      <c r="H188" s="7" t="s">
        <v>69</v>
      </c>
      <c r="I188" s="7">
        <v>0.5</v>
      </c>
      <c r="J188" s="7">
        <v>1093.52</v>
      </c>
      <c r="K188" s="7">
        <v>546.76</v>
      </c>
      <c r="L188" s="7">
        <v>230.23</v>
      </c>
      <c r="M188" s="7">
        <f t="shared" si="8"/>
        <v>5.2524143520583522</v>
      </c>
      <c r="N188" s="7">
        <f t="shared" si="9"/>
        <v>3.3001063566556845</v>
      </c>
      <c r="O188" s="7">
        <f t="shared" si="10"/>
        <v>307.97747929128593</v>
      </c>
      <c r="P188" s="10">
        <f t="shared" si="11"/>
        <v>0.56327726843822867</v>
      </c>
      <c r="Q188" s="7" t="s">
        <v>32</v>
      </c>
    </row>
    <row r="189" spans="1:17" x14ac:dyDescent="0.15">
      <c r="A189" s="8">
        <v>41579</v>
      </c>
      <c r="B189" s="9" t="s">
        <v>53</v>
      </c>
      <c r="C189" s="7" t="s">
        <v>54</v>
      </c>
      <c r="D189" s="7" t="s">
        <v>55</v>
      </c>
      <c r="E189" s="7" t="s">
        <v>28</v>
      </c>
      <c r="F189" s="7" t="s">
        <v>543</v>
      </c>
      <c r="G189" s="7" t="s">
        <v>544</v>
      </c>
      <c r="H189" s="7" t="s">
        <v>545</v>
      </c>
      <c r="I189" s="7">
        <v>0.25</v>
      </c>
      <c r="J189" s="7">
        <v>4422.2</v>
      </c>
      <c r="K189" s="7">
        <v>1105.55</v>
      </c>
      <c r="L189" s="7">
        <v>905.17</v>
      </c>
      <c r="M189" s="7">
        <f t="shared" si="8"/>
        <v>10.620394116098673</v>
      </c>
      <c r="N189" s="7">
        <f t="shared" si="9"/>
        <v>6.6728227789170607</v>
      </c>
      <c r="O189" s="7">
        <f t="shared" si="10"/>
        <v>183.08678310498425</v>
      </c>
      <c r="P189" s="10">
        <f t="shared" si="11"/>
        <v>0.16560696766766247</v>
      </c>
      <c r="Q189" s="7" t="s">
        <v>32</v>
      </c>
    </row>
    <row r="190" spans="1:17" x14ac:dyDescent="0.15">
      <c r="A190" s="8">
        <v>41579</v>
      </c>
      <c r="B190" s="9" t="s">
        <v>53</v>
      </c>
      <c r="C190" s="7" t="s">
        <v>54</v>
      </c>
      <c r="D190" s="7" t="s">
        <v>55</v>
      </c>
      <c r="E190" s="7" t="s">
        <v>28</v>
      </c>
      <c r="F190" s="7" t="s">
        <v>543</v>
      </c>
      <c r="G190" s="7" t="s">
        <v>443</v>
      </c>
      <c r="H190" s="7" t="s">
        <v>444</v>
      </c>
      <c r="I190" s="7">
        <v>1.6</v>
      </c>
      <c r="J190" s="7">
        <v>2317.9749999999999</v>
      </c>
      <c r="K190" s="7">
        <v>3708.76</v>
      </c>
      <c r="L190" s="7">
        <v>1935.92</v>
      </c>
      <c r="M190" s="7">
        <f t="shared" si="8"/>
        <v>35.627961541334287</v>
      </c>
      <c r="N190" s="7">
        <f t="shared" si="9"/>
        <v>22.385146044535698</v>
      </c>
      <c r="O190" s="7">
        <f t="shared" si="10"/>
        <v>1714.82689241413</v>
      </c>
      <c r="P190" s="10">
        <f t="shared" si="11"/>
        <v>0.46237203065556409</v>
      </c>
      <c r="Q190" s="7" t="s">
        <v>32</v>
      </c>
    </row>
    <row r="191" spans="1:17" x14ac:dyDescent="0.15">
      <c r="A191" s="8">
        <v>41579</v>
      </c>
      <c r="B191" s="9" t="s">
        <v>53</v>
      </c>
      <c r="C191" s="7" t="s">
        <v>54</v>
      </c>
      <c r="D191" s="7" t="s">
        <v>55</v>
      </c>
      <c r="E191" s="7" t="s">
        <v>28</v>
      </c>
      <c r="F191" s="7" t="s">
        <v>543</v>
      </c>
      <c r="G191" s="7" t="s">
        <v>546</v>
      </c>
      <c r="H191" s="7" t="s">
        <v>547</v>
      </c>
      <c r="I191" s="7">
        <v>0.2</v>
      </c>
      <c r="J191" s="7">
        <v>11556.3</v>
      </c>
      <c r="K191" s="7">
        <v>2311.2600000000002</v>
      </c>
      <c r="L191" s="7">
        <v>1073.21</v>
      </c>
      <c r="M191" s="7">
        <f t="shared" si="8"/>
        <v>22.20296875290509</v>
      </c>
      <c r="N191" s="7">
        <f t="shared" si="9"/>
        <v>13.95018622043313</v>
      </c>
      <c r="O191" s="7">
        <f t="shared" si="10"/>
        <v>1201.896845026662</v>
      </c>
      <c r="P191" s="10">
        <f t="shared" si="11"/>
        <v>0.52001801832189454</v>
      </c>
      <c r="Q191" s="7" t="s">
        <v>32</v>
      </c>
    </row>
    <row r="192" spans="1:17" x14ac:dyDescent="0.15">
      <c r="A192" s="8">
        <v>41579</v>
      </c>
      <c r="B192" s="9" t="s">
        <v>53</v>
      </c>
      <c r="C192" s="7" t="s">
        <v>54</v>
      </c>
      <c r="D192" s="7" t="s">
        <v>55</v>
      </c>
      <c r="E192" s="7" t="s">
        <v>28</v>
      </c>
      <c r="F192" s="7" t="s">
        <v>543</v>
      </c>
      <c r="G192" s="7" t="s">
        <v>548</v>
      </c>
      <c r="H192" s="7" t="s">
        <v>549</v>
      </c>
      <c r="I192" s="7">
        <v>0.5</v>
      </c>
      <c r="J192" s="7">
        <v>699.18</v>
      </c>
      <c r="K192" s="7">
        <v>349.59</v>
      </c>
      <c r="L192" s="7">
        <v>272.08999999999997</v>
      </c>
      <c r="M192" s="7">
        <f t="shared" si="8"/>
        <v>3.3583135806132107</v>
      </c>
      <c r="N192" s="7">
        <f t="shared" si="9"/>
        <v>2.1100376421524265</v>
      </c>
      <c r="O192" s="7">
        <f t="shared" si="10"/>
        <v>72.031648777234366</v>
      </c>
      <c r="P192" s="10">
        <f t="shared" si="11"/>
        <v>0.20604607905613539</v>
      </c>
      <c r="Q192" s="7" t="s">
        <v>32</v>
      </c>
    </row>
    <row r="193" spans="1:17" x14ac:dyDescent="0.15">
      <c r="A193" s="8">
        <v>41579</v>
      </c>
      <c r="B193" s="9" t="s">
        <v>53</v>
      </c>
      <c r="C193" s="7" t="s">
        <v>54</v>
      </c>
      <c r="D193" s="7" t="s">
        <v>55</v>
      </c>
      <c r="E193" s="7" t="s">
        <v>28</v>
      </c>
      <c r="F193" s="7" t="s">
        <v>543</v>
      </c>
      <c r="G193" s="7" t="s">
        <v>86</v>
      </c>
      <c r="H193" s="7" t="s">
        <v>87</v>
      </c>
      <c r="I193" s="7">
        <v>0.4</v>
      </c>
      <c r="J193" s="7">
        <v>13832.674999999999</v>
      </c>
      <c r="K193" s="7">
        <v>5533.07</v>
      </c>
      <c r="L193" s="7">
        <v>4046.1800000000003</v>
      </c>
      <c r="M193" s="7">
        <f t="shared" si="8"/>
        <v>53.153076814221052</v>
      </c>
      <c r="N193" s="7">
        <f t="shared" si="9"/>
        <v>33.396224081536445</v>
      </c>
      <c r="O193" s="7">
        <f t="shared" si="10"/>
        <v>1400.3406991042418</v>
      </c>
      <c r="P193" s="10">
        <f t="shared" si="11"/>
        <v>0.25308566475830629</v>
      </c>
      <c r="Q193" s="7" t="s">
        <v>63</v>
      </c>
    </row>
    <row r="194" spans="1:17" x14ac:dyDescent="0.15">
      <c r="A194" s="8">
        <v>41579</v>
      </c>
      <c r="B194" s="9" t="s">
        <v>53</v>
      </c>
      <c r="C194" s="7" t="s">
        <v>54</v>
      </c>
      <c r="D194" s="7" t="s">
        <v>55</v>
      </c>
      <c r="E194" s="7" t="s">
        <v>28</v>
      </c>
      <c r="F194" s="7" t="s">
        <v>543</v>
      </c>
      <c r="G194" s="7" t="s">
        <v>90</v>
      </c>
      <c r="H194" s="7" t="s">
        <v>91</v>
      </c>
      <c r="I194" s="7">
        <v>0.3</v>
      </c>
      <c r="J194" s="7">
        <v>578.9</v>
      </c>
      <c r="K194" s="7">
        <v>173.67</v>
      </c>
      <c r="L194" s="7">
        <v>72.289090909090802</v>
      </c>
      <c r="M194" s="7">
        <f t="shared" si="8"/>
        <v>1.6683495510314834</v>
      </c>
      <c r="N194" s="7">
        <f t="shared" si="9"/>
        <v>1.0482286029709429</v>
      </c>
      <c r="O194" s="7">
        <f t="shared" si="10"/>
        <v>98.664330936906765</v>
      </c>
      <c r="P194" s="10">
        <f t="shared" si="11"/>
        <v>0.56811384198138293</v>
      </c>
      <c r="Q194" s="7" t="s">
        <v>63</v>
      </c>
    </row>
    <row r="195" spans="1:17" x14ac:dyDescent="0.15">
      <c r="A195" s="8">
        <v>41579</v>
      </c>
      <c r="B195" s="9" t="s">
        <v>53</v>
      </c>
      <c r="C195" s="7" t="s">
        <v>54</v>
      </c>
      <c r="D195" s="7" t="s">
        <v>55</v>
      </c>
      <c r="E195" s="7" t="s">
        <v>28</v>
      </c>
      <c r="F195" s="7" t="s">
        <v>543</v>
      </c>
      <c r="G195" s="7" t="s">
        <v>96</v>
      </c>
      <c r="H195" s="7" t="s">
        <v>97</v>
      </c>
      <c r="I195" s="7">
        <v>0.6</v>
      </c>
      <c r="J195" s="7">
        <v>2368.5333000000001</v>
      </c>
      <c r="K195" s="7">
        <v>1421.12</v>
      </c>
      <c r="L195" s="7">
        <v>377.9466666666666</v>
      </c>
      <c r="M195" s="7">
        <f t="shared" ref="M195:M234" si="12">$M$235/$K$235*K195</f>
        <v>13.651896781032198</v>
      </c>
      <c r="N195" s="7">
        <f t="shared" ref="N195:N234" si="13">$N$235/$K$235*K195</f>
        <v>8.5775242255661102</v>
      </c>
      <c r="O195" s="7">
        <f t="shared" ref="O195:O235" si="14">K195-L195-M195-N195</f>
        <v>1020.9439123267348</v>
      </c>
      <c r="P195" s="10">
        <f t="shared" ref="P195:P235" si="15">O195/K195</f>
        <v>0.71840795451948802</v>
      </c>
      <c r="Q195" s="7" t="s">
        <v>63</v>
      </c>
    </row>
    <row r="196" spans="1:17" x14ac:dyDescent="0.15">
      <c r="A196" s="8">
        <v>41579</v>
      </c>
      <c r="B196" s="9" t="s">
        <v>53</v>
      </c>
      <c r="C196" s="7" t="s">
        <v>54</v>
      </c>
      <c r="D196" s="7" t="s">
        <v>55</v>
      </c>
      <c r="E196" s="7" t="s">
        <v>28</v>
      </c>
      <c r="F196" s="7" t="s">
        <v>543</v>
      </c>
      <c r="G196" s="7" t="s">
        <v>224</v>
      </c>
      <c r="H196" s="7" t="s">
        <v>225</v>
      </c>
      <c r="I196" s="7">
        <v>1</v>
      </c>
      <c r="J196" s="7">
        <v>5277.98</v>
      </c>
      <c r="K196" s="7">
        <v>5277.98</v>
      </c>
      <c r="L196" s="7">
        <v>3858.1458333333298</v>
      </c>
      <c r="M196" s="7">
        <f t="shared" si="12"/>
        <v>50.70257133271808</v>
      </c>
      <c r="N196" s="7">
        <f t="shared" si="13"/>
        <v>31.856564760226735</v>
      </c>
      <c r="O196" s="7">
        <f t="shared" si="14"/>
        <v>1337.275030573725</v>
      </c>
      <c r="P196" s="10">
        <f t="shared" si="15"/>
        <v>0.25336871882305828</v>
      </c>
      <c r="Q196" s="7" t="s">
        <v>63</v>
      </c>
    </row>
    <row r="197" spans="1:17" x14ac:dyDescent="0.15">
      <c r="A197" s="8">
        <v>41579</v>
      </c>
      <c r="B197" s="9" t="s">
        <v>53</v>
      </c>
      <c r="C197" s="7" t="s">
        <v>54</v>
      </c>
      <c r="D197" s="7" t="s">
        <v>55</v>
      </c>
      <c r="E197" s="7" t="s">
        <v>28</v>
      </c>
      <c r="F197" s="7" t="s">
        <v>543</v>
      </c>
      <c r="G197" s="7" t="s">
        <v>98</v>
      </c>
      <c r="H197" s="7" t="s">
        <v>99</v>
      </c>
      <c r="I197" s="7">
        <v>0.25</v>
      </c>
      <c r="J197" s="7">
        <v>4017.4</v>
      </c>
      <c r="K197" s="7">
        <v>1004.35</v>
      </c>
      <c r="L197" s="7">
        <v>142.80000000000001</v>
      </c>
      <c r="M197" s="7">
        <f t="shared" si="12"/>
        <v>9.6482229030832638</v>
      </c>
      <c r="N197" s="7">
        <f t="shared" si="13"/>
        <v>6.0620049369140698</v>
      </c>
      <c r="O197" s="7">
        <f t="shared" si="14"/>
        <v>845.83977216000267</v>
      </c>
      <c r="P197" s="10">
        <f t="shared" si="15"/>
        <v>0.84217630523224241</v>
      </c>
      <c r="Q197" s="7" t="s">
        <v>63</v>
      </c>
    </row>
    <row r="198" spans="1:17" x14ac:dyDescent="0.15">
      <c r="A198" s="8">
        <v>41579</v>
      </c>
      <c r="B198" s="9" t="s">
        <v>53</v>
      </c>
      <c r="C198" s="7" t="s">
        <v>54</v>
      </c>
      <c r="D198" s="7" t="s">
        <v>55</v>
      </c>
      <c r="E198" s="7" t="s">
        <v>28</v>
      </c>
      <c r="F198" s="7" t="s">
        <v>543</v>
      </c>
      <c r="G198" s="7" t="s">
        <v>102</v>
      </c>
      <c r="H198" s="7" t="s">
        <v>103</v>
      </c>
      <c r="I198" s="7">
        <v>0.8</v>
      </c>
      <c r="J198" s="7">
        <v>5761.15</v>
      </c>
      <c r="K198" s="7">
        <v>4608.92</v>
      </c>
      <c r="L198" s="7">
        <v>2739.7200000000003</v>
      </c>
      <c r="M198" s="7">
        <f t="shared" si="12"/>
        <v>44.275289991017594</v>
      </c>
      <c r="N198" s="7">
        <f t="shared" si="13"/>
        <v>27.818286248660325</v>
      </c>
      <c r="O198" s="7">
        <f t="shared" si="14"/>
        <v>1797.1064237603218</v>
      </c>
      <c r="P198" s="10">
        <f t="shared" si="15"/>
        <v>0.38991920531498092</v>
      </c>
      <c r="Q198" s="7" t="s">
        <v>63</v>
      </c>
    </row>
    <row r="199" spans="1:17" x14ac:dyDescent="0.15">
      <c r="A199" s="8">
        <v>41579</v>
      </c>
      <c r="B199" s="9" t="s">
        <v>53</v>
      </c>
      <c r="C199" s="7" t="s">
        <v>54</v>
      </c>
      <c r="D199" s="7" t="s">
        <v>55</v>
      </c>
      <c r="E199" s="7" t="s">
        <v>28</v>
      </c>
      <c r="F199" s="7" t="s">
        <v>543</v>
      </c>
      <c r="G199" s="7" t="s">
        <v>228</v>
      </c>
      <c r="H199" s="7" t="s">
        <v>229</v>
      </c>
      <c r="I199" s="7">
        <v>0.3</v>
      </c>
      <c r="J199" s="7">
        <v>9179.1</v>
      </c>
      <c r="K199" s="7">
        <v>2753.73</v>
      </c>
      <c r="L199" s="7">
        <v>1121.321067157314</v>
      </c>
      <c r="M199" s="7">
        <f t="shared" si="12"/>
        <v>26.453528008072364</v>
      </c>
      <c r="N199" s="7">
        <f t="shared" si="13"/>
        <v>16.620824269356682</v>
      </c>
      <c r="O199" s="7">
        <f t="shared" si="14"/>
        <v>1589.3345805652568</v>
      </c>
      <c r="P199" s="10">
        <f t="shared" si="15"/>
        <v>0.57715701269378505</v>
      </c>
      <c r="Q199" s="7" t="s">
        <v>63</v>
      </c>
    </row>
    <row r="200" spans="1:17" x14ac:dyDescent="0.15">
      <c r="A200" s="8">
        <v>41579</v>
      </c>
      <c r="B200" s="9" t="s">
        <v>53</v>
      </c>
      <c r="C200" s="7" t="s">
        <v>54</v>
      </c>
      <c r="D200" s="7" t="s">
        <v>55</v>
      </c>
      <c r="E200" s="7" t="s">
        <v>28</v>
      </c>
      <c r="F200" s="7" t="s">
        <v>550</v>
      </c>
      <c r="G200" s="7" t="s">
        <v>551</v>
      </c>
      <c r="H200" s="7" t="s">
        <v>552</v>
      </c>
      <c r="I200" s="7">
        <v>1</v>
      </c>
      <c r="J200" s="7">
        <v>1635.09</v>
      </c>
      <c r="K200" s="7">
        <v>1635.09</v>
      </c>
      <c r="L200" s="7">
        <v>509.55</v>
      </c>
      <c r="M200" s="7">
        <f t="shared" si="12"/>
        <v>15.707385658985826</v>
      </c>
      <c r="N200" s="7">
        <f t="shared" si="13"/>
        <v>9.868993530441406</v>
      </c>
      <c r="O200" s="7">
        <f t="shared" si="14"/>
        <v>1099.9636208105726</v>
      </c>
      <c r="P200" s="10">
        <f t="shared" si="15"/>
        <v>0.67272359369244061</v>
      </c>
      <c r="Q200" s="7" t="s">
        <v>32</v>
      </c>
    </row>
    <row r="201" spans="1:17" x14ac:dyDescent="0.15">
      <c r="A201" s="8">
        <v>41579</v>
      </c>
      <c r="B201" s="9" t="s">
        <v>53</v>
      </c>
      <c r="C201" s="7" t="s">
        <v>54</v>
      </c>
      <c r="D201" s="7" t="s">
        <v>55</v>
      </c>
      <c r="E201" s="7" t="s">
        <v>28</v>
      </c>
      <c r="F201" s="7" t="s">
        <v>553</v>
      </c>
      <c r="G201" s="7" t="s">
        <v>554</v>
      </c>
      <c r="H201" s="7" t="s">
        <v>555</v>
      </c>
      <c r="I201" s="7">
        <v>2</v>
      </c>
      <c r="J201" s="7">
        <v>2311</v>
      </c>
      <c r="K201" s="7">
        <v>4622</v>
      </c>
      <c r="L201" s="7">
        <v>2007.28</v>
      </c>
      <c r="M201" s="7">
        <f t="shared" si="12"/>
        <v>44.400942159656346</v>
      </c>
      <c r="N201" s="7">
        <f t="shared" si="13"/>
        <v>27.897233851164266</v>
      </c>
      <c r="O201" s="7">
        <f t="shared" si="14"/>
        <v>2542.4218239891793</v>
      </c>
      <c r="P201" s="10">
        <f t="shared" si="15"/>
        <v>0.55006962872980947</v>
      </c>
      <c r="Q201" s="7" t="s">
        <v>63</v>
      </c>
    </row>
    <row r="202" spans="1:17" x14ac:dyDescent="0.15">
      <c r="A202" s="8">
        <v>41579</v>
      </c>
      <c r="B202" s="9" t="s">
        <v>556</v>
      </c>
      <c r="C202" s="7" t="s">
        <v>557</v>
      </c>
      <c r="D202" s="7" t="s">
        <v>558</v>
      </c>
      <c r="E202" s="7" t="s">
        <v>28</v>
      </c>
      <c r="F202" s="7" t="s">
        <v>559</v>
      </c>
      <c r="G202" s="7" t="s">
        <v>560</v>
      </c>
      <c r="H202" s="7" t="s">
        <v>561</v>
      </c>
      <c r="I202" s="7">
        <v>78.7</v>
      </c>
      <c r="J202" s="7">
        <v>237.9263</v>
      </c>
      <c r="K202" s="7">
        <v>18724.8</v>
      </c>
      <c r="L202" s="7">
        <v>14004.520000000019</v>
      </c>
      <c r="M202" s="7">
        <f t="shared" si="12"/>
        <v>179.87857242560213</v>
      </c>
      <c r="N202" s="7">
        <f t="shared" si="13"/>
        <v>113.01820086894865</v>
      </c>
      <c r="O202" s="7">
        <f t="shared" si="14"/>
        <v>4427.3832267054295</v>
      </c>
      <c r="P202" s="10">
        <f t="shared" si="15"/>
        <v>0.23644488735289187</v>
      </c>
      <c r="Q202" s="7" t="s">
        <v>32</v>
      </c>
    </row>
    <row r="203" spans="1:17" x14ac:dyDescent="0.15">
      <c r="A203" s="8">
        <v>41579</v>
      </c>
      <c r="B203" s="9" t="s">
        <v>25</v>
      </c>
      <c r="C203" s="7" t="s">
        <v>26</v>
      </c>
      <c r="D203" s="7" t="s">
        <v>27</v>
      </c>
      <c r="E203" s="7" t="s">
        <v>28</v>
      </c>
      <c r="F203" s="7" t="s">
        <v>562</v>
      </c>
      <c r="G203" s="7" t="s">
        <v>34</v>
      </c>
      <c r="H203" s="7" t="s">
        <v>35</v>
      </c>
      <c r="I203" s="7">
        <v>7.5</v>
      </c>
      <c r="J203" s="7">
        <v>30.46</v>
      </c>
      <c r="K203" s="7">
        <v>228.45</v>
      </c>
      <c r="L203" s="7">
        <v>77.844472222222507</v>
      </c>
      <c r="M203" s="7">
        <f t="shared" si="12"/>
        <v>2.1945900554680855</v>
      </c>
      <c r="N203" s="7">
        <f t="shared" si="13"/>
        <v>1.3788669565769096</v>
      </c>
      <c r="O203" s="7">
        <f t="shared" si="14"/>
        <v>147.03207076573247</v>
      </c>
      <c r="P203" s="10">
        <f t="shared" si="15"/>
        <v>0.64360722593885966</v>
      </c>
      <c r="Q203" s="7" t="s">
        <v>32</v>
      </c>
    </row>
    <row r="204" spans="1:17" x14ac:dyDescent="0.15">
      <c r="A204" s="8">
        <v>41579</v>
      </c>
      <c r="B204" s="9" t="s">
        <v>25</v>
      </c>
      <c r="C204" s="7" t="s">
        <v>26</v>
      </c>
      <c r="D204" s="7" t="s">
        <v>27</v>
      </c>
      <c r="E204" s="7" t="s">
        <v>28</v>
      </c>
      <c r="F204" s="7" t="s">
        <v>562</v>
      </c>
      <c r="G204" s="7" t="s">
        <v>38</v>
      </c>
      <c r="H204" s="7" t="s">
        <v>39</v>
      </c>
      <c r="I204" s="7">
        <v>67.5</v>
      </c>
      <c r="J204" s="7">
        <v>772.34990000000005</v>
      </c>
      <c r="K204" s="7">
        <v>52133.62</v>
      </c>
      <c r="L204" s="7">
        <v>8290.2564705882378</v>
      </c>
      <c r="M204" s="7">
        <f t="shared" si="12"/>
        <v>500.81822721624906</v>
      </c>
      <c r="N204" s="7">
        <f t="shared" si="13"/>
        <v>314.6654670375886</v>
      </c>
      <c r="O204" s="7">
        <f t="shared" si="14"/>
        <v>43027.879835157924</v>
      </c>
      <c r="P204" s="10">
        <f t="shared" si="15"/>
        <v>0.82533842528406665</v>
      </c>
      <c r="Q204" s="7" t="s">
        <v>32</v>
      </c>
    </row>
    <row r="205" spans="1:17" x14ac:dyDescent="0.15">
      <c r="A205" s="8">
        <v>41579</v>
      </c>
      <c r="B205" s="9" t="s">
        <v>563</v>
      </c>
      <c r="C205" s="7" t="s">
        <v>564</v>
      </c>
      <c r="D205" s="7" t="s">
        <v>565</v>
      </c>
      <c r="E205" s="7" t="s">
        <v>127</v>
      </c>
      <c r="F205" s="7" t="s">
        <v>566</v>
      </c>
      <c r="G205" s="7" t="s">
        <v>567</v>
      </c>
      <c r="H205" s="7" t="s">
        <v>568</v>
      </c>
      <c r="I205" s="7">
        <v>1</v>
      </c>
      <c r="J205" s="7">
        <v>5666.67</v>
      </c>
      <c r="K205" s="7">
        <v>5666.67</v>
      </c>
      <c r="L205" s="7">
        <v>2314.0738000000001</v>
      </c>
      <c r="M205" s="7">
        <f t="shared" si="12"/>
        <v>54.436496518359974</v>
      </c>
      <c r="N205" s="7">
        <f t="shared" si="13"/>
        <v>34.202600204971226</v>
      </c>
      <c r="O205" s="7">
        <f t="shared" si="14"/>
        <v>3263.9571032766689</v>
      </c>
      <c r="P205" s="10">
        <f t="shared" si="15"/>
        <v>0.57599209117112327</v>
      </c>
      <c r="Q205" s="7" t="s">
        <v>24</v>
      </c>
    </row>
    <row r="206" spans="1:17" x14ac:dyDescent="0.15">
      <c r="A206" s="8">
        <v>41579</v>
      </c>
      <c r="B206" s="9" t="s">
        <v>569</v>
      </c>
      <c r="C206" s="7" t="s">
        <v>570</v>
      </c>
      <c r="D206" s="7" t="s">
        <v>571</v>
      </c>
      <c r="E206" s="7" t="s">
        <v>135</v>
      </c>
      <c r="F206" s="7" t="s">
        <v>572</v>
      </c>
      <c r="G206" s="7" t="s">
        <v>45</v>
      </c>
      <c r="H206" s="7" t="s">
        <v>46</v>
      </c>
      <c r="I206" s="7">
        <v>22</v>
      </c>
      <c r="J206" s="7">
        <v>1863.8036</v>
      </c>
      <c r="K206" s="7">
        <v>41003.68</v>
      </c>
      <c r="L206" s="7">
        <v>28723.828957055317</v>
      </c>
      <c r="M206" s="7">
        <f t="shared" si="12"/>
        <v>393.89918304047114</v>
      </c>
      <c r="N206" s="7">
        <f t="shared" si="13"/>
        <v>247.48793806107903</v>
      </c>
      <c r="O206" s="7">
        <f t="shared" si="14"/>
        <v>11638.463921843135</v>
      </c>
      <c r="P206" s="10">
        <f t="shared" si="15"/>
        <v>0.28383949737787278</v>
      </c>
      <c r="Q206" s="7" t="s">
        <v>32</v>
      </c>
    </row>
    <row r="207" spans="1:17" x14ac:dyDescent="0.15">
      <c r="A207" s="8">
        <v>41579</v>
      </c>
      <c r="B207" s="9" t="s">
        <v>569</v>
      </c>
      <c r="C207" s="7" t="s">
        <v>570</v>
      </c>
      <c r="D207" s="7" t="s">
        <v>571</v>
      </c>
      <c r="E207" s="7" t="s">
        <v>135</v>
      </c>
      <c r="F207" s="7" t="s">
        <v>573</v>
      </c>
      <c r="G207" s="7" t="s">
        <v>45</v>
      </c>
      <c r="H207" s="7" t="s">
        <v>46</v>
      </c>
      <c r="I207" s="7">
        <v>6</v>
      </c>
      <c r="J207" s="7">
        <v>1863.8033</v>
      </c>
      <c r="K207" s="7">
        <v>11182.82</v>
      </c>
      <c r="L207" s="7">
        <v>7833.7715337423597</v>
      </c>
      <c r="M207" s="7">
        <f t="shared" si="12"/>
        <v>107.4270324538832</v>
      </c>
      <c r="N207" s="7">
        <f t="shared" si="13"/>
        <v>67.496699406204414</v>
      </c>
      <c r="O207" s="7">
        <f t="shared" si="14"/>
        <v>3174.1247343975524</v>
      </c>
      <c r="P207" s="10">
        <f t="shared" si="15"/>
        <v>0.28383938348265936</v>
      </c>
      <c r="Q207" s="7" t="s">
        <v>32</v>
      </c>
    </row>
    <row r="208" spans="1:17" x14ac:dyDescent="0.15">
      <c r="A208" s="8">
        <v>41579</v>
      </c>
      <c r="B208" s="9" t="s">
        <v>53</v>
      </c>
      <c r="C208" s="7" t="s">
        <v>54</v>
      </c>
      <c r="D208" s="7" t="s">
        <v>55</v>
      </c>
      <c r="E208" s="7" t="s">
        <v>28</v>
      </c>
      <c r="F208" s="7" t="s">
        <v>56</v>
      </c>
      <c r="G208" s="7" t="s">
        <v>574</v>
      </c>
      <c r="H208" s="7" t="s">
        <v>575</v>
      </c>
      <c r="I208" s="7">
        <v>0.2</v>
      </c>
      <c r="J208" s="7">
        <v>4458.55</v>
      </c>
      <c r="K208" s="7">
        <v>891.71</v>
      </c>
      <c r="L208" s="7">
        <v>421.58000000000004</v>
      </c>
      <c r="M208" s="7">
        <f t="shared" si="12"/>
        <v>8.5661540746835048</v>
      </c>
      <c r="N208" s="7">
        <f t="shared" si="13"/>
        <v>5.3821381214672632</v>
      </c>
      <c r="O208" s="7">
        <f t="shared" si="14"/>
        <v>456.18170780384924</v>
      </c>
      <c r="P208" s="10">
        <f t="shared" si="15"/>
        <v>0.5115807917415407</v>
      </c>
      <c r="Q208" s="7" t="s">
        <v>32</v>
      </c>
    </row>
    <row r="209" spans="1:17" x14ac:dyDescent="0.15">
      <c r="A209" s="8">
        <v>41579</v>
      </c>
      <c r="B209" s="9" t="s">
        <v>53</v>
      </c>
      <c r="C209" s="7" t="s">
        <v>54</v>
      </c>
      <c r="D209" s="7" t="s">
        <v>55</v>
      </c>
      <c r="E209" s="7" t="s">
        <v>28</v>
      </c>
      <c r="F209" s="7" t="s">
        <v>56</v>
      </c>
      <c r="G209" s="7" t="s">
        <v>576</v>
      </c>
      <c r="H209" s="7" t="s">
        <v>577</v>
      </c>
      <c r="I209" s="7">
        <v>0.3</v>
      </c>
      <c r="J209" s="7">
        <v>22197.2333</v>
      </c>
      <c r="K209" s="7">
        <v>6659.17</v>
      </c>
      <c r="L209" s="7">
        <v>2917.68</v>
      </c>
      <c r="M209" s="7">
        <f t="shared" si="12"/>
        <v>63.970883167745292</v>
      </c>
      <c r="N209" s="7">
        <f t="shared" si="13"/>
        <v>40.193081511176452</v>
      </c>
      <c r="O209" s="7">
        <f t="shared" si="14"/>
        <v>3637.3260353210785</v>
      </c>
      <c r="P209" s="10">
        <f t="shared" si="15"/>
        <v>0.54621312195379879</v>
      </c>
      <c r="Q209" s="7" t="s">
        <v>63</v>
      </c>
    </row>
    <row r="210" spans="1:17" x14ac:dyDescent="0.15">
      <c r="A210" s="8">
        <v>41579</v>
      </c>
      <c r="B210" s="9" t="s">
        <v>147</v>
      </c>
      <c r="C210" s="7" t="s">
        <v>148</v>
      </c>
      <c r="D210" s="7" t="s">
        <v>149</v>
      </c>
      <c r="E210" s="7" t="s">
        <v>142</v>
      </c>
      <c r="F210" s="7" t="s">
        <v>150</v>
      </c>
      <c r="G210" s="7" t="s">
        <v>578</v>
      </c>
      <c r="H210" s="7" t="s">
        <v>579</v>
      </c>
      <c r="I210" s="7">
        <v>3</v>
      </c>
      <c r="J210" s="7">
        <v>504.27330000000001</v>
      </c>
      <c r="K210" s="7">
        <v>1512.82</v>
      </c>
      <c r="L210" s="7">
        <v>683.59800000000007</v>
      </c>
      <c r="M210" s="7">
        <f t="shared" si="12"/>
        <v>14.532806862391023</v>
      </c>
      <c r="N210" s="7">
        <f t="shared" si="13"/>
        <v>9.1310024480134846</v>
      </c>
      <c r="O210" s="7">
        <f t="shared" si="14"/>
        <v>805.55819068959534</v>
      </c>
      <c r="P210" s="10">
        <f t="shared" si="15"/>
        <v>0.53248779807881663</v>
      </c>
      <c r="Q210" s="7" t="s">
        <v>63</v>
      </c>
    </row>
    <row r="211" spans="1:17" x14ac:dyDescent="0.15">
      <c r="A211" s="8">
        <v>41579</v>
      </c>
      <c r="B211" s="9" t="s">
        <v>244</v>
      </c>
      <c r="C211" s="7" t="s">
        <v>245</v>
      </c>
      <c r="D211" s="7" t="s">
        <v>246</v>
      </c>
      <c r="E211" s="7" t="s">
        <v>127</v>
      </c>
      <c r="F211" s="7" t="s">
        <v>247</v>
      </c>
      <c r="G211" s="7" t="s">
        <v>580</v>
      </c>
      <c r="H211" s="7" t="s">
        <v>581</v>
      </c>
      <c r="I211" s="7">
        <v>2</v>
      </c>
      <c r="J211" s="7">
        <v>2777.8</v>
      </c>
      <c r="K211" s="7">
        <v>5555.6</v>
      </c>
      <c r="L211" s="7">
        <v>2049.9899999999998</v>
      </c>
      <c r="M211" s="7">
        <f t="shared" si="12"/>
        <v>53.369509792770835</v>
      </c>
      <c r="N211" s="7">
        <f t="shared" si="13"/>
        <v>33.532209516124666</v>
      </c>
      <c r="O211" s="7">
        <f t="shared" si="14"/>
        <v>3418.7082806911053</v>
      </c>
      <c r="P211" s="10">
        <f t="shared" si="15"/>
        <v>0.61536256762385788</v>
      </c>
      <c r="Q211" s="7" t="s">
        <v>32</v>
      </c>
    </row>
    <row r="212" spans="1:17" x14ac:dyDescent="0.15">
      <c r="A212" s="8">
        <v>41579</v>
      </c>
      <c r="B212" s="9" t="s">
        <v>273</v>
      </c>
      <c r="C212" s="7" t="s">
        <v>274</v>
      </c>
      <c r="D212" s="7" t="s">
        <v>275</v>
      </c>
      <c r="E212" s="7" t="s">
        <v>142</v>
      </c>
      <c r="F212" s="7" t="s">
        <v>276</v>
      </c>
      <c r="G212" s="7" t="s">
        <v>578</v>
      </c>
      <c r="H212" s="7" t="s">
        <v>579</v>
      </c>
      <c r="I212" s="7">
        <v>12</v>
      </c>
      <c r="J212" s="7">
        <v>504.27330000000001</v>
      </c>
      <c r="K212" s="7">
        <v>6051.28</v>
      </c>
      <c r="L212" s="7">
        <v>2734.3920000000003</v>
      </c>
      <c r="M212" s="7">
        <f t="shared" si="12"/>
        <v>58.131227449564093</v>
      </c>
      <c r="N212" s="7">
        <f t="shared" si="13"/>
        <v>36.524009792053938</v>
      </c>
      <c r="O212" s="7">
        <f t="shared" si="14"/>
        <v>3222.2327627583813</v>
      </c>
      <c r="P212" s="10">
        <f t="shared" si="15"/>
        <v>0.53248779807881663</v>
      </c>
      <c r="Q212" s="7" t="s">
        <v>63</v>
      </c>
    </row>
    <row r="213" spans="1:17" x14ac:dyDescent="0.15">
      <c r="A213" s="8">
        <v>41579</v>
      </c>
      <c r="B213" s="9" t="s">
        <v>340</v>
      </c>
      <c r="C213" s="7" t="s">
        <v>341</v>
      </c>
      <c r="D213" s="7" t="s">
        <v>342</v>
      </c>
      <c r="E213" s="7" t="s">
        <v>28</v>
      </c>
      <c r="F213" s="7" t="s">
        <v>582</v>
      </c>
      <c r="G213" s="7" t="s">
        <v>583</v>
      </c>
      <c r="H213" s="7" t="s">
        <v>584</v>
      </c>
      <c r="I213" s="7">
        <v>25</v>
      </c>
      <c r="J213" s="7">
        <v>198.29</v>
      </c>
      <c r="K213" s="7">
        <v>4957.25</v>
      </c>
      <c r="L213" s="7">
        <v>4167.5199999999995</v>
      </c>
      <c r="M213" s="7">
        <f t="shared" si="12"/>
        <v>47.621499463642664</v>
      </c>
      <c r="N213" s="7">
        <f t="shared" si="13"/>
        <v>29.920718846534847</v>
      </c>
      <c r="O213" s="7">
        <f t="shared" si="14"/>
        <v>712.18778168982294</v>
      </c>
      <c r="P213" s="10">
        <f t="shared" si="15"/>
        <v>0.14366589978109293</v>
      </c>
      <c r="Q213" s="7" t="s">
        <v>32</v>
      </c>
    </row>
    <row r="214" spans="1:17" x14ac:dyDescent="0.15">
      <c r="A214" s="8">
        <v>41579</v>
      </c>
      <c r="B214" s="9" t="s">
        <v>352</v>
      </c>
      <c r="C214" s="7" t="s">
        <v>353</v>
      </c>
      <c r="D214" s="7" t="s">
        <v>354</v>
      </c>
      <c r="E214" s="7" t="s">
        <v>28</v>
      </c>
      <c r="F214" s="7" t="s">
        <v>585</v>
      </c>
      <c r="G214" s="7" t="s">
        <v>586</v>
      </c>
      <c r="H214" s="7" t="s">
        <v>587</v>
      </c>
      <c r="I214" s="7">
        <v>2</v>
      </c>
      <c r="J214" s="7">
        <v>494.12</v>
      </c>
      <c r="K214" s="7">
        <v>988.24</v>
      </c>
      <c r="L214" s="7">
        <v>459.85</v>
      </c>
      <c r="M214" s="7">
        <f t="shared" si="12"/>
        <v>9.4934632366635192</v>
      </c>
      <c r="N214" s="7">
        <f t="shared" si="13"/>
        <v>5.9647690136465981</v>
      </c>
      <c r="O214" s="7">
        <f t="shared" si="14"/>
        <v>512.93176774968993</v>
      </c>
      <c r="P214" s="10">
        <f t="shared" si="15"/>
        <v>0.5190356267199161</v>
      </c>
      <c r="Q214" s="7" t="s">
        <v>32</v>
      </c>
    </row>
    <row r="215" spans="1:17" x14ac:dyDescent="0.15">
      <c r="A215" s="8">
        <v>41579</v>
      </c>
      <c r="B215" s="9" t="s">
        <v>53</v>
      </c>
      <c r="C215" s="7" t="s">
        <v>54</v>
      </c>
      <c r="D215" s="7" t="s">
        <v>55</v>
      </c>
      <c r="E215" s="7" t="s">
        <v>28</v>
      </c>
      <c r="F215" s="7" t="s">
        <v>440</v>
      </c>
      <c r="G215" s="7" t="s">
        <v>588</v>
      </c>
      <c r="H215" s="7" t="s">
        <v>589</v>
      </c>
      <c r="I215" s="7">
        <v>1</v>
      </c>
      <c r="J215" s="7">
        <v>2242.27</v>
      </c>
      <c r="K215" s="7">
        <v>2242.27</v>
      </c>
      <c r="L215" s="7">
        <v>1937.29</v>
      </c>
      <c r="M215" s="7">
        <f t="shared" si="12"/>
        <v>21.540220808380059</v>
      </c>
      <c r="N215" s="7">
        <f t="shared" si="13"/>
        <v>13.533779867470814</v>
      </c>
      <c r="O215" s="7">
        <f t="shared" si="14"/>
        <v>269.90599932414915</v>
      </c>
      <c r="P215" s="10">
        <f t="shared" si="15"/>
        <v>0.12037176581060673</v>
      </c>
      <c r="Q215" s="7" t="s">
        <v>32</v>
      </c>
    </row>
    <row r="216" spans="1:17" x14ac:dyDescent="0.15">
      <c r="A216" s="8">
        <v>41579</v>
      </c>
      <c r="B216" s="9" t="s">
        <v>590</v>
      </c>
      <c r="C216" s="7" t="s">
        <v>591</v>
      </c>
      <c r="D216" s="7" t="s">
        <v>592</v>
      </c>
      <c r="E216" s="7" t="s">
        <v>142</v>
      </c>
      <c r="F216" s="7" t="s">
        <v>593</v>
      </c>
      <c r="G216" s="7" t="s">
        <v>594</v>
      </c>
      <c r="H216" s="7" t="s">
        <v>595</v>
      </c>
      <c r="I216" s="7">
        <v>111</v>
      </c>
      <c r="J216" s="7">
        <v>300.85469999999998</v>
      </c>
      <c r="K216" s="7">
        <v>33394.870000000003</v>
      </c>
      <c r="L216" s="7">
        <v>32105.103999999901</v>
      </c>
      <c r="M216" s="7">
        <f t="shared" si="12"/>
        <v>320.80564502363541</v>
      </c>
      <c r="N216" s="7">
        <f t="shared" si="13"/>
        <v>201.5630674641346</v>
      </c>
      <c r="O216" s="7">
        <f t="shared" si="14"/>
        <v>767.39728751233145</v>
      </c>
      <c r="P216" s="10">
        <f t="shared" si="15"/>
        <v>2.2979496177476702E-2</v>
      </c>
      <c r="Q216" s="7" t="s">
        <v>63</v>
      </c>
    </row>
    <row r="217" spans="1:17" x14ac:dyDescent="0.15">
      <c r="A217" s="8">
        <v>41579</v>
      </c>
      <c r="B217" s="9" t="s">
        <v>251</v>
      </c>
      <c r="C217" s="7" t="s">
        <v>252</v>
      </c>
      <c r="D217" s="7" t="s">
        <v>253</v>
      </c>
      <c r="E217" s="7" t="s">
        <v>28</v>
      </c>
      <c r="F217" s="7" t="s">
        <v>503</v>
      </c>
      <c r="G217" s="7" t="s">
        <v>596</v>
      </c>
      <c r="H217" s="7" t="s">
        <v>597</v>
      </c>
      <c r="I217" s="7">
        <v>5</v>
      </c>
      <c r="J217" s="7">
        <v>60.2</v>
      </c>
      <c r="K217" s="7">
        <v>301</v>
      </c>
      <c r="L217" s="7">
        <v>240.4135</v>
      </c>
      <c r="M217" s="7">
        <f t="shared" si="12"/>
        <v>2.8915369082770574</v>
      </c>
      <c r="N217" s="7">
        <f t="shared" si="13"/>
        <v>1.8167605774990143</v>
      </c>
      <c r="O217" s="7">
        <f t="shared" si="14"/>
        <v>55.878202514223929</v>
      </c>
      <c r="P217" s="10">
        <f t="shared" si="15"/>
        <v>0.1856418688180197</v>
      </c>
      <c r="Q217" s="7" t="s">
        <v>63</v>
      </c>
    </row>
    <row r="218" spans="1:17" x14ac:dyDescent="0.15">
      <c r="A218" s="8">
        <v>41579</v>
      </c>
      <c r="B218" s="9" t="s">
        <v>251</v>
      </c>
      <c r="C218" s="7" t="s">
        <v>252</v>
      </c>
      <c r="D218" s="7" t="s">
        <v>253</v>
      </c>
      <c r="E218" s="7" t="s">
        <v>28</v>
      </c>
      <c r="F218" s="7" t="s">
        <v>503</v>
      </c>
      <c r="G218" s="7" t="s">
        <v>598</v>
      </c>
      <c r="H218" s="7" t="s">
        <v>599</v>
      </c>
      <c r="I218" s="7">
        <v>8</v>
      </c>
      <c r="J218" s="7">
        <v>563.70000000000005</v>
      </c>
      <c r="K218" s="7">
        <v>4509.6000000000004</v>
      </c>
      <c r="L218" s="7">
        <v>3161.1972000000001</v>
      </c>
      <c r="M218" s="7">
        <f t="shared" si="12"/>
        <v>43.321178875635276</v>
      </c>
      <c r="N218" s="7">
        <f t="shared" si="13"/>
        <v>27.218815615579921</v>
      </c>
      <c r="O218" s="7">
        <f t="shared" si="14"/>
        <v>1277.8628055087852</v>
      </c>
      <c r="P218" s="10">
        <f t="shared" si="15"/>
        <v>0.28336500033457185</v>
      </c>
      <c r="Q218" s="7" t="s">
        <v>32</v>
      </c>
    </row>
    <row r="219" spans="1:17" x14ac:dyDescent="0.15">
      <c r="A219" s="8">
        <v>41579</v>
      </c>
      <c r="B219" s="9" t="s">
        <v>251</v>
      </c>
      <c r="C219" s="7" t="s">
        <v>252</v>
      </c>
      <c r="D219" s="7" t="s">
        <v>253</v>
      </c>
      <c r="E219" s="7" t="s">
        <v>28</v>
      </c>
      <c r="F219" s="7" t="s">
        <v>503</v>
      </c>
      <c r="G219" s="7" t="s">
        <v>600</v>
      </c>
      <c r="H219" s="7" t="s">
        <v>601</v>
      </c>
      <c r="I219" s="7">
        <v>6</v>
      </c>
      <c r="J219" s="7">
        <v>23.9</v>
      </c>
      <c r="K219" s="7">
        <v>143.4</v>
      </c>
      <c r="L219" s="7">
        <v>111.8124</v>
      </c>
      <c r="M219" s="7">
        <f t="shared" si="12"/>
        <v>1.3775627662688705</v>
      </c>
      <c r="N219" s="7">
        <f t="shared" si="13"/>
        <v>0.86552646781846732</v>
      </c>
      <c r="O219" s="7">
        <f t="shared" si="14"/>
        <v>29.344510765912673</v>
      </c>
      <c r="P219" s="10">
        <f t="shared" si="15"/>
        <v>0.20463396628948866</v>
      </c>
      <c r="Q219" s="7" t="s">
        <v>32</v>
      </c>
    </row>
    <row r="220" spans="1:17" x14ac:dyDescent="0.15">
      <c r="A220" s="8">
        <v>41579</v>
      </c>
      <c r="B220" s="9" t="s">
        <v>251</v>
      </c>
      <c r="C220" s="7" t="s">
        <v>252</v>
      </c>
      <c r="D220" s="7" t="s">
        <v>253</v>
      </c>
      <c r="E220" s="7" t="s">
        <v>28</v>
      </c>
      <c r="F220" s="7" t="s">
        <v>503</v>
      </c>
      <c r="G220" s="7" t="s">
        <v>602</v>
      </c>
      <c r="H220" s="7" t="s">
        <v>603</v>
      </c>
      <c r="I220" s="7">
        <v>4</v>
      </c>
      <c r="J220" s="7">
        <v>60.5</v>
      </c>
      <c r="K220" s="7">
        <v>242</v>
      </c>
      <c r="L220" s="7">
        <v>239.36519999999999</v>
      </c>
      <c r="M220" s="7">
        <f t="shared" si="12"/>
        <v>2.3247572485151093</v>
      </c>
      <c r="N220" s="7">
        <f t="shared" si="13"/>
        <v>1.4606513613115</v>
      </c>
      <c r="O220" s="7">
        <f t="shared" si="14"/>
        <v>-1.1506086098265966</v>
      </c>
      <c r="P220" s="10">
        <f t="shared" si="15"/>
        <v>-4.7545810323413084E-3</v>
      </c>
      <c r="Q220" s="7" t="s">
        <v>32</v>
      </c>
    </row>
    <row r="221" spans="1:17" x14ac:dyDescent="0.15">
      <c r="A221" s="8">
        <v>41579</v>
      </c>
      <c r="B221" s="9" t="s">
        <v>53</v>
      </c>
      <c r="C221" s="7" t="s">
        <v>54</v>
      </c>
      <c r="D221" s="7" t="s">
        <v>55</v>
      </c>
      <c r="E221" s="7" t="s">
        <v>28</v>
      </c>
      <c r="F221" s="7" t="s">
        <v>56</v>
      </c>
      <c r="G221" s="7" t="s">
        <v>604</v>
      </c>
      <c r="H221" s="7" t="s">
        <v>605</v>
      </c>
      <c r="I221" s="7">
        <v>1</v>
      </c>
      <c r="J221" s="7">
        <v>358.33</v>
      </c>
      <c r="K221" s="7">
        <v>358.33</v>
      </c>
      <c r="L221" s="7">
        <v>168.72</v>
      </c>
      <c r="M221" s="7">
        <f t="shared" si="12"/>
        <v>3.442273821737269</v>
      </c>
      <c r="N221" s="7">
        <f t="shared" si="13"/>
        <v>2.1627900921435939</v>
      </c>
      <c r="O221" s="7">
        <f t="shared" si="14"/>
        <v>184.00493608611913</v>
      </c>
      <c r="P221" s="10">
        <f t="shared" si="15"/>
        <v>0.51350692402567222</v>
      </c>
      <c r="Q221" s="7" t="s">
        <v>63</v>
      </c>
    </row>
    <row r="222" spans="1:17" x14ac:dyDescent="0.15">
      <c r="A222" s="8">
        <v>41579</v>
      </c>
      <c r="B222" s="9" t="s">
        <v>53</v>
      </c>
      <c r="C222" s="7" t="s">
        <v>54</v>
      </c>
      <c r="D222" s="7" t="s">
        <v>55</v>
      </c>
      <c r="E222" s="7" t="s">
        <v>28</v>
      </c>
      <c r="F222" s="7" t="s">
        <v>56</v>
      </c>
      <c r="G222" s="7" t="s">
        <v>606</v>
      </c>
      <c r="H222" s="7" t="s">
        <v>607</v>
      </c>
      <c r="I222" s="7">
        <v>6.99</v>
      </c>
      <c r="J222" s="7">
        <v>3372.7982999999999</v>
      </c>
      <c r="K222" s="7">
        <v>23575.86</v>
      </c>
      <c r="L222" s="7">
        <v>12391.741139400068</v>
      </c>
      <c r="M222" s="7">
        <f t="shared" si="12"/>
        <v>226.47996456602243</v>
      </c>
      <c r="N222" s="7">
        <f t="shared" si="13"/>
        <v>142.29798348384026</v>
      </c>
      <c r="O222" s="7">
        <f t="shared" si="14"/>
        <v>10815.340912550069</v>
      </c>
      <c r="P222" s="10">
        <f t="shared" si="15"/>
        <v>0.45874640045156651</v>
      </c>
      <c r="Q222" s="7" t="s">
        <v>63</v>
      </c>
    </row>
    <row r="223" spans="1:17" x14ac:dyDescent="0.15">
      <c r="A223" s="8">
        <v>41579</v>
      </c>
      <c r="B223" s="9" t="s">
        <v>132</v>
      </c>
      <c r="C223" s="7" t="s">
        <v>133</v>
      </c>
      <c r="D223" s="7" t="s">
        <v>134</v>
      </c>
      <c r="E223" s="7" t="s">
        <v>135</v>
      </c>
      <c r="F223" s="7" t="s">
        <v>136</v>
      </c>
      <c r="G223" s="7" t="s">
        <v>608</v>
      </c>
      <c r="H223" s="7" t="s">
        <v>609</v>
      </c>
      <c r="I223" s="7">
        <v>50</v>
      </c>
      <c r="J223" s="7">
        <v>29.9146</v>
      </c>
      <c r="K223" s="7">
        <v>1495.73</v>
      </c>
      <c r="L223" s="7">
        <v>316.66624999999999</v>
      </c>
      <c r="M223" s="7">
        <f t="shared" si="12"/>
        <v>14.368632889758283</v>
      </c>
      <c r="N223" s="7">
        <f t="shared" si="13"/>
        <v>9.0278514903076434</v>
      </c>
      <c r="O223" s="7">
        <f t="shared" si="14"/>
        <v>1155.6672656199339</v>
      </c>
      <c r="P223" s="10">
        <f t="shared" si="15"/>
        <v>0.77264430453352806</v>
      </c>
      <c r="Q223" s="7" t="s">
        <v>32</v>
      </c>
    </row>
    <row r="224" spans="1:17" x14ac:dyDescent="0.15">
      <c r="A224" s="8">
        <v>41579</v>
      </c>
      <c r="B224" s="9" t="s">
        <v>132</v>
      </c>
      <c r="C224" s="7" t="s">
        <v>133</v>
      </c>
      <c r="D224" s="7" t="s">
        <v>134</v>
      </c>
      <c r="E224" s="7" t="s">
        <v>135</v>
      </c>
      <c r="F224" s="7" t="s">
        <v>136</v>
      </c>
      <c r="G224" s="7" t="s">
        <v>608</v>
      </c>
      <c r="H224" s="7" t="s">
        <v>609</v>
      </c>
      <c r="I224" s="7">
        <v>70</v>
      </c>
      <c r="J224" s="7">
        <v>29.9146</v>
      </c>
      <c r="K224" s="7">
        <v>2094.02</v>
      </c>
      <c r="L224" s="7">
        <v>443.33274999999998</v>
      </c>
      <c r="M224" s="7">
        <f t="shared" si="12"/>
        <v>20.116066832791773</v>
      </c>
      <c r="N224" s="7">
        <f t="shared" si="13"/>
        <v>12.638980014931848</v>
      </c>
      <c r="O224" s="7">
        <f t="shared" si="14"/>
        <v>1617.9322031522763</v>
      </c>
      <c r="P224" s="10">
        <f t="shared" si="15"/>
        <v>0.77264410232580216</v>
      </c>
      <c r="Q224" s="7" t="s">
        <v>32</v>
      </c>
    </row>
    <row r="225" spans="1:17" x14ac:dyDescent="0.15">
      <c r="A225" s="8">
        <v>41579</v>
      </c>
      <c r="B225" s="9" t="s">
        <v>132</v>
      </c>
      <c r="C225" s="7" t="s">
        <v>133</v>
      </c>
      <c r="D225" s="7" t="s">
        <v>134</v>
      </c>
      <c r="E225" s="7" t="s">
        <v>135</v>
      </c>
      <c r="F225" s="7" t="s">
        <v>136</v>
      </c>
      <c r="G225" s="7" t="s">
        <v>608</v>
      </c>
      <c r="H225" s="7" t="s">
        <v>609</v>
      </c>
      <c r="I225" s="7">
        <v>80</v>
      </c>
      <c r="J225" s="7">
        <v>29.9146</v>
      </c>
      <c r="K225" s="7">
        <v>2393.17</v>
      </c>
      <c r="L225" s="7">
        <v>506.66599999999994</v>
      </c>
      <c r="M225" s="7">
        <f t="shared" si="12"/>
        <v>22.989831836483074</v>
      </c>
      <c r="N225" s="7">
        <f t="shared" si="13"/>
        <v>14.444574455991084</v>
      </c>
      <c r="O225" s="7">
        <f t="shared" si="14"/>
        <v>1849.0695937075259</v>
      </c>
      <c r="P225" s="10">
        <f t="shared" si="15"/>
        <v>0.77264448146497144</v>
      </c>
      <c r="Q225" s="7" t="s">
        <v>32</v>
      </c>
    </row>
    <row r="226" spans="1:17" x14ac:dyDescent="0.15">
      <c r="A226" s="8">
        <v>41579</v>
      </c>
      <c r="B226" s="9" t="s">
        <v>132</v>
      </c>
      <c r="C226" s="7" t="s">
        <v>133</v>
      </c>
      <c r="D226" s="7" t="s">
        <v>134</v>
      </c>
      <c r="E226" s="7" t="s">
        <v>135</v>
      </c>
      <c r="F226" s="7" t="s">
        <v>610</v>
      </c>
      <c r="G226" s="7" t="s">
        <v>608</v>
      </c>
      <c r="H226" s="7" t="s">
        <v>609</v>
      </c>
      <c r="I226" s="7">
        <v>60</v>
      </c>
      <c r="J226" s="7">
        <v>29.9145</v>
      </c>
      <c r="K226" s="7">
        <v>1794.87</v>
      </c>
      <c r="L226" s="7">
        <v>379.99949999999995</v>
      </c>
      <c r="M226" s="7">
        <f t="shared" si="12"/>
        <v>17.242301829100469</v>
      </c>
      <c r="N226" s="7">
        <f t="shared" si="13"/>
        <v>10.83338557387261</v>
      </c>
      <c r="O226" s="7">
        <f t="shared" si="14"/>
        <v>1386.794812597027</v>
      </c>
      <c r="P226" s="10">
        <f t="shared" si="15"/>
        <v>0.77264359680479755</v>
      </c>
      <c r="Q226" s="7" t="s">
        <v>32</v>
      </c>
    </row>
    <row r="227" spans="1:17" x14ac:dyDescent="0.15">
      <c r="A227" s="8">
        <v>41579</v>
      </c>
      <c r="B227" s="9" t="s">
        <v>177</v>
      </c>
      <c r="C227" s="7" t="s">
        <v>178</v>
      </c>
      <c r="D227" s="7" t="s">
        <v>179</v>
      </c>
      <c r="E227" s="7" t="s">
        <v>28</v>
      </c>
      <c r="F227" s="7" t="s">
        <v>180</v>
      </c>
      <c r="G227" s="7" t="s">
        <v>611</v>
      </c>
      <c r="H227" s="7" t="s">
        <v>612</v>
      </c>
      <c r="I227" s="7">
        <v>1</v>
      </c>
      <c r="J227" s="7">
        <v>708.55</v>
      </c>
      <c r="K227" s="7">
        <v>708.55</v>
      </c>
      <c r="L227" s="7">
        <v>549.79</v>
      </c>
      <c r="M227" s="7">
        <f t="shared" si="12"/>
        <v>6.8066394563445476</v>
      </c>
      <c r="N227" s="7">
        <f t="shared" si="13"/>
        <v>4.2766302564349719</v>
      </c>
      <c r="O227" s="7">
        <f t="shared" si="14"/>
        <v>147.67673028722047</v>
      </c>
      <c r="P227" s="10">
        <f t="shared" si="15"/>
        <v>0.2084210433804537</v>
      </c>
      <c r="Q227" s="7" t="s">
        <v>63</v>
      </c>
    </row>
    <row r="228" spans="1:17" x14ac:dyDescent="0.15">
      <c r="A228" s="8">
        <v>41579</v>
      </c>
      <c r="B228" s="9" t="s">
        <v>53</v>
      </c>
      <c r="C228" s="7" t="s">
        <v>54</v>
      </c>
      <c r="D228" s="7" t="s">
        <v>55</v>
      </c>
      <c r="E228" s="7" t="s">
        <v>28</v>
      </c>
      <c r="F228" s="7" t="s">
        <v>613</v>
      </c>
      <c r="G228" s="7" t="s">
        <v>606</v>
      </c>
      <c r="H228" s="7" t="s">
        <v>607</v>
      </c>
      <c r="I228" s="7">
        <v>2</v>
      </c>
      <c r="J228" s="7">
        <v>3391.33</v>
      </c>
      <c r="K228" s="7">
        <v>6782.66</v>
      </c>
      <c r="L228" s="7">
        <v>3545.5625577682599</v>
      </c>
      <c r="M228" s="7">
        <f t="shared" si="12"/>
        <v>65.157181814931775</v>
      </c>
      <c r="N228" s="7">
        <f t="shared" si="13"/>
        <v>40.938436207905198</v>
      </c>
      <c r="O228" s="7">
        <f t="shared" si="14"/>
        <v>3131.0018242089027</v>
      </c>
      <c r="P228" s="10">
        <f t="shared" si="15"/>
        <v>0.46161857209544671</v>
      </c>
      <c r="Q228" s="7" t="s">
        <v>63</v>
      </c>
    </row>
    <row r="229" spans="1:17" x14ac:dyDescent="0.15">
      <c r="A229" s="8">
        <v>41579</v>
      </c>
      <c r="B229" s="9" t="s">
        <v>352</v>
      </c>
      <c r="C229" s="7" t="s">
        <v>353</v>
      </c>
      <c r="D229" s="7" t="s">
        <v>354</v>
      </c>
      <c r="E229" s="7" t="s">
        <v>28</v>
      </c>
      <c r="F229" s="7" t="s">
        <v>614</v>
      </c>
      <c r="G229" s="7" t="s">
        <v>615</v>
      </c>
      <c r="H229" s="7" t="s">
        <v>616</v>
      </c>
      <c r="I229" s="7">
        <v>30</v>
      </c>
      <c r="J229" s="7">
        <v>205.98</v>
      </c>
      <c r="K229" s="7">
        <v>6179.4</v>
      </c>
      <c r="L229" s="7">
        <v>2002.7000000000012</v>
      </c>
      <c r="M229" s="7">
        <f t="shared" si="12"/>
        <v>59.362003890389524</v>
      </c>
      <c r="N229" s="7">
        <f t="shared" si="13"/>
        <v>37.297310008629267</v>
      </c>
      <c r="O229" s="7">
        <f t="shared" si="14"/>
        <v>4080.0406861009806</v>
      </c>
      <c r="P229" s="10">
        <f t="shared" si="15"/>
        <v>0.66026486165339371</v>
      </c>
      <c r="Q229" s="7" t="s">
        <v>32</v>
      </c>
    </row>
    <row r="230" spans="1:17" x14ac:dyDescent="0.15">
      <c r="A230" s="8">
        <v>41579</v>
      </c>
      <c r="B230" s="9" t="s">
        <v>132</v>
      </c>
      <c r="C230" s="7" t="s">
        <v>133</v>
      </c>
      <c r="D230" s="7" t="s">
        <v>134</v>
      </c>
      <c r="E230" s="7" t="s">
        <v>135</v>
      </c>
      <c r="F230" s="7" t="s">
        <v>412</v>
      </c>
      <c r="G230" s="7" t="s">
        <v>608</v>
      </c>
      <c r="H230" s="7" t="s">
        <v>609</v>
      </c>
      <c r="I230" s="7">
        <v>140</v>
      </c>
      <c r="J230" s="7">
        <v>29.9146</v>
      </c>
      <c r="K230" s="7">
        <v>4188.04</v>
      </c>
      <c r="L230" s="7">
        <v>886.66549999999995</v>
      </c>
      <c r="M230" s="7">
        <f t="shared" si="12"/>
        <v>40.232133665583547</v>
      </c>
      <c r="N230" s="7">
        <f t="shared" si="13"/>
        <v>25.277960029863696</v>
      </c>
      <c r="O230" s="7">
        <f t="shared" si="14"/>
        <v>3235.8644063045526</v>
      </c>
      <c r="P230" s="10">
        <f t="shared" si="15"/>
        <v>0.77264410232580216</v>
      </c>
      <c r="Q230" s="7" t="s">
        <v>32</v>
      </c>
    </row>
    <row r="231" spans="1:17" x14ac:dyDescent="0.15">
      <c r="A231" s="8">
        <v>41579</v>
      </c>
      <c r="B231" s="9" t="s">
        <v>53</v>
      </c>
      <c r="C231" s="7" t="s">
        <v>54</v>
      </c>
      <c r="D231" s="7" t="s">
        <v>55</v>
      </c>
      <c r="E231" s="7" t="s">
        <v>28</v>
      </c>
      <c r="F231" s="7" t="s">
        <v>440</v>
      </c>
      <c r="G231" s="7" t="s">
        <v>604</v>
      </c>
      <c r="H231" s="7" t="s">
        <v>605</v>
      </c>
      <c r="I231" s="7">
        <v>0.5</v>
      </c>
      <c r="J231" s="7">
        <v>358.32</v>
      </c>
      <c r="K231" s="7">
        <v>179.16</v>
      </c>
      <c r="L231" s="7">
        <v>84.36</v>
      </c>
      <c r="M231" s="7">
        <f t="shared" si="12"/>
        <v>1.7210888786940783</v>
      </c>
      <c r="N231" s="7">
        <f t="shared" si="13"/>
        <v>1.0813648673246625</v>
      </c>
      <c r="O231" s="7">
        <f t="shared" si="14"/>
        <v>91.997546253981255</v>
      </c>
      <c r="P231" s="10">
        <f t="shared" si="15"/>
        <v>0.51349378351184005</v>
      </c>
      <c r="Q231" s="7" t="s">
        <v>63</v>
      </c>
    </row>
    <row r="232" spans="1:17" x14ac:dyDescent="0.15">
      <c r="A232" s="8">
        <v>41579</v>
      </c>
      <c r="B232" s="9" t="s">
        <v>53</v>
      </c>
      <c r="C232" s="7" t="s">
        <v>54</v>
      </c>
      <c r="D232" s="7" t="s">
        <v>55</v>
      </c>
      <c r="E232" s="7" t="s">
        <v>28</v>
      </c>
      <c r="F232" s="7" t="s">
        <v>440</v>
      </c>
      <c r="G232" s="7" t="s">
        <v>606</v>
      </c>
      <c r="H232" s="7" t="s">
        <v>607</v>
      </c>
      <c r="I232" s="7">
        <v>2.911</v>
      </c>
      <c r="J232" s="7">
        <v>3391.326</v>
      </c>
      <c r="K232" s="7">
        <v>9872.15</v>
      </c>
      <c r="L232" s="7">
        <v>5160.5663028317022</v>
      </c>
      <c r="M232" s="7">
        <f t="shared" si="12"/>
        <v>94.836166408795179</v>
      </c>
      <c r="N232" s="7">
        <f t="shared" si="13"/>
        <v>59.58582370484018</v>
      </c>
      <c r="O232" s="7">
        <f t="shared" si="14"/>
        <v>4557.1617070546617</v>
      </c>
      <c r="P232" s="10">
        <f t="shared" si="15"/>
        <v>0.46161795627646074</v>
      </c>
      <c r="Q232" s="7" t="s">
        <v>63</v>
      </c>
    </row>
    <row r="233" spans="1:17" x14ac:dyDescent="0.15">
      <c r="A233" s="8">
        <v>41579</v>
      </c>
      <c r="B233" s="9" t="s">
        <v>251</v>
      </c>
      <c r="C233" s="7" t="s">
        <v>252</v>
      </c>
      <c r="D233" s="7" t="s">
        <v>253</v>
      </c>
      <c r="E233" s="7" t="s">
        <v>28</v>
      </c>
      <c r="F233" s="7" t="s">
        <v>503</v>
      </c>
      <c r="G233" s="7" t="s">
        <v>617</v>
      </c>
      <c r="H233" s="7" t="s">
        <v>618</v>
      </c>
      <c r="I233" s="7">
        <v>1</v>
      </c>
      <c r="J233" s="7">
        <v>3617</v>
      </c>
      <c r="K233" s="7">
        <v>3617</v>
      </c>
      <c r="L233" s="7">
        <v>2140.1804000000002</v>
      </c>
      <c r="M233" s="7">
        <f t="shared" si="12"/>
        <v>34.746475073880788</v>
      </c>
      <c r="N233" s="7">
        <f t="shared" si="13"/>
        <v>21.831305677122707</v>
      </c>
      <c r="O233" s="7">
        <f t="shared" si="14"/>
        <v>1420.2418192489963</v>
      </c>
      <c r="P233" s="10">
        <f t="shared" si="15"/>
        <v>0.39265740095355167</v>
      </c>
      <c r="Q233" s="7" t="s">
        <v>32</v>
      </c>
    </row>
    <row r="234" spans="1:17" x14ac:dyDescent="0.15">
      <c r="A234" s="8">
        <v>41579</v>
      </c>
      <c r="B234" s="9" t="s">
        <v>251</v>
      </c>
      <c r="C234" s="7" t="s">
        <v>252</v>
      </c>
      <c r="D234" s="7" t="s">
        <v>253</v>
      </c>
      <c r="E234" s="7" t="s">
        <v>28</v>
      </c>
      <c r="F234" s="7" t="s">
        <v>503</v>
      </c>
      <c r="G234" s="7" t="s">
        <v>619</v>
      </c>
      <c r="H234" s="7" t="s">
        <v>620</v>
      </c>
      <c r="I234" s="7">
        <v>2</v>
      </c>
      <c r="J234" s="7">
        <v>32.4</v>
      </c>
      <c r="K234" s="7">
        <v>64.8</v>
      </c>
      <c r="L234" s="7">
        <v>52.912799999999997</v>
      </c>
      <c r="M234" s="7">
        <f t="shared" si="12"/>
        <v>0.62249698224702099</v>
      </c>
      <c r="N234" s="7">
        <f t="shared" si="13"/>
        <v>0.39111656286357516</v>
      </c>
      <c r="O234" s="7">
        <f t="shared" si="14"/>
        <v>10.873586454889404</v>
      </c>
      <c r="P234" s="10">
        <f t="shared" si="15"/>
        <v>0.16780226010631796</v>
      </c>
      <c r="Q234" s="7" t="s">
        <v>32</v>
      </c>
    </row>
    <row r="235" spans="1:17" x14ac:dyDescent="0.15">
      <c r="A235" s="8">
        <v>41579</v>
      </c>
      <c r="B235" s="9"/>
      <c r="C235" s="9"/>
      <c r="D235" s="9"/>
      <c r="E235" s="9"/>
      <c r="F235" s="9"/>
      <c r="G235" s="9"/>
      <c r="H235" s="9"/>
      <c r="I235" s="7">
        <v>10398.094800000001</v>
      </c>
      <c r="J235" s="7">
        <v>248.8545</v>
      </c>
      <c r="K235" s="7">
        <f>SUM(K2:K234)</f>
        <v>2587612.3899999973</v>
      </c>
      <c r="L235" s="7">
        <f>SUM(L2:L234)</f>
        <v>1452150.2251999995</v>
      </c>
      <c r="M235" s="7">
        <v>24857.73</v>
      </c>
      <c r="N235" s="7">
        <v>15618.18</v>
      </c>
      <c r="O235" s="7">
        <f t="shared" si="14"/>
        <v>1094986.2547999979</v>
      </c>
      <c r="P235" s="10">
        <f t="shared" si="15"/>
        <v>0.42316471316633286</v>
      </c>
      <c r="Q235" s="9"/>
    </row>
  </sheetData>
  <autoFilter ref="A1:Q235"/>
  <phoneticPr fontId="4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GE-Nov.</vt:lpstr>
      <vt:lpstr>'GE-Nov.'!UFPrn20131126135317</vt:lpstr>
    </vt:vector>
  </TitlesOfParts>
  <Company>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fxi</dc:creator>
  <cp:lastModifiedBy>tanghui</cp:lastModifiedBy>
  <dcterms:created xsi:type="dcterms:W3CDTF">2013-11-27T00:48:02Z</dcterms:created>
  <dcterms:modified xsi:type="dcterms:W3CDTF">2013-12-26T01:08:37Z</dcterms:modified>
</cp:coreProperties>
</file>