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555" yWindow="4470" windowWidth="16185" windowHeight="9045"/>
  </bookViews>
  <sheets>
    <sheet name="2015年5月末开始在职人員統計 " sheetId="13" r:id="rId1"/>
    <sheet name="2015年5月末开始人员构成" sheetId="8" r:id="rId2"/>
    <sheet name="2015年5月开始学历推移表" sheetId="9" r:id="rId3"/>
    <sheet name="Sheet2" sheetId="10" r:id="rId4"/>
  </sheets>
  <definedNames>
    <definedName name="_xlnm._FilterDatabase" localSheetId="0" hidden="1">'2015年5月末开始在职人員統計 '!$A$3:$CK$138</definedName>
    <definedName name="_xlnm.Print_Area" localSheetId="1">'2015年5月末开始人员构成'!$A$2:$O$38</definedName>
    <definedName name="_xlnm.Print_Area" localSheetId="0">'2015年5月末开始在职人員統計 '!$A$1:$AS$138</definedName>
  </definedNames>
  <calcPr calcId="144525"/>
</workbook>
</file>

<file path=xl/calcChain.xml><?xml version="1.0" encoding="utf-8"?>
<calcChain xmlns="http://schemas.openxmlformats.org/spreadsheetml/2006/main">
  <c r="M137" i="13" l="1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BM137" i="13"/>
  <c r="BN137" i="13"/>
  <c r="BO137" i="13"/>
  <c r="BP137" i="13"/>
  <c r="BQ137" i="13"/>
  <c r="BR137" i="13"/>
  <c r="BS137" i="13"/>
  <c r="BT137" i="13"/>
  <c r="BU137" i="13"/>
  <c r="BV137" i="13"/>
  <c r="BW137" i="13"/>
  <c r="BX137" i="13"/>
  <c r="BY137" i="13"/>
  <c r="BZ137" i="13"/>
  <c r="CA137" i="13"/>
  <c r="CB137" i="13"/>
  <c r="CC137" i="13"/>
  <c r="CD137" i="13"/>
  <c r="CE137" i="13"/>
  <c r="CF137" i="13"/>
  <c r="CG137" i="13"/>
  <c r="CH137" i="13"/>
  <c r="CI137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BM138" i="13"/>
  <c r="BN138" i="13"/>
  <c r="BO138" i="13"/>
  <c r="BP138" i="13"/>
  <c r="BQ138" i="13"/>
  <c r="BR138" i="13"/>
  <c r="BS138" i="13"/>
  <c r="BT138" i="13"/>
  <c r="BU138" i="13"/>
  <c r="BV138" i="13"/>
  <c r="BW138" i="13"/>
  <c r="BX138" i="13"/>
  <c r="BY138" i="13"/>
  <c r="BZ138" i="13"/>
  <c r="CA138" i="13"/>
  <c r="CB138" i="13"/>
  <c r="CC138" i="13"/>
  <c r="CD138" i="13"/>
  <c r="CE138" i="13"/>
  <c r="CF138" i="13"/>
  <c r="CG138" i="13"/>
  <c r="CH138" i="13"/>
  <c r="CI138" i="13"/>
  <c r="E137" i="13"/>
  <c r="F137" i="13"/>
  <c r="G137" i="13"/>
  <c r="H137" i="13"/>
  <c r="I137" i="13"/>
  <c r="J137" i="13"/>
  <c r="K137" i="13"/>
  <c r="L137" i="13"/>
  <c r="E138" i="13"/>
  <c r="F138" i="13"/>
  <c r="G138" i="13"/>
  <c r="H138" i="13"/>
  <c r="I138" i="13"/>
  <c r="J138" i="13"/>
  <c r="K138" i="13"/>
  <c r="L138" i="13"/>
  <c r="D138" i="13"/>
  <c r="D137" i="13"/>
  <c r="D79" i="13" l="1"/>
  <c r="AX24" i="13" l="1"/>
  <c r="AX110" i="13"/>
  <c r="AX129" i="13"/>
  <c r="H24" i="13"/>
  <c r="H129" i="13"/>
  <c r="H110" i="13"/>
  <c r="K125" i="13"/>
  <c r="K124" i="13"/>
  <c r="K120" i="13"/>
  <c r="K119" i="13"/>
  <c r="K105" i="13"/>
  <c r="K104" i="13"/>
  <c r="K100" i="13"/>
  <c r="K110" i="13" s="1"/>
  <c r="K99" i="13"/>
  <c r="K90" i="13"/>
  <c r="K89" i="13"/>
  <c r="K85" i="13"/>
  <c r="K84" i="13"/>
  <c r="K75" i="13"/>
  <c r="K74" i="13"/>
  <c r="K65" i="13"/>
  <c r="K64" i="13"/>
  <c r="K54" i="13"/>
  <c r="K55" i="13"/>
  <c r="K50" i="13"/>
  <c r="K49" i="13"/>
  <c r="K45" i="13"/>
  <c r="K44" i="13"/>
  <c r="K35" i="13"/>
  <c r="K34" i="13"/>
  <c r="K30" i="13"/>
  <c r="K29" i="13"/>
  <c r="K20" i="13"/>
  <c r="K19" i="13"/>
  <c r="K15" i="13"/>
  <c r="K14" i="13"/>
  <c r="K10" i="13"/>
  <c r="K25" i="13" s="1"/>
  <c r="K9" i="13"/>
  <c r="K5" i="13"/>
  <c r="K4" i="13"/>
  <c r="K24" i="13" l="1"/>
  <c r="H39" i="13"/>
  <c r="J24" i="13"/>
  <c r="I24" i="13"/>
  <c r="F24" i="13"/>
  <c r="E24" i="13"/>
  <c r="D25" i="13"/>
  <c r="D24" i="13"/>
  <c r="K26" i="13" l="1"/>
  <c r="L7" i="13"/>
  <c r="L8" i="13"/>
  <c r="L12" i="13"/>
  <c r="L13" i="13"/>
  <c r="L17" i="13"/>
  <c r="L18" i="13"/>
  <c r="L22" i="13"/>
  <c r="L23" i="13"/>
  <c r="L32" i="13"/>
  <c r="L33" i="13"/>
  <c r="L37" i="13"/>
  <c r="L38" i="13"/>
  <c r="L47" i="13"/>
  <c r="L48" i="13"/>
  <c r="L52" i="13"/>
  <c r="L53" i="13"/>
  <c r="L57" i="13"/>
  <c r="L58" i="13"/>
  <c r="L63" i="13"/>
  <c r="L67" i="13"/>
  <c r="L68" i="13"/>
  <c r="L69" i="13"/>
  <c r="L70" i="13"/>
  <c r="L71" i="13"/>
  <c r="L72" i="13"/>
  <c r="L73" i="13"/>
  <c r="L77" i="13"/>
  <c r="L78" i="13"/>
  <c r="L87" i="13"/>
  <c r="L88" i="13"/>
  <c r="L92" i="13"/>
  <c r="L93" i="13"/>
  <c r="L98" i="13"/>
  <c r="L102" i="13"/>
  <c r="L103" i="13"/>
  <c r="L107" i="13"/>
  <c r="L108" i="13"/>
  <c r="L112" i="13"/>
  <c r="L113" i="13"/>
  <c r="L117" i="13"/>
  <c r="L118" i="13"/>
  <c r="L122" i="13"/>
  <c r="L123" i="13"/>
  <c r="L127" i="13"/>
  <c r="L128" i="13"/>
  <c r="E132" i="13"/>
  <c r="F132" i="13"/>
  <c r="G132" i="13"/>
  <c r="L132" i="13" s="1"/>
  <c r="H132" i="13"/>
  <c r="I132" i="13"/>
  <c r="J132" i="13"/>
  <c r="K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C132" i="13"/>
  <c r="BD132" i="13"/>
  <c r="BE132" i="13"/>
  <c r="BF132" i="13"/>
  <c r="BG132" i="13"/>
  <c r="BH132" i="13"/>
  <c r="BI132" i="13"/>
  <c r="BJ132" i="13"/>
  <c r="BK132" i="13"/>
  <c r="BL132" i="13"/>
  <c r="BM132" i="13"/>
  <c r="BN132" i="13"/>
  <c r="BO132" i="13"/>
  <c r="BP132" i="13"/>
  <c r="BQ132" i="13"/>
  <c r="BR132" i="13"/>
  <c r="CA132" i="13"/>
  <c r="CB132" i="13"/>
  <c r="CC132" i="13"/>
  <c r="CD132" i="13"/>
  <c r="CE132" i="13"/>
  <c r="CF132" i="13"/>
  <c r="CG132" i="13"/>
  <c r="CH132" i="13"/>
  <c r="CI132" i="13"/>
  <c r="E133" i="13"/>
  <c r="F133" i="13"/>
  <c r="G133" i="13"/>
  <c r="L133" i="13" s="1"/>
  <c r="H133" i="13"/>
  <c r="I133" i="13"/>
  <c r="J133" i="13"/>
  <c r="K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C133" i="13"/>
  <c r="BD133" i="13"/>
  <c r="BE133" i="13"/>
  <c r="BF133" i="13"/>
  <c r="BG133" i="13"/>
  <c r="BH133" i="13"/>
  <c r="BI133" i="13"/>
  <c r="BJ133" i="13"/>
  <c r="BK133" i="13"/>
  <c r="BL133" i="13"/>
  <c r="BM133" i="13"/>
  <c r="BN133" i="13"/>
  <c r="BO133" i="13"/>
  <c r="BP133" i="13"/>
  <c r="BQ133" i="13"/>
  <c r="BR133" i="13"/>
  <c r="CA133" i="13"/>
  <c r="CB133" i="13"/>
  <c r="CC133" i="13"/>
  <c r="CD133" i="13"/>
  <c r="CE133" i="13"/>
  <c r="CF133" i="13"/>
  <c r="CG133" i="13"/>
  <c r="CH133" i="13"/>
  <c r="CI133" i="13"/>
  <c r="D133" i="13"/>
  <c r="D132" i="13"/>
  <c r="E129" i="13"/>
  <c r="F129" i="13"/>
  <c r="I129" i="13"/>
  <c r="J129" i="13"/>
  <c r="K129" i="13"/>
  <c r="M129" i="13"/>
  <c r="N129" i="13"/>
  <c r="O129" i="13"/>
  <c r="Q129" i="13"/>
  <c r="R129" i="13"/>
  <c r="S129" i="13"/>
  <c r="U129" i="13"/>
  <c r="V129" i="13"/>
  <c r="W129" i="13"/>
  <c r="Y129" i="13"/>
  <c r="Z129" i="13"/>
  <c r="AA129" i="13"/>
  <c r="AC129" i="13"/>
  <c r="AD129" i="13"/>
  <c r="AE129" i="13"/>
  <c r="AG129" i="13"/>
  <c r="AH129" i="13"/>
  <c r="AI129" i="13"/>
  <c r="AT129" i="13"/>
  <c r="AU129" i="13"/>
  <c r="AV129" i="13"/>
  <c r="AY129" i="13"/>
  <c r="AZ129" i="13"/>
  <c r="BC129" i="13"/>
  <c r="BD129" i="13"/>
  <c r="BE129" i="13"/>
  <c r="BG129" i="13"/>
  <c r="BH129" i="13"/>
  <c r="BI129" i="13"/>
  <c r="BK129" i="13"/>
  <c r="BL129" i="13"/>
  <c r="BM129" i="13"/>
  <c r="BO129" i="13"/>
  <c r="BP129" i="13"/>
  <c r="BQ129" i="13"/>
  <c r="BS129" i="13"/>
  <c r="BT129" i="13"/>
  <c r="BU129" i="13"/>
  <c r="BW129" i="13"/>
  <c r="BX129" i="13"/>
  <c r="BY129" i="13"/>
  <c r="E130" i="13"/>
  <c r="F130" i="13"/>
  <c r="H130" i="13"/>
  <c r="I130" i="13"/>
  <c r="J130" i="13"/>
  <c r="K130" i="13"/>
  <c r="M130" i="13"/>
  <c r="N130" i="13"/>
  <c r="O130" i="13"/>
  <c r="Q130" i="13"/>
  <c r="R130" i="13"/>
  <c r="S130" i="13"/>
  <c r="U130" i="13"/>
  <c r="V130" i="13"/>
  <c r="W130" i="13"/>
  <c r="Y130" i="13"/>
  <c r="Z130" i="13"/>
  <c r="AA130" i="13"/>
  <c r="AC130" i="13"/>
  <c r="AD130" i="13"/>
  <c r="AE130" i="13"/>
  <c r="AG130" i="13"/>
  <c r="AH130" i="13"/>
  <c r="AI130" i="13"/>
  <c r="AT130" i="13"/>
  <c r="AU130" i="13"/>
  <c r="AV130" i="13"/>
  <c r="AX130" i="13"/>
  <c r="AY130" i="13"/>
  <c r="AZ130" i="13"/>
  <c r="BC130" i="13"/>
  <c r="BD130" i="13"/>
  <c r="BE130" i="13"/>
  <c r="BG130" i="13"/>
  <c r="BH130" i="13"/>
  <c r="BI130" i="13"/>
  <c r="BK130" i="13"/>
  <c r="BL130" i="13"/>
  <c r="BM130" i="13"/>
  <c r="BO130" i="13"/>
  <c r="BP130" i="13"/>
  <c r="BQ130" i="13"/>
  <c r="BS130" i="13"/>
  <c r="BT130" i="13"/>
  <c r="BU130" i="13"/>
  <c r="BW130" i="13"/>
  <c r="BX130" i="13"/>
  <c r="BY130" i="13"/>
  <c r="D130" i="13"/>
  <c r="D129" i="13"/>
  <c r="E109" i="13"/>
  <c r="F109" i="13"/>
  <c r="H109" i="13"/>
  <c r="I109" i="13"/>
  <c r="J109" i="13"/>
  <c r="M109" i="13"/>
  <c r="N109" i="13"/>
  <c r="O109" i="13"/>
  <c r="Q109" i="13"/>
  <c r="R109" i="13"/>
  <c r="S109" i="13"/>
  <c r="U109" i="13"/>
  <c r="V109" i="13"/>
  <c r="W109" i="13"/>
  <c r="Y109" i="13"/>
  <c r="Z109" i="13"/>
  <c r="AA109" i="13"/>
  <c r="AC109" i="13"/>
  <c r="AD109" i="13"/>
  <c r="AE109" i="13"/>
  <c r="AG109" i="13"/>
  <c r="AH109" i="13"/>
  <c r="AI109" i="13"/>
  <c r="AT109" i="13"/>
  <c r="AU109" i="13"/>
  <c r="AV109" i="13"/>
  <c r="AX109" i="13"/>
  <c r="AY109" i="13"/>
  <c r="AZ109" i="13"/>
  <c r="BC109" i="13"/>
  <c r="BD109" i="13"/>
  <c r="BE109" i="13"/>
  <c r="BG109" i="13"/>
  <c r="BH109" i="13"/>
  <c r="BI109" i="13"/>
  <c r="BK109" i="13"/>
  <c r="BL109" i="13"/>
  <c r="BM109" i="13"/>
  <c r="BO109" i="13"/>
  <c r="BP109" i="13"/>
  <c r="BQ109" i="13"/>
  <c r="BS109" i="13"/>
  <c r="BT109" i="13"/>
  <c r="BU109" i="13"/>
  <c r="BW109" i="13"/>
  <c r="BX109" i="13"/>
  <c r="BY109" i="13"/>
  <c r="E110" i="13"/>
  <c r="F110" i="13"/>
  <c r="I110" i="13"/>
  <c r="J110" i="13"/>
  <c r="M110" i="13"/>
  <c r="N110" i="13"/>
  <c r="O110" i="13"/>
  <c r="Q110" i="13"/>
  <c r="R110" i="13"/>
  <c r="S110" i="13"/>
  <c r="U110" i="13"/>
  <c r="V110" i="13"/>
  <c r="W110" i="13"/>
  <c r="Y110" i="13"/>
  <c r="Z110" i="13"/>
  <c r="AA110" i="13"/>
  <c r="AC110" i="13"/>
  <c r="AD110" i="13"/>
  <c r="AE110" i="13"/>
  <c r="AG110" i="13"/>
  <c r="AH110" i="13"/>
  <c r="AI110" i="13"/>
  <c r="AT110" i="13"/>
  <c r="AU110" i="13"/>
  <c r="AV110" i="13"/>
  <c r="AY110" i="13"/>
  <c r="AZ110" i="13"/>
  <c r="BC110" i="13"/>
  <c r="BD110" i="13"/>
  <c r="BE110" i="13"/>
  <c r="BG110" i="13"/>
  <c r="BH110" i="13"/>
  <c r="BI110" i="13"/>
  <c r="BK110" i="13"/>
  <c r="BL110" i="13"/>
  <c r="BM110" i="13"/>
  <c r="BO110" i="13"/>
  <c r="BP110" i="13"/>
  <c r="BQ110" i="13"/>
  <c r="BS110" i="13"/>
  <c r="BT110" i="13"/>
  <c r="BU110" i="13"/>
  <c r="BW110" i="13"/>
  <c r="BX110" i="13"/>
  <c r="BY110" i="13"/>
  <c r="D110" i="13"/>
  <c r="D109" i="13"/>
  <c r="E97" i="13"/>
  <c r="F97" i="13"/>
  <c r="G97" i="13"/>
  <c r="H97" i="13"/>
  <c r="I97" i="13"/>
  <c r="J97" i="13"/>
  <c r="K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CA97" i="13"/>
  <c r="CB97" i="13"/>
  <c r="CC97" i="13"/>
  <c r="CD97" i="13"/>
  <c r="CE97" i="13"/>
  <c r="CF97" i="13"/>
  <c r="CG97" i="13"/>
  <c r="CH97" i="13"/>
  <c r="CI97" i="13"/>
  <c r="E98" i="13"/>
  <c r="F98" i="13"/>
  <c r="G98" i="13"/>
  <c r="H98" i="13"/>
  <c r="I98" i="13"/>
  <c r="J98" i="13"/>
  <c r="K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CA98" i="13"/>
  <c r="CB98" i="13"/>
  <c r="CC98" i="13"/>
  <c r="CD98" i="13"/>
  <c r="CE98" i="13"/>
  <c r="CF98" i="13"/>
  <c r="CG98" i="13"/>
  <c r="CH98" i="13"/>
  <c r="CI98" i="13"/>
  <c r="D98" i="13"/>
  <c r="D97" i="13"/>
  <c r="E94" i="13"/>
  <c r="F94" i="13"/>
  <c r="F96" i="13" s="1"/>
  <c r="H94" i="13"/>
  <c r="I94" i="13"/>
  <c r="J94" i="13"/>
  <c r="M94" i="13"/>
  <c r="N94" i="13"/>
  <c r="O94" i="13"/>
  <c r="Q94" i="13"/>
  <c r="R94" i="13"/>
  <c r="S94" i="13"/>
  <c r="U94" i="13"/>
  <c r="V94" i="13"/>
  <c r="W94" i="13"/>
  <c r="W96" i="13" s="1"/>
  <c r="Y94" i="13"/>
  <c r="Z94" i="13"/>
  <c r="AA94" i="13"/>
  <c r="AC94" i="13"/>
  <c r="AD94" i="13"/>
  <c r="AE94" i="13"/>
  <c r="AG94" i="13"/>
  <c r="AH94" i="13"/>
  <c r="AI94" i="13"/>
  <c r="AT94" i="13"/>
  <c r="AU94" i="13"/>
  <c r="AV94" i="13"/>
  <c r="AX94" i="13"/>
  <c r="AY94" i="13"/>
  <c r="AZ94" i="13"/>
  <c r="BC94" i="13"/>
  <c r="BC96" i="13" s="1"/>
  <c r="BD94" i="13"/>
  <c r="BE94" i="13"/>
  <c r="BG94" i="13"/>
  <c r="BH94" i="13"/>
  <c r="BI94" i="13"/>
  <c r="BK94" i="13"/>
  <c r="BL94" i="13"/>
  <c r="BM94" i="13"/>
  <c r="BO94" i="13"/>
  <c r="BO96" i="13" s="1"/>
  <c r="BP94" i="13"/>
  <c r="BQ94" i="13"/>
  <c r="BS94" i="13"/>
  <c r="BS96" i="13" s="1"/>
  <c r="BT94" i="13"/>
  <c r="BU94" i="13"/>
  <c r="BW94" i="13"/>
  <c r="BX94" i="13"/>
  <c r="BY94" i="13"/>
  <c r="E95" i="13"/>
  <c r="E96" i="13" s="1"/>
  <c r="F95" i="13"/>
  <c r="H95" i="13"/>
  <c r="I95" i="13"/>
  <c r="J95" i="13"/>
  <c r="J96" i="13" s="1"/>
  <c r="M95" i="13"/>
  <c r="N95" i="13"/>
  <c r="O95" i="13"/>
  <c r="Q95" i="13"/>
  <c r="Q96" i="13" s="1"/>
  <c r="R95" i="13"/>
  <c r="S95" i="13"/>
  <c r="U95" i="13"/>
  <c r="V95" i="13"/>
  <c r="V96" i="13" s="1"/>
  <c r="W95" i="13"/>
  <c r="Y95" i="13"/>
  <c r="Z95" i="13"/>
  <c r="AA95" i="13"/>
  <c r="AA96" i="13" s="1"/>
  <c r="AC95" i="13"/>
  <c r="AD95" i="13"/>
  <c r="AE95" i="13"/>
  <c r="AG95" i="13"/>
  <c r="AG96" i="13" s="1"/>
  <c r="AH95" i="13"/>
  <c r="AI95" i="13"/>
  <c r="AT95" i="13"/>
  <c r="AU95" i="13"/>
  <c r="AV95" i="13"/>
  <c r="AX95" i="13"/>
  <c r="AY95" i="13"/>
  <c r="AZ95" i="13"/>
  <c r="BC95" i="13"/>
  <c r="BD95" i="13"/>
  <c r="BE95" i="13"/>
  <c r="BG95" i="13"/>
  <c r="BH95" i="13"/>
  <c r="BI95" i="13"/>
  <c r="BK95" i="13"/>
  <c r="BL95" i="13"/>
  <c r="BM95" i="13"/>
  <c r="BO95" i="13"/>
  <c r="BP95" i="13"/>
  <c r="BQ95" i="13"/>
  <c r="BQ96" i="13" s="1"/>
  <c r="BS95" i="13"/>
  <c r="BT95" i="13"/>
  <c r="BU95" i="13"/>
  <c r="BW95" i="13"/>
  <c r="BX95" i="13"/>
  <c r="BY95" i="13"/>
  <c r="D95" i="13"/>
  <c r="D94" i="13"/>
  <c r="AV96" i="13"/>
  <c r="BM96" i="13"/>
  <c r="E82" i="13"/>
  <c r="F82" i="13"/>
  <c r="G82" i="13"/>
  <c r="L82" i="13" s="1"/>
  <c r="H82" i="13"/>
  <c r="I82" i="13"/>
  <c r="J82" i="13"/>
  <c r="K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CA82" i="13"/>
  <c r="CB82" i="13"/>
  <c r="CC82" i="13"/>
  <c r="CD82" i="13"/>
  <c r="CE82" i="13"/>
  <c r="CF82" i="13"/>
  <c r="CG82" i="13"/>
  <c r="CH82" i="13"/>
  <c r="CI82" i="13"/>
  <c r="E83" i="13"/>
  <c r="F83" i="13"/>
  <c r="G83" i="13"/>
  <c r="L83" i="13" s="1"/>
  <c r="H83" i="13"/>
  <c r="I83" i="13"/>
  <c r="J83" i="13"/>
  <c r="K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CA83" i="13"/>
  <c r="CB83" i="13"/>
  <c r="CC83" i="13"/>
  <c r="CD83" i="13"/>
  <c r="CE83" i="13"/>
  <c r="CF83" i="13"/>
  <c r="CG83" i="13"/>
  <c r="CH83" i="13"/>
  <c r="CI83" i="13"/>
  <c r="D83" i="13"/>
  <c r="D82" i="13"/>
  <c r="E79" i="13"/>
  <c r="E81" i="13" s="1"/>
  <c r="F79" i="13"/>
  <c r="F134" i="13" s="1"/>
  <c r="H79" i="13"/>
  <c r="I79" i="13"/>
  <c r="J79" i="13"/>
  <c r="M79" i="13"/>
  <c r="N79" i="13"/>
  <c r="O79" i="13"/>
  <c r="Q79" i="13"/>
  <c r="R79" i="13"/>
  <c r="S79" i="13"/>
  <c r="S81" i="13" s="1"/>
  <c r="U79" i="13"/>
  <c r="V79" i="13"/>
  <c r="W79" i="13"/>
  <c r="Y79" i="13"/>
  <c r="Z79" i="13"/>
  <c r="AA79" i="13"/>
  <c r="AC79" i="13"/>
  <c r="AD79" i="13"/>
  <c r="AE79" i="13"/>
  <c r="AG79" i="13"/>
  <c r="AH79" i="13"/>
  <c r="AI79" i="13"/>
  <c r="AI81" i="13" s="1"/>
  <c r="AT79" i="13"/>
  <c r="AU79" i="13"/>
  <c r="AV79" i="13"/>
  <c r="AX79" i="13"/>
  <c r="AY79" i="13"/>
  <c r="AZ79" i="13"/>
  <c r="BC79" i="13"/>
  <c r="BD79" i="13"/>
  <c r="BE79" i="13"/>
  <c r="BG79" i="13"/>
  <c r="BH79" i="13"/>
  <c r="BI79" i="13"/>
  <c r="BL79" i="13"/>
  <c r="BM79" i="13"/>
  <c r="BO79" i="13"/>
  <c r="BP79" i="13"/>
  <c r="BQ79" i="13"/>
  <c r="BS79" i="13"/>
  <c r="BT79" i="13"/>
  <c r="BU79" i="13"/>
  <c r="BW79" i="13"/>
  <c r="BX79" i="13"/>
  <c r="BY79" i="13"/>
  <c r="BY81" i="13" s="1"/>
  <c r="E80" i="13"/>
  <c r="H80" i="13"/>
  <c r="I80" i="13"/>
  <c r="I81" i="13" s="1"/>
  <c r="J80" i="13"/>
  <c r="M80" i="13"/>
  <c r="N80" i="13"/>
  <c r="O80" i="13"/>
  <c r="O81" i="13" s="1"/>
  <c r="Q80" i="13"/>
  <c r="R80" i="13"/>
  <c r="S80" i="13"/>
  <c r="U80" i="13"/>
  <c r="U81" i="13" s="1"/>
  <c r="V80" i="13"/>
  <c r="W80" i="13"/>
  <c r="Z80" i="13"/>
  <c r="AA80" i="13"/>
  <c r="AA81" i="13" s="1"/>
  <c r="AC80" i="13"/>
  <c r="AD80" i="13"/>
  <c r="AE80" i="13"/>
  <c r="AE81" i="13" s="1"/>
  <c r="AG80" i="13"/>
  <c r="AH80" i="13"/>
  <c r="AI80" i="13"/>
  <c r="AT80" i="13"/>
  <c r="AT81" i="13" s="1"/>
  <c r="AU80" i="13"/>
  <c r="AU81" i="13" s="1"/>
  <c r="AV80" i="13"/>
  <c r="AX80" i="13"/>
  <c r="AY80" i="13"/>
  <c r="AY81" i="13" s="1"/>
  <c r="AZ80" i="13"/>
  <c r="BC80" i="13"/>
  <c r="BD80" i="13"/>
  <c r="BE80" i="13"/>
  <c r="BE81" i="13" s="1"/>
  <c r="BG80" i="13"/>
  <c r="BH80" i="13"/>
  <c r="BI80" i="13"/>
  <c r="BI81" i="13" s="1"/>
  <c r="BK80" i="13"/>
  <c r="BL80" i="13"/>
  <c r="BM80" i="13"/>
  <c r="BO80" i="13"/>
  <c r="BP80" i="13"/>
  <c r="BQ80" i="13"/>
  <c r="BQ81" i="13" s="1"/>
  <c r="BS80" i="13"/>
  <c r="BT80" i="13"/>
  <c r="BU80" i="13"/>
  <c r="BW80" i="13"/>
  <c r="BX80" i="13"/>
  <c r="BY80" i="13"/>
  <c r="D80" i="13"/>
  <c r="AD81" i="13"/>
  <c r="BS81" i="13"/>
  <c r="BZ73" i="13"/>
  <c r="BY73" i="13"/>
  <c r="BX73" i="13"/>
  <c r="BW73" i="13"/>
  <c r="BV73" i="13"/>
  <c r="BU73" i="13"/>
  <c r="BT73" i="13"/>
  <c r="BS73" i="13"/>
  <c r="BB73" i="13"/>
  <c r="BB72" i="13"/>
  <c r="AJ72" i="13"/>
  <c r="AI72" i="13"/>
  <c r="AH72" i="13"/>
  <c r="AG72" i="13"/>
  <c r="AF72" i="13"/>
  <c r="AE72" i="13"/>
  <c r="AD72" i="13"/>
  <c r="AC72" i="13"/>
  <c r="E62" i="13"/>
  <c r="F62" i="13"/>
  <c r="G62" i="13"/>
  <c r="H62" i="13"/>
  <c r="I62" i="13"/>
  <c r="J62" i="13"/>
  <c r="K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CA62" i="13"/>
  <c r="CB62" i="13"/>
  <c r="CC62" i="13"/>
  <c r="CD62" i="13"/>
  <c r="CE62" i="13"/>
  <c r="CF62" i="13"/>
  <c r="CG62" i="13"/>
  <c r="CH62" i="13"/>
  <c r="CI62" i="13"/>
  <c r="E63" i="13"/>
  <c r="F63" i="13"/>
  <c r="G63" i="13"/>
  <c r="H63" i="13"/>
  <c r="I63" i="13"/>
  <c r="J63" i="13"/>
  <c r="K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CA63" i="13"/>
  <c r="CB63" i="13"/>
  <c r="CC63" i="13"/>
  <c r="CD63" i="13"/>
  <c r="CE63" i="13"/>
  <c r="CF63" i="13"/>
  <c r="CG63" i="13"/>
  <c r="CH63" i="13"/>
  <c r="CI63" i="13"/>
  <c r="D63" i="13"/>
  <c r="D62" i="13"/>
  <c r="E59" i="13"/>
  <c r="F59" i="13"/>
  <c r="H59" i="13"/>
  <c r="I59" i="13"/>
  <c r="J59" i="13"/>
  <c r="M59" i="13"/>
  <c r="N59" i="13"/>
  <c r="O59" i="13"/>
  <c r="Q59" i="13"/>
  <c r="R59" i="13"/>
  <c r="S59" i="13"/>
  <c r="U59" i="13"/>
  <c r="V59" i="13"/>
  <c r="W59" i="13"/>
  <c r="Y59" i="13"/>
  <c r="Z59" i="13"/>
  <c r="AA59" i="13"/>
  <c r="AC59" i="13"/>
  <c r="AD59" i="13"/>
  <c r="AE59" i="13"/>
  <c r="AG59" i="13"/>
  <c r="AH59" i="13"/>
  <c r="AI59" i="13"/>
  <c r="AT59" i="13"/>
  <c r="AU59" i="13"/>
  <c r="AV59" i="13"/>
  <c r="AX59" i="13"/>
  <c r="AY59" i="13"/>
  <c r="AZ59" i="13"/>
  <c r="BC59" i="13"/>
  <c r="BD59" i="13"/>
  <c r="BE59" i="13"/>
  <c r="BG59" i="13"/>
  <c r="BH59" i="13"/>
  <c r="BI59" i="13"/>
  <c r="BI61" i="13" s="1"/>
  <c r="BK59" i="13"/>
  <c r="BL59" i="13"/>
  <c r="BM59" i="13"/>
  <c r="BO59" i="13"/>
  <c r="BP59" i="13"/>
  <c r="BQ59" i="13"/>
  <c r="BS59" i="13"/>
  <c r="BT59" i="13"/>
  <c r="BU59" i="13"/>
  <c r="BW59" i="13"/>
  <c r="BX59" i="13"/>
  <c r="BY59" i="13"/>
  <c r="E60" i="13"/>
  <c r="F60" i="13"/>
  <c r="F61" i="13" s="1"/>
  <c r="H60" i="13"/>
  <c r="I60" i="13"/>
  <c r="J60" i="13"/>
  <c r="M60" i="13"/>
  <c r="N60" i="13"/>
  <c r="O60" i="13"/>
  <c r="Q60" i="13"/>
  <c r="R60" i="13"/>
  <c r="S60" i="13"/>
  <c r="U60" i="13"/>
  <c r="V60" i="13"/>
  <c r="W60" i="13"/>
  <c r="W61" i="13" s="1"/>
  <c r="Z60" i="13"/>
  <c r="AA60" i="13"/>
  <c r="AC60" i="13"/>
  <c r="AD60" i="13"/>
  <c r="AE60" i="13"/>
  <c r="AG60" i="13"/>
  <c r="AH60" i="13"/>
  <c r="AI60" i="13"/>
  <c r="AT60" i="13"/>
  <c r="AU60" i="13"/>
  <c r="AV60" i="13"/>
  <c r="AX60" i="13"/>
  <c r="AY60" i="13"/>
  <c r="AZ60" i="13"/>
  <c r="BC60" i="13"/>
  <c r="BC61" i="13" s="1"/>
  <c r="BD60" i="13"/>
  <c r="BE60" i="13"/>
  <c r="BG60" i="13"/>
  <c r="BH60" i="13"/>
  <c r="BH61" i="13" s="1"/>
  <c r="BI60" i="13"/>
  <c r="BK60" i="13"/>
  <c r="BL60" i="13"/>
  <c r="BM60" i="13"/>
  <c r="BO60" i="13"/>
  <c r="BP60" i="13"/>
  <c r="BQ60" i="13"/>
  <c r="BS60" i="13"/>
  <c r="BT60" i="13"/>
  <c r="BU60" i="13"/>
  <c r="BW60" i="13"/>
  <c r="BX60" i="13"/>
  <c r="BY60" i="13"/>
  <c r="D60" i="13"/>
  <c r="D59" i="13"/>
  <c r="D61" i="13" s="1"/>
  <c r="BX61" i="13"/>
  <c r="D27" i="13"/>
  <c r="D43" i="13"/>
  <c r="D42" i="13"/>
  <c r="D40" i="13"/>
  <c r="D39" i="13"/>
  <c r="D134" i="13" s="1"/>
  <c r="E42" i="13"/>
  <c r="F42" i="13"/>
  <c r="G42" i="13"/>
  <c r="L42" i="13" s="1"/>
  <c r="H42" i="13"/>
  <c r="I42" i="13"/>
  <c r="J42" i="13"/>
  <c r="K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CA42" i="13"/>
  <c r="CB42" i="13"/>
  <c r="CC42" i="13"/>
  <c r="CD42" i="13"/>
  <c r="CE42" i="13"/>
  <c r="CF42" i="13"/>
  <c r="CG42" i="13"/>
  <c r="CH42" i="13"/>
  <c r="CI42" i="13"/>
  <c r="E43" i="13"/>
  <c r="F43" i="13"/>
  <c r="G43" i="13"/>
  <c r="L43" i="13" s="1"/>
  <c r="H43" i="13"/>
  <c r="I43" i="13"/>
  <c r="J43" i="13"/>
  <c r="K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CA43" i="13"/>
  <c r="CB43" i="13"/>
  <c r="CC43" i="13"/>
  <c r="CD43" i="13"/>
  <c r="CE43" i="13"/>
  <c r="CF43" i="13"/>
  <c r="CG43" i="13"/>
  <c r="CH43" i="13"/>
  <c r="CI43" i="13"/>
  <c r="E39" i="13"/>
  <c r="F39" i="13"/>
  <c r="I39" i="13"/>
  <c r="I134" i="13" s="1"/>
  <c r="J39" i="13"/>
  <c r="M39" i="13"/>
  <c r="N39" i="13"/>
  <c r="O39" i="13"/>
  <c r="Q39" i="13"/>
  <c r="R39" i="13"/>
  <c r="S39" i="13"/>
  <c r="U39" i="13"/>
  <c r="V39" i="13"/>
  <c r="W39" i="13"/>
  <c r="Y39" i="13"/>
  <c r="Z39" i="13"/>
  <c r="AA39" i="13"/>
  <c r="AC39" i="13"/>
  <c r="AD39" i="13"/>
  <c r="AE39" i="13"/>
  <c r="AG39" i="13"/>
  <c r="AH39" i="13"/>
  <c r="AI39" i="13"/>
  <c r="AT39" i="13"/>
  <c r="AU39" i="13"/>
  <c r="AV39" i="13"/>
  <c r="AX39" i="13"/>
  <c r="AY39" i="13"/>
  <c r="AZ39" i="13"/>
  <c r="BC39" i="13"/>
  <c r="BD39" i="13"/>
  <c r="BE39" i="13"/>
  <c r="BG39" i="13"/>
  <c r="BH39" i="13"/>
  <c r="BI39" i="13"/>
  <c r="BK39" i="13"/>
  <c r="BL39" i="13"/>
  <c r="BM39" i="13"/>
  <c r="BO39" i="13"/>
  <c r="BP39" i="13"/>
  <c r="BQ39" i="13"/>
  <c r="BS39" i="13"/>
  <c r="BT39" i="13"/>
  <c r="BU39" i="13"/>
  <c r="BW39" i="13"/>
  <c r="BX39" i="13"/>
  <c r="BY39" i="13"/>
  <c r="E40" i="13"/>
  <c r="F40" i="13"/>
  <c r="H40" i="13"/>
  <c r="H41" i="13" s="1"/>
  <c r="I40" i="13"/>
  <c r="J40" i="13"/>
  <c r="M40" i="13"/>
  <c r="N40" i="13"/>
  <c r="O40" i="13"/>
  <c r="Q40" i="13"/>
  <c r="R40" i="13"/>
  <c r="S40" i="13"/>
  <c r="U40" i="13"/>
  <c r="V40" i="13"/>
  <c r="W40" i="13"/>
  <c r="Y40" i="13"/>
  <c r="Z40" i="13"/>
  <c r="AA40" i="13"/>
  <c r="AC40" i="13"/>
  <c r="AD40" i="13"/>
  <c r="AE40" i="13"/>
  <c r="AG40" i="13"/>
  <c r="AH40" i="13"/>
  <c r="AI40" i="13"/>
  <c r="AT40" i="13"/>
  <c r="AU40" i="13"/>
  <c r="AV40" i="13"/>
  <c r="AX40" i="13"/>
  <c r="AY40" i="13"/>
  <c r="AZ40" i="13"/>
  <c r="BC40" i="13"/>
  <c r="BC41" i="13" s="1"/>
  <c r="BD40" i="13"/>
  <c r="BE40" i="13"/>
  <c r="BG40" i="13"/>
  <c r="BH40" i="13"/>
  <c r="BI40" i="13"/>
  <c r="BK40" i="13"/>
  <c r="BL40" i="13"/>
  <c r="BM40" i="13"/>
  <c r="BO40" i="13"/>
  <c r="BP40" i="13"/>
  <c r="BQ40" i="13"/>
  <c r="BS40" i="13"/>
  <c r="BT40" i="13"/>
  <c r="BU40" i="13"/>
  <c r="BW40" i="13"/>
  <c r="BX40" i="13"/>
  <c r="BY40" i="13"/>
  <c r="E27" i="13"/>
  <c r="F27" i="13"/>
  <c r="G27" i="13"/>
  <c r="L27" i="13" s="1"/>
  <c r="H27" i="13"/>
  <c r="I27" i="13"/>
  <c r="J27" i="13"/>
  <c r="K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CA27" i="13"/>
  <c r="CB27" i="13"/>
  <c r="CC27" i="13"/>
  <c r="CD27" i="13"/>
  <c r="CE27" i="13"/>
  <c r="CF27" i="13"/>
  <c r="CG27" i="13"/>
  <c r="CH27" i="13"/>
  <c r="CI27" i="13"/>
  <c r="E28" i="13"/>
  <c r="F28" i="13"/>
  <c r="G28" i="13"/>
  <c r="L28" i="13" s="1"/>
  <c r="H28" i="13"/>
  <c r="I28" i="13"/>
  <c r="J28" i="13"/>
  <c r="K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CA28" i="13"/>
  <c r="CB28" i="13"/>
  <c r="CC28" i="13"/>
  <c r="CD28" i="13"/>
  <c r="CE28" i="13"/>
  <c r="CF28" i="13"/>
  <c r="CG28" i="13"/>
  <c r="CH28" i="13"/>
  <c r="CI28" i="13"/>
  <c r="D28" i="13"/>
  <c r="Z25" i="13"/>
  <c r="AA25" i="13"/>
  <c r="AC25" i="13"/>
  <c r="AC135" i="13" s="1"/>
  <c r="AD25" i="13"/>
  <c r="AE25" i="13"/>
  <c r="AG25" i="13"/>
  <c r="AH25" i="13"/>
  <c r="AH135" i="13" s="1"/>
  <c r="AI25" i="13"/>
  <c r="AT25" i="13"/>
  <c r="AU25" i="13"/>
  <c r="AV25" i="13"/>
  <c r="AV135" i="13" s="1"/>
  <c r="AX25" i="13"/>
  <c r="AY25" i="13"/>
  <c r="AZ25" i="13"/>
  <c r="BC25" i="13"/>
  <c r="BC135" i="13" s="1"/>
  <c r="BD25" i="13"/>
  <c r="BE25" i="13"/>
  <c r="BG25" i="13"/>
  <c r="BH25" i="13"/>
  <c r="BH135" i="13" s="1"/>
  <c r="BI25" i="13"/>
  <c r="BK25" i="13"/>
  <c r="BL25" i="13"/>
  <c r="BM25" i="13"/>
  <c r="BM135" i="13" s="1"/>
  <c r="BO25" i="13"/>
  <c r="BP25" i="13"/>
  <c r="BQ25" i="13"/>
  <c r="BS25" i="13"/>
  <c r="BS135" i="13" s="1"/>
  <c r="BT25" i="13"/>
  <c r="BU25" i="13"/>
  <c r="BW25" i="13"/>
  <c r="BX25" i="13"/>
  <c r="BX135" i="13" s="1"/>
  <c r="BY25" i="13"/>
  <c r="E25" i="13"/>
  <c r="F25" i="13"/>
  <c r="H25" i="13"/>
  <c r="H135" i="13" s="1"/>
  <c r="I25" i="13"/>
  <c r="J25" i="13"/>
  <c r="M25" i="13"/>
  <c r="M135" i="13" s="1"/>
  <c r="N25" i="13"/>
  <c r="N135" i="13" s="1"/>
  <c r="O25" i="13"/>
  <c r="Q25" i="13"/>
  <c r="R25" i="13"/>
  <c r="R135" i="13" s="1"/>
  <c r="S25" i="13"/>
  <c r="S135" i="13" s="1"/>
  <c r="U25" i="13"/>
  <c r="V25" i="13"/>
  <c r="W25" i="13"/>
  <c r="W135" i="13" s="1"/>
  <c r="Y24" i="13"/>
  <c r="Y134" i="13" s="1"/>
  <c r="Z24" i="13"/>
  <c r="AA24" i="13"/>
  <c r="AC24" i="13"/>
  <c r="AD24" i="13"/>
  <c r="AE24" i="13"/>
  <c r="AG24" i="13"/>
  <c r="AH24" i="13"/>
  <c r="AI24" i="13"/>
  <c r="AT24" i="13"/>
  <c r="AU24" i="13"/>
  <c r="AV24" i="13"/>
  <c r="AY24" i="13"/>
  <c r="AZ24" i="13"/>
  <c r="BC24" i="13"/>
  <c r="BD24" i="13"/>
  <c r="BD134" i="13" s="1"/>
  <c r="BE24" i="13"/>
  <c r="BG24" i="13"/>
  <c r="BH24" i="13"/>
  <c r="BI24" i="13"/>
  <c r="BI134" i="13" s="1"/>
  <c r="BK24" i="13"/>
  <c r="BL24" i="13"/>
  <c r="BM24" i="13"/>
  <c r="BO24" i="13"/>
  <c r="BP24" i="13"/>
  <c r="BQ24" i="13"/>
  <c r="BS24" i="13"/>
  <c r="BT24" i="13"/>
  <c r="BU24" i="13"/>
  <c r="BU134" i="13" s="1"/>
  <c r="BW24" i="13"/>
  <c r="BX24" i="13"/>
  <c r="BY24" i="13"/>
  <c r="E26" i="13"/>
  <c r="J26" i="13"/>
  <c r="M24" i="13"/>
  <c r="N24" i="13"/>
  <c r="N134" i="13" s="1"/>
  <c r="O24" i="13"/>
  <c r="O134" i="13" s="1"/>
  <c r="Q24" i="13"/>
  <c r="R24" i="13"/>
  <c r="S24" i="13"/>
  <c r="S134" i="13" s="1"/>
  <c r="U24" i="13"/>
  <c r="U134" i="13" s="1"/>
  <c r="V24" i="13"/>
  <c r="BP26" i="13" l="1"/>
  <c r="BP134" i="13"/>
  <c r="AY26" i="13"/>
  <c r="AY134" i="13"/>
  <c r="AD26" i="13"/>
  <c r="AD134" i="13"/>
  <c r="BY134" i="13"/>
  <c r="BO134" i="13"/>
  <c r="AV134" i="13"/>
  <c r="AC26" i="13"/>
  <c r="AC134" i="13"/>
  <c r="BQ135" i="13"/>
  <c r="BG135" i="13"/>
  <c r="AU135" i="13"/>
  <c r="AA135" i="13"/>
  <c r="AG81" i="13"/>
  <c r="Q81" i="13"/>
  <c r="L97" i="13"/>
  <c r="E134" i="13"/>
  <c r="D135" i="13"/>
  <c r="O61" i="13"/>
  <c r="BK26" i="13"/>
  <c r="BE26" i="13"/>
  <c r="BE134" i="13"/>
  <c r="AI26" i="13"/>
  <c r="AI134" i="13"/>
  <c r="BT134" i="13"/>
  <c r="AH134" i="13"/>
  <c r="BW135" i="13"/>
  <c r="BL135" i="13"/>
  <c r="AZ135" i="13"/>
  <c r="AG135" i="13"/>
  <c r="BX81" i="13"/>
  <c r="BM81" i="13"/>
  <c r="J81" i="13"/>
  <c r="J134" i="13"/>
  <c r="H134" i="13"/>
  <c r="L62" i="13"/>
  <c r="BY96" i="13"/>
  <c r="BD96" i="13"/>
  <c r="Y96" i="13"/>
  <c r="R134" i="13"/>
  <c r="M134" i="13"/>
  <c r="BX134" i="13"/>
  <c r="BS134" i="13"/>
  <c r="BM134" i="13"/>
  <c r="BH134" i="13"/>
  <c r="BC134" i="13"/>
  <c r="AU26" i="13"/>
  <c r="AU134" i="13"/>
  <c r="AG26" i="13"/>
  <c r="AG134" i="13"/>
  <c r="AA26" i="13"/>
  <c r="AA134" i="13"/>
  <c r="V135" i="13"/>
  <c r="Q135" i="13"/>
  <c r="J135" i="13"/>
  <c r="E135" i="13"/>
  <c r="BU135" i="13"/>
  <c r="BP135" i="13"/>
  <c r="BK135" i="13"/>
  <c r="BE135" i="13"/>
  <c r="AY135" i="13"/>
  <c r="AT135" i="13"/>
  <c r="AE135" i="13"/>
  <c r="Z135" i="13"/>
  <c r="AX134" i="13"/>
  <c r="BT96" i="13"/>
  <c r="BI96" i="13"/>
  <c r="H96" i="13"/>
  <c r="V134" i="13"/>
  <c r="Q26" i="13"/>
  <c r="Q134" i="13"/>
  <c r="BW134" i="13"/>
  <c r="BQ134" i="13"/>
  <c r="BL134" i="13"/>
  <c r="BG134" i="13"/>
  <c r="AZ134" i="13"/>
  <c r="AT134" i="13"/>
  <c r="AE26" i="13"/>
  <c r="AE134" i="13"/>
  <c r="Z134" i="13"/>
  <c r="U135" i="13"/>
  <c r="O135" i="13"/>
  <c r="I135" i="13"/>
  <c r="BY135" i="13"/>
  <c r="BT135" i="13"/>
  <c r="BO135" i="13"/>
  <c r="BI135" i="13"/>
  <c r="BD135" i="13"/>
  <c r="AX135" i="13"/>
  <c r="AI135" i="13"/>
  <c r="AD135" i="13"/>
  <c r="BT61" i="13"/>
  <c r="BO61" i="13"/>
  <c r="BD61" i="13"/>
  <c r="AI61" i="13"/>
  <c r="BT81" i="13"/>
  <c r="BO81" i="13"/>
  <c r="BD81" i="13"/>
  <c r="BK96" i="13"/>
  <c r="BN96" i="13" s="1"/>
  <c r="AY96" i="13"/>
  <c r="AE96" i="13"/>
  <c r="Z96" i="13"/>
  <c r="O96" i="13"/>
  <c r="I96" i="13"/>
  <c r="K131" i="13"/>
  <c r="AA61" i="13"/>
  <c r="BM26" i="13"/>
  <c r="BH26" i="13"/>
  <c r="BC26" i="13"/>
  <c r="AV61" i="13"/>
  <c r="AE61" i="13"/>
  <c r="Z61" i="13"/>
  <c r="U61" i="13"/>
  <c r="I61" i="13"/>
  <c r="BH81" i="13"/>
  <c r="BC81" i="13"/>
  <c r="AV81" i="13"/>
  <c r="AW81" i="13" s="1"/>
  <c r="W81" i="13"/>
  <c r="R81" i="13"/>
  <c r="M81" i="13"/>
  <c r="AC96" i="13"/>
  <c r="AF96" i="13" s="1"/>
  <c r="M96" i="13"/>
  <c r="BW96" i="13"/>
  <c r="BG96" i="13"/>
  <c r="AU96" i="13"/>
  <c r="AU41" i="13"/>
  <c r="BK41" i="13"/>
  <c r="BE41" i="13"/>
  <c r="AY41" i="13"/>
  <c r="O41" i="13"/>
  <c r="S61" i="13"/>
  <c r="BU81" i="13"/>
  <c r="BP81" i="13"/>
  <c r="BR81" i="13" s="1"/>
  <c r="BU96" i="13"/>
  <c r="BV96" i="13" s="1"/>
  <c r="BE96" i="13"/>
  <c r="BF96" i="13" s="1"/>
  <c r="U96" i="13"/>
  <c r="X96" i="13" s="1"/>
  <c r="AI96" i="13"/>
  <c r="AD96" i="13"/>
  <c r="S96" i="13"/>
  <c r="N96" i="13"/>
  <c r="AG61" i="13"/>
  <c r="BG81" i="13"/>
  <c r="BJ81" i="13" s="1"/>
  <c r="AZ81" i="13"/>
  <c r="BW81" i="13"/>
  <c r="BL81" i="13"/>
  <c r="D96" i="13"/>
  <c r="G96" i="13" s="1"/>
  <c r="AA41" i="13"/>
  <c r="Q61" i="13"/>
  <c r="J61" i="13"/>
  <c r="V81" i="13"/>
  <c r="AI41" i="13"/>
  <c r="Y41" i="13"/>
  <c r="BW61" i="13"/>
  <c r="BG61" i="13"/>
  <c r="BJ61" i="13" s="1"/>
  <c r="AU61" i="13"/>
  <c r="BY61" i="13"/>
  <c r="Z81" i="13"/>
  <c r="D26" i="13"/>
  <c r="BS41" i="13"/>
  <c r="M41" i="13"/>
  <c r="D41" i="13"/>
  <c r="BP61" i="13"/>
  <c r="BK61" i="13"/>
  <c r="AY61" i="13"/>
  <c r="BM61" i="13"/>
  <c r="AH81" i="13"/>
  <c r="AJ81" i="13" s="1"/>
  <c r="AC81" i="13"/>
  <c r="AF81" i="13" s="1"/>
  <c r="N81" i="13"/>
  <c r="AH96" i="13"/>
  <c r="R96" i="13"/>
  <c r="T96" i="13" s="1"/>
  <c r="BX96" i="13"/>
  <c r="BZ96" i="13" s="1"/>
  <c r="BP96" i="13"/>
  <c r="BR96" i="13" s="1"/>
  <c r="BL96" i="13"/>
  <c r="BH96" i="13"/>
  <c r="AZ96" i="13"/>
  <c r="AB96" i="13"/>
  <c r="P96" i="13"/>
  <c r="AT96" i="13"/>
  <c r="AW96" i="13" s="1"/>
  <c r="AX96" i="13"/>
  <c r="AJ96" i="13"/>
  <c r="D81" i="13"/>
  <c r="H81" i="13"/>
  <c r="AX81" i="13"/>
  <c r="BA81" i="13" s="1"/>
  <c r="X81" i="13"/>
  <c r="P81" i="13"/>
  <c r="BV81" i="13"/>
  <c r="T81" i="13"/>
  <c r="BS61" i="13"/>
  <c r="AX41" i="13"/>
  <c r="AX61" i="13"/>
  <c r="AT61" i="13"/>
  <c r="AW61" i="13" s="1"/>
  <c r="AH61" i="13"/>
  <c r="AD61" i="13"/>
  <c r="V61" i="13"/>
  <c r="R61" i="13"/>
  <c r="N61" i="13"/>
  <c r="E61" i="13"/>
  <c r="G61" i="13" s="1"/>
  <c r="BU61" i="13"/>
  <c r="BQ61" i="13"/>
  <c r="BE61" i="13"/>
  <c r="AC61" i="13"/>
  <c r="AF61" i="13" s="1"/>
  <c r="M61" i="13"/>
  <c r="H61" i="13"/>
  <c r="AG41" i="13"/>
  <c r="E41" i="13"/>
  <c r="BL61" i="13"/>
  <c r="AZ61" i="13"/>
  <c r="BM41" i="13"/>
  <c r="U26" i="13"/>
  <c r="O26" i="13"/>
  <c r="R26" i="13"/>
  <c r="S26" i="13"/>
  <c r="M26" i="13"/>
  <c r="AD41" i="13"/>
  <c r="BY26" i="13"/>
  <c r="BO26" i="13"/>
  <c r="BI26" i="13"/>
  <c r="N26" i="13"/>
  <c r="BU41" i="13"/>
  <c r="U41" i="13"/>
  <c r="N41" i="13"/>
  <c r="F26" i="13"/>
  <c r="BW26" i="13"/>
  <c r="BQ26" i="13"/>
  <c r="BG26" i="13"/>
  <c r="V41" i="13"/>
  <c r="I41" i="13"/>
  <c r="BT26" i="13"/>
  <c r="BT41" i="13"/>
  <c r="AV26" i="13"/>
  <c r="AV41" i="13"/>
  <c r="AC41" i="13"/>
  <c r="BL26" i="13"/>
  <c r="BL41" i="13"/>
  <c r="AZ26" i="13"/>
  <c r="AZ41" i="13"/>
  <c r="AT41" i="13"/>
  <c r="Z41" i="13"/>
  <c r="Z26" i="13"/>
  <c r="V26" i="13"/>
  <c r="Q41" i="13"/>
  <c r="AE41" i="13"/>
  <c r="BI41" i="13"/>
  <c r="BQ41" i="13"/>
  <c r="BY41" i="13"/>
  <c r="R41" i="13"/>
  <c r="BS26" i="13"/>
  <c r="AT26" i="13"/>
  <c r="J41" i="13"/>
  <c r="S41" i="13"/>
  <c r="BD26" i="13"/>
  <c r="BD41" i="13"/>
  <c r="AH41" i="13"/>
  <c r="AH26" i="13"/>
  <c r="BX41" i="13"/>
  <c r="F41" i="13"/>
  <c r="BG41" i="13"/>
  <c r="BO41" i="13"/>
  <c r="BW41" i="13"/>
  <c r="BU26" i="13"/>
  <c r="I26" i="13"/>
  <c r="BH41" i="13"/>
  <c r="BP41" i="13"/>
  <c r="BX26" i="13"/>
  <c r="H26" i="13"/>
  <c r="AX26" i="13"/>
  <c r="AZ71" i="13"/>
  <c r="BY72" i="13" s="1"/>
  <c r="AY71" i="13"/>
  <c r="BX72" i="13" s="1"/>
  <c r="AX71" i="13"/>
  <c r="BW72" i="13" s="1"/>
  <c r="AV71" i="13"/>
  <c r="BU72" i="13" s="1"/>
  <c r="AU71" i="13"/>
  <c r="BT72" i="13" s="1"/>
  <c r="AT71" i="13"/>
  <c r="BS72" i="13" s="1"/>
  <c r="BA70" i="13"/>
  <c r="AW70" i="13"/>
  <c r="AQ70" i="13"/>
  <c r="AP70" i="13"/>
  <c r="AO70" i="13"/>
  <c r="AM70" i="13"/>
  <c r="AL70" i="13"/>
  <c r="AK70" i="13"/>
  <c r="BA69" i="13"/>
  <c r="AW69" i="13"/>
  <c r="AQ69" i="13"/>
  <c r="AP69" i="13"/>
  <c r="AO69" i="13"/>
  <c r="AM69" i="13"/>
  <c r="AL69" i="13"/>
  <c r="AK69" i="13"/>
  <c r="BF61" i="13" l="1"/>
  <c r="BZ61" i="13"/>
  <c r="T61" i="13"/>
  <c r="BZ81" i="13"/>
  <c r="BF81" i="13"/>
  <c r="BR61" i="13"/>
  <c r="BA61" i="13"/>
  <c r="BB61" i="13" s="1"/>
  <c r="AJ61" i="13"/>
  <c r="BJ96" i="13"/>
  <c r="BN61" i="13"/>
  <c r="X61" i="13"/>
  <c r="BA96" i="13"/>
  <c r="BB96" i="13" s="1"/>
  <c r="P61" i="13"/>
  <c r="BV61" i="13"/>
  <c r="BB81" i="13"/>
  <c r="AN69" i="13"/>
  <c r="AR69" i="13"/>
  <c r="AO71" i="13"/>
  <c r="AG73" i="13" s="1"/>
  <c r="AW71" i="13"/>
  <c r="BV72" i="13" s="1"/>
  <c r="BA71" i="13"/>
  <c r="BZ72" i="13" s="1"/>
  <c r="AK71" i="13"/>
  <c r="AC73" i="13" s="1"/>
  <c r="AR70" i="13"/>
  <c r="AL71" i="13"/>
  <c r="AD73" i="13" s="1"/>
  <c r="AP71" i="13"/>
  <c r="AH73" i="13" s="1"/>
  <c r="AN70" i="13"/>
  <c r="AM71" i="13"/>
  <c r="AE73" i="13" s="1"/>
  <c r="AQ71" i="13"/>
  <c r="AI73" i="13" s="1"/>
  <c r="BB69" i="13"/>
  <c r="BB70" i="13"/>
  <c r="AS69" i="13" l="1"/>
  <c r="BB71" i="13"/>
  <c r="AS70" i="13"/>
  <c r="AR71" i="13"/>
  <c r="AJ73" i="13" s="1"/>
  <c r="AN71" i="13"/>
  <c r="AF73" i="13" s="1"/>
  <c r="H16" i="9"/>
  <c r="H43" i="8"/>
  <c r="H44" i="8"/>
  <c r="H45" i="8"/>
  <c r="H46" i="8"/>
  <c r="H47" i="8"/>
  <c r="H48" i="8"/>
  <c r="H49" i="8"/>
  <c r="H50" i="8"/>
  <c r="H51" i="8"/>
  <c r="D43" i="8"/>
  <c r="D44" i="8"/>
  <c r="D45" i="8"/>
  <c r="D46" i="8"/>
  <c r="D47" i="8"/>
  <c r="D48" i="8"/>
  <c r="D49" i="8"/>
  <c r="D50" i="8"/>
  <c r="D51" i="8"/>
  <c r="D5" i="8"/>
  <c r="C52" i="8"/>
  <c r="K74" i="8"/>
  <c r="J74" i="8"/>
  <c r="I74" i="8"/>
  <c r="H74" i="8"/>
  <c r="G74" i="8"/>
  <c r="F74" i="8"/>
  <c r="E74" i="8"/>
  <c r="D74" i="8"/>
  <c r="C74" i="8"/>
  <c r="K73" i="8"/>
  <c r="J73" i="8"/>
  <c r="I73" i="8"/>
  <c r="H73" i="8"/>
  <c r="G73" i="8"/>
  <c r="F73" i="8"/>
  <c r="E73" i="8"/>
  <c r="D73" i="8"/>
  <c r="C73" i="8"/>
  <c r="K63" i="8"/>
  <c r="J63" i="8"/>
  <c r="I63" i="8"/>
  <c r="H63" i="8"/>
  <c r="G63" i="8"/>
  <c r="F63" i="8"/>
  <c r="E63" i="8"/>
  <c r="D63" i="8"/>
  <c r="C63" i="8"/>
  <c r="K62" i="8"/>
  <c r="J62" i="8"/>
  <c r="I62" i="8"/>
  <c r="H62" i="8"/>
  <c r="G62" i="8"/>
  <c r="F62" i="8"/>
  <c r="E62" i="8"/>
  <c r="D62" i="8"/>
  <c r="C62" i="8"/>
  <c r="J50" i="8"/>
  <c r="I50" i="8"/>
  <c r="G50" i="8"/>
  <c r="F50" i="8"/>
  <c r="E50" i="8"/>
  <c r="C50" i="8"/>
  <c r="J49" i="8"/>
  <c r="I49" i="8"/>
  <c r="G49" i="8"/>
  <c r="F49" i="8"/>
  <c r="E49" i="8"/>
  <c r="C49" i="8"/>
  <c r="AS71" i="13" l="1"/>
  <c r="F51" i="8"/>
  <c r="E51" i="8"/>
  <c r="G51" i="8"/>
  <c r="J51" i="8"/>
  <c r="I51" i="8"/>
  <c r="C51" i="8"/>
  <c r="D52" i="8"/>
  <c r="BK64" i="13" l="1"/>
  <c r="BK79" i="13" s="1"/>
  <c r="BK81" i="13" l="1"/>
  <c r="BN81" i="13" s="1"/>
  <c r="BK134" i="13"/>
  <c r="CG15" i="13"/>
  <c r="CF15" i="13"/>
  <c r="CE15" i="13"/>
  <c r="CG14" i="13"/>
  <c r="CF14" i="13"/>
  <c r="CE14" i="13"/>
  <c r="CG50" i="13"/>
  <c r="CF50" i="13"/>
  <c r="CE50" i="13"/>
  <c r="CG49" i="13"/>
  <c r="CF49" i="13"/>
  <c r="CE49" i="13"/>
  <c r="CG125" i="13"/>
  <c r="CF125" i="13"/>
  <c r="CE125" i="13"/>
  <c r="CG124" i="13"/>
  <c r="CF124" i="13"/>
  <c r="CE124" i="13"/>
  <c r="CG120" i="13"/>
  <c r="CF120" i="13"/>
  <c r="CF130" i="13" s="1"/>
  <c r="CE120" i="13"/>
  <c r="CE130" i="13" s="1"/>
  <c r="CG119" i="13"/>
  <c r="CF119" i="13"/>
  <c r="CE119" i="13"/>
  <c r="CE129" i="13" s="1"/>
  <c r="CG115" i="13"/>
  <c r="CF115" i="13"/>
  <c r="CE115" i="13"/>
  <c r="CG114" i="13"/>
  <c r="CF114" i="13"/>
  <c r="CE114" i="13"/>
  <c r="CG100" i="13"/>
  <c r="CF100" i="13"/>
  <c r="CE100" i="13"/>
  <c r="CG99" i="13"/>
  <c r="CF99" i="13"/>
  <c r="CE99" i="13"/>
  <c r="CG85" i="13"/>
  <c r="CF85" i="13"/>
  <c r="CE85" i="13"/>
  <c r="CG84" i="13"/>
  <c r="CF84" i="13"/>
  <c r="CE84" i="13"/>
  <c r="CG45" i="13"/>
  <c r="CF45" i="13"/>
  <c r="CE45" i="13"/>
  <c r="CG44" i="13"/>
  <c r="CF44" i="13"/>
  <c r="CE44" i="13"/>
  <c r="CG75" i="13"/>
  <c r="CF75" i="13"/>
  <c r="CE75" i="13"/>
  <c r="CG74" i="13"/>
  <c r="CF74" i="13"/>
  <c r="CE74" i="13"/>
  <c r="CG65" i="13"/>
  <c r="CF65" i="13"/>
  <c r="CE65" i="13"/>
  <c r="CG64" i="13"/>
  <c r="CF64" i="13"/>
  <c r="CE64" i="13"/>
  <c r="CG30" i="13"/>
  <c r="CF30" i="13"/>
  <c r="CE30" i="13"/>
  <c r="CG29" i="13"/>
  <c r="CF29" i="13"/>
  <c r="CE29" i="13"/>
  <c r="CG20" i="13"/>
  <c r="CF20" i="13"/>
  <c r="CE20" i="13"/>
  <c r="CG19" i="13"/>
  <c r="CF19" i="13"/>
  <c r="CE19" i="13"/>
  <c r="CG90" i="13"/>
  <c r="CF90" i="13"/>
  <c r="CE90" i="13"/>
  <c r="CG89" i="13"/>
  <c r="CF89" i="13"/>
  <c r="CE89" i="13"/>
  <c r="CG105" i="13"/>
  <c r="CF105" i="13"/>
  <c r="CE105" i="13"/>
  <c r="CG104" i="13"/>
  <c r="CF104" i="13"/>
  <c r="CE104" i="13"/>
  <c r="CG5" i="13"/>
  <c r="CF5" i="13"/>
  <c r="CE5" i="13"/>
  <c r="CG4" i="13"/>
  <c r="CF4" i="13"/>
  <c r="CE4" i="13"/>
  <c r="CG35" i="13"/>
  <c r="CF35" i="13"/>
  <c r="CE35" i="13"/>
  <c r="CG34" i="13"/>
  <c r="CF34" i="13"/>
  <c r="CE34" i="13"/>
  <c r="CG55" i="13"/>
  <c r="CF55" i="13"/>
  <c r="CE55" i="13"/>
  <c r="CG54" i="13"/>
  <c r="CF54" i="13"/>
  <c r="CE54" i="13"/>
  <c r="CC15" i="13"/>
  <c r="CB15" i="13"/>
  <c r="CA15" i="13"/>
  <c r="CC14" i="13"/>
  <c r="CB14" i="13"/>
  <c r="CA14" i="13"/>
  <c r="CC50" i="13"/>
  <c r="CB50" i="13"/>
  <c r="CA50" i="13"/>
  <c r="CC49" i="13"/>
  <c r="CB49" i="13"/>
  <c r="CA49" i="13"/>
  <c r="CC125" i="13"/>
  <c r="CB125" i="13"/>
  <c r="CA125" i="13"/>
  <c r="CC124" i="13"/>
  <c r="CB124" i="13"/>
  <c r="CA124" i="13"/>
  <c r="CC120" i="13"/>
  <c r="CC130" i="13" s="1"/>
  <c r="CB120" i="13"/>
  <c r="CA120" i="13"/>
  <c r="CC119" i="13"/>
  <c r="CC129" i="13" s="1"/>
  <c r="CB119" i="13"/>
  <c r="CB129" i="13" s="1"/>
  <c r="CA119" i="13"/>
  <c r="CC115" i="13"/>
  <c r="CB115" i="13"/>
  <c r="CA115" i="13"/>
  <c r="CC114" i="13"/>
  <c r="CB114" i="13"/>
  <c r="CA114" i="13"/>
  <c r="CC100" i="13"/>
  <c r="CB100" i="13"/>
  <c r="CA100" i="13"/>
  <c r="CC99" i="13"/>
  <c r="CB99" i="13"/>
  <c r="CA99" i="13"/>
  <c r="CC85" i="13"/>
  <c r="CB85" i="13"/>
  <c r="CA85" i="13"/>
  <c r="CC84" i="13"/>
  <c r="CB84" i="13"/>
  <c r="CA84" i="13"/>
  <c r="CC45" i="13"/>
  <c r="CB45" i="13"/>
  <c r="CA45" i="13"/>
  <c r="CC44" i="13"/>
  <c r="CB44" i="13"/>
  <c r="CA44" i="13"/>
  <c r="CC75" i="13"/>
  <c r="CB75" i="13"/>
  <c r="CA75" i="13"/>
  <c r="CC74" i="13"/>
  <c r="CB74" i="13"/>
  <c r="CA74" i="13"/>
  <c r="CC65" i="13"/>
  <c r="CB65" i="13"/>
  <c r="CA65" i="13"/>
  <c r="CC64" i="13"/>
  <c r="CC79" i="13" s="1"/>
  <c r="CB64" i="13"/>
  <c r="CA64" i="13"/>
  <c r="CC30" i="13"/>
  <c r="CB30" i="13"/>
  <c r="CA30" i="13"/>
  <c r="CC29" i="13"/>
  <c r="CB29" i="13"/>
  <c r="CA29" i="13"/>
  <c r="CC20" i="13"/>
  <c r="CB20" i="13"/>
  <c r="CA20" i="13"/>
  <c r="CC19" i="13"/>
  <c r="CB19" i="13"/>
  <c r="CA19" i="13"/>
  <c r="CC90" i="13"/>
  <c r="CB90" i="13"/>
  <c r="CA90" i="13"/>
  <c r="CC89" i="13"/>
  <c r="CB89" i="13"/>
  <c r="CA89" i="13"/>
  <c r="CC105" i="13"/>
  <c r="CB105" i="13"/>
  <c r="CA105" i="13"/>
  <c r="CC104" i="13"/>
  <c r="CB104" i="13"/>
  <c r="CA104" i="13"/>
  <c r="CC5" i="13"/>
  <c r="CB5" i="13"/>
  <c r="CA5" i="13"/>
  <c r="CC4" i="13"/>
  <c r="CB4" i="13"/>
  <c r="CA4" i="13"/>
  <c r="CC35" i="13"/>
  <c r="CB35" i="13"/>
  <c r="CA35" i="13"/>
  <c r="CC34" i="13"/>
  <c r="CB34" i="13"/>
  <c r="CA34" i="13"/>
  <c r="CC55" i="13"/>
  <c r="CB55" i="13"/>
  <c r="CA55" i="13"/>
  <c r="CC54" i="13"/>
  <c r="CB54" i="13"/>
  <c r="CA54" i="13"/>
  <c r="CF9" i="13"/>
  <c r="CG9" i="13"/>
  <c r="CF10" i="13"/>
  <c r="CG10" i="13"/>
  <c r="CE10" i="13"/>
  <c r="CE9" i="13"/>
  <c r="CB9" i="13"/>
  <c r="CC9" i="13"/>
  <c r="CB10" i="13"/>
  <c r="CC10" i="13"/>
  <c r="CA10" i="13"/>
  <c r="CA9" i="13"/>
  <c r="BY136" i="13"/>
  <c r="BX136" i="13"/>
  <c r="BW136" i="13"/>
  <c r="BU136" i="13"/>
  <c r="BT136" i="13"/>
  <c r="BS136" i="13"/>
  <c r="BQ136" i="13"/>
  <c r="BP136" i="13"/>
  <c r="BO136" i="13"/>
  <c r="BM136" i="13"/>
  <c r="BL136" i="13"/>
  <c r="BK136" i="13"/>
  <c r="BI136" i="13"/>
  <c r="BH136" i="13"/>
  <c r="BG136" i="13"/>
  <c r="BE136" i="13"/>
  <c r="BC136" i="13"/>
  <c r="BY131" i="13"/>
  <c r="BX131" i="13"/>
  <c r="BW131" i="13"/>
  <c r="BU131" i="13"/>
  <c r="BT131" i="13"/>
  <c r="BS131" i="13"/>
  <c r="BQ131" i="13"/>
  <c r="BP131" i="13"/>
  <c r="BO131" i="13"/>
  <c r="BM131" i="13"/>
  <c r="BL131" i="13"/>
  <c r="BK131" i="13"/>
  <c r="BI131" i="13"/>
  <c r="BH131" i="13"/>
  <c r="BG131" i="13"/>
  <c r="BE131" i="13"/>
  <c r="BC131" i="13"/>
  <c r="BY111" i="13"/>
  <c r="BX111" i="13"/>
  <c r="BW111" i="13"/>
  <c r="BU111" i="13"/>
  <c r="BT111" i="13"/>
  <c r="BS111" i="13"/>
  <c r="BQ111" i="13"/>
  <c r="BP111" i="13"/>
  <c r="BO111" i="13"/>
  <c r="BM111" i="13"/>
  <c r="BL111" i="13"/>
  <c r="BK111" i="13"/>
  <c r="BI111" i="13"/>
  <c r="BH111" i="13"/>
  <c r="BG111" i="13"/>
  <c r="BE111" i="13"/>
  <c r="BD111" i="13"/>
  <c r="BC111" i="13"/>
  <c r="BY16" i="13"/>
  <c r="BX16" i="13"/>
  <c r="BW16" i="13"/>
  <c r="BU16" i="13"/>
  <c r="BT16" i="13"/>
  <c r="BS16" i="13"/>
  <c r="BQ16" i="13"/>
  <c r="BP16" i="13"/>
  <c r="BL16" i="13"/>
  <c r="BK16" i="13"/>
  <c r="BI16" i="13"/>
  <c r="BH16" i="13"/>
  <c r="BG16" i="13"/>
  <c r="BE16" i="13"/>
  <c r="BC16" i="13"/>
  <c r="BZ15" i="13"/>
  <c r="BV15" i="13"/>
  <c r="BN15" i="13"/>
  <c r="BJ15" i="13"/>
  <c r="BF15" i="13"/>
  <c r="BZ14" i="13"/>
  <c r="BV14" i="13"/>
  <c r="BR14" i="13"/>
  <c r="BJ14" i="13"/>
  <c r="BF14" i="13"/>
  <c r="BY51" i="13"/>
  <c r="BX51" i="13"/>
  <c r="BW51" i="13"/>
  <c r="BU51" i="13"/>
  <c r="BT51" i="13"/>
  <c r="BS51" i="13"/>
  <c r="BQ51" i="13"/>
  <c r="BP51" i="13"/>
  <c r="BO51" i="13"/>
  <c r="BM51" i="13"/>
  <c r="BL51" i="13"/>
  <c r="BK51" i="13"/>
  <c r="BI51" i="13"/>
  <c r="BH51" i="13"/>
  <c r="BG51" i="13"/>
  <c r="BE51" i="13"/>
  <c r="BD51" i="13"/>
  <c r="BC51" i="13"/>
  <c r="BZ50" i="13"/>
  <c r="BV50" i="13"/>
  <c r="BR50" i="13"/>
  <c r="BN50" i="13"/>
  <c r="BJ50" i="13"/>
  <c r="BF50" i="13"/>
  <c r="BZ49" i="13"/>
  <c r="BV49" i="13"/>
  <c r="BR49" i="13"/>
  <c r="BN49" i="13"/>
  <c r="BJ49" i="13"/>
  <c r="BF49" i="13"/>
  <c r="BY126" i="13"/>
  <c r="BX126" i="13"/>
  <c r="BW126" i="13"/>
  <c r="BU126" i="13"/>
  <c r="BT126" i="13"/>
  <c r="BS126" i="13"/>
  <c r="BQ126" i="13"/>
  <c r="BP126" i="13"/>
  <c r="BO126" i="13"/>
  <c r="BM126" i="13"/>
  <c r="BL126" i="13"/>
  <c r="BK126" i="13"/>
  <c r="BI126" i="13"/>
  <c r="BH126" i="13"/>
  <c r="BG126" i="13"/>
  <c r="BE126" i="13"/>
  <c r="BD126" i="13"/>
  <c r="BC126" i="13"/>
  <c r="BZ125" i="13"/>
  <c r="BV125" i="13"/>
  <c r="BR125" i="13"/>
  <c r="BN125" i="13"/>
  <c r="BJ125" i="13"/>
  <c r="BF125" i="13"/>
  <c r="BZ124" i="13"/>
  <c r="BV124" i="13"/>
  <c r="BR124" i="13"/>
  <c r="BN124" i="13"/>
  <c r="BJ124" i="13"/>
  <c r="BF124" i="13"/>
  <c r="BY121" i="13"/>
  <c r="BX121" i="13"/>
  <c r="BW121" i="13"/>
  <c r="BU121" i="13"/>
  <c r="BT121" i="13"/>
  <c r="BS121" i="13"/>
  <c r="BQ121" i="13"/>
  <c r="BP121" i="13"/>
  <c r="BO121" i="13"/>
  <c r="BM121" i="13"/>
  <c r="BL121" i="13"/>
  <c r="BK121" i="13"/>
  <c r="BI121" i="13"/>
  <c r="BH121" i="13"/>
  <c r="BG121" i="13"/>
  <c r="BE121" i="13"/>
  <c r="BD121" i="13"/>
  <c r="BC121" i="13"/>
  <c r="BZ120" i="13"/>
  <c r="BZ130" i="13" s="1"/>
  <c r="BV120" i="13"/>
  <c r="BV130" i="13" s="1"/>
  <c r="BR120" i="13"/>
  <c r="BN120" i="13"/>
  <c r="BJ120" i="13"/>
  <c r="BJ130" i="13" s="1"/>
  <c r="BF120" i="13"/>
  <c r="BF130" i="13" s="1"/>
  <c r="BZ119" i="13"/>
  <c r="BV119" i="13"/>
  <c r="BR119" i="13"/>
  <c r="BR129" i="13" s="1"/>
  <c r="BN119" i="13"/>
  <c r="BN129" i="13" s="1"/>
  <c r="BJ119" i="13"/>
  <c r="BF119" i="13"/>
  <c r="BY116" i="13"/>
  <c r="BX116" i="13"/>
  <c r="BW116" i="13"/>
  <c r="BU116" i="13"/>
  <c r="BT116" i="13"/>
  <c r="BS116" i="13"/>
  <c r="BQ116" i="13"/>
  <c r="BP116" i="13"/>
  <c r="BO116" i="13"/>
  <c r="BM116" i="13"/>
  <c r="BL116" i="13"/>
  <c r="BK116" i="13"/>
  <c r="BI116" i="13"/>
  <c r="BH116" i="13"/>
  <c r="BG116" i="13"/>
  <c r="BE116" i="13"/>
  <c r="BD116" i="13"/>
  <c r="BC116" i="13"/>
  <c r="BZ115" i="13"/>
  <c r="BV115" i="13"/>
  <c r="BR115" i="13"/>
  <c r="BN115" i="13"/>
  <c r="BJ115" i="13"/>
  <c r="BF115" i="13"/>
  <c r="BZ114" i="13"/>
  <c r="BV114" i="13"/>
  <c r="BR114" i="13"/>
  <c r="BN114" i="13"/>
  <c r="BJ114" i="13"/>
  <c r="BF114" i="13"/>
  <c r="BY101" i="13"/>
  <c r="BX101" i="13"/>
  <c r="BW101" i="13"/>
  <c r="BU101" i="13"/>
  <c r="BT101" i="13"/>
  <c r="BS101" i="13"/>
  <c r="BQ101" i="13"/>
  <c r="BP101" i="13"/>
  <c r="BO101" i="13"/>
  <c r="BM101" i="13"/>
  <c r="BL101" i="13"/>
  <c r="BK101" i="13"/>
  <c r="BI101" i="13"/>
  <c r="BH101" i="13"/>
  <c r="BG101" i="13"/>
  <c r="BE101" i="13"/>
  <c r="BD101" i="13"/>
  <c r="BC101" i="13"/>
  <c r="BZ100" i="13"/>
  <c r="BV100" i="13"/>
  <c r="BR100" i="13"/>
  <c r="BN100" i="13"/>
  <c r="BJ100" i="13"/>
  <c r="BF100" i="13"/>
  <c r="BZ99" i="13"/>
  <c r="BV99" i="13"/>
  <c r="BR99" i="13"/>
  <c r="BN99" i="13"/>
  <c r="BJ99" i="13"/>
  <c r="BF99" i="13"/>
  <c r="BY86" i="13"/>
  <c r="BX86" i="13"/>
  <c r="BW86" i="13"/>
  <c r="BU86" i="13"/>
  <c r="BT86" i="13"/>
  <c r="BS86" i="13"/>
  <c r="BQ86" i="13"/>
  <c r="BP86" i="13"/>
  <c r="BO86" i="13"/>
  <c r="BM86" i="13"/>
  <c r="BL86" i="13"/>
  <c r="BK86" i="13"/>
  <c r="BI86" i="13"/>
  <c r="BH86" i="13"/>
  <c r="BG86" i="13"/>
  <c r="BE86" i="13"/>
  <c r="BD86" i="13"/>
  <c r="BC86" i="13"/>
  <c r="BZ85" i="13"/>
  <c r="BV85" i="13"/>
  <c r="BR85" i="13"/>
  <c r="BN85" i="13"/>
  <c r="BJ85" i="13"/>
  <c r="BF85" i="13"/>
  <c r="BZ84" i="13"/>
  <c r="BV84" i="13"/>
  <c r="BR84" i="13"/>
  <c r="BN84" i="13"/>
  <c r="BJ84" i="13"/>
  <c r="BF84" i="13"/>
  <c r="BY46" i="13"/>
  <c r="BX46" i="13"/>
  <c r="BW46" i="13"/>
  <c r="BU46" i="13"/>
  <c r="BT46" i="13"/>
  <c r="BS46" i="13"/>
  <c r="BQ46" i="13"/>
  <c r="BP46" i="13"/>
  <c r="BO46" i="13"/>
  <c r="BM46" i="13"/>
  <c r="BL46" i="13"/>
  <c r="BK46" i="13"/>
  <c r="BI46" i="13"/>
  <c r="BH46" i="13"/>
  <c r="BG46" i="13"/>
  <c r="BE46" i="13"/>
  <c r="BD46" i="13"/>
  <c r="BC46" i="13"/>
  <c r="BZ45" i="13"/>
  <c r="BV45" i="13"/>
  <c r="BR45" i="13"/>
  <c r="BN45" i="13"/>
  <c r="BJ45" i="13"/>
  <c r="BF45" i="13"/>
  <c r="BZ44" i="13"/>
  <c r="BV44" i="13"/>
  <c r="BR44" i="13"/>
  <c r="BN44" i="13"/>
  <c r="BJ44" i="13"/>
  <c r="BF44" i="13"/>
  <c r="BY76" i="13"/>
  <c r="BX76" i="13"/>
  <c r="BW76" i="13"/>
  <c r="BU76" i="13"/>
  <c r="BT76" i="13"/>
  <c r="BS76" i="13"/>
  <c r="BQ76" i="13"/>
  <c r="BP76" i="13"/>
  <c r="BO76" i="13"/>
  <c r="BM76" i="13"/>
  <c r="BL76" i="13"/>
  <c r="BK76" i="13"/>
  <c r="BI76" i="13"/>
  <c r="BH76" i="13"/>
  <c r="BG76" i="13"/>
  <c r="BE76" i="13"/>
  <c r="BD76" i="13"/>
  <c r="BC76" i="13"/>
  <c r="BZ75" i="13"/>
  <c r="BV75" i="13"/>
  <c r="BR75" i="13"/>
  <c r="BN75" i="13"/>
  <c r="BJ75" i="13"/>
  <c r="BF75" i="13"/>
  <c r="BZ74" i="13"/>
  <c r="BV74" i="13"/>
  <c r="BR74" i="13"/>
  <c r="BN74" i="13"/>
  <c r="BJ74" i="13"/>
  <c r="BF74" i="13"/>
  <c r="BY66" i="13"/>
  <c r="BX66" i="13"/>
  <c r="BW66" i="13"/>
  <c r="BU66" i="13"/>
  <c r="BT66" i="13"/>
  <c r="BS66" i="13"/>
  <c r="BQ66" i="13"/>
  <c r="BP66" i="13"/>
  <c r="BO66" i="13"/>
  <c r="BM66" i="13"/>
  <c r="BL66" i="13"/>
  <c r="BK66" i="13"/>
  <c r="BI66" i="13"/>
  <c r="BH66" i="13"/>
  <c r="BG66" i="13"/>
  <c r="BE66" i="13"/>
  <c r="BD66" i="13"/>
  <c r="BC66" i="13"/>
  <c r="BZ65" i="13"/>
  <c r="BZ80" i="13" s="1"/>
  <c r="BV65" i="13"/>
  <c r="BR65" i="13"/>
  <c r="BN65" i="13"/>
  <c r="BJ65" i="13"/>
  <c r="BJ80" i="13" s="1"/>
  <c r="BF65" i="13"/>
  <c r="BZ64" i="13"/>
  <c r="BV64" i="13"/>
  <c r="BR64" i="13"/>
  <c r="BR79" i="13" s="1"/>
  <c r="BN64" i="13"/>
  <c r="BJ64" i="13"/>
  <c r="BF64" i="13"/>
  <c r="BY31" i="13"/>
  <c r="BX31" i="13"/>
  <c r="BW31" i="13"/>
  <c r="BU31" i="13"/>
  <c r="BT31" i="13"/>
  <c r="BS31" i="13"/>
  <c r="BQ31" i="13"/>
  <c r="BP31" i="13"/>
  <c r="BO31" i="13"/>
  <c r="BM31" i="13"/>
  <c r="BL31" i="13"/>
  <c r="BK31" i="13"/>
  <c r="BI31" i="13"/>
  <c r="BH31" i="13"/>
  <c r="BG31" i="13"/>
  <c r="BE31" i="13"/>
  <c r="BD31" i="13"/>
  <c r="BC31" i="13"/>
  <c r="BZ30" i="13"/>
  <c r="BV30" i="13"/>
  <c r="BR30" i="13"/>
  <c r="BN30" i="13"/>
  <c r="BJ30" i="13"/>
  <c r="BF30" i="13"/>
  <c r="BZ29" i="13"/>
  <c r="BV29" i="13"/>
  <c r="BR29" i="13"/>
  <c r="BN29" i="13"/>
  <c r="BJ29" i="13"/>
  <c r="BF29" i="13"/>
  <c r="BY21" i="13"/>
  <c r="BX21" i="13"/>
  <c r="BW21" i="13"/>
  <c r="BU21" i="13"/>
  <c r="BT21" i="13"/>
  <c r="BS21" i="13"/>
  <c r="BQ21" i="13"/>
  <c r="BP21" i="13"/>
  <c r="BO21" i="13"/>
  <c r="BM21" i="13"/>
  <c r="BL21" i="13"/>
  <c r="BK21" i="13"/>
  <c r="BI21" i="13"/>
  <c r="BH21" i="13"/>
  <c r="BG21" i="13"/>
  <c r="BE21" i="13"/>
  <c r="BD21" i="13"/>
  <c r="BC21" i="13"/>
  <c r="BZ20" i="13"/>
  <c r="BV20" i="13"/>
  <c r="BR20" i="13"/>
  <c r="BN20" i="13"/>
  <c r="BJ20" i="13"/>
  <c r="BF20" i="13"/>
  <c r="BZ19" i="13"/>
  <c r="BV19" i="13"/>
  <c r="BR19" i="13"/>
  <c r="BN19" i="13"/>
  <c r="BJ19" i="13"/>
  <c r="BF19" i="13"/>
  <c r="BY91" i="13"/>
  <c r="BX91" i="13"/>
  <c r="BW91" i="13"/>
  <c r="BU91" i="13"/>
  <c r="BT91" i="13"/>
  <c r="BS91" i="13"/>
  <c r="BQ91" i="13"/>
  <c r="BP91" i="13"/>
  <c r="BO91" i="13"/>
  <c r="BM91" i="13"/>
  <c r="BL91" i="13"/>
  <c r="BK91" i="13"/>
  <c r="BI91" i="13"/>
  <c r="BH91" i="13"/>
  <c r="BG91" i="13"/>
  <c r="BE91" i="13"/>
  <c r="BD91" i="13"/>
  <c r="BC91" i="13"/>
  <c r="BZ90" i="13"/>
  <c r="BV90" i="13"/>
  <c r="BR90" i="13"/>
  <c r="BN90" i="13"/>
  <c r="BJ90" i="13"/>
  <c r="BF90" i="13"/>
  <c r="BZ89" i="13"/>
  <c r="BV89" i="13"/>
  <c r="BR89" i="13"/>
  <c r="BN89" i="13"/>
  <c r="BJ89" i="13"/>
  <c r="BF89" i="13"/>
  <c r="BY106" i="13"/>
  <c r="BX106" i="13"/>
  <c r="BW106" i="13"/>
  <c r="BU106" i="13"/>
  <c r="BT106" i="13"/>
  <c r="BS106" i="13"/>
  <c r="BQ106" i="13"/>
  <c r="BP106" i="13"/>
  <c r="BO106" i="13"/>
  <c r="BM106" i="13"/>
  <c r="BL106" i="13"/>
  <c r="BK106" i="13"/>
  <c r="BI106" i="13"/>
  <c r="BH106" i="13"/>
  <c r="BG106" i="13"/>
  <c r="BE106" i="13"/>
  <c r="BD106" i="13"/>
  <c r="BC106" i="13"/>
  <c r="BZ105" i="13"/>
  <c r="BV105" i="13"/>
  <c r="BR105" i="13"/>
  <c r="BN105" i="13"/>
  <c r="BJ105" i="13"/>
  <c r="BF105" i="13"/>
  <c r="BZ104" i="13"/>
  <c r="BV104" i="13"/>
  <c r="BR104" i="13"/>
  <c r="BN104" i="13"/>
  <c r="BJ104" i="13"/>
  <c r="BF104" i="13"/>
  <c r="BY6" i="13"/>
  <c r="BX6" i="13"/>
  <c r="BW6" i="13"/>
  <c r="BU6" i="13"/>
  <c r="BT6" i="13"/>
  <c r="BS6" i="13"/>
  <c r="BQ6" i="13"/>
  <c r="BP6" i="13"/>
  <c r="BO6" i="13"/>
  <c r="BM6" i="13"/>
  <c r="BL6" i="13"/>
  <c r="BK6" i="13"/>
  <c r="BI6" i="13"/>
  <c r="BH6" i="13"/>
  <c r="BG6" i="13"/>
  <c r="BE6" i="13"/>
  <c r="BD6" i="13"/>
  <c r="BC6" i="13"/>
  <c r="BZ5" i="13"/>
  <c r="BV5" i="13"/>
  <c r="BR5" i="13"/>
  <c r="BN5" i="13"/>
  <c r="BJ5" i="13"/>
  <c r="BF5" i="13"/>
  <c r="BZ4" i="13"/>
  <c r="BV4" i="13"/>
  <c r="BR4" i="13"/>
  <c r="BN4" i="13"/>
  <c r="BJ4" i="13"/>
  <c r="BF4" i="13"/>
  <c r="BY36" i="13"/>
  <c r="BX36" i="13"/>
  <c r="BW36" i="13"/>
  <c r="BU36" i="13"/>
  <c r="BT36" i="13"/>
  <c r="BS36" i="13"/>
  <c r="BQ36" i="13"/>
  <c r="BP36" i="13"/>
  <c r="BO36" i="13"/>
  <c r="BM36" i="13"/>
  <c r="BL36" i="13"/>
  <c r="BK36" i="13"/>
  <c r="BI36" i="13"/>
  <c r="BH36" i="13"/>
  <c r="BG36" i="13"/>
  <c r="BE36" i="13"/>
  <c r="BD36" i="13"/>
  <c r="BC36" i="13"/>
  <c r="BZ35" i="13"/>
  <c r="BV35" i="13"/>
  <c r="BR35" i="13"/>
  <c r="BN35" i="13"/>
  <c r="BJ35" i="13"/>
  <c r="BF35" i="13"/>
  <c r="BZ34" i="13"/>
  <c r="BV34" i="13"/>
  <c r="BR34" i="13"/>
  <c r="BN34" i="13"/>
  <c r="BJ34" i="13"/>
  <c r="BF34" i="13"/>
  <c r="BY56" i="13"/>
  <c r="BX56" i="13"/>
  <c r="BW56" i="13"/>
  <c r="BU56" i="13"/>
  <c r="BT56" i="13"/>
  <c r="BS56" i="13"/>
  <c r="BQ56" i="13"/>
  <c r="BP56" i="13"/>
  <c r="BO56" i="13"/>
  <c r="BM56" i="13"/>
  <c r="BL56" i="13"/>
  <c r="BK56" i="13"/>
  <c r="BI56" i="13"/>
  <c r="BH56" i="13"/>
  <c r="BG56" i="13"/>
  <c r="BE56" i="13"/>
  <c r="BD56" i="13"/>
  <c r="BC56" i="13"/>
  <c r="BZ55" i="13"/>
  <c r="BV55" i="13"/>
  <c r="BR55" i="13"/>
  <c r="BN55" i="13"/>
  <c r="BJ55" i="13"/>
  <c r="BF55" i="13"/>
  <c r="BZ54" i="13"/>
  <c r="BV54" i="13"/>
  <c r="BR54" i="13"/>
  <c r="BN54" i="13"/>
  <c r="BJ54" i="13"/>
  <c r="BF54" i="13"/>
  <c r="BY11" i="13"/>
  <c r="BX11" i="13"/>
  <c r="BW11" i="13"/>
  <c r="BU11" i="13"/>
  <c r="BT11" i="13"/>
  <c r="BS11" i="13"/>
  <c r="BQ11" i="13"/>
  <c r="BP11" i="13"/>
  <c r="BO11" i="13"/>
  <c r="BM11" i="13"/>
  <c r="BL11" i="13"/>
  <c r="BK11" i="13"/>
  <c r="BI11" i="13"/>
  <c r="BH11" i="13"/>
  <c r="BG11" i="13"/>
  <c r="BE11" i="13"/>
  <c r="BD11" i="13"/>
  <c r="BC11" i="13"/>
  <c r="BZ10" i="13"/>
  <c r="BV10" i="13"/>
  <c r="BR10" i="13"/>
  <c r="BN10" i="13"/>
  <c r="BJ10" i="13"/>
  <c r="BF10" i="13"/>
  <c r="BZ9" i="13"/>
  <c r="BV9" i="13"/>
  <c r="BR9" i="13"/>
  <c r="BN9" i="13"/>
  <c r="BJ9" i="13"/>
  <c r="BF9" i="13"/>
  <c r="BA14" i="13"/>
  <c r="BA15" i="13"/>
  <c r="AW14" i="13"/>
  <c r="AW15" i="13"/>
  <c r="BA49" i="13"/>
  <c r="BA50" i="13"/>
  <c r="AW49" i="13"/>
  <c r="AW50" i="13"/>
  <c r="BA124" i="13"/>
  <c r="BA125" i="13"/>
  <c r="AW124" i="13"/>
  <c r="AW125" i="13"/>
  <c r="BA119" i="13"/>
  <c r="BA129" i="13" s="1"/>
  <c r="BA120" i="13"/>
  <c r="BA130" i="13" s="1"/>
  <c r="AW119" i="13"/>
  <c r="AW129" i="13" s="1"/>
  <c r="AW120" i="13"/>
  <c r="AW130" i="13" s="1"/>
  <c r="BA114" i="13"/>
  <c r="BA115" i="13"/>
  <c r="AW114" i="13"/>
  <c r="AW115" i="13"/>
  <c r="BA99" i="13"/>
  <c r="BA100" i="13"/>
  <c r="AW99" i="13"/>
  <c r="AW100" i="13"/>
  <c r="BA84" i="13"/>
  <c r="BA85" i="13"/>
  <c r="AW84" i="13"/>
  <c r="AW85" i="13"/>
  <c r="BA44" i="13"/>
  <c r="BA45" i="13"/>
  <c r="AW44" i="13"/>
  <c r="AW45" i="13"/>
  <c r="BA74" i="13"/>
  <c r="BA75" i="13"/>
  <c r="AW74" i="13"/>
  <c r="AW75" i="13"/>
  <c r="BA64" i="13"/>
  <c r="BA79" i="13" s="1"/>
  <c r="BA65" i="13"/>
  <c r="BA80" i="13" s="1"/>
  <c r="AW64" i="13"/>
  <c r="AW79" i="13" s="1"/>
  <c r="AW65" i="13"/>
  <c r="AW80" i="13" s="1"/>
  <c r="BA29" i="13"/>
  <c r="BA30" i="13"/>
  <c r="AW29" i="13"/>
  <c r="AW30" i="13"/>
  <c r="BA19" i="13"/>
  <c r="BA20" i="13"/>
  <c r="AW19" i="13"/>
  <c r="AW20" i="13"/>
  <c r="BA89" i="13"/>
  <c r="BA90" i="13"/>
  <c r="AW89" i="13"/>
  <c r="AW90" i="13"/>
  <c r="BA104" i="13"/>
  <c r="BA105" i="13"/>
  <c r="AW104" i="13"/>
  <c r="AW105" i="13"/>
  <c r="BA4" i="13"/>
  <c r="BA5" i="13"/>
  <c r="AW4" i="13"/>
  <c r="AW5" i="13"/>
  <c r="BA34" i="13"/>
  <c r="BA35" i="13"/>
  <c r="AW34" i="13"/>
  <c r="AW35" i="13"/>
  <c r="BB12" i="13"/>
  <c r="BB13" i="13"/>
  <c r="BB57" i="13"/>
  <c r="BB58" i="13"/>
  <c r="BB37" i="13"/>
  <c r="BB38" i="13"/>
  <c r="BB7" i="13"/>
  <c r="BB8" i="13"/>
  <c r="BB107" i="13"/>
  <c r="BB108" i="13"/>
  <c r="BB92" i="13"/>
  <c r="BB93" i="13"/>
  <c r="BB22" i="13"/>
  <c r="BB23" i="13"/>
  <c r="BB32" i="13"/>
  <c r="BB33" i="13"/>
  <c r="BB67" i="13"/>
  <c r="BB68" i="13"/>
  <c r="BB77" i="13"/>
  <c r="BB78" i="13"/>
  <c r="BB47" i="13"/>
  <c r="BB48" i="13"/>
  <c r="BB87" i="13"/>
  <c r="BB97" i="13" s="1"/>
  <c r="BB88" i="13"/>
  <c r="BB98" i="13" s="1"/>
  <c r="BB102" i="13"/>
  <c r="BB103" i="13"/>
  <c r="BB117" i="13"/>
  <c r="BB118" i="13"/>
  <c r="BB122" i="13"/>
  <c r="BB132" i="13" s="1"/>
  <c r="BB123" i="13"/>
  <c r="BB133" i="13" s="1"/>
  <c r="BB127" i="13"/>
  <c r="BB128" i="13"/>
  <c r="BB52" i="13"/>
  <c r="BB53" i="13"/>
  <c r="BB17" i="13"/>
  <c r="BB18" i="13"/>
  <c r="BB112" i="13"/>
  <c r="BB113" i="13"/>
  <c r="BA54" i="13"/>
  <c r="BA55" i="13"/>
  <c r="AW54" i="13"/>
  <c r="AW55" i="13"/>
  <c r="BA9" i="13"/>
  <c r="BA10" i="13"/>
  <c r="AW9" i="13"/>
  <c r="AW10" i="13"/>
  <c r="BF129" i="13" l="1"/>
  <c r="BV129" i="13"/>
  <c r="BN130" i="13"/>
  <c r="CA130" i="13"/>
  <c r="CA131" i="13" s="1"/>
  <c r="CF129" i="13"/>
  <c r="CG130" i="13"/>
  <c r="CE110" i="13"/>
  <c r="BJ129" i="13"/>
  <c r="BZ129" i="13"/>
  <c r="BR130" i="13"/>
  <c r="CA129" i="13"/>
  <c r="CB130" i="13"/>
  <c r="CB131" i="13" s="1"/>
  <c r="CG79" i="13"/>
  <c r="CG129" i="13"/>
  <c r="CE24" i="13"/>
  <c r="BA110" i="13"/>
  <c r="BN109" i="13"/>
  <c r="BF110" i="13"/>
  <c r="BV110" i="13"/>
  <c r="CB109" i="13"/>
  <c r="CB111" i="13" s="1"/>
  <c r="CC110" i="13"/>
  <c r="BB82" i="13"/>
  <c r="BA109" i="13"/>
  <c r="BR109" i="13"/>
  <c r="BJ110" i="13"/>
  <c r="BZ110" i="13"/>
  <c r="CC109" i="13"/>
  <c r="CC111" i="13" s="1"/>
  <c r="CE109" i="13"/>
  <c r="CE111" i="13" s="1"/>
  <c r="CF110" i="13"/>
  <c r="AW110" i="13"/>
  <c r="BF109" i="13"/>
  <c r="BV109" i="13"/>
  <c r="BN110" i="13"/>
  <c r="CA110" i="13"/>
  <c r="CF109" i="13"/>
  <c r="CG110" i="13"/>
  <c r="CG111" i="13" s="1"/>
  <c r="AW109" i="13"/>
  <c r="BJ109" i="13"/>
  <c r="BZ109" i="13"/>
  <c r="BR110" i="13"/>
  <c r="CA109" i="13"/>
  <c r="CB110" i="13"/>
  <c r="CG109" i="13"/>
  <c r="BV94" i="13"/>
  <c r="BA94" i="13"/>
  <c r="BJ94" i="13"/>
  <c r="BR95" i="13"/>
  <c r="CA94" i="13"/>
  <c r="CE94" i="13"/>
  <c r="AW95" i="13"/>
  <c r="BF79" i="13"/>
  <c r="BV79" i="13"/>
  <c r="BN80" i="13"/>
  <c r="BN94" i="13"/>
  <c r="BF95" i="13"/>
  <c r="BV95" i="13"/>
  <c r="CA80" i="13"/>
  <c r="CB94" i="13"/>
  <c r="CC95" i="13"/>
  <c r="CE80" i="13"/>
  <c r="CF94" i="13"/>
  <c r="CG95" i="13"/>
  <c r="BA95" i="13"/>
  <c r="BF94" i="13"/>
  <c r="BN95" i="13"/>
  <c r="CA95" i="13"/>
  <c r="CE95" i="13"/>
  <c r="BZ94" i="13"/>
  <c r="CB95" i="13"/>
  <c r="CF95" i="13"/>
  <c r="BB42" i="13"/>
  <c r="AW94" i="13"/>
  <c r="BR94" i="13"/>
  <c r="BJ95" i="13"/>
  <c r="BZ95" i="13"/>
  <c r="CA79" i="13"/>
  <c r="CC94" i="13"/>
  <c r="CE79" i="13"/>
  <c r="CG94" i="13"/>
  <c r="BJ79" i="13"/>
  <c r="BZ79" i="13"/>
  <c r="BR80" i="13"/>
  <c r="CB80" i="13"/>
  <c r="CF80" i="13"/>
  <c r="BB83" i="13"/>
  <c r="BN79" i="13"/>
  <c r="BF80" i="13"/>
  <c r="BV80" i="13"/>
  <c r="CB79" i="13"/>
  <c r="CC80" i="13"/>
  <c r="CC81" i="13" s="1"/>
  <c r="CF79" i="13"/>
  <c r="CG80" i="13"/>
  <c r="CG81" i="13" s="1"/>
  <c r="BB63" i="13"/>
  <c r="BA60" i="13"/>
  <c r="BN59" i="13"/>
  <c r="BF60" i="13"/>
  <c r="BV60" i="13"/>
  <c r="CA40" i="13"/>
  <c r="CB59" i="13"/>
  <c r="CC60" i="13"/>
  <c r="CE40" i="13"/>
  <c r="CF59" i="13"/>
  <c r="CG60" i="13"/>
  <c r="BB62" i="13"/>
  <c r="BA59" i="13"/>
  <c r="BJ39" i="13"/>
  <c r="BZ39" i="13"/>
  <c r="BR40" i="13"/>
  <c r="BR59" i="13"/>
  <c r="BJ60" i="13"/>
  <c r="BZ60" i="13"/>
  <c r="CA39" i="13"/>
  <c r="CB40" i="13"/>
  <c r="CC59" i="13"/>
  <c r="CE39" i="13"/>
  <c r="CF40" i="13"/>
  <c r="CG59" i="13"/>
  <c r="BB43" i="13"/>
  <c r="AW60" i="13"/>
  <c r="BN39" i="13"/>
  <c r="BF40" i="13"/>
  <c r="BV40" i="13"/>
  <c r="BF59" i="13"/>
  <c r="BV59" i="13"/>
  <c r="BN60" i="13"/>
  <c r="CB39" i="13"/>
  <c r="CC40" i="13"/>
  <c r="CA60" i="13"/>
  <c r="CF39" i="13"/>
  <c r="CG40" i="13"/>
  <c r="CE60" i="13"/>
  <c r="AW59" i="13"/>
  <c r="BJ59" i="13"/>
  <c r="BZ59" i="13"/>
  <c r="BR60" i="13"/>
  <c r="CA59" i="13"/>
  <c r="CB60" i="13"/>
  <c r="CE59" i="13"/>
  <c r="CF60" i="13"/>
  <c r="AW39" i="13"/>
  <c r="BR39" i="13"/>
  <c r="BJ40" i="13"/>
  <c r="BZ40" i="13"/>
  <c r="CC39" i="13"/>
  <c r="CG39" i="13"/>
  <c r="BA39" i="13"/>
  <c r="AW40" i="13"/>
  <c r="BA40" i="13"/>
  <c r="BF39" i="13"/>
  <c r="BV39" i="13"/>
  <c r="BN40" i="13"/>
  <c r="BA24" i="13"/>
  <c r="BA134" i="13" s="1"/>
  <c r="BJ24" i="13"/>
  <c r="BZ24" i="13"/>
  <c r="CB25" i="13"/>
  <c r="CF25" i="13"/>
  <c r="CF135" i="13" s="1"/>
  <c r="BB28" i="13"/>
  <c r="AW25" i="13"/>
  <c r="BF25" i="13"/>
  <c r="BV25" i="13"/>
  <c r="BV135" i="13" s="1"/>
  <c r="CB24" i="13"/>
  <c r="CC25" i="13"/>
  <c r="CF24" i="13"/>
  <c r="CG25" i="13"/>
  <c r="BB27" i="13"/>
  <c r="AW24" i="13"/>
  <c r="BR24" i="13"/>
  <c r="BR134" i="13" s="1"/>
  <c r="BJ25" i="13"/>
  <c r="BJ135" i="13" s="1"/>
  <c r="BZ25" i="13"/>
  <c r="CC24" i="13"/>
  <c r="CG24" i="13"/>
  <c r="CG134" i="13" s="1"/>
  <c r="CA24" i="13"/>
  <c r="BA25" i="13"/>
  <c r="BF24" i="13"/>
  <c r="BV24" i="13"/>
  <c r="BV134" i="13" s="1"/>
  <c r="BN25" i="13"/>
  <c r="CA25" i="13"/>
  <c r="CB21" i="13"/>
  <c r="BT23" i="13" s="1"/>
  <c r="CE25" i="13"/>
  <c r="CE135" i="13" s="1"/>
  <c r="CA11" i="13"/>
  <c r="BS13" i="13" s="1"/>
  <c r="CA56" i="13"/>
  <c r="BS58" i="13" s="1"/>
  <c r="CC36" i="13"/>
  <c r="BU38" i="13" s="1"/>
  <c r="CC106" i="13"/>
  <c r="BU108" i="13" s="1"/>
  <c r="CA91" i="13"/>
  <c r="BS93" i="13" s="1"/>
  <c r="CC21" i="13"/>
  <c r="CC66" i="13"/>
  <c r="BU68" i="13" s="1"/>
  <c r="CA86" i="13"/>
  <c r="BS88" i="13" s="1"/>
  <c r="CC126" i="13"/>
  <c r="CG121" i="13"/>
  <c r="BY123" i="13" s="1"/>
  <c r="CH9" i="13"/>
  <c r="BB30" i="13"/>
  <c r="CF6" i="13"/>
  <c r="BX8" i="13" s="1"/>
  <c r="CF86" i="13"/>
  <c r="BX88" i="13" s="1"/>
  <c r="BB105" i="13"/>
  <c r="CG11" i="13"/>
  <c r="BY13" i="13" s="1"/>
  <c r="BN51" i="13"/>
  <c r="BF36" i="13"/>
  <c r="BJ106" i="13"/>
  <c r="BR121" i="13"/>
  <c r="CH10" i="13"/>
  <c r="CD35" i="13"/>
  <c r="CD105" i="13"/>
  <c r="CC91" i="13"/>
  <c r="BU93" i="13" s="1"/>
  <c r="CD20" i="13"/>
  <c r="CC76" i="13"/>
  <c r="BU78" i="13" s="1"/>
  <c r="CD45" i="13"/>
  <c r="CC86" i="13"/>
  <c r="CC101" i="13"/>
  <c r="BU103" i="13" s="1"/>
  <c r="CA116" i="13"/>
  <c r="BS118" i="13" s="1"/>
  <c r="CC121" i="13"/>
  <c r="BU123" i="13" s="1"/>
  <c r="BU133" i="13" s="1"/>
  <c r="CC51" i="13"/>
  <c r="BU53" i="13" s="1"/>
  <c r="CH55" i="13"/>
  <c r="CG106" i="13"/>
  <c r="BY108" i="13" s="1"/>
  <c r="CG46" i="13"/>
  <c r="BY48" i="13" s="1"/>
  <c r="CE101" i="13"/>
  <c r="BW103" i="13" s="1"/>
  <c r="CH120" i="13"/>
  <c r="CH50" i="13"/>
  <c r="CG16" i="13"/>
  <c r="BY18" i="13" s="1"/>
  <c r="CG131" i="13"/>
  <c r="BB4" i="13"/>
  <c r="BN31" i="13"/>
  <c r="BN76" i="13"/>
  <c r="BJ86" i="13"/>
  <c r="CC11" i="13"/>
  <c r="BU13" i="13" s="1"/>
  <c r="CB16" i="13"/>
  <c r="BT18" i="13" s="1"/>
  <c r="CF56" i="13"/>
  <c r="BX58" i="13" s="1"/>
  <c r="CG36" i="13"/>
  <c r="BY38" i="13" s="1"/>
  <c r="CF31" i="13"/>
  <c r="BX33" i="13" s="1"/>
  <c r="CF101" i="13"/>
  <c r="BX103" i="13" s="1"/>
  <c r="CG126" i="13"/>
  <c r="BY128" i="13" s="1"/>
  <c r="BR56" i="13"/>
  <c r="CB56" i="13"/>
  <c r="BT58" i="13" s="1"/>
  <c r="CB86" i="13"/>
  <c r="BT88" i="13" s="1"/>
  <c r="CF126" i="13"/>
  <c r="BX128" i="13" s="1"/>
  <c r="BB35" i="13"/>
  <c r="BB5" i="13"/>
  <c r="BB90" i="13"/>
  <c r="BB65" i="13"/>
  <c r="BB85" i="13"/>
  <c r="BB100" i="13"/>
  <c r="BB120" i="13"/>
  <c r="BB130" i="13" s="1"/>
  <c r="BJ31" i="13"/>
  <c r="BF131" i="13"/>
  <c r="BR131" i="13"/>
  <c r="BB9" i="13"/>
  <c r="BB54" i="13"/>
  <c r="BB34" i="13"/>
  <c r="BB19" i="13"/>
  <c r="BB64" i="13"/>
  <c r="BB74" i="13"/>
  <c r="BB124" i="13"/>
  <c r="BB49" i="13"/>
  <c r="BB14" i="13"/>
  <c r="BF56" i="13"/>
  <c r="BR31" i="13"/>
  <c r="BJ66" i="13"/>
  <c r="CD55" i="13"/>
  <c r="CB91" i="13"/>
  <c r="BT93" i="13" s="1"/>
  <c r="CD44" i="13"/>
  <c r="CD85" i="13"/>
  <c r="CD119" i="13"/>
  <c r="CD129" i="13" s="1"/>
  <c r="CB121" i="13"/>
  <c r="BT123" i="13" s="1"/>
  <c r="BT133" i="13" s="1"/>
  <c r="BU128" i="13"/>
  <c r="CD49" i="13"/>
  <c r="CB51" i="13"/>
  <c r="BT53" i="13" s="1"/>
  <c r="CH54" i="13"/>
  <c r="CH4" i="13"/>
  <c r="CE106" i="13"/>
  <c r="CF106" i="13"/>
  <c r="BX108" i="13" s="1"/>
  <c r="CH19" i="13"/>
  <c r="CH74" i="13"/>
  <c r="CH44" i="13"/>
  <c r="CG101" i="13"/>
  <c r="BY103" i="13" s="1"/>
  <c r="CH115" i="13"/>
  <c r="CH119" i="13"/>
  <c r="CH129" i="13" s="1"/>
  <c r="CH124" i="13"/>
  <c r="CH14" i="13"/>
  <c r="BF91" i="13"/>
  <c r="BB10" i="13"/>
  <c r="BB55" i="13"/>
  <c r="BR21" i="13"/>
  <c r="BF31" i="13"/>
  <c r="BR126" i="13"/>
  <c r="BN136" i="13"/>
  <c r="CB106" i="13"/>
  <c r="BT108" i="13" s="1"/>
  <c r="CF121" i="13"/>
  <c r="BX123" i="13" s="1"/>
  <c r="BZ86" i="13"/>
  <c r="BZ126" i="13"/>
  <c r="BN21" i="13"/>
  <c r="BV86" i="13"/>
  <c r="CB31" i="13"/>
  <c r="BT33" i="13" s="1"/>
  <c r="CB101" i="13"/>
  <c r="BT103" i="13" s="1"/>
  <c r="CF21" i="13"/>
  <c r="BX23" i="13" s="1"/>
  <c r="CF66" i="13"/>
  <c r="BX68" i="13" s="1"/>
  <c r="CE86" i="13"/>
  <c r="BW88" i="13" s="1"/>
  <c r="CH85" i="13"/>
  <c r="CF16" i="13"/>
  <c r="BX18" i="13" s="1"/>
  <c r="CF131" i="13"/>
  <c r="BJ36" i="13"/>
  <c r="BR6" i="13"/>
  <c r="BR91" i="13"/>
  <c r="CD19" i="13"/>
  <c r="BV46" i="13"/>
  <c r="BR51" i="13"/>
  <c r="BZ16" i="13"/>
  <c r="CE11" i="13"/>
  <c r="BW13" i="13" s="1"/>
  <c r="BZ31" i="13"/>
  <c r="CG86" i="13"/>
  <c r="BY88" i="13" s="1"/>
  <c r="CH84" i="13"/>
  <c r="CD120" i="13"/>
  <c r="CC131" i="13"/>
  <c r="BV31" i="13"/>
  <c r="CG76" i="13"/>
  <c r="BY78" i="13" s="1"/>
  <c r="BR76" i="13"/>
  <c r="CC46" i="13"/>
  <c r="BU48" i="13" s="1"/>
  <c r="BF126" i="13"/>
  <c r="BV126" i="13"/>
  <c r="BB104" i="13"/>
  <c r="BB89" i="13"/>
  <c r="BB84" i="13"/>
  <c r="BB99" i="13"/>
  <c r="BB114" i="13"/>
  <c r="BN56" i="13"/>
  <c r="BF106" i="13"/>
  <c r="BV106" i="13"/>
  <c r="BN91" i="13"/>
  <c r="BJ21" i="13"/>
  <c r="BF66" i="13"/>
  <c r="BN46" i="13"/>
  <c r="BR86" i="13"/>
  <c r="BJ101" i="13"/>
  <c r="BR116" i="13"/>
  <c r="BJ121" i="13"/>
  <c r="BZ121" i="13"/>
  <c r="BN126" i="13"/>
  <c r="BF111" i="13"/>
  <c r="BN131" i="13"/>
  <c r="BJ136" i="13"/>
  <c r="BZ136" i="13"/>
  <c r="CD54" i="13"/>
  <c r="CD34" i="13"/>
  <c r="CD4" i="13"/>
  <c r="CA21" i="13"/>
  <c r="CB66" i="13"/>
  <c r="BT68" i="13" s="1"/>
  <c r="CA46" i="13"/>
  <c r="BS48" i="13" s="1"/>
  <c r="CD124" i="13"/>
  <c r="CE91" i="13"/>
  <c r="BW93" i="13" s="1"/>
  <c r="CF91" i="13"/>
  <c r="BX93" i="13" s="1"/>
  <c r="CH64" i="13"/>
  <c r="CH79" i="13" s="1"/>
  <c r="CE76" i="13"/>
  <c r="CF76" i="13"/>
  <c r="BX78" i="13" s="1"/>
  <c r="CF51" i="13"/>
  <c r="BX53" i="13" s="1"/>
  <c r="BB45" i="13"/>
  <c r="BJ56" i="13"/>
  <c r="BN36" i="13"/>
  <c r="BJ6" i="13"/>
  <c r="BJ91" i="13"/>
  <c r="BF21" i="13"/>
  <c r="BV21" i="13"/>
  <c r="BR66" i="13"/>
  <c r="BF76" i="13"/>
  <c r="BJ46" i="13"/>
  <c r="BN86" i="13"/>
  <c r="BF101" i="13"/>
  <c r="BN116" i="13"/>
  <c r="BJ126" i="13"/>
  <c r="BF51" i="13"/>
  <c r="BJ16" i="13"/>
  <c r="BR111" i="13"/>
  <c r="CF11" i="13"/>
  <c r="CA6" i="13"/>
  <c r="BS8" i="13" s="1"/>
  <c r="CD90" i="13"/>
  <c r="CD100" i="13"/>
  <c r="CD110" i="13" s="1"/>
  <c r="CH35" i="13"/>
  <c r="CH105" i="13"/>
  <c r="CH20" i="13"/>
  <c r="CH45" i="13"/>
  <c r="CH125" i="13"/>
  <c r="BV16" i="13"/>
  <c r="BV121" i="13"/>
  <c r="CE6" i="13"/>
  <c r="BW8" i="13" s="1"/>
  <c r="BJ51" i="13"/>
  <c r="CG51" i="13"/>
  <c r="BY53" i="13" s="1"/>
  <c r="BJ116" i="13"/>
  <c r="CE116" i="13"/>
  <c r="BW118" i="13" s="1"/>
  <c r="CD84" i="13"/>
  <c r="BF86" i="13"/>
  <c r="CE21" i="13"/>
  <c r="BW23" i="13" s="1"/>
  <c r="CE46" i="13"/>
  <c r="BW48" i="13" s="1"/>
  <c r="CE56" i="13"/>
  <c r="BW58" i="13" s="1"/>
  <c r="CD10" i="13"/>
  <c r="BZ46" i="13"/>
  <c r="CA76" i="13"/>
  <c r="CD75" i="13"/>
  <c r="BV66" i="13"/>
  <c r="CD65" i="13"/>
  <c r="CH90" i="13"/>
  <c r="CB6" i="13"/>
  <c r="BT8" i="13" s="1"/>
  <c r="CE51" i="13"/>
  <c r="CE126" i="13"/>
  <c r="CH100" i="13"/>
  <c r="CH110" i="13" s="1"/>
  <c r="BN121" i="13"/>
  <c r="CD64" i="13"/>
  <c r="BN6" i="13"/>
  <c r="BF16" i="13"/>
  <c r="CD15" i="13"/>
  <c r="BF121" i="13"/>
  <c r="BF46" i="13"/>
  <c r="CD5" i="13"/>
  <c r="BF6" i="13"/>
  <c r="CD9" i="13"/>
  <c r="BZ56" i="13"/>
  <c r="CE36" i="13"/>
  <c r="BW38" i="13" s="1"/>
  <c r="CH34" i="13"/>
  <c r="BV36" i="13"/>
  <c r="BZ106" i="13"/>
  <c r="BJ11" i="13"/>
  <c r="BZ11" i="13"/>
  <c r="CC56" i="13"/>
  <c r="BV6" i="13"/>
  <c r="CD104" i="13"/>
  <c r="CA106" i="13"/>
  <c r="BF11" i="13"/>
  <c r="BV11" i="13"/>
  <c r="CG56" i="13"/>
  <c r="BZ91" i="13"/>
  <c r="CE31" i="13"/>
  <c r="CH29" i="13"/>
  <c r="BR11" i="13"/>
  <c r="CB11" i="13"/>
  <c r="BZ36" i="13"/>
  <c r="BV91" i="13"/>
  <c r="CA31" i="13"/>
  <c r="CD29" i="13"/>
  <c r="BV76" i="13"/>
  <c r="CD115" i="13"/>
  <c r="CC116" i="13"/>
  <c r="BU118" i="13" s="1"/>
  <c r="BN11" i="13"/>
  <c r="BZ6" i="13"/>
  <c r="BV56" i="13"/>
  <c r="BR36" i="13"/>
  <c r="CG91" i="13"/>
  <c r="BY93" i="13" s="1"/>
  <c r="BZ66" i="13"/>
  <c r="CA36" i="13"/>
  <c r="BS38" i="13" s="1"/>
  <c r="BV111" i="13"/>
  <c r="CB36" i="13"/>
  <c r="BT38" i="13" s="1"/>
  <c r="BU23" i="13"/>
  <c r="CE66" i="13"/>
  <c r="BW68" i="13" s="1"/>
  <c r="CF46" i="13"/>
  <c r="CC6" i="13"/>
  <c r="BU8" i="13" s="1"/>
  <c r="CG6" i="13"/>
  <c r="BY8" i="13" s="1"/>
  <c r="CH5" i="13"/>
  <c r="CH104" i="13"/>
  <c r="BN106" i="13"/>
  <c r="CD89" i="13"/>
  <c r="CH89" i="13"/>
  <c r="CG21" i="13"/>
  <c r="BY23" i="13" s="1"/>
  <c r="CD30" i="13"/>
  <c r="CG66" i="13"/>
  <c r="BY68" i="13" s="1"/>
  <c r="CH65" i="13"/>
  <c r="BN66" i="13"/>
  <c r="CA66" i="13"/>
  <c r="CD74" i="13"/>
  <c r="CH75" i="13"/>
  <c r="BJ76" i="13"/>
  <c r="BZ76" i="13"/>
  <c r="CB76" i="13"/>
  <c r="BT78" i="13" s="1"/>
  <c r="BR46" i="13"/>
  <c r="CB46" i="13"/>
  <c r="BT48" i="13" s="1"/>
  <c r="CD99" i="13"/>
  <c r="CA101" i="13"/>
  <c r="BV101" i="13"/>
  <c r="CB116" i="13"/>
  <c r="CD114" i="13"/>
  <c r="CG116" i="13"/>
  <c r="BY118" i="13" s="1"/>
  <c r="BF116" i="13"/>
  <c r="BV116" i="13"/>
  <c r="CB126" i="13"/>
  <c r="BT128" i="13" s="1"/>
  <c r="CA51" i="13"/>
  <c r="BR15" i="13"/>
  <c r="BR25" i="13" s="1"/>
  <c r="BR135" i="13" s="1"/>
  <c r="BO16" i="13"/>
  <c r="BR16" i="13" s="1"/>
  <c r="BJ111" i="13"/>
  <c r="BZ111" i="13"/>
  <c r="BZ51" i="13"/>
  <c r="BM16" i="13"/>
  <c r="BN14" i="13"/>
  <c r="BN24" i="13" s="1"/>
  <c r="BN134" i="13" s="1"/>
  <c r="CF36" i="13"/>
  <c r="BX38" i="13" s="1"/>
  <c r="BV51" i="13"/>
  <c r="BV131" i="13"/>
  <c r="BR106" i="13"/>
  <c r="BZ21" i="13"/>
  <c r="CC31" i="13"/>
  <c r="BU33" i="13" s="1"/>
  <c r="CG31" i="13"/>
  <c r="BY33" i="13" s="1"/>
  <c r="CH30" i="13"/>
  <c r="BZ101" i="13"/>
  <c r="CF116" i="13"/>
  <c r="BX118" i="13" s="1"/>
  <c r="CH114" i="13"/>
  <c r="BZ116" i="13"/>
  <c r="CH99" i="13"/>
  <c r="CH109" i="13" s="1"/>
  <c r="BN101" i="13"/>
  <c r="CA126" i="13"/>
  <c r="CH49" i="13"/>
  <c r="CE131" i="13"/>
  <c r="BF136" i="13"/>
  <c r="BR136" i="13"/>
  <c r="BR101" i="13"/>
  <c r="CA16" i="13"/>
  <c r="BS18" i="13" s="1"/>
  <c r="CA121" i="13"/>
  <c r="CE121" i="13"/>
  <c r="CD125" i="13"/>
  <c r="CD50" i="13"/>
  <c r="BN111" i="13"/>
  <c r="BJ131" i="13"/>
  <c r="BZ131" i="13"/>
  <c r="BV136" i="13"/>
  <c r="BB15" i="13"/>
  <c r="BB50" i="13"/>
  <c r="BB125" i="13"/>
  <c r="BB119" i="13"/>
  <c r="BB129" i="13" s="1"/>
  <c r="BB115" i="13"/>
  <c r="BB44" i="13"/>
  <c r="BB75" i="13"/>
  <c r="BB29" i="13"/>
  <c r="BB20" i="13"/>
  <c r="BF134" i="13" l="1"/>
  <c r="CC134" i="13"/>
  <c r="AW134" i="13"/>
  <c r="BF135" i="13"/>
  <c r="CB135" i="13"/>
  <c r="CE134" i="13"/>
  <c r="CE136" i="13" s="1"/>
  <c r="CD109" i="13"/>
  <c r="CD39" i="13"/>
  <c r="BB110" i="13"/>
  <c r="CH130" i="13"/>
  <c r="BY133" i="13"/>
  <c r="CA135" i="13"/>
  <c r="BA135" i="13"/>
  <c r="BZ26" i="13"/>
  <c r="BZ135" i="13"/>
  <c r="CC135" i="13"/>
  <c r="AW135" i="13"/>
  <c r="BZ134" i="13"/>
  <c r="CE81" i="13"/>
  <c r="CA111" i="13"/>
  <c r="BS113" i="13" s="1"/>
  <c r="CF26" i="13"/>
  <c r="CF134" i="13"/>
  <c r="CF136" i="13" s="1"/>
  <c r="CD130" i="13"/>
  <c r="BX133" i="13"/>
  <c r="BN135" i="13"/>
  <c r="CA134" i="13"/>
  <c r="CG135" i="13"/>
  <c r="CG136" i="13" s="1"/>
  <c r="CB134" i="13"/>
  <c r="CB136" i="13" s="1"/>
  <c r="BJ134" i="13"/>
  <c r="CF111" i="13"/>
  <c r="BT113" i="13"/>
  <c r="BY113" i="13"/>
  <c r="BU113" i="13"/>
  <c r="BX113" i="13"/>
  <c r="BB109" i="13"/>
  <c r="CH94" i="13"/>
  <c r="CA81" i="13"/>
  <c r="CB96" i="13"/>
  <c r="BB94" i="13"/>
  <c r="BY98" i="13"/>
  <c r="CH95" i="13"/>
  <c r="BB95" i="13"/>
  <c r="CC96" i="13"/>
  <c r="BX98" i="13"/>
  <c r="BS98" i="13"/>
  <c r="CB81" i="13"/>
  <c r="CD81" i="13" s="1"/>
  <c r="CD94" i="13"/>
  <c r="BW98" i="13"/>
  <c r="BB80" i="13"/>
  <c r="BU83" i="13"/>
  <c r="CF41" i="13"/>
  <c r="CF96" i="13"/>
  <c r="CE96" i="13"/>
  <c r="BB79" i="13"/>
  <c r="CG96" i="13"/>
  <c r="BY83" i="13"/>
  <c r="BY43" i="13"/>
  <c r="CD40" i="13"/>
  <c r="CD80" i="13"/>
  <c r="CD95" i="13"/>
  <c r="BT98" i="13"/>
  <c r="CE61" i="13"/>
  <c r="CB61" i="13"/>
  <c r="CA96" i="13"/>
  <c r="CD79" i="13"/>
  <c r="BX83" i="13"/>
  <c r="CF81" i="13"/>
  <c r="CH80" i="13"/>
  <c r="BT83" i="13"/>
  <c r="BB59" i="13"/>
  <c r="BU43" i="13"/>
  <c r="BT63" i="13"/>
  <c r="CH60" i="13"/>
  <c r="CD59" i="13"/>
  <c r="CC61" i="13"/>
  <c r="CG61" i="13"/>
  <c r="CA61" i="13"/>
  <c r="BB60" i="13"/>
  <c r="CH59" i="13"/>
  <c r="CD60" i="13"/>
  <c r="CF61" i="13"/>
  <c r="CH39" i="13"/>
  <c r="BX43" i="13"/>
  <c r="BB40" i="13"/>
  <c r="BB39" i="13"/>
  <c r="CH40" i="13"/>
  <c r="BT43" i="13"/>
  <c r="BN26" i="13"/>
  <c r="CB26" i="13"/>
  <c r="BA26" i="13"/>
  <c r="BV41" i="13"/>
  <c r="BA41" i="13"/>
  <c r="BB25" i="13"/>
  <c r="BB24" i="13"/>
  <c r="BB134" i="13" s="1"/>
  <c r="BF26" i="13"/>
  <c r="CG26" i="13"/>
  <c r="BR41" i="13"/>
  <c r="BJ41" i="13"/>
  <c r="CA26" i="13"/>
  <c r="CA41" i="13"/>
  <c r="CG41" i="13"/>
  <c r="BF41" i="13"/>
  <c r="CC41" i="13"/>
  <c r="CB41" i="13"/>
  <c r="CC26" i="13"/>
  <c r="AW26" i="13"/>
  <c r="AW41" i="13"/>
  <c r="CD25" i="13"/>
  <c r="CH24" i="13"/>
  <c r="CE26" i="13"/>
  <c r="CE41" i="13"/>
  <c r="BJ26" i="13"/>
  <c r="BZ41" i="13"/>
  <c r="BN41" i="13"/>
  <c r="BY28" i="13"/>
  <c r="BR26" i="13"/>
  <c r="BV26" i="13"/>
  <c r="CI9" i="13"/>
  <c r="CD21" i="13"/>
  <c r="BV23" i="13" s="1"/>
  <c r="CD56" i="13"/>
  <c r="BV58" i="13" s="1"/>
  <c r="CI74" i="13"/>
  <c r="CI44" i="13"/>
  <c r="CI20" i="13"/>
  <c r="CI10" i="13"/>
  <c r="CI125" i="13"/>
  <c r="CI4" i="13"/>
  <c r="CI34" i="13"/>
  <c r="CI105" i="13"/>
  <c r="CD11" i="13"/>
  <c r="BV13" i="13" s="1"/>
  <c r="CH76" i="13"/>
  <c r="BZ78" i="13" s="1"/>
  <c r="CI124" i="13"/>
  <c r="CD121" i="13"/>
  <c r="BV123" i="13" s="1"/>
  <c r="CI90" i="13"/>
  <c r="CI45" i="13"/>
  <c r="CI19" i="13"/>
  <c r="CI85" i="13"/>
  <c r="CI50" i="13"/>
  <c r="CD86" i="13"/>
  <c r="BV88" i="13" s="1"/>
  <c r="CH46" i="13"/>
  <c r="BZ48" i="13" s="1"/>
  <c r="CD131" i="13"/>
  <c r="BU88" i="13"/>
  <c r="BU98" i="13" s="1"/>
  <c r="CI120" i="13"/>
  <c r="CI130" i="13" s="1"/>
  <c r="CH86" i="13"/>
  <c r="BZ88" i="13" s="1"/>
  <c r="CI35" i="13"/>
  <c r="CI55" i="13"/>
  <c r="CD51" i="13"/>
  <c r="BV53" i="13" s="1"/>
  <c r="CI115" i="13"/>
  <c r="CH11" i="13"/>
  <c r="CI49" i="13"/>
  <c r="CI65" i="13"/>
  <c r="CI64" i="13"/>
  <c r="CI119" i="13"/>
  <c r="CH121" i="13"/>
  <c r="BZ123" i="13" s="1"/>
  <c r="BZ133" i="13" s="1"/>
  <c r="CH101" i="13"/>
  <c r="BZ103" i="13" s="1"/>
  <c r="CD91" i="13"/>
  <c r="BV93" i="13" s="1"/>
  <c r="CH126" i="13"/>
  <c r="BZ128" i="13" s="1"/>
  <c r="CI54" i="13"/>
  <c r="CH106" i="13"/>
  <c r="BZ108" i="13" s="1"/>
  <c r="BW78" i="13"/>
  <c r="BW83" i="13" s="1"/>
  <c r="BW108" i="13"/>
  <c r="CD46" i="13"/>
  <c r="BV48" i="13" s="1"/>
  <c r="CD76" i="13"/>
  <c r="CD31" i="13"/>
  <c r="BV33" i="13" s="1"/>
  <c r="CH51" i="13"/>
  <c r="BZ53" i="13" s="1"/>
  <c r="CI84" i="13"/>
  <c r="BT13" i="13"/>
  <c r="BT28" i="13" s="1"/>
  <c r="BX13" i="13"/>
  <c r="BX28" i="13" s="1"/>
  <c r="BS23" i="13"/>
  <c r="BS28" i="13" s="1"/>
  <c r="BS78" i="13"/>
  <c r="CI100" i="13"/>
  <c r="CI110" i="13" s="1"/>
  <c r="CH56" i="13"/>
  <c r="CH116" i="13"/>
  <c r="BZ118" i="13" s="1"/>
  <c r="BX48" i="13"/>
  <c r="BX63" i="13" s="1"/>
  <c r="CH31" i="13"/>
  <c r="BZ33" i="13" s="1"/>
  <c r="BS53" i="13"/>
  <c r="BS63" i="13" s="1"/>
  <c r="BU58" i="13"/>
  <c r="BU63" i="13" s="1"/>
  <c r="BW53" i="13"/>
  <c r="BW63" i="13" s="1"/>
  <c r="CI75" i="13"/>
  <c r="BW33" i="13"/>
  <c r="BW43" i="13" s="1"/>
  <c r="BW128" i="13"/>
  <c r="CI5" i="13"/>
  <c r="CD6" i="13"/>
  <c r="BV8" i="13" s="1"/>
  <c r="CH15" i="13"/>
  <c r="CI15" i="13" s="1"/>
  <c r="CE16" i="13"/>
  <c r="BW123" i="13"/>
  <c r="BW133" i="13" s="1"/>
  <c r="CI114" i="13"/>
  <c r="CH6" i="13"/>
  <c r="BZ8" i="13" s="1"/>
  <c r="CH131" i="13"/>
  <c r="BN16" i="13"/>
  <c r="CI99" i="13"/>
  <c r="CI89" i="13"/>
  <c r="CD36" i="13"/>
  <c r="CI29" i="13"/>
  <c r="BS33" i="13"/>
  <c r="BS43" i="13" s="1"/>
  <c r="CI104" i="13"/>
  <c r="CH91" i="13"/>
  <c r="BZ93" i="13" s="1"/>
  <c r="CC16" i="13"/>
  <c r="CD14" i="13"/>
  <c r="CI14" i="13" s="1"/>
  <c r="CD66" i="13"/>
  <c r="BS68" i="13"/>
  <c r="BS83" i="13" s="1"/>
  <c r="CH66" i="13"/>
  <c r="BZ68" i="13" s="1"/>
  <c r="BY58" i="13"/>
  <c r="BY63" i="13" s="1"/>
  <c r="CD126" i="13"/>
  <c r="BS128" i="13"/>
  <c r="CH111" i="13"/>
  <c r="BZ113" i="13" s="1"/>
  <c r="BS123" i="13"/>
  <c r="BW113" i="13"/>
  <c r="BT118" i="13"/>
  <c r="CD116" i="13"/>
  <c r="BV118" i="13" s="1"/>
  <c r="CD101" i="13"/>
  <c r="BS103" i="13"/>
  <c r="CI30" i="13"/>
  <c r="CD106" i="13"/>
  <c r="BS108" i="13"/>
  <c r="CH36" i="13"/>
  <c r="BZ38" i="13" s="1"/>
  <c r="CH21" i="13"/>
  <c r="AZ136" i="13"/>
  <c r="AY136" i="13"/>
  <c r="AX136" i="13"/>
  <c r="AV136" i="13"/>
  <c r="AU136" i="13"/>
  <c r="AT136" i="13"/>
  <c r="AI136" i="13"/>
  <c r="AH136" i="13"/>
  <c r="AG136" i="13"/>
  <c r="AE136" i="13"/>
  <c r="AD136" i="13"/>
  <c r="AC136" i="13"/>
  <c r="AA136" i="13"/>
  <c r="Z136" i="13"/>
  <c r="V136" i="13"/>
  <c r="U136" i="13"/>
  <c r="S136" i="13"/>
  <c r="R136" i="13"/>
  <c r="Q136" i="13"/>
  <c r="O136" i="13"/>
  <c r="M136" i="13"/>
  <c r="J136" i="13"/>
  <c r="I136" i="13"/>
  <c r="H136" i="13"/>
  <c r="E136" i="13"/>
  <c r="D136" i="13"/>
  <c r="AZ131" i="13"/>
  <c r="AY131" i="13"/>
  <c r="AX131" i="13"/>
  <c r="AV131" i="13"/>
  <c r="AU131" i="13"/>
  <c r="AT131" i="13"/>
  <c r="AI131" i="13"/>
  <c r="AH131" i="13"/>
  <c r="AG131" i="13"/>
  <c r="AE131" i="13"/>
  <c r="AD131" i="13"/>
  <c r="AC131" i="13"/>
  <c r="AA131" i="13"/>
  <c r="Z131" i="13"/>
  <c r="Y131" i="13"/>
  <c r="W131" i="13"/>
  <c r="V131" i="13"/>
  <c r="U131" i="13"/>
  <c r="S131" i="13"/>
  <c r="R131" i="13"/>
  <c r="Q131" i="13"/>
  <c r="O131" i="13"/>
  <c r="M131" i="13"/>
  <c r="J131" i="13"/>
  <c r="I131" i="13"/>
  <c r="H131" i="13"/>
  <c r="F131" i="13"/>
  <c r="E131" i="13"/>
  <c r="D131" i="13"/>
  <c r="AZ111" i="13"/>
  <c r="AY111" i="13"/>
  <c r="AX111" i="13"/>
  <c r="BW112" i="13" s="1"/>
  <c r="AV111" i="13"/>
  <c r="AU111" i="13"/>
  <c r="AT111" i="13"/>
  <c r="AI111" i="13"/>
  <c r="AH111" i="13"/>
  <c r="AG111" i="13"/>
  <c r="AE111" i="13"/>
  <c r="AD111" i="13"/>
  <c r="AC111" i="13"/>
  <c r="AA111" i="13"/>
  <c r="Z111" i="13"/>
  <c r="Y111" i="13"/>
  <c r="W111" i="13"/>
  <c r="V111" i="13"/>
  <c r="U111" i="13"/>
  <c r="S111" i="13"/>
  <c r="R111" i="13"/>
  <c r="Q111" i="13"/>
  <c r="O111" i="13"/>
  <c r="N111" i="13"/>
  <c r="M111" i="13"/>
  <c r="J111" i="13"/>
  <c r="I111" i="13"/>
  <c r="H111" i="13"/>
  <c r="F111" i="13"/>
  <c r="E111" i="13"/>
  <c r="D111" i="13"/>
  <c r="AZ16" i="13"/>
  <c r="BY17" i="13" s="1"/>
  <c r="AY16" i="13"/>
  <c r="BX17" i="13" s="1"/>
  <c r="AX16" i="13"/>
  <c r="BW17" i="13" s="1"/>
  <c r="AV16" i="13"/>
  <c r="BU17" i="13" s="1"/>
  <c r="AU16" i="13"/>
  <c r="BT17" i="13" s="1"/>
  <c r="AT16" i="13"/>
  <c r="BS17" i="13" s="1"/>
  <c r="AI16" i="13"/>
  <c r="AH16" i="13"/>
  <c r="AG16" i="13"/>
  <c r="AE16" i="13"/>
  <c r="AD16" i="13"/>
  <c r="AC16" i="13"/>
  <c r="AA16" i="13"/>
  <c r="Z16" i="13"/>
  <c r="V16" i="13"/>
  <c r="U16" i="13"/>
  <c r="S16" i="13"/>
  <c r="R16" i="13"/>
  <c r="Q16" i="13"/>
  <c r="O16" i="13"/>
  <c r="M16" i="13"/>
  <c r="J16" i="13"/>
  <c r="I16" i="13"/>
  <c r="H16" i="13"/>
  <c r="K16" i="13" s="1"/>
  <c r="F16" i="13"/>
  <c r="E16" i="13"/>
  <c r="D16" i="13"/>
  <c r="AQ15" i="13"/>
  <c r="AP15" i="13"/>
  <c r="AM15" i="13"/>
  <c r="AL15" i="13"/>
  <c r="AK15" i="13"/>
  <c r="AJ15" i="13"/>
  <c r="AF15" i="13"/>
  <c r="Y15" i="13"/>
  <c r="Y25" i="13" s="1"/>
  <c r="X15" i="13"/>
  <c r="T15" i="13"/>
  <c r="P15" i="13"/>
  <c r="G15" i="13"/>
  <c r="L15" i="13" s="1"/>
  <c r="AQ14" i="13"/>
  <c r="AP14" i="13"/>
  <c r="AO14" i="13"/>
  <c r="AL14" i="13"/>
  <c r="AK14" i="13"/>
  <c r="AJ14" i="13"/>
  <c r="AF14" i="13"/>
  <c r="AB14" i="13"/>
  <c r="W14" i="13"/>
  <c r="T14" i="13"/>
  <c r="P14" i="13"/>
  <c r="G14" i="13"/>
  <c r="L14" i="13" s="1"/>
  <c r="AZ51" i="13"/>
  <c r="BY52" i="13" s="1"/>
  <c r="AY51" i="13"/>
  <c r="BX52" i="13" s="1"/>
  <c r="AX51" i="13"/>
  <c r="BW52" i="13" s="1"/>
  <c r="AV51" i="13"/>
  <c r="BU52" i="13" s="1"/>
  <c r="AU51" i="13"/>
  <c r="BT52" i="13" s="1"/>
  <c r="AT51" i="13"/>
  <c r="BS52" i="13" s="1"/>
  <c r="AI51" i="13"/>
  <c r="AH51" i="13"/>
  <c r="AG51" i="13"/>
  <c r="AE51" i="13"/>
  <c r="AD51" i="13"/>
  <c r="AC51" i="13"/>
  <c r="AA51" i="13"/>
  <c r="Z51" i="13"/>
  <c r="W51" i="13"/>
  <c r="V51" i="13"/>
  <c r="U51" i="13"/>
  <c r="S51" i="13"/>
  <c r="R51" i="13"/>
  <c r="Q51" i="13"/>
  <c r="O51" i="13"/>
  <c r="N51" i="13"/>
  <c r="M51" i="13"/>
  <c r="J51" i="13"/>
  <c r="I51" i="13"/>
  <c r="H51" i="13"/>
  <c r="F51" i="13"/>
  <c r="E51" i="13"/>
  <c r="D51" i="13"/>
  <c r="AQ50" i="13"/>
  <c r="AP50" i="13"/>
  <c r="AM50" i="13"/>
  <c r="AL50" i="13"/>
  <c r="AK50" i="13"/>
  <c r="AJ50" i="13"/>
  <c r="AF50" i="13"/>
  <c r="Y50" i="13"/>
  <c r="Y60" i="13" s="1"/>
  <c r="Y61" i="13" s="1"/>
  <c r="AB61" i="13" s="1"/>
  <c r="X50" i="13"/>
  <c r="T50" i="13"/>
  <c r="P50" i="13"/>
  <c r="G50" i="13"/>
  <c r="L50" i="13" s="1"/>
  <c r="AQ49" i="13"/>
  <c r="AP49" i="13"/>
  <c r="AO49" i="13"/>
  <c r="AM49" i="13"/>
  <c r="AL49" i="13"/>
  <c r="AK49" i="13"/>
  <c r="AJ49" i="13"/>
  <c r="AF49" i="13"/>
  <c r="AB49" i="13"/>
  <c r="X49" i="13"/>
  <c r="T49" i="13"/>
  <c r="P49" i="13"/>
  <c r="G49" i="13"/>
  <c r="L49" i="13" s="1"/>
  <c r="AZ121" i="13"/>
  <c r="BY122" i="13" s="1"/>
  <c r="AY121" i="13"/>
  <c r="BX122" i="13" s="1"/>
  <c r="AX121" i="13"/>
  <c r="BW122" i="13" s="1"/>
  <c r="AV121" i="13"/>
  <c r="BU122" i="13" s="1"/>
  <c r="AU121" i="13"/>
  <c r="BT122" i="13" s="1"/>
  <c r="AT121" i="13"/>
  <c r="AI121" i="13"/>
  <c r="AH121" i="13"/>
  <c r="AG121" i="13"/>
  <c r="AE121" i="13"/>
  <c r="AD121" i="13"/>
  <c r="AC121" i="13"/>
  <c r="AA121" i="13"/>
  <c r="Z121" i="13"/>
  <c r="Y121" i="13"/>
  <c r="W121" i="13"/>
  <c r="V121" i="13"/>
  <c r="U121" i="13"/>
  <c r="S121" i="13"/>
  <c r="R121" i="13"/>
  <c r="Q121" i="13"/>
  <c r="O121" i="13"/>
  <c r="N121" i="13"/>
  <c r="M121" i="13"/>
  <c r="J121" i="13"/>
  <c r="I121" i="13"/>
  <c r="H121" i="13"/>
  <c r="K121" i="13" s="1"/>
  <c r="F121" i="13"/>
  <c r="E121" i="13"/>
  <c r="D121" i="13"/>
  <c r="AQ120" i="13"/>
  <c r="AP120" i="13"/>
  <c r="AO120" i="13"/>
  <c r="AM120" i="13"/>
  <c r="AL120" i="13"/>
  <c r="AK120" i="13"/>
  <c r="AJ120" i="13"/>
  <c r="AF120" i="13"/>
  <c r="AB120" i="13"/>
  <c r="X120" i="13"/>
  <c r="T120" i="13"/>
  <c r="P120" i="13"/>
  <c r="G120" i="13"/>
  <c r="AQ119" i="13"/>
  <c r="AP119" i="13"/>
  <c r="AO119" i="13"/>
  <c r="AM119" i="13"/>
  <c r="AL119" i="13"/>
  <c r="AK119" i="13"/>
  <c r="AJ119" i="13"/>
  <c r="AF119" i="13"/>
  <c r="AB119" i="13"/>
  <c r="X119" i="13"/>
  <c r="T119" i="13"/>
  <c r="P119" i="13"/>
  <c r="G119" i="13"/>
  <c r="AZ116" i="13"/>
  <c r="BY117" i="13" s="1"/>
  <c r="AY116" i="13"/>
  <c r="BX117" i="13" s="1"/>
  <c r="AX116" i="13"/>
  <c r="BW117" i="13" s="1"/>
  <c r="AV116" i="13"/>
  <c r="BU117" i="13" s="1"/>
  <c r="AU116" i="13"/>
  <c r="BT117" i="13" s="1"/>
  <c r="AT116" i="13"/>
  <c r="BS117" i="13" s="1"/>
  <c r="AI116" i="13"/>
  <c r="AH116" i="13"/>
  <c r="AG116" i="13"/>
  <c r="AE116" i="13"/>
  <c r="AD116" i="13"/>
  <c r="AC116" i="13"/>
  <c r="AA116" i="13"/>
  <c r="Z116" i="13"/>
  <c r="Y116" i="13"/>
  <c r="W116" i="13"/>
  <c r="V116" i="13"/>
  <c r="U116" i="13"/>
  <c r="S116" i="13"/>
  <c r="R116" i="13"/>
  <c r="Q116" i="13"/>
  <c r="O116" i="13"/>
  <c r="N116" i="13"/>
  <c r="M116" i="13"/>
  <c r="J116" i="13"/>
  <c r="I116" i="13"/>
  <c r="H116" i="13"/>
  <c r="F116" i="13"/>
  <c r="E116" i="13"/>
  <c r="D116" i="13"/>
  <c r="AQ115" i="13"/>
  <c r="AP115" i="13"/>
  <c r="AO115" i="13"/>
  <c r="AM115" i="13"/>
  <c r="AL115" i="13"/>
  <c r="AK115" i="13"/>
  <c r="AJ115" i="13"/>
  <c r="AF115" i="13"/>
  <c r="AB115" i="13"/>
  <c r="X115" i="13"/>
  <c r="T115" i="13"/>
  <c r="P115" i="13"/>
  <c r="K115" i="13"/>
  <c r="G115" i="13"/>
  <c r="AQ114" i="13"/>
  <c r="AP114" i="13"/>
  <c r="AO114" i="13"/>
  <c r="AM114" i="13"/>
  <c r="AL114" i="13"/>
  <c r="AK114" i="13"/>
  <c r="AJ114" i="13"/>
  <c r="AF114" i="13"/>
  <c r="AB114" i="13"/>
  <c r="X114" i="13"/>
  <c r="T114" i="13"/>
  <c r="P114" i="13"/>
  <c r="K114" i="13"/>
  <c r="G114" i="13"/>
  <c r="L114" i="13" s="1"/>
  <c r="AZ101" i="13"/>
  <c r="BY102" i="13" s="1"/>
  <c r="AY101" i="13"/>
  <c r="BX102" i="13" s="1"/>
  <c r="AX101" i="13"/>
  <c r="BW102" i="13" s="1"/>
  <c r="AV101" i="13"/>
  <c r="BU102" i="13" s="1"/>
  <c r="AU101" i="13"/>
  <c r="BT102" i="13" s="1"/>
  <c r="AT101" i="13"/>
  <c r="BS102" i="13" s="1"/>
  <c r="AI101" i="13"/>
  <c r="AH101" i="13"/>
  <c r="AG101" i="13"/>
  <c r="AE101" i="13"/>
  <c r="AD101" i="13"/>
  <c r="AC101" i="13"/>
  <c r="AA101" i="13"/>
  <c r="Z101" i="13"/>
  <c r="Y101" i="13"/>
  <c r="W101" i="13"/>
  <c r="V101" i="13"/>
  <c r="U101" i="13"/>
  <c r="S101" i="13"/>
  <c r="R101" i="13"/>
  <c r="Q101" i="13"/>
  <c r="O101" i="13"/>
  <c r="N101" i="13"/>
  <c r="M101" i="13"/>
  <c r="J101" i="13"/>
  <c r="I101" i="13"/>
  <c r="H101" i="13"/>
  <c r="F101" i="13"/>
  <c r="E101" i="13"/>
  <c r="D101" i="13"/>
  <c r="AQ100" i="13"/>
  <c r="AP100" i="13"/>
  <c r="AO100" i="13"/>
  <c r="AM100" i="13"/>
  <c r="AL100" i="13"/>
  <c r="AK100" i="13"/>
  <c r="AJ100" i="13"/>
  <c r="AF100" i="13"/>
  <c r="AB100" i="13"/>
  <c r="X100" i="13"/>
  <c r="T100" i="13"/>
  <c r="P100" i="13"/>
  <c r="G100" i="13"/>
  <c r="L100" i="13" s="1"/>
  <c r="AQ99" i="13"/>
  <c r="AP99" i="13"/>
  <c r="AO99" i="13"/>
  <c r="AM99" i="13"/>
  <c r="AL99" i="13"/>
  <c r="AK99" i="13"/>
  <c r="AJ99" i="13"/>
  <c r="AF99" i="13"/>
  <c r="AB99" i="13"/>
  <c r="X99" i="13"/>
  <c r="T99" i="13"/>
  <c r="P99" i="13"/>
  <c r="G99" i="13"/>
  <c r="L99" i="13" s="1"/>
  <c r="AZ86" i="13"/>
  <c r="BY87" i="13" s="1"/>
  <c r="AY86" i="13"/>
  <c r="BX87" i="13" s="1"/>
  <c r="AX86" i="13"/>
  <c r="AV86" i="13"/>
  <c r="BU87" i="13" s="1"/>
  <c r="AU86" i="13"/>
  <c r="BT87" i="13" s="1"/>
  <c r="AT86" i="13"/>
  <c r="BS87" i="13" s="1"/>
  <c r="AI86" i="13"/>
  <c r="AH86" i="13"/>
  <c r="AG86" i="13"/>
  <c r="AE86" i="13"/>
  <c r="AD86" i="13"/>
  <c r="AC86" i="13"/>
  <c r="AA86" i="13"/>
  <c r="Z86" i="13"/>
  <c r="Y86" i="13"/>
  <c r="W86" i="13"/>
  <c r="V86" i="13"/>
  <c r="U86" i="13"/>
  <c r="S86" i="13"/>
  <c r="R86" i="13"/>
  <c r="Q86" i="13"/>
  <c r="O86" i="13"/>
  <c r="N86" i="13"/>
  <c r="M86" i="13"/>
  <c r="J86" i="13"/>
  <c r="I86" i="13"/>
  <c r="H86" i="13"/>
  <c r="F86" i="13"/>
  <c r="E86" i="13"/>
  <c r="D86" i="13"/>
  <c r="AQ85" i="13"/>
  <c r="AP85" i="13"/>
  <c r="AO85" i="13"/>
  <c r="AM85" i="13"/>
  <c r="AL85" i="13"/>
  <c r="AK85" i="13"/>
  <c r="AJ85" i="13"/>
  <c r="AF85" i="13"/>
  <c r="AB85" i="13"/>
  <c r="X85" i="13"/>
  <c r="T85" i="13"/>
  <c r="P85" i="13"/>
  <c r="G85" i="13"/>
  <c r="L85" i="13" s="1"/>
  <c r="AQ84" i="13"/>
  <c r="AP84" i="13"/>
  <c r="AO84" i="13"/>
  <c r="AM84" i="13"/>
  <c r="AL84" i="13"/>
  <c r="AK84" i="13"/>
  <c r="AJ84" i="13"/>
  <c r="AF84" i="13"/>
  <c r="AB84" i="13"/>
  <c r="X84" i="13"/>
  <c r="T84" i="13"/>
  <c r="P84" i="13"/>
  <c r="G84" i="13"/>
  <c r="L84" i="13" s="1"/>
  <c r="AZ46" i="13"/>
  <c r="BY47" i="13" s="1"/>
  <c r="AY46" i="13"/>
  <c r="BX47" i="13" s="1"/>
  <c r="AX46" i="13"/>
  <c r="BW47" i="13" s="1"/>
  <c r="AV46" i="13"/>
  <c r="BU47" i="13" s="1"/>
  <c r="AU46" i="13"/>
  <c r="AT46" i="13"/>
  <c r="BS47" i="13" s="1"/>
  <c r="AI46" i="13"/>
  <c r="AH46" i="13"/>
  <c r="AG46" i="13"/>
  <c r="AE46" i="13"/>
  <c r="AD46" i="13"/>
  <c r="AC46" i="13"/>
  <c r="AA46" i="13"/>
  <c r="Z46" i="13"/>
  <c r="Y46" i="13"/>
  <c r="W46" i="13"/>
  <c r="V46" i="13"/>
  <c r="U46" i="13"/>
  <c r="S46" i="13"/>
  <c r="R46" i="13"/>
  <c r="Q46" i="13"/>
  <c r="O46" i="13"/>
  <c r="N46" i="13"/>
  <c r="M46" i="13"/>
  <c r="J46" i="13"/>
  <c r="I46" i="13"/>
  <c r="H46" i="13"/>
  <c r="F46" i="13"/>
  <c r="E46" i="13"/>
  <c r="D46" i="13"/>
  <c r="AQ45" i="13"/>
  <c r="AP45" i="13"/>
  <c r="AO45" i="13"/>
  <c r="AM45" i="13"/>
  <c r="AL45" i="13"/>
  <c r="AK45" i="13"/>
  <c r="AJ45" i="13"/>
  <c r="AF45" i="13"/>
  <c r="AB45" i="13"/>
  <c r="X45" i="13"/>
  <c r="T45" i="13"/>
  <c r="P45" i="13"/>
  <c r="G45" i="13"/>
  <c r="L45" i="13" s="1"/>
  <c r="AQ44" i="13"/>
  <c r="AP44" i="13"/>
  <c r="AO44" i="13"/>
  <c r="AM44" i="13"/>
  <c r="AL44" i="13"/>
  <c r="AK44" i="13"/>
  <c r="AJ44" i="13"/>
  <c r="AF44" i="13"/>
  <c r="AB44" i="13"/>
  <c r="X44" i="13"/>
  <c r="T44" i="13"/>
  <c r="P44" i="13"/>
  <c r="G44" i="13"/>
  <c r="L44" i="13" s="1"/>
  <c r="AZ76" i="13"/>
  <c r="BY77" i="13" s="1"/>
  <c r="AY76" i="13"/>
  <c r="BX77" i="13" s="1"/>
  <c r="AX76" i="13"/>
  <c r="BW77" i="13" s="1"/>
  <c r="AV76" i="13"/>
  <c r="BU77" i="13" s="1"/>
  <c r="AU76" i="13"/>
  <c r="BT77" i="13" s="1"/>
  <c r="AT76" i="13"/>
  <c r="BS77" i="13" s="1"/>
  <c r="AI76" i="13"/>
  <c r="AH76" i="13"/>
  <c r="AG76" i="13"/>
  <c r="AE76" i="13"/>
  <c r="AD76" i="13"/>
  <c r="AC76" i="13"/>
  <c r="AA76" i="13"/>
  <c r="Z76" i="13"/>
  <c r="W76" i="13"/>
  <c r="V76" i="13"/>
  <c r="U76" i="13"/>
  <c r="S76" i="13"/>
  <c r="R76" i="13"/>
  <c r="Q76" i="13"/>
  <c r="O76" i="13"/>
  <c r="N76" i="13"/>
  <c r="M76" i="13"/>
  <c r="J76" i="13"/>
  <c r="I76" i="13"/>
  <c r="H76" i="13"/>
  <c r="F76" i="13"/>
  <c r="E76" i="13"/>
  <c r="D76" i="13"/>
  <c r="AQ75" i="13"/>
  <c r="AP75" i="13"/>
  <c r="AM75" i="13"/>
  <c r="AL75" i="13"/>
  <c r="AK75" i="13"/>
  <c r="AJ75" i="13"/>
  <c r="AF75" i="13"/>
  <c r="Y75" i="13"/>
  <c r="Y80" i="13" s="1"/>
  <c r="Y81" i="13" s="1"/>
  <c r="AB81" i="13" s="1"/>
  <c r="X75" i="13"/>
  <c r="T75" i="13"/>
  <c r="P75" i="13"/>
  <c r="G75" i="13"/>
  <c r="L75" i="13" s="1"/>
  <c r="AQ74" i="13"/>
  <c r="AP74" i="13"/>
  <c r="AO74" i="13"/>
  <c r="AM74" i="13"/>
  <c r="AL74" i="13"/>
  <c r="AK74" i="13"/>
  <c r="AJ74" i="13"/>
  <c r="AF74" i="13"/>
  <c r="AB74" i="13"/>
  <c r="X74" i="13"/>
  <c r="T74" i="13"/>
  <c r="P74" i="13"/>
  <c r="G74" i="13"/>
  <c r="L74" i="13" s="1"/>
  <c r="AZ66" i="13"/>
  <c r="BY67" i="13" s="1"/>
  <c r="AY66" i="13"/>
  <c r="BX67" i="13" s="1"/>
  <c r="BX82" i="13" s="1"/>
  <c r="AX66" i="13"/>
  <c r="AV66" i="13"/>
  <c r="BU67" i="13" s="1"/>
  <c r="AU66" i="13"/>
  <c r="BT67" i="13" s="1"/>
  <c r="AT66" i="13"/>
  <c r="AI66" i="13"/>
  <c r="AH66" i="13"/>
  <c r="AG66" i="13"/>
  <c r="AE66" i="13"/>
  <c r="AD66" i="13"/>
  <c r="AC66" i="13"/>
  <c r="AA66" i="13"/>
  <c r="Z66" i="13"/>
  <c r="Y66" i="13"/>
  <c r="W66" i="13"/>
  <c r="V66" i="13"/>
  <c r="U66" i="13"/>
  <c r="S66" i="13"/>
  <c r="R66" i="13"/>
  <c r="Q66" i="13"/>
  <c r="O66" i="13"/>
  <c r="N66" i="13"/>
  <c r="M66" i="13"/>
  <c r="J66" i="13"/>
  <c r="I66" i="13"/>
  <c r="H66" i="13"/>
  <c r="K66" i="13" s="1"/>
  <c r="E66" i="13"/>
  <c r="D66" i="13"/>
  <c r="AQ65" i="13"/>
  <c r="AQ80" i="13" s="1"/>
  <c r="AP65" i="13"/>
  <c r="AP80" i="13" s="1"/>
  <c r="AO65" i="13"/>
  <c r="AL65" i="13"/>
  <c r="AK65" i="13"/>
  <c r="AK80" i="13" s="1"/>
  <c r="AJ65" i="13"/>
  <c r="AJ80" i="13" s="1"/>
  <c r="AF65" i="13"/>
  <c r="AB65" i="13"/>
  <c r="X65" i="13"/>
  <c r="X80" i="13" s="1"/>
  <c r="T65" i="13"/>
  <c r="T80" i="13" s="1"/>
  <c r="P65" i="13"/>
  <c r="K80" i="13"/>
  <c r="F65" i="13"/>
  <c r="F80" i="13" s="1"/>
  <c r="AQ64" i="13"/>
  <c r="AQ79" i="13" s="1"/>
  <c r="AP64" i="13"/>
  <c r="AO64" i="13"/>
  <c r="AM64" i="13"/>
  <c r="AL64" i="13"/>
  <c r="AK64" i="13"/>
  <c r="AJ64" i="13"/>
  <c r="AF64" i="13"/>
  <c r="AB64" i="13"/>
  <c r="AB79" i="13" s="1"/>
  <c r="X64" i="13"/>
  <c r="X79" i="13" s="1"/>
  <c r="T64" i="13"/>
  <c r="P64" i="13"/>
  <c r="K79" i="13"/>
  <c r="G64" i="13"/>
  <c r="AZ31" i="13"/>
  <c r="BY32" i="13" s="1"/>
  <c r="AY31" i="13"/>
  <c r="BX32" i="13" s="1"/>
  <c r="AX31" i="13"/>
  <c r="BW32" i="13" s="1"/>
  <c r="AV31" i="13"/>
  <c r="BU32" i="13" s="1"/>
  <c r="AU31" i="13"/>
  <c r="BT32" i="13" s="1"/>
  <c r="AT31" i="13"/>
  <c r="BS32" i="13" s="1"/>
  <c r="AI31" i="13"/>
  <c r="AH31" i="13"/>
  <c r="AG31" i="13"/>
  <c r="AE31" i="13"/>
  <c r="AD31" i="13"/>
  <c r="AC31" i="13"/>
  <c r="AA31" i="13"/>
  <c r="Z31" i="13"/>
  <c r="Y31" i="13"/>
  <c r="W31" i="13"/>
  <c r="V31" i="13"/>
  <c r="U31" i="13"/>
  <c r="S31" i="13"/>
  <c r="R31" i="13"/>
  <c r="Q31" i="13"/>
  <c r="O31" i="13"/>
  <c r="N31" i="13"/>
  <c r="M31" i="13"/>
  <c r="J31" i="13"/>
  <c r="I31" i="13"/>
  <c r="H31" i="13"/>
  <c r="K31" i="13" s="1"/>
  <c r="F31" i="13"/>
  <c r="E31" i="13"/>
  <c r="D31" i="13"/>
  <c r="AQ30" i="13"/>
  <c r="AP30" i="13"/>
  <c r="AO30" i="13"/>
  <c r="AM30" i="13"/>
  <c r="AL30" i="13"/>
  <c r="AK30" i="13"/>
  <c r="AJ30" i="13"/>
  <c r="AF30" i="13"/>
  <c r="AB30" i="13"/>
  <c r="X30" i="13"/>
  <c r="T30" i="13"/>
  <c r="P30" i="13"/>
  <c r="G30" i="13"/>
  <c r="L30" i="13" s="1"/>
  <c r="AQ29" i="13"/>
  <c r="AP29" i="13"/>
  <c r="AO29" i="13"/>
  <c r="AM29" i="13"/>
  <c r="AL29" i="13"/>
  <c r="AK29" i="13"/>
  <c r="AJ29" i="13"/>
  <c r="AF29" i="13"/>
  <c r="AB29" i="13"/>
  <c r="X29" i="13"/>
  <c r="T29" i="13"/>
  <c r="P29" i="13"/>
  <c r="G29" i="13"/>
  <c r="L29" i="13" s="1"/>
  <c r="AZ21" i="13"/>
  <c r="BY22" i="13" s="1"/>
  <c r="AY21" i="13"/>
  <c r="AX21" i="13"/>
  <c r="BW22" i="13" s="1"/>
  <c r="AV21" i="13"/>
  <c r="BU22" i="13" s="1"/>
  <c r="AU21" i="13"/>
  <c r="BT22" i="13" s="1"/>
  <c r="AT21" i="13"/>
  <c r="BS22" i="13" s="1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J21" i="13"/>
  <c r="I21" i="13"/>
  <c r="H21" i="13"/>
  <c r="K21" i="13" s="1"/>
  <c r="F21" i="13"/>
  <c r="E21" i="13"/>
  <c r="D21" i="13"/>
  <c r="AQ20" i="13"/>
  <c r="AP20" i="13"/>
  <c r="AO20" i="13"/>
  <c r="AM20" i="13"/>
  <c r="AL20" i="13"/>
  <c r="AK20" i="13"/>
  <c r="AJ20" i="13"/>
  <c r="AF20" i="13"/>
  <c r="AB20" i="13"/>
  <c r="X20" i="13"/>
  <c r="T20" i="13"/>
  <c r="P20" i="13"/>
  <c r="G20" i="13"/>
  <c r="L20" i="13" s="1"/>
  <c r="AQ19" i="13"/>
  <c r="AP19" i="13"/>
  <c r="AO19" i="13"/>
  <c r="AM19" i="13"/>
  <c r="AL19" i="13"/>
  <c r="AK19" i="13"/>
  <c r="AJ19" i="13"/>
  <c r="AF19" i="13"/>
  <c r="AB19" i="13"/>
  <c r="X19" i="13"/>
  <c r="T19" i="13"/>
  <c r="P19" i="13"/>
  <c r="G19" i="13"/>
  <c r="L19" i="13" s="1"/>
  <c r="AZ91" i="13"/>
  <c r="BY92" i="13" s="1"/>
  <c r="AY91" i="13"/>
  <c r="BX92" i="13" s="1"/>
  <c r="AX91" i="13"/>
  <c r="BW92" i="13" s="1"/>
  <c r="AV91" i="13"/>
  <c r="BU92" i="13" s="1"/>
  <c r="AU91" i="13"/>
  <c r="BT92" i="13" s="1"/>
  <c r="AT91" i="13"/>
  <c r="BS92" i="13" s="1"/>
  <c r="AI91" i="13"/>
  <c r="AH91" i="13"/>
  <c r="AG91" i="13"/>
  <c r="AE91" i="13"/>
  <c r="AD91" i="13"/>
  <c r="AC91" i="13"/>
  <c r="AA91" i="13"/>
  <c r="Z91" i="13"/>
  <c r="Y91" i="13"/>
  <c r="W91" i="13"/>
  <c r="V91" i="13"/>
  <c r="U91" i="13"/>
  <c r="S91" i="13"/>
  <c r="R91" i="13"/>
  <c r="Q91" i="13"/>
  <c r="O91" i="13"/>
  <c r="N91" i="13"/>
  <c r="M91" i="13"/>
  <c r="J91" i="13"/>
  <c r="I91" i="13"/>
  <c r="H91" i="13"/>
  <c r="K91" i="13" s="1"/>
  <c r="F91" i="13"/>
  <c r="E91" i="13"/>
  <c r="D91" i="13"/>
  <c r="AQ90" i="13"/>
  <c r="AP90" i="13"/>
  <c r="AO90" i="13"/>
  <c r="AM90" i="13"/>
  <c r="AL90" i="13"/>
  <c r="AK90" i="13"/>
  <c r="AJ90" i="13"/>
  <c r="AF90" i="13"/>
  <c r="AB90" i="13"/>
  <c r="X90" i="13"/>
  <c r="T90" i="13"/>
  <c r="P90" i="13"/>
  <c r="G90" i="13"/>
  <c r="L90" i="13" s="1"/>
  <c r="AQ89" i="13"/>
  <c r="AP89" i="13"/>
  <c r="AO89" i="13"/>
  <c r="AM89" i="13"/>
  <c r="AL89" i="13"/>
  <c r="AK89" i="13"/>
  <c r="AJ89" i="13"/>
  <c r="AF89" i="13"/>
  <c r="AB89" i="13"/>
  <c r="X89" i="13"/>
  <c r="T89" i="13"/>
  <c r="P89" i="13"/>
  <c r="G89" i="13"/>
  <c r="L89" i="13" s="1"/>
  <c r="AZ106" i="13"/>
  <c r="BY107" i="13" s="1"/>
  <c r="AY106" i="13"/>
  <c r="BX107" i="13" s="1"/>
  <c r="AX106" i="13"/>
  <c r="BW107" i="13" s="1"/>
  <c r="AV106" i="13"/>
  <c r="BU107" i="13" s="1"/>
  <c r="AU106" i="13"/>
  <c r="BT107" i="13" s="1"/>
  <c r="AT106" i="13"/>
  <c r="BS107" i="13" s="1"/>
  <c r="AI106" i="13"/>
  <c r="AH106" i="13"/>
  <c r="AG106" i="13"/>
  <c r="AE106" i="13"/>
  <c r="AD106" i="13"/>
  <c r="AC106" i="13"/>
  <c r="AA106" i="13"/>
  <c r="Z106" i="13"/>
  <c r="Y106" i="13"/>
  <c r="W106" i="13"/>
  <c r="V106" i="13"/>
  <c r="U106" i="13"/>
  <c r="S106" i="13"/>
  <c r="R106" i="13"/>
  <c r="Q106" i="13"/>
  <c r="O106" i="13"/>
  <c r="N106" i="13"/>
  <c r="M106" i="13"/>
  <c r="J106" i="13"/>
  <c r="I106" i="13"/>
  <c r="H106" i="13"/>
  <c r="K106" i="13" s="1"/>
  <c r="F106" i="13"/>
  <c r="E106" i="13"/>
  <c r="D106" i="13"/>
  <c r="AQ105" i="13"/>
  <c r="AP105" i="13"/>
  <c r="AO105" i="13"/>
  <c r="AM105" i="13"/>
  <c r="AL105" i="13"/>
  <c r="AK105" i="13"/>
  <c r="AJ105" i="13"/>
  <c r="AF105" i="13"/>
  <c r="AB105" i="13"/>
  <c r="X105" i="13"/>
  <c r="T105" i="13"/>
  <c r="P105" i="13"/>
  <c r="G105" i="13"/>
  <c r="L105" i="13" s="1"/>
  <c r="AQ104" i="13"/>
  <c r="AP104" i="13"/>
  <c r="AO104" i="13"/>
  <c r="AM104" i="13"/>
  <c r="AL104" i="13"/>
  <c r="AK104" i="13"/>
  <c r="AJ104" i="13"/>
  <c r="AF104" i="13"/>
  <c r="AB104" i="13"/>
  <c r="X104" i="13"/>
  <c r="T104" i="13"/>
  <c r="P104" i="13"/>
  <c r="G104" i="13"/>
  <c r="L104" i="13" s="1"/>
  <c r="AZ126" i="13"/>
  <c r="BY127" i="13" s="1"/>
  <c r="AY126" i="13"/>
  <c r="BX127" i="13" s="1"/>
  <c r="AX126" i="13"/>
  <c r="BW127" i="13" s="1"/>
  <c r="AV126" i="13"/>
  <c r="BU127" i="13" s="1"/>
  <c r="AU126" i="13"/>
  <c r="BT127" i="13" s="1"/>
  <c r="AT126" i="13"/>
  <c r="BS127" i="13" s="1"/>
  <c r="AI126" i="13"/>
  <c r="AH126" i="13"/>
  <c r="AG126" i="13"/>
  <c r="AE126" i="13"/>
  <c r="AD126" i="13"/>
  <c r="AC126" i="13"/>
  <c r="AA126" i="13"/>
  <c r="Z126" i="13"/>
  <c r="Y126" i="13"/>
  <c r="W126" i="13"/>
  <c r="V126" i="13"/>
  <c r="U126" i="13"/>
  <c r="S126" i="13"/>
  <c r="R126" i="13"/>
  <c r="Q126" i="13"/>
  <c r="O126" i="13"/>
  <c r="N126" i="13"/>
  <c r="M126" i="13"/>
  <c r="J126" i="13"/>
  <c r="I126" i="13"/>
  <c r="H126" i="13"/>
  <c r="K126" i="13" s="1"/>
  <c r="F126" i="13"/>
  <c r="E126" i="13"/>
  <c r="D126" i="13"/>
  <c r="AQ125" i="13"/>
  <c r="AP125" i="13"/>
  <c r="AO125" i="13"/>
  <c r="AM125" i="13"/>
  <c r="AL125" i="13"/>
  <c r="AK125" i="13"/>
  <c r="AJ125" i="13"/>
  <c r="AF125" i="13"/>
  <c r="AB125" i="13"/>
  <c r="X125" i="13"/>
  <c r="T125" i="13"/>
  <c r="P125" i="13"/>
  <c r="G125" i="13"/>
  <c r="L125" i="13" s="1"/>
  <c r="AQ124" i="13"/>
  <c r="AP124" i="13"/>
  <c r="AO124" i="13"/>
  <c r="AM124" i="13"/>
  <c r="AL124" i="13"/>
  <c r="AK124" i="13"/>
  <c r="AJ124" i="13"/>
  <c r="AF124" i="13"/>
  <c r="AB124" i="13"/>
  <c r="X124" i="13"/>
  <c r="T124" i="13"/>
  <c r="P124" i="13"/>
  <c r="G124" i="13"/>
  <c r="L124" i="13" s="1"/>
  <c r="AZ6" i="13"/>
  <c r="BY7" i="13" s="1"/>
  <c r="AY6" i="13"/>
  <c r="BX7" i="13" s="1"/>
  <c r="AX6" i="13"/>
  <c r="BW7" i="13" s="1"/>
  <c r="AV6" i="13"/>
  <c r="BU7" i="13" s="1"/>
  <c r="AU6" i="13"/>
  <c r="BT7" i="13" s="1"/>
  <c r="AT6" i="13"/>
  <c r="BS7" i="13" s="1"/>
  <c r="AI6" i="13"/>
  <c r="AH6" i="13"/>
  <c r="AG6" i="13"/>
  <c r="AE6" i="13"/>
  <c r="AD6" i="13"/>
  <c r="AC6" i="13"/>
  <c r="AA6" i="13"/>
  <c r="Z6" i="13"/>
  <c r="Y6" i="13"/>
  <c r="W6" i="13"/>
  <c r="V6" i="13"/>
  <c r="U6" i="13"/>
  <c r="S6" i="13"/>
  <c r="R6" i="13"/>
  <c r="Q6" i="13"/>
  <c r="O6" i="13"/>
  <c r="N6" i="13"/>
  <c r="M6" i="13"/>
  <c r="J6" i="13"/>
  <c r="I6" i="13"/>
  <c r="H6" i="13"/>
  <c r="K6" i="13" s="1"/>
  <c r="F6" i="13"/>
  <c r="E6" i="13"/>
  <c r="D6" i="13"/>
  <c r="AQ5" i="13"/>
  <c r="AP5" i="13"/>
  <c r="AO5" i="13"/>
  <c r="AM5" i="13"/>
  <c r="AL5" i="13"/>
  <c r="AK5" i="13"/>
  <c r="AJ5" i="13"/>
  <c r="AF5" i="13"/>
  <c r="AB5" i="13"/>
  <c r="X5" i="13"/>
  <c r="T5" i="13"/>
  <c r="P5" i="13"/>
  <c r="G5" i="13"/>
  <c r="L5" i="13" s="1"/>
  <c r="AQ4" i="13"/>
  <c r="AP4" i="13"/>
  <c r="AO4" i="13"/>
  <c r="AM4" i="13"/>
  <c r="AL4" i="13"/>
  <c r="AK4" i="13"/>
  <c r="AJ4" i="13"/>
  <c r="AF4" i="13"/>
  <c r="AB4" i="13"/>
  <c r="X4" i="13"/>
  <c r="T4" i="13"/>
  <c r="P4" i="13"/>
  <c r="G4" i="13"/>
  <c r="AZ36" i="13"/>
  <c r="BY37" i="13" s="1"/>
  <c r="AY36" i="13"/>
  <c r="BX37" i="13" s="1"/>
  <c r="AX36" i="13"/>
  <c r="AV36" i="13"/>
  <c r="BU37" i="13" s="1"/>
  <c r="AU36" i="13"/>
  <c r="BT37" i="13" s="1"/>
  <c r="AT36" i="13"/>
  <c r="AI36" i="13"/>
  <c r="AH36" i="13"/>
  <c r="AG36" i="13"/>
  <c r="AE36" i="13"/>
  <c r="AD36" i="13"/>
  <c r="AC36" i="13"/>
  <c r="AA36" i="13"/>
  <c r="Z36" i="13"/>
  <c r="Y36" i="13"/>
  <c r="W36" i="13"/>
  <c r="V36" i="13"/>
  <c r="U36" i="13"/>
  <c r="S36" i="13"/>
  <c r="R36" i="13"/>
  <c r="Q36" i="13"/>
  <c r="O36" i="13"/>
  <c r="N36" i="13"/>
  <c r="M36" i="13"/>
  <c r="J36" i="13"/>
  <c r="I36" i="13"/>
  <c r="H36" i="13"/>
  <c r="K36" i="13" s="1"/>
  <c r="F36" i="13"/>
  <c r="E36" i="13"/>
  <c r="D36" i="13"/>
  <c r="AQ35" i="13"/>
  <c r="AP35" i="13"/>
  <c r="AO35" i="13"/>
  <c r="AM35" i="13"/>
  <c r="AL35" i="13"/>
  <c r="AK35" i="13"/>
  <c r="AJ35" i="13"/>
  <c r="AF35" i="13"/>
  <c r="AB35" i="13"/>
  <c r="X35" i="13"/>
  <c r="T35" i="13"/>
  <c r="P35" i="13"/>
  <c r="G35" i="13"/>
  <c r="L35" i="13" s="1"/>
  <c r="AQ34" i="13"/>
  <c r="AP34" i="13"/>
  <c r="AO34" i="13"/>
  <c r="AM34" i="13"/>
  <c r="AL34" i="13"/>
  <c r="AK34" i="13"/>
  <c r="AJ34" i="13"/>
  <c r="AF34" i="13"/>
  <c r="AB34" i="13"/>
  <c r="X34" i="13"/>
  <c r="T34" i="13"/>
  <c r="P34" i="13"/>
  <c r="G34" i="13"/>
  <c r="L34" i="13" s="1"/>
  <c r="AZ56" i="13"/>
  <c r="BY57" i="13" s="1"/>
  <c r="AY56" i="13"/>
  <c r="BX57" i="13" s="1"/>
  <c r="AX56" i="13"/>
  <c r="AV56" i="13"/>
  <c r="BU57" i="13" s="1"/>
  <c r="AU56" i="13"/>
  <c r="BT57" i="13" s="1"/>
  <c r="AT56" i="13"/>
  <c r="BS57" i="13" s="1"/>
  <c r="AI56" i="13"/>
  <c r="AH56" i="13"/>
  <c r="AG56" i="13"/>
  <c r="AE56" i="13"/>
  <c r="AD56" i="13"/>
  <c r="AC56" i="13"/>
  <c r="AA56" i="13"/>
  <c r="Z56" i="13"/>
  <c r="Y56" i="13"/>
  <c r="W56" i="13"/>
  <c r="V56" i="13"/>
  <c r="U56" i="13"/>
  <c r="S56" i="13"/>
  <c r="R56" i="13"/>
  <c r="Q56" i="13"/>
  <c r="O56" i="13"/>
  <c r="N56" i="13"/>
  <c r="M56" i="13"/>
  <c r="J56" i="13"/>
  <c r="I56" i="13"/>
  <c r="H56" i="13"/>
  <c r="K56" i="13" s="1"/>
  <c r="F56" i="13"/>
  <c r="E56" i="13"/>
  <c r="D56" i="13"/>
  <c r="AQ55" i="13"/>
  <c r="AP55" i="13"/>
  <c r="AO55" i="13"/>
  <c r="AM55" i="13"/>
  <c r="AL55" i="13"/>
  <c r="AK55" i="13"/>
  <c r="AJ55" i="13"/>
  <c r="AF55" i="13"/>
  <c r="AB55" i="13"/>
  <c r="X55" i="13"/>
  <c r="T55" i="13"/>
  <c r="P55" i="13"/>
  <c r="G55" i="13"/>
  <c r="L55" i="13" s="1"/>
  <c r="AQ54" i="13"/>
  <c r="AP54" i="13"/>
  <c r="AO54" i="13"/>
  <c r="AM54" i="13"/>
  <c r="AL54" i="13"/>
  <c r="AK54" i="13"/>
  <c r="AJ54" i="13"/>
  <c r="AF54" i="13"/>
  <c r="AB54" i="13"/>
  <c r="X54" i="13"/>
  <c r="T54" i="13"/>
  <c r="P54" i="13"/>
  <c r="G54" i="13"/>
  <c r="L54" i="13" s="1"/>
  <c r="AZ11" i="13"/>
  <c r="AY11" i="13"/>
  <c r="BX12" i="13" s="1"/>
  <c r="AX11" i="13"/>
  <c r="AV11" i="13"/>
  <c r="BU12" i="13" s="1"/>
  <c r="AU11" i="13"/>
  <c r="BT12" i="13" s="1"/>
  <c r="AT11" i="13"/>
  <c r="AI11" i="13"/>
  <c r="AH11" i="13"/>
  <c r="AG11" i="13"/>
  <c r="AE11" i="13"/>
  <c r="AD11" i="13"/>
  <c r="AC11" i="13"/>
  <c r="AA11" i="13"/>
  <c r="Z11" i="13"/>
  <c r="Y11" i="13"/>
  <c r="W11" i="13"/>
  <c r="V11" i="13"/>
  <c r="U11" i="13"/>
  <c r="S11" i="13"/>
  <c r="R11" i="13"/>
  <c r="Q11" i="13"/>
  <c r="O11" i="13"/>
  <c r="N11" i="13"/>
  <c r="M11" i="13"/>
  <c r="J11" i="13"/>
  <c r="I11" i="13"/>
  <c r="H11" i="13"/>
  <c r="K11" i="13" s="1"/>
  <c r="F11" i="13"/>
  <c r="E11" i="13"/>
  <c r="D11" i="13"/>
  <c r="AQ10" i="13"/>
  <c r="AP10" i="13"/>
  <c r="AO10" i="13"/>
  <c r="AM10" i="13"/>
  <c r="AL10" i="13"/>
  <c r="AK10" i="13"/>
  <c r="AJ10" i="13"/>
  <c r="AF10" i="13"/>
  <c r="AB10" i="13"/>
  <c r="X10" i="13"/>
  <c r="T10" i="13"/>
  <c r="P10" i="13"/>
  <c r="G10" i="13"/>
  <c r="L10" i="13" s="1"/>
  <c r="AQ9" i="13"/>
  <c r="AP9" i="13"/>
  <c r="AO9" i="13"/>
  <c r="AM9" i="13"/>
  <c r="AL9" i="13"/>
  <c r="AK9" i="13"/>
  <c r="AJ9" i="13"/>
  <c r="AF9" i="13"/>
  <c r="AB9" i="13"/>
  <c r="X9" i="13"/>
  <c r="T9" i="13"/>
  <c r="P9" i="13"/>
  <c r="G9" i="13"/>
  <c r="L9" i="13" s="1"/>
  <c r="L79" i="13" l="1"/>
  <c r="K81" i="13"/>
  <c r="AF129" i="13"/>
  <c r="AB130" i="13"/>
  <c r="AQ130" i="13"/>
  <c r="BW132" i="13"/>
  <c r="P79" i="13"/>
  <c r="AM79" i="13"/>
  <c r="T129" i="13"/>
  <c r="AJ129" i="13"/>
  <c r="P130" i="13"/>
  <c r="BX132" i="13"/>
  <c r="CH134" i="13"/>
  <c r="BB135" i="13"/>
  <c r="CD96" i="13"/>
  <c r="T79" i="13"/>
  <c r="AJ79" i="13"/>
  <c r="AO79" i="13"/>
  <c r="AL80" i="13"/>
  <c r="BT82" i="13"/>
  <c r="BY82" i="13"/>
  <c r="K46" i="13"/>
  <c r="K86" i="13"/>
  <c r="K101" i="13"/>
  <c r="K116" i="13"/>
  <c r="X129" i="13"/>
  <c r="T130" i="13"/>
  <c r="AJ130" i="13"/>
  <c r="BT132" i="13"/>
  <c r="BY132" i="13"/>
  <c r="CH136" i="13"/>
  <c r="CD111" i="13"/>
  <c r="CI129" i="13"/>
  <c r="CD135" i="13"/>
  <c r="CA136" i="13"/>
  <c r="CC136" i="13"/>
  <c r="P129" i="13"/>
  <c r="L120" i="13"/>
  <c r="G130" i="13"/>
  <c r="L130" i="13" s="1"/>
  <c r="AL130" i="13"/>
  <c r="L121" i="13"/>
  <c r="AF79" i="13"/>
  <c r="F81" i="13"/>
  <c r="G81" i="13" s="1"/>
  <c r="L81" i="13" s="1"/>
  <c r="F135" i="13"/>
  <c r="F136" i="13" s="1"/>
  <c r="AO129" i="13"/>
  <c r="AO131" i="13" s="1"/>
  <c r="AF130" i="13"/>
  <c r="Y26" i="13"/>
  <c r="Y135" i="13"/>
  <c r="Y136" i="13" s="1"/>
  <c r="AB136" i="13" s="1"/>
  <c r="G24" i="13"/>
  <c r="L4" i="13"/>
  <c r="G79" i="13"/>
  <c r="L64" i="13"/>
  <c r="P80" i="13"/>
  <c r="AF80" i="13"/>
  <c r="BU82" i="13"/>
  <c r="K76" i="13"/>
  <c r="L115" i="13"/>
  <c r="L119" i="13"/>
  <c r="G129" i="13"/>
  <c r="L129" i="13" s="1"/>
  <c r="AB129" i="13"/>
  <c r="X130" i="13"/>
  <c r="BU132" i="13"/>
  <c r="K51" i="13"/>
  <c r="BS133" i="13"/>
  <c r="CH81" i="13"/>
  <c r="CI81" i="13" s="1"/>
  <c r="AK129" i="13"/>
  <c r="AP129" i="13"/>
  <c r="AM130" i="13"/>
  <c r="BT112" i="13"/>
  <c r="BY112" i="13"/>
  <c r="AL129" i="13"/>
  <c r="AL131" i="13" s="1"/>
  <c r="AQ129" i="13"/>
  <c r="AQ131" i="13" s="1"/>
  <c r="AO130" i="13"/>
  <c r="BU112" i="13"/>
  <c r="BX112" i="13"/>
  <c r="AM129" i="13"/>
  <c r="AK130" i="13"/>
  <c r="AP130" i="13"/>
  <c r="G109" i="13"/>
  <c r="X109" i="13"/>
  <c r="AK109" i="13"/>
  <c r="AP109" i="13"/>
  <c r="AF110" i="13"/>
  <c r="AM110" i="13"/>
  <c r="P110" i="13"/>
  <c r="K109" i="13"/>
  <c r="AB109" i="13"/>
  <c r="AQ109" i="13"/>
  <c r="AJ110" i="13"/>
  <c r="P109" i="13"/>
  <c r="AF109" i="13"/>
  <c r="AM109" i="13"/>
  <c r="G110" i="13"/>
  <c r="X110" i="13"/>
  <c r="AK110" i="13"/>
  <c r="AK111" i="13" s="1"/>
  <c r="AC113" i="13" s="1"/>
  <c r="AP110" i="13"/>
  <c r="CI109" i="13"/>
  <c r="CH96" i="13"/>
  <c r="CI96" i="13" s="1"/>
  <c r="AL109" i="13"/>
  <c r="AL111" i="13" s="1"/>
  <c r="AD113" i="13" s="1"/>
  <c r="T110" i="13"/>
  <c r="AO110" i="13"/>
  <c r="CI95" i="13"/>
  <c r="T109" i="13"/>
  <c r="AJ109" i="13"/>
  <c r="AO109" i="13"/>
  <c r="L110" i="13"/>
  <c r="AB110" i="13"/>
  <c r="AL110" i="13"/>
  <c r="AQ110" i="13"/>
  <c r="CI39" i="13"/>
  <c r="P94" i="13"/>
  <c r="G95" i="13"/>
  <c r="X95" i="13"/>
  <c r="BU97" i="13"/>
  <c r="T94" i="13"/>
  <c r="AJ94" i="13"/>
  <c r="AO94" i="13"/>
  <c r="K95" i="13"/>
  <c r="L95" i="13" s="1"/>
  <c r="AB95" i="13"/>
  <c r="AL95" i="13"/>
  <c r="AQ95" i="13"/>
  <c r="AM94" i="13"/>
  <c r="AP95" i="13"/>
  <c r="G94" i="13"/>
  <c r="X94" i="13"/>
  <c r="AK94" i="13"/>
  <c r="AP94" i="13"/>
  <c r="P95" i="13"/>
  <c r="AF95" i="13"/>
  <c r="AM95" i="13"/>
  <c r="BS97" i="13"/>
  <c r="BX97" i="13"/>
  <c r="CI79" i="13"/>
  <c r="BZ98" i="13"/>
  <c r="AF94" i="13"/>
  <c r="AK95" i="13"/>
  <c r="K94" i="13"/>
  <c r="AB94" i="13"/>
  <c r="AL94" i="13"/>
  <c r="AQ94" i="13"/>
  <c r="AQ96" i="13" s="1"/>
  <c r="T95" i="13"/>
  <c r="AJ95" i="13"/>
  <c r="AO95" i="13"/>
  <c r="BT97" i="13"/>
  <c r="BY97" i="13"/>
  <c r="CI94" i="13"/>
  <c r="BV98" i="13"/>
  <c r="CI80" i="13"/>
  <c r="AK79" i="13"/>
  <c r="AK81" i="13" s="1"/>
  <c r="AP79" i="13"/>
  <c r="AP81" i="13" s="1"/>
  <c r="CH61" i="13"/>
  <c r="AL79" i="13"/>
  <c r="BZ83" i="13"/>
  <c r="AQ81" i="13"/>
  <c r="BV63" i="13"/>
  <c r="CD61" i="13"/>
  <c r="CI40" i="13"/>
  <c r="BB26" i="13"/>
  <c r="P39" i="13"/>
  <c r="AF39" i="13"/>
  <c r="G40" i="13"/>
  <c r="X40" i="13"/>
  <c r="BU42" i="13"/>
  <c r="G59" i="13"/>
  <c r="X59" i="13"/>
  <c r="AK59" i="13"/>
  <c r="AP59" i="13"/>
  <c r="P60" i="13"/>
  <c r="AF60" i="13"/>
  <c r="AM60" i="13"/>
  <c r="BS62" i="13"/>
  <c r="BX62" i="13"/>
  <c r="BB41" i="13"/>
  <c r="G39" i="13"/>
  <c r="X39" i="13"/>
  <c r="P40" i="13"/>
  <c r="AF40" i="13"/>
  <c r="BX42" i="13"/>
  <c r="P59" i="13"/>
  <c r="AF59" i="13"/>
  <c r="AM59" i="13"/>
  <c r="G60" i="13"/>
  <c r="X60" i="13"/>
  <c r="AK60" i="13"/>
  <c r="AP60" i="13"/>
  <c r="BU62" i="13"/>
  <c r="CI60" i="13"/>
  <c r="K39" i="13"/>
  <c r="AB39" i="13"/>
  <c r="T40" i="13"/>
  <c r="AJ40" i="13"/>
  <c r="BT42" i="13"/>
  <c r="BY42" i="13"/>
  <c r="T59" i="13"/>
  <c r="AJ59" i="13"/>
  <c r="AO59" i="13"/>
  <c r="K60" i="13"/>
  <c r="AL60" i="13"/>
  <c r="AQ60" i="13"/>
  <c r="T39" i="13"/>
  <c r="AJ39" i="13"/>
  <c r="K40" i="13"/>
  <c r="AB40" i="13"/>
  <c r="K59" i="13"/>
  <c r="AB59" i="13"/>
  <c r="AL59" i="13"/>
  <c r="AL61" i="13" s="1"/>
  <c r="AQ59" i="13"/>
  <c r="T60" i="13"/>
  <c r="AJ60" i="13"/>
  <c r="BY62" i="13"/>
  <c r="CI59" i="13"/>
  <c r="AO39" i="13"/>
  <c r="AL40" i="13"/>
  <c r="AQ40" i="13"/>
  <c r="AK39" i="13"/>
  <c r="AP39" i="13"/>
  <c r="AM40" i="13"/>
  <c r="BZ43" i="13"/>
  <c r="AL39" i="13"/>
  <c r="AQ39" i="13"/>
  <c r="AO40" i="13"/>
  <c r="AM39" i="13"/>
  <c r="AK40" i="13"/>
  <c r="AP40" i="13"/>
  <c r="CI21" i="13"/>
  <c r="BU27" i="13"/>
  <c r="P24" i="13"/>
  <c r="P134" i="13" s="1"/>
  <c r="AF24" i="13"/>
  <c r="G25" i="13"/>
  <c r="X25" i="13"/>
  <c r="AK25" i="13"/>
  <c r="AK135" i="13" s="1"/>
  <c r="AP25" i="13"/>
  <c r="T24" i="13"/>
  <c r="AJ24" i="13"/>
  <c r="AO24" i="13"/>
  <c r="AO134" i="13" s="1"/>
  <c r="AL25" i="13"/>
  <c r="AQ25" i="13"/>
  <c r="AM14" i="13"/>
  <c r="AN14" i="13" s="1"/>
  <c r="W24" i="13"/>
  <c r="W134" i="13" s="1"/>
  <c r="W136" i="13" s="1"/>
  <c r="X136" i="13" s="1"/>
  <c r="CI24" i="13"/>
  <c r="CD24" i="13"/>
  <c r="CD134" i="13" s="1"/>
  <c r="AK24" i="13"/>
  <c r="AF25" i="13"/>
  <c r="AF135" i="13" s="1"/>
  <c r="CI25" i="13"/>
  <c r="AP24" i="13"/>
  <c r="P25" i="13"/>
  <c r="AM25" i="13"/>
  <c r="AB24" i="13"/>
  <c r="AL24" i="13"/>
  <c r="AQ24" i="13"/>
  <c r="T25" i="13"/>
  <c r="T135" i="13" s="1"/>
  <c r="AJ25" i="13"/>
  <c r="BT27" i="13"/>
  <c r="CH25" i="13"/>
  <c r="CH135" i="13" s="1"/>
  <c r="CI56" i="13"/>
  <c r="AR89" i="13"/>
  <c r="CI121" i="13"/>
  <c r="CI76" i="13"/>
  <c r="CI11" i="13"/>
  <c r="AM91" i="13"/>
  <c r="AE93" i="13" s="1"/>
  <c r="AN30" i="13"/>
  <c r="AM86" i="13"/>
  <c r="AE88" i="13" s="1"/>
  <c r="AE87" i="13"/>
  <c r="BZ58" i="13"/>
  <c r="BZ63" i="13" s="1"/>
  <c r="AK36" i="13"/>
  <c r="AC38" i="13" s="1"/>
  <c r="AH37" i="13"/>
  <c r="AM6" i="13"/>
  <c r="AE8" i="13" s="1"/>
  <c r="AN5" i="13"/>
  <c r="AP6" i="13"/>
  <c r="AH8" i="13" s="1"/>
  <c r="AE7" i="13"/>
  <c r="P6" i="13"/>
  <c r="AN105" i="13"/>
  <c r="P106" i="13"/>
  <c r="AN89" i="13"/>
  <c r="CI86" i="13"/>
  <c r="AL91" i="13"/>
  <c r="AD93" i="13" s="1"/>
  <c r="CI51" i="13"/>
  <c r="T91" i="13"/>
  <c r="AL31" i="13"/>
  <c r="AD33" i="13" s="1"/>
  <c r="AL66" i="13"/>
  <c r="AD68" i="13" s="1"/>
  <c r="AL86" i="13"/>
  <c r="AD88" i="13" s="1"/>
  <c r="AO86" i="13"/>
  <c r="AG88" i="13" s="1"/>
  <c r="G86" i="13"/>
  <c r="L86" i="13" s="1"/>
  <c r="X86" i="13"/>
  <c r="AR114" i="13"/>
  <c r="AQ116" i="13"/>
  <c r="AI118" i="13" s="1"/>
  <c r="W16" i="13"/>
  <c r="X14" i="13"/>
  <c r="X24" i="13" s="1"/>
  <c r="G136" i="13"/>
  <c r="T136" i="13"/>
  <c r="CI101" i="13"/>
  <c r="CI46" i="13"/>
  <c r="BZ13" i="13"/>
  <c r="AD127" i="13"/>
  <c r="AE122" i="13"/>
  <c r="P116" i="13"/>
  <c r="AR10" i="13"/>
  <c r="AL56" i="13"/>
  <c r="AD58" i="13" s="1"/>
  <c r="AQ21" i="13"/>
  <c r="AI23" i="13" s="1"/>
  <c r="AR20" i="13"/>
  <c r="AD22" i="13"/>
  <c r="T21" i="13"/>
  <c r="AQ31" i="13"/>
  <c r="AI33" i="13" s="1"/>
  <c r="AG32" i="13"/>
  <c r="AL76" i="13"/>
  <c r="AD78" i="13" s="1"/>
  <c r="AR45" i="13"/>
  <c r="AN114" i="13"/>
  <c r="AP116" i="13"/>
  <c r="AH118" i="13" s="1"/>
  <c r="AE117" i="13"/>
  <c r="T51" i="13"/>
  <c r="AF51" i="13"/>
  <c r="AH52" i="13"/>
  <c r="BV78" i="13"/>
  <c r="AH92" i="13"/>
  <c r="T31" i="13"/>
  <c r="AJ31" i="13"/>
  <c r="AH67" i="13"/>
  <c r="AN10" i="13"/>
  <c r="AK56" i="13"/>
  <c r="AC58" i="13" s="1"/>
  <c r="AP56" i="13"/>
  <c r="AH58" i="13" s="1"/>
  <c r="AM56" i="13"/>
  <c r="AE58" i="13" s="1"/>
  <c r="AM21" i="13"/>
  <c r="AE23" i="13" s="1"/>
  <c r="AH47" i="13"/>
  <c r="AB101" i="13"/>
  <c r="AL116" i="13"/>
  <c r="AD118" i="13" s="1"/>
  <c r="AR49" i="13"/>
  <c r="P51" i="13"/>
  <c r="AM111" i="13"/>
  <c r="AE113" i="13" s="1"/>
  <c r="AW121" i="13"/>
  <c r="BS122" i="13"/>
  <c r="BS132" i="13" s="1"/>
  <c r="AW111" i="13"/>
  <c r="BS112" i="13"/>
  <c r="AE77" i="13"/>
  <c r="BA51" i="13"/>
  <c r="BZ52" i="13" s="1"/>
  <c r="BA131" i="13"/>
  <c r="AQ11" i="13"/>
  <c r="AI13" i="13" s="1"/>
  <c r="AB11" i="13"/>
  <c r="AD12" i="13"/>
  <c r="BA11" i="13"/>
  <c r="BW12" i="13"/>
  <c r="BW27" i="13" s="1"/>
  <c r="AQ56" i="13"/>
  <c r="AI58" i="13" s="1"/>
  <c r="AR55" i="13"/>
  <c r="AG57" i="13"/>
  <c r="AM126" i="13"/>
  <c r="AE128" i="13" s="1"/>
  <c r="P126" i="13"/>
  <c r="AP91" i="13"/>
  <c r="AH93" i="13" s="1"/>
  <c r="AP31" i="13"/>
  <c r="AH33" i="13" s="1"/>
  <c r="AB31" i="13"/>
  <c r="AP66" i="13"/>
  <c r="AH68" i="13" s="1"/>
  <c r="AM46" i="13"/>
  <c r="AE48" i="13" s="1"/>
  <c r="AN45" i="13"/>
  <c r="P86" i="13"/>
  <c r="AI87" i="13"/>
  <c r="BA86" i="13"/>
  <c r="BZ87" i="13" s="1"/>
  <c r="BW87" i="13"/>
  <c r="BW97" i="13" s="1"/>
  <c r="AR115" i="13"/>
  <c r="G116" i="13"/>
  <c r="L116" i="13" s="1"/>
  <c r="X116" i="13"/>
  <c r="AM121" i="13"/>
  <c r="AE123" i="13" s="1"/>
  <c r="AP121" i="13"/>
  <c r="AH123" i="13" s="1"/>
  <c r="P121" i="13"/>
  <c r="AL16" i="13"/>
  <c r="AD18" i="13" s="1"/>
  <c r="AE112" i="13"/>
  <c r="P136" i="13"/>
  <c r="BY12" i="13"/>
  <c r="BY27" i="13" s="1"/>
  <c r="AW36" i="13"/>
  <c r="BS37" i="13"/>
  <c r="BS42" i="13" s="1"/>
  <c r="AW66" i="13"/>
  <c r="BS67" i="13"/>
  <c r="BS82" i="13" s="1"/>
  <c r="AH12" i="13"/>
  <c r="BA56" i="13"/>
  <c r="BZ57" i="13" s="1"/>
  <c r="BW57" i="13"/>
  <c r="BW62" i="13" s="1"/>
  <c r="AH107" i="13"/>
  <c r="AK91" i="13"/>
  <c r="AH22" i="13"/>
  <c r="AI32" i="13"/>
  <c r="AW46" i="13"/>
  <c r="BT47" i="13"/>
  <c r="BT62" i="13" s="1"/>
  <c r="AC87" i="13"/>
  <c r="AM51" i="13"/>
  <c r="AE53" i="13" s="1"/>
  <c r="AD52" i="13"/>
  <c r="AW51" i="13"/>
  <c r="AI112" i="13"/>
  <c r="CI31" i="13"/>
  <c r="AM11" i="13"/>
  <c r="AE13" i="13" s="1"/>
  <c r="AW11" i="13"/>
  <c r="BS12" i="13"/>
  <c r="BS27" i="13" s="1"/>
  <c r="AN55" i="13"/>
  <c r="G56" i="13"/>
  <c r="L56" i="13" s="1"/>
  <c r="X56" i="13"/>
  <c r="AC57" i="13"/>
  <c r="AO36" i="13"/>
  <c r="AN35" i="13"/>
  <c r="BA36" i="13"/>
  <c r="BZ37" i="13" s="1"/>
  <c r="BW37" i="13"/>
  <c r="BW42" i="13" s="1"/>
  <c r="AL6" i="13"/>
  <c r="AD8" i="13" s="1"/>
  <c r="AQ6" i="13"/>
  <c r="AI8" i="13" s="1"/>
  <c r="AO6" i="13"/>
  <c r="AD7" i="13"/>
  <c r="AI7" i="13"/>
  <c r="AO126" i="13"/>
  <c r="AG128" i="13" s="1"/>
  <c r="AE92" i="13"/>
  <c r="BA21" i="13"/>
  <c r="BZ22" i="13" s="1"/>
  <c r="BX22" i="13"/>
  <c r="BX27" i="13" s="1"/>
  <c r="AR30" i="13"/>
  <c r="AB66" i="13"/>
  <c r="AI67" i="13"/>
  <c r="BA66" i="13"/>
  <c r="BZ67" i="13" s="1"/>
  <c r="BW67" i="13"/>
  <c r="BW82" i="13" s="1"/>
  <c r="AP76" i="13"/>
  <c r="AH78" i="13" s="1"/>
  <c r="G76" i="13"/>
  <c r="AI77" i="13"/>
  <c r="X76" i="13"/>
  <c r="AJ76" i="13"/>
  <c r="AL46" i="13"/>
  <c r="AD48" i="13" s="1"/>
  <c r="AD47" i="13"/>
  <c r="AP86" i="13"/>
  <c r="AH88" i="13" s="1"/>
  <c r="AN100" i="13"/>
  <c r="AN110" i="13" s="1"/>
  <c r="P101" i="13"/>
  <c r="AF101" i="13"/>
  <c r="AC117" i="13"/>
  <c r="AQ111" i="13"/>
  <c r="AI113" i="13" s="1"/>
  <c r="AO111" i="13"/>
  <c r="AG113" i="13" s="1"/>
  <c r="CI36" i="13"/>
  <c r="CI116" i="13"/>
  <c r="CI111" i="13"/>
  <c r="BV38" i="13"/>
  <c r="BV43" i="13" s="1"/>
  <c r="BU18" i="13"/>
  <c r="BU28" i="13" s="1"/>
  <c r="CH16" i="13"/>
  <c r="BZ18" i="13" s="1"/>
  <c r="BW18" i="13"/>
  <c r="BW28" i="13" s="1"/>
  <c r="CD16" i="13"/>
  <c r="CI106" i="13"/>
  <c r="BV108" i="13"/>
  <c r="BV113" i="13"/>
  <c r="BZ23" i="13"/>
  <c r="CI6" i="13"/>
  <c r="CI66" i="13"/>
  <c r="BV68" i="13"/>
  <c r="CI126" i="13"/>
  <c r="BV128" i="13"/>
  <c r="BV133" i="13" s="1"/>
  <c r="BV103" i="13"/>
  <c r="CI91" i="13"/>
  <c r="CI131" i="13"/>
  <c r="AH127" i="13"/>
  <c r="P56" i="13"/>
  <c r="AE57" i="13"/>
  <c r="AQ36" i="13"/>
  <c r="AI38" i="13" s="1"/>
  <c r="AD37" i="13"/>
  <c r="BA6" i="13"/>
  <c r="BZ7" i="13" s="1"/>
  <c r="AN124" i="13"/>
  <c r="AP126" i="13"/>
  <c r="AH128" i="13" s="1"/>
  <c r="G126" i="13"/>
  <c r="L126" i="13" s="1"/>
  <c r="X126" i="13"/>
  <c r="AK126" i="13"/>
  <c r="AC128" i="13" s="1"/>
  <c r="BA126" i="13"/>
  <c r="BZ127" i="13" s="1"/>
  <c r="AN104" i="13"/>
  <c r="AP106" i="13"/>
  <c r="AH108" i="13" s="1"/>
  <c r="AM106" i="13"/>
  <c r="AE108" i="13" s="1"/>
  <c r="G106" i="13"/>
  <c r="L106" i="13" s="1"/>
  <c r="AB91" i="13"/>
  <c r="AD92" i="13"/>
  <c r="AI92" i="13"/>
  <c r="T66" i="13"/>
  <c r="AM76" i="13"/>
  <c r="AE78" i="13" s="1"/>
  <c r="AN75" i="13"/>
  <c r="AN84" i="13"/>
  <c r="AR84" i="13"/>
  <c r="AG87" i="13"/>
  <c r="AK101" i="13"/>
  <c r="AC103" i="13" s="1"/>
  <c r="AM101" i="13"/>
  <c r="AE103" i="13" s="1"/>
  <c r="G101" i="13"/>
  <c r="X101" i="13"/>
  <c r="AE102" i="13"/>
  <c r="AO121" i="13"/>
  <c r="AG123" i="13" s="1"/>
  <c r="AR119" i="13"/>
  <c r="Y16" i="13"/>
  <c r="AB16" i="13" s="1"/>
  <c r="AB15" i="13"/>
  <c r="AB25" i="13" s="1"/>
  <c r="AP11" i="13"/>
  <c r="AH13" i="13" s="1"/>
  <c r="AO56" i="13"/>
  <c r="AG58" i="13" s="1"/>
  <c r="AB56" i="13"/>
  <c r="AM36" i="13"/>
  <c r="AE38" i="13" s="1"/>
  <c r="AP36" i="13"/>
  <c r="AH38" i="13" s="1"/>
  <c r="X6" i="13"/>
  <c r="AW6" i="13"/>
  <c r="AW126" i="13"/>
  <c r="BA91" i="13"/>
  <c r="BZ92" i="13" s="1"/>
  <c r="AB21" i="13"/>
  <c r="AM31" i="13"/>
  <c r="AE33" i="13" s="1"/>
  <c r="AN64" i="13"/>
  <c r="AG77" i="13"/>
  <c r="G46" i="13"/>
  <c r="X46" i="13"/>
  <c r="T101" i="13"/>
  <c r="AJ101" i="13"/>
  <c r="AI117" i="13"/>
  <c r="BA116" i="13"/>
  <c r="BZ117" i="13" s="1"/>
  <c r="AN119" i="13"/>
  <c r="AK121" i="13"/>
  <c r="BA121" i="13"/>
  <c r="BZ122" i="13" s="1"/>
  <c r="G51" i="13"/>
  <c r="L51" i="13" s="1"/>
  <c r="X51" i="13"/>
  <c r="AW136" i="13"/>
  <c r="AD67" i="13"/>
  <c r="AC102" i="13"/>
  <c r="T56" i="13"/>
  <c r="AJ56" i="13"/>
  <c r="AC32" i="13"/>
  <c r="F66" i="13"/>
  <c r="G66" i="13" s="1"/>
  <c r="L66" i="13" s="1"/>
  <c r="AM65" i="13"/>
  <c r="AM80" i="13" s="1"/>
  <c r="G65" i="13"/>
  <c r="AG102" i="13"/>
  <c r="AG117" i="13"/>
  <c r="AQ16" i="13"/>
  <c r="AI18" i="13" s="1"/>
  <c r="AI37" i="13"/>
  <c r="T36" i="13"/>
  <c r="AL126" i="13"/>
  <c r="AD128" i="13" s="1"/>
  <c r="AQ126" i="13"/>
  <c r="AI128" i="13" s="1"/>
  <c r="AR125" i="13"/>
  <c r="T126" i="13"/>
  <c r="AL106" i="13"/>
  <c r="AD108" i="13" s="1"/>
  <c r="AQ106" i="13"/>
  <c r="AI108" i="13" s="1"/>
  <c r="AR105" i="13"/>
  <c r="AQ91" i="13"/>
  <c r="AI93" i="13" s="1"/>
  <c r="G91" i="13"/>
  <c r="L91" i="13" s="1"/>
  <c r="X91" i="13"/>
  <c r="AN19" i="13"/>
  <c r="G21" i="13"/>
  <c r="L21" i="13" s="1"/>
  <c r="X21" i="13"/>
  <c r="AW31" i="13"/>
  <c r="P66" i="13"/>
  <c r="AQ46" i="13"/>
  <c r="AI48" i="13" s="1"/>
  <c r="AB46" i="13"/>
  <c r="AB86" i="13"/>
  <c r="AQ101" i="13"/>
  <c r="AI103" i="13" s="1"/>
  <c r="AM116" i="13"/>
  <c r="AE118" i="13" s="1"/>
  <c r="AB116" i="13"/>
  <c r="AD122" i="13"/>
  <c r="AD132" i="13" s="1"/>
  <c r="AI122" i="13"/>
  <c r="AQ51" i="13"/>
  <c r="AI53" i="13" s="1"/>
  <c r="AP16" i="13"/>
  <c r="AH18" i="13" s="1"/>
  <c r="P16" i="13"/>
  <c r="AB111" i="13"/>
  <c r="BA111" i="13"/>
  <c r="BZ112" i="13" s="1"/>
  <c r="P131" i="13"/>
  <c r="AB126" i="13"/>
  <c r="X106" i="13"/>
  <c r="AE107" i="13"/>
  <c r="AW106" i="13"/>
  <c r="P91" i="13"/>
  <c r="AW91" i="13"/>
  <c r="P21" i="13"/>
  <c r="AC22" i="13"/>
  <c r="AW21" i="13"/>
  <c r="AQ66" i="13"/>
  <c r="AI68" i="13" s="1"/>
  <c r="X66" i="13"/>
  <c r="AQ76" i="13"/>
  <c r="AI78" i="13" s="1"/>
  <c r="AC77" i="13"/>
  <c r="T76" i="13"/>
  <c r="AF76" i="13"/>
  <c r="AP46" i="13"/>
  <c r="AH48" i="13" s="1"/>
  <c r="BA46" i="13"/>
  <c r="BZ47" i="13" s="1"/>
  <c r="AK86" i="13"/>
  <c r="T86" i="13"/>
  <c r="AW86" i="13"/>
  <c r="AR100" i="13"/>
  <c r="AD102" i="13"/>
  <c r="T116" i="13"/>
  <c r="AL121" i="13"/>
  <c r="AD123" i="13" s="1"/>
  <c r="AD133" i="13" s="1"/>
  <c r="G16" i="13"/>
  <c r="L16" i="13" s="1"/>
  <c r="T111" i="13"/>
  <c r="G131" i="13"/>
  <c r="L131" i="13" s="1"/>
  <c r="AW131" i="13"/>
  <c r="K136" i="13"/>
  <c r="BA136" i="13"/>
  <c r="AC67" i="13"/>
  <c r="P76" i="13"/>
  <c r="AE12" i="13"/>
  <c r="AI12" i="13"/>
  <c r="AG37" i="13"/>
  <c r="AJ36" i="13"/>
  <c r="AL36" i="13"/>
  <c r="AD38" i="13" s="1"/>
  <c r="AK6" i="13"/>
  <c r="AG127" i="13"/>
  <c r="AJ126" i="13"/>
  <c r="AC92" i="13"/>
  <c r="AO31" i="13"/>
  <c r="AR29" i="13"/>
  <c r="AE32" i="13"/>
  <c r="AG67" i="13"/>
  <c r="AJ66" i="13"/>
  <c r="Y76" i="13"/>
  <c r="AB76" i="13" s="1"/>
  <c r="AB75" i="13"/>
  <c r="AB80" i="13" s="1"/>
  <c r="AO75" i="13"/>
  <c r="AR75" i="13" s="1"/>
  <c r="AR44" i="13"/>
  <c r="AO46" i="13"/>
  <c r="AR9" i="13"/>
  <c r="G11" i="13"/>
  <c r="L11" i="13" s="1"/>
  <c r="P11" i="13"/>
  <c r="T11" i="13"/>
  <c r="X11" i="13"/>
  <c r="AF11" i="13"/>
  <c r="AJ11" i="13"/>
  <c r="AO11" i="13"/>
  <c r="AG13" i="13" s="1"/>
  <c r="AG12" i="13"/>
  <c r="AN54" i="13"/>
  <c r="AR54" i="13"/>
  <c r="AD57" i="13"/>
  <c r="AH57" i="13"/>
  <c r="AN34" i="13"/>
  <c r="AR34" i="13"/>
  <c r="P36" i="13"/>
  <c r="AC37" i="13"/>
  <c r="AF36" i="13"/>
  <c r="AE37" i="13"/>
  <c r="T6" i="13"/>
  <c r="AG7" i="13"/>
  <c r="AJ6" i="13"/>
  <c r="AN125" i="13"/>
  <c r="AC127" i="13"/>
  <c r="AF126" i="13"/>
  <c r="AO106" i="13"/>
  <c r="AR90" i="13"/>
  <c r="AO91" i="13"/>
  <c r="AG92" i="13"/>
  <c r="AJ91" i="13"/>
  <c r="AP21" i="13"/>
  <c r="AH23" i="13" s="1"/>
  <c r="AK21" i="13"/>
  <c r="AK31" i="13"/>
  <c r="AN29" i="13"/>
  <c r="AN39" i="13" s="1"/>
  <c r="G31" i="13"/>
  <c r="L31" i="13" s="1"/>
  <c r="X31" i="13"/>
  <c r="AF66" i="13"/>
  <c r="AK76" i="13"/>
  <c r="AN74" i="13"/>
  <c r="AN9" i="13"/>
  <c r="AK11" i="13"/>
  <c r="AC12" i="13"/>
  <c r="AW56" i="13"/>
  <c r="AI57" i="13"/>
  <c r="AR35" i="13"/>
  <c r="AB36" i="13"/>
  <c r="G6" i="13"/>
  <c r="L6" i="13" s="1"/>
  <c r="AC7" i="13"/>
  <c r="AF6" i="13"/>
  <c r="AH7" i="13"/>
  <c r="AR124" i="13"/>
  <c r="AK106" i="13"/>
  <c r="AC108" i="13" s="1"/>
  <c r="AF91" i="13"/>
  <c r="AG22" i="13"/>
  <c r="AJ21" i="13"/>
  <c r="AL101" i="13"/>
  <c r="AN99" i="13"/>
  <c r="AN109" i="13" s="1"/>
  <c r="AL11" i="13"/>
  <c r="AF56" i="13"/>
  <c r="G36" i="13"/>
  <c r="L36" i="13" s="1"/>
  <c r="X36" i="13"/>
  <c r="AN4" i="13"/>
  <c r="AR4" i="13"/>
  <c r="AR5" i="13"/>
  <c r="AB6" i="13"/>
  <c r="BA106" i="13"/>
  <c r="BZ107" i="13" s="1"/>
  <c r="AN20" i="13"/>
  <c r="AF21" i="13"/>
  <c r="P31" i="13"/>
  <c r="AF31" i="13"/>
  <c r="AO66" i="13"/>
  <c r="AR64" i="13"/>
  <c r="AK66" i="13"/>
  <c r="AC68" i="13" s="1"/>
  <c r="AE47" i="13"/>
  <c r="AD87" i="13"/>
  <c r="AD97" i="13" s="1"/>
  <c r="AF86" i="13"/>
  <c r="AN50" i="13"/>
  <c r="AK51" i="13"/>
  <c r="AC53" i="13" s="1"/>
  <c r="AE17" i="13"/>
  <c r="AE127" i="13"/>
  <c r="AI127" i="13"/>
  <c r="T106" i="13"/>
  <c r="AG107" i="13"/>
  <c r="AJ106" i="13"/>
  <c r="AD107" i="13"/>
  <c r="AI107" i="13"/>
  <c r="AN90" i="13"/>
  <c r="AL21" i="13"/>
  <c r="AD23" i="13" s="1"/>
  <c r="AR65" i="13"/>
  <c r="BA76" i="13"/>
  <c r="BZ77" i="13" s="1"/>
  <c r="AN44" i="13"/>
  <c r="AK46" i="13"/>
  <c r="T46" i="13"/>
  <c r="AQ86" i="13"/>
  <c r="AI88" i="13" s="1"/>
  <c r="BA101" i="13"/>
  <c r="BZ102" i="13" s="1"/>
  <c r="AN115" i="13"/>
  <c r="AH117" i="13"/>
  <c r="AJ116" i="13"/>
  <c r="AC122" i="13"/>
  <c r="AF121" i="13"/>
  <c r="AH122" i="13"/>
  <c r="AH132" i="13" s="1"/>
  <c r="AP51" i="13"/>
  <c r="AH53" i="13" s="1"/>
  <c r="Y51" i="13"/>
  <c r="AB51" i="13" s="1"/>
  <c r="AO50" i="13"/>
  <c r="AO60" i="13" s="1"/>
  <c r="AB50" i="13"/>
  <c r="AB60" i="13" s="1"/>
  <c r="AR14" i="13"/>
  <c r="AR104" i="13"/>
  <c r="AC107" i="13"/>
  <c r="AF106" i="13"/>
  <c r="AE22" i="13"/>
  <c r="AI22" i="13"/>
  <c r="AW76" i="13"/>
  <c r="P46" i="13"/>
  <c r="AO101" i="13"/>
  <c r="AW101" i="13"/>
  <c r="AD117" i="13"/>
  <c r="AF116" i="13"/>
  <c r="AL51" i="13"/>
  <c r="AD53" i="13" s="1"/>
  <c r="AN49" i="13"/>
  <c r="AK131" i="13"/>
  <c r="AB106" i="13"/>
  <c r="AR19" i="13"/>
  <c r="AO21" i="13"/>
  <c r="AD32" i="13"/>
  <c r="AD42" i="13" s="1"/>
  <c r="AH32" i="13"/>
  <c r="BA31" i="13"/>
  <c r="BZ32" i="13" s="1"/>
  <c r="BZ42" i="13" s="1"/>
  <c r="AR74" i="13"/>
  <c r="AD77" i="13"/>
  <c r="AH77" i="13"/>
  <c r="AI47" i="13"/>
  <c r="AH87" i="13"/>
  <c r="AJ86" i="13"/>
  <c r="AP101" i="13"/>
  <c r="AH103" i="13" s="1"/>
  <c r="AR99" i="13"/>
  <c r="AQ121" i="13"/>
  <c r="AI123" i="13" s="1"/>
  <c r="AF46" i="13"/>
  <c r="AJ46" i="13"/>
  <c r="AC47" i="13"/>
  <c r="AG47" i="13"/>
  <c r="AN85" i="13"/>
  <c r="AR85" i="13"/>
  <c r="AR95" i="13" s="1"/>
  <c r="AH102" i="13"/>
  <c r="AK116" i="13"/>
  <c r="AO116" i="13"/>
  <c r="AW116" i="13"/>
  <c r="AN120" i="13"/>
  <c r="AN130" i="13" s="1"/>
  <c r="AR120" i="13"/>
  <c r="AR130" i="13" s="1"/>
  <c r="AB121" i="13"/>
  <c r="AN15" i="13"/>
  <c r="BA16" i="13"/>
  <c r="BZ17" i="13" s="1"/>
  <c r="P111" i="13"/>
  <c r="AH112" i="13"/>
  <c r="AB131" i="13"/>
  <c r="G121" i="13"/>
  <c r="X121" i="13"/>
  <c r="AK16" i="13"/>
  <c r="T16" i="13"/>
  <c r="AW16" i="13"/>
  <c r="AD112" i="13"/>
  <c r="X131" i="13"/>
  <c r="AI102" i="13"/>
  <c r="T121" i="13"/>
  <c r="AG122" i="13"/>
  <c r="AG132" i="13" s="1"/>
  <c r="AJ121" i="13"/>
  <c r="AC52" i="13"/>
  <c r="AG52" i="13"/>
  <c r="AJ51" i="13"/>
  <c r="AI17" i="13"/>
  <c r="G111" i="13"/>
  <c r="X111" i="13"/>
  <c r="T131" i="13"/>
  <c r="AE52" i="13"/>
  <c r="AI52" i="13"/>
  <c r="AF16" i="13"/>
  <c r="AJ16" i="13"/>
  <c r="AC17" i="13"/>
  <c r="AG17" i="13"/>
  <c r="AO15" i="13"/>
  <c r="AR15" i="13" s="1"/>
  <c r="AD17" i="13"/>
  <c r="AH17" i="13"/>
  <c r="AF111" i="13"/>
  <c r="AJ111" i="13"/>
  <c r="AC112" i="13"/>
  <c r="AG112" i="13"/>
  <c r="AF131" i="13"/>
  <c r="AJ131" i="13"/>
  <c r="AF136" i="13"/>
  <c r="AJ136" i="13"/>
  <c r="G134" i="13" l="1"/>
  <c r="L24" i="13"/>
  <c r="AH97" i="13"/>
  <c r="P135" i="13"/>
  <c r="L109" i="13"/>
  <c r="K111" i="13"/>
  <c r="AC132" i="13"/>
  <c r="AE43" i="13"/>
  <c r="AG133" i="13"/>
  <c r="AN94" i="13"/>
  <c r="L76" i="13"/>
  <c r="AL134" i="13"/>
  <c r="AL136" i="13" s="1"/>
  <c r="AP134" i="13"/>
  <c r="AP136" i="13" s="1"/>
  <c r="AQ135" i="13"/>
  <c r="T134" i="13"/>
  <c r="G135" i="13"/>
  <c r="L25" i="13"/>
  <c r="L60" i="13"/>
  <c r="AM61" i="13"/>
  <c r="L94" i="13"/>
  <c r="K96" i="13"/>
  <c r="L96" i="13" s="1"/>
  <c r="AM135" i="13"/>
  <c r="AC82" i="13"/>
  <c r="AQ134" i="13"/>
  <c r="AQ136" i="13" s="1"/>
  <c r="AK134" i="13"/>
  <c r="AK136" i="13" s="1"/>
  <c r="AJ134" i="13"/>
  <c r="X135" i="13"/>
  <c r="L40" i="13"/>
  <c r="K135" i="13"/>
  <c r="L111" i="13"/>
  <c r="G80" i="13"/>
  <c r="L80" i="13" s="1"/>
  <c r="L65" i="13"/>
  <c r="BZ132" i="13"/>
  <c r="L46" i="13"/>
  <c r="AB135" i="13"/>
  <c r="X134" i="13"/>
  <c r="AJ135" i="13"/>
  <c r="AB134" i="13"/>
  <c r="CI135" i="13"/>
  <c r="CI134" i="13"/>
  <c r="AL135" i="13"/>
  <c r="AP135" i="13"/>
  <c r="AF134" i="13"/>
  <c r="L59" i="13"/>
  <c r="K61" i="13"/>
  <c r="L61" i="13" s="1"/>
  <c r="L39" i="13"/>
  <c r="K41" i="13"/>
  <c r="K134" i="13"/>
  <c r="AL81" i="13"/>
  <c r="AP111" i="13"/>
  <c r="AH113" i="13" s="1"/>
  <c r="CD136" i="13"/>
  <c r="L101" i="13"/>
  <c r="L136" i="13"/>
  <c r="AI98" i="13"/>
  <c r="AN129" i="13"/>
  <c r="AH133" i="13"/>
  <c r="AP131" i="13"/>
  <c r="AR131" i="13" s="1"/>
  <c r="AI133" i="13"/>
  <c r="AR129" i="13"/>
  <c r="AE133" i="13"/>
  <c r="AI132" i="13"/>
  <c r="AE132" i="13"/>
  <c r="CI61" i="13"/>
  <c r="AM131" i="13"/>
  <c r="AN131" i="13" s="1"/>
  <c r="AS131" i="13" s="1"/>
  <c r="AR109" i="13"/>
  <c r="AE98" i="13"/>
  <c r="CI41" i="13"/>
  <c r="AR110" i="13"/>
  <c r="AR94" i="13"/>
  <c r="AH98" i="13"/>
  <c r="AD98" i="13"/>
  <c r="AG82" i="13"/>
  <c r="AN95" i="13"/>
  <c r="AC42" i="13"/>
  <c r="AI82" i="13"/>
  <c r="AI42" i="13"/>
  <c r="BZ97" i="13"/>
  <c r="AD82" i="13"/>
  <c r="AG97" i="13"/>
  <c r="AC97" i="13"/>
  <c r="AI97" i="13"/>
  <c r="AE97" i="13"/>
  <c r="AH82" i="13"/>
  <c r="AI62" i="13"/>
  <c r="AE42" i="13"/>
  <c r="AG42" i="13"/>
  <c r="AP96" i="13"/>
  <c r="AR79" i="13"/>
  <c r="AI83" i="13"/>
  <c r="AN79" i="13"/>
  <c r="BZ82" i="13"/>
  <c r="AO80" i="13"/>
  <c r="AO96" i="13" s="1"/>
  <c r="AR80" i="13"/>
  <c r="BZ62" i="13"/>
  <c r="AD63" i="13"/>
  <c r="AD83" i="13"/>
  <c r="AL96" i="13"/>
  <c r="AH83" i="13"/>
  <c r="BV83" i="13"/>
  <c r="AM96" i="13"/>
  <c r="AK96" i="13"/>
  <c r="AM66" i="13"/>
  <c r="AE68" i="13" s="1"/>
  <c r="AE83" i="13" s="1"/>
  <c r="AM81" i="13"/>
  <c r="AN81" i="13" s="1"/>
  <c r="AO81" i="13"/>
  <c r="AR81" i="13" s="1"/>
  <c r="AR59" i="13"/>
  <c r="AE63" i="13"/>
  <c r="AP61" i="13"/>
  <c r="AG62" i="13"/>
  <c r="AE62" i="13"/>
  <c r="AH63" i="13"/>
  <c r="AH62" i="13"/>
  <c r="AO61" i="13"/>
  <c r="AK61" i="13"/>
  <c r="AC62" i="13"/>
  <c r="AN59" i="13"/>
  <c r="AH42" i="13"/>
  <c r="AI63" i="13"/>
  <c r="AD62" i="13"/>
  <c r="AR40" i="13"/>
  <c r="AN60" i="13"/>
  <c r="AL26" i="13"/>
  <c r="AQ61" i="13"/>
  <c r="AR39" i="13"/>
  <c r="AI43" i="13"/>
  <c r="AN40" i="13"/>
  <c r="AH43" i="13"/>
  <c r="AD43" i="13"/>
  <c r="AJ26" i="13"/>
  <c r="BZ28" i="13"/>
  <c r="AK26" i="13"/>
  <c r="AJ41" i="13"/>
  <c r="AC27" i="13"/>
  <c r="AG27" i="13"/>
  <c r="AM16" i="13"/>
  <c r="AE18" i="13" s="1"/>
  <c r="AE28" i="13" s="1"/>
  <c r="AM24" i="13"/>
  <c r="CH26" i="13"/>
  <c r="CH41" i="13"/>
  <c r="L41" i="13"/>
  <c r="AF26" i="13"/>
  <c r="AF41" i="13"/>
  <c r="P26" i="13"/>
  <c r="AB41" i="13"/>
  <c r="AP26" i="13"/>
  <c r="CD26" i="13"/>
  <c r="CD41" i="13"/>
  <c r="T26" i="13"/>
  <c r="T41" i="13"/>
  <c r="AM41" i="13"/>
  <c r="X26" i="13"/>
  <c r="X41" i="13"/>
  <c r="W26" i="13"/>
  <c r="W41" i="13"/>
  <c r="AQ41" i="13"/>
  <c r="AP41" i="13"/>
  <c r="AQ26" i="13"/>
  <c r="G26" i="13"/>
  <c r="G41" i="13"/>
  <c r="AL41" i="13"/>
  <c r="AK41" i="13"/>
  <c r="P41" i="13"/>
  <c r="AR24" i="13"/>
  <c r="AN24" i="13"/>
  <c r="AE27" i="13"/>
  <c r="AO25" i="13"/>
  <c r="AO135" i="13" s="1"/>
  <c r="AO136" i="13" s="1"/>
  <c r="CI26" i="13"/>
  <c r="AD27" i="13"/>
  <c r="AH27" i="13"/>
  <c r="AI28" i="13"/>
  <c r="AH28" i="13"/>
  <c r="AB26" i="13"/>
  <c r="AR25" i="13"/>
  <c r="AI27" i="13"/>
  <c r="AN25" i="13"/>
  <c r="AS89" i="13"/>
  <c r="AS49" i="13"/>
  <c r="X16" i="13"/>
  <c r="AS9" i="13"/>
  <c r="AS30" i="13"/>
  <c r="AN91" i="13"/>
  <c r="AF93" i="13" s="1"/>
  <c r="AN46" i="13"/>
  <c r="AF48" i="13" s="1"/>
  <c r="AS45" i="13"/>
  <c r="AN65" i="13"/>
  <c r="AN80" i="13" s="1"/>
  <c r="AS105" i="13"/>
  <c r="AS5" i="13"/>
  <c r="AS10" i="13"/>
  <c r="AS125" i="13"/>
  <c r="AS100" i="13"/>
  <c r="AS110" i="13" s="1"/>
  <c r="AN86" i="13"/>
  <c r="AF88" i="13" s="1"/>
  <c r="AJ77" i="13"/>
  <c r="AF102" i="13"/>
  <c r="AR36" i="13"/>
  <c r="AJ38" i="13" s="1"/>
  <c r="AS55" i="13"/>
  <c r="AN56" i="13"/>
  <c r="AF58" i="13" s="1"/>
  <c r="AS114" i="13"/>
  <c r="AR91" i="13"/>
  <c r="AJ93" i="13" s="1"/>
  <c r="AJ32" i="13"/>
  <c r="AS75" i="13"/>
  <c r="AR6" i="13"/>
  <c r="AJ8" i="13" s="1"/>
  <c r="AS20" i="13"/>
  <c r="AR46" i="13"/>
  <c r="AF52" i="13"/>
  <c r="AR126" i="13"/>
  <c r="AJ128" i="13" s="1"/>
  <c r="AO76" i="13"/>
  <c r="AR76" i="13" s="1"/>
  <c r="AJ78" i="13" s="1"/>
  <c r="AN106" i="13"/>
  <c r="AF108" i="13" s="1"/>
  <c r="AR56" i="13"/>
  <c r="AN6" i="13"/>
  <c r="AG38" i="13"/>
  <c r="AJ102" i="13"/>
  <c r="AR111" i="13"/>
  <c r="AJ113" i="13" s="1"/>
  <c r="BB76" i="13"/>
  <c r="BV77" i="13"/>
  <c r="BB51" i="13"/>
  <c r="BV52" i="13"/>
  <c r="BZ12" i="13"/>
  <c r="BZ27" i="13" s="1"/>
  <c r="AS14" i="13"/>
  <c r="BB116" i="13"/>
  <c r="BV117" i="13"/>
  <c r="BB101" i="13"/>
  <c r="BV102" i="13"/>
  <c r="AJ58" i="13"/>
  <c r="AS84" i="13"/>
  <c r="BB46" i="13"/>
  <c r="BV47" i="13"/>
  <c r="BB36" i="13"/>
  <c r="BV37" i="13"/>
  <c r="BB121" i="13"/>
  <c r="BV122" i="13"/>
  <c r="BV132" i="13" s="1"/>
  <c r="AS90" i="13"/>
  <c r="AS115" i="13"/>
  <c r="AG48" i="13"/>
  <c r="AR66" i="13"/>
  <c r="AJ68" i="13" s="1"/>
  <c r="AC93" i="13"/>
  <c r="AC8" i="13"/>
  <c r="AS35" i="13"/>
  <c r="AR106" i="13"/>
  <c r="AN36" i="13"/>
  <c r="BB136" i="13"/>
  <c r="AN121" i="13"/>
  <c r="AF123" i="13" s="1"/>
  <c r="AF133" i="13" s="1"/>
  <c r="BB6" i="13"/>
  <c r="BV7" i="13"/>
  <c r="AN126" i="13"/>
  <c r="AF128" i="13" s="1"/>
  <c r="BB66" i="13"/>
  <c r="BV67" i="13"/>
  <c r="BB111" i="13"/>
  <c r="BV112" i="13"/>
  <c r="BB91" i="13"/>
  <c r="BV92" i="13"/>
  <c r="BB31" i="13"/>
  <c r="BV32" i="13"/>
  <c r="BB11" i="13"/>
  <c r="BV12" i="13"/>
  <c r="BB56" i="13"/>
  <c r="BV57" i="13"/>
  <c r="BB21" i="13"/>
  <c r="BV22" i="13"/>
  <c r="BB16" i="13"/>
  <c r="BV17" i="13"/>
  <c r="AC88" i="13"/>
  <c r="AC98" i="13" s="1"/>
  <c r="AS124" i="13"/>
  <c r="AG8" i="13"/>
  <c r="AS34" i="13"/>
  <c r="BB131" i="13"/>
  <c r="BB86" i="13"/>
  <c r="BV87" i="13"/>
  <c r="BB106" i="13"/>
  <c r="BV107" i="13"/>
  <c r="AJ57" i="13"/>
  <c r="BB126" i="13"/>
  <c r="BV127" i="13"/>
  <c r="AS64" i="13"/>
  <c r="CI16" i="13"/>
  <c r="BV18" i="13"/>
  <c r="BV28" i="13" s="1"/>
  <c r="AS119" i="13"/>
  <c r="AS85" i="13"/>
  <c r="AC48" i="13"/>
  <c r="AC63" i="13" s="1"/>
  <c r="AS104" i="13"/>
  <c r="AC123" i="13"/>
  <c r="AC133" i="13" s="1"/>
  <c r="AG93" i="13"/>
  <c r="AG98" i="13" s="1"/>
  <c r="AF77" i="13"/>
  <c r="AN111" i="13"/>
  <c r="AR21" i="13"/>
  <c r="AJ23" i="13" s="1"/>
  <c r="AG108" i="13"/>
  <c r="AS4" i="13"/>
  <c r="AE67" i="13"/>
  <c r="AE82" i="13" s="1"/>
  <c r="AS120" i="13"/>
  <c r="AS44" i="13"/>
  <c r="AS19" i="13"/>
  <c r="AN21" i="13"/>
  <c r="AF23" i="13" s="1"/>
  <c r="AF17" i="13"/>
  <c r="AF47" i="13"/>
  <c r="AJ87" i="13"/>
  <c r="AF107" i="13"/>
  <c r="AO16" i="13"/>
  <c r="AS99" i="13"/>
  <c r="AS109" i="13" s="1"/>
  <c r="AJ22" i="13"/>
  <c r="AN76" i="13"/>
  <c r="AC78" i="13"/>
  <c r="AC83" i="13" s="1"/>
  <c r="AJ12" i="13"/>
  <c r="AF112" i="13"/>
  <c r="AF117" i="13"/>
  <c r="AG103" i="13"/>
  <c r="AR101" i="13"/>
  <c r="AJ103" i="13" s="1"/>
  <c r="AR86" i="13"/>
  <c r="AJ88" i="13" s="1"/>
  <c r="AJ107" i="13"/>
  <c r="AF87" i="13"/>
  <c r="AC23" i="13"/>
  <c r="AD103" i="13"/>
  <c r="AN101" i="13"/>
  <c r="AC13" i="13"/>
  <c r="AN11" i="13"/>
  <c r="AF13" i="13" s="1"/>
  <c r="AS29" i="13"/>
  <c r="AS54" i="13"/>
  <c r="AF12" i="13"/>
  <c r="AG68" i="13"/>
  <c r="AJ127" i="13"/>
  <c r="AJ112" i="13"/>
  <c r="AJ52" i="13"/>
  <c r="AC18" i="13"/>
  <c r="AS15" i="13"/>
  <c r="AG118" i="13"/>
  <c r="AR116" i="13"/>
  <c r="AJ118" i="13" s="1"/>
  <c r="AR121" i="13"/>
  <c r="AJ123" i="13" s="1"/>
  <c r="AJ133" i="13" s="1"/>
  <c r="AF22" i="13"/>
  <c r="AD13" i="13"/>
  <c r="AD28" i="13" s="1"/>
  <c r="AF7" i="13"/>
  <c r="AF67" i="13"/>
  <c r="AC33" i="13"/>
  <c r="AC43" i="13" s="1"/>
  <c r="AN31" i="13"/>
  <c r="AF33" i="13" s="1"/>
  <c r="AF127" i="13"/>
  <c r="AJ7" i="13"/>
  <c r="AJ67" i="13"/>
  <c r="AJ82" i="13" s="1"/>
  <c r="AJ37" i="13"/>
  <c r="AJ17" i="13"/>
  <c r="AJ122" i="13"/>
  <c r="AC118" i="13"/>
  <c r="AN116" i="13"/>
  <c r="AF118" i="13" s="1"/>
  <c r="AJ47" i="13"/>
  <c r="AR50" i="13"/>
  <c r="AS50" i="13" s="1"/>
  <c r="AO51" i="13"/>
  <c r="AF122" i="13"/>
  <c r="AF132" i="13" s="1"/>
  <c r="AJ117" i="13"/>
  <c r="AN51" i="13"/>
  <c r="AN66" i="13"/>
  <c r="AF32" i="13"/>
  <c r="AF57" i="13"/>
  <c r="AG23" i="13"/>
  <c r="AF92" i="13"/>
  <c r="AS74" i="13"/>
  <c r="AJ92" i="13"/>
  <c r="AF37" i="13"/>
  <c r="AR11" i="13"/>
  <c r="AR31" i="13"/>
  <c r="AJ33" i="13" s="1"/>
  <c r="AG33" i="13"/>
  <c r="AR135" i="13" l="1"/>
  <c r="AM26" i="13"/>
  <c r="AM134" i="13"/>
  <c r="AM136" i="13" s="1"/>
  <c r="AN136" i="13"/>
  <c r="AS136" i="13" s="1"/>
  <c r="AN134" i="13"/>
  <c r="AN135" i="13"/>
  <c r="AR134" i="13"/>
  <c r="AN61" i="13"/>
  <c r="L134" i="13"/>
  <c r="CI136" i="13"/>
  <c r="AJ98" i="13"/>
  <c r="BV82" i="13"/>
  <c r="AR136" i="13"/>
  <c r="L135" i="13"/>
  <c r="L26" i="13"/>
  <c r="AS129" i="13"/>
  <c r="AJ132" i="13"/>
  <c r="AS130" i="13"/>
  <c r="AS94" i="13"/>
  <c r="BV97" i="13"/>
  <c r="AR96" i="13"/>
  <c r="AJ62" i="13"/>
  <c r="AF97" i="13"/>
  <c r="AS95" i="13"/>
  <c r="AJ42" i="13"/>
  <c r="AJ97" i="13"/>
  <c r="AF98" i="13"/>
  <c r="AJ83" i="13"/>
  <c r="AN96" i="13"/>
  <c r="AS96" i="13" s="1"/>
  <c r="AF82" i="13"/>
  <c r="AS79" i="13"/>
  <c r="AS81" i="13"/>
  <c r="AS65" i="13"/>
  <c r="AS80" i="13" s="1"/>
  <c r="AS60" i="13"/>
  <c r="AF62" i="13"/>
  <c r="AF42" i="13"/>
  <c r="BV42" i="13"/>
  <c r="BV62" i="13"/>
  <c r="AR61" i="13"/>
  <c r="AS61" i="13" s="1"/>
  <c r="AS59" i="13"/>
  <c r="AS39" i="13"/>
  <c r="AR60" i="13"/>
  <c r="AG43" i="13"/>
  <c r="AS40" i="13"/>
  <c r="AJ43" i="13"/>
  <c r="AN16" i="13"/>
  <c r="AF18" i="13" s="1"/>
  <c r="AR41" i="13"/>
  <c r="AO26" i="13"/>
  <c r="AO41" i="13"/>
  <c r="AN26" i="13"/>
  <c r="AN41" i="13"/>
  <c r="AF27" i="13"/>
  <c r="AS24" i="13"/>
  <c r="BV27" i="13"/>
  <c r="AC28" i="13"/>
  <c r="AS46" i="13"/>
  <c r="AS36" i="13"/>
  <c r="AR26" i="13"/>
  <c r="AJ27" i="13"/>
  <c r="AS25" i="13"/>
  <c r="AS135" i="13" s="1"/>
  <c r="AS91" i="13"/>
  <c r="AS66" i="13"/>
  <c r="AF38" i="13"/>
  <c r="AF43" i="13" s="1"/>
  <c r="AS106" i="13"/>
  <c r="AS56" i="13"/>
  <c r="AS126" i="13"/>
  <c r="AS6" i="13"/>
  <c r="AG78" i="13"/>
  <c r="AG83" i="13" s="1"/>
  <c r="AS111" i="13"/>
  <c r="AS86" i="13"/>
  <c r="AF8" i="13"/>
  <c r="AF113" i="13"/>
  <c r="AJ48" i="13"/>
  <c r="AJ108" i="13"/>
  <c r="AS21" i="13"/>
  <c r="AS121" i="13"/>
  <c r="AJ13" i="13"/>
  <c r="AS76" i="13"/>
  <c r="AF78" i="13"/>
  <c r="AF53" i="13"/>
  <c r="AF63" i="13" s="1"/>
  <c r="AS116" i="13"/>
  <c r="AF68" i="13"/>
  <c r="AS101" i="13"/>
  <c r="AF103" i="13"/>
  <c r="AS31" i="13"/>
  <c r="AS11" i="13"/>
  <c r="AR51" i="13"/>
  <c r="AJ53" i="13" s="1"/>
  <c r="AG53" i="13"/>
  <c r="AG63" i="13" s="1"/>
  <c r="AR16" i="13"/>
  <c r="AG18" i="13"/>
  <c r="AG28" i="13" s="1"/>
  <c r="AS134" i="13" l="1"/>
  <c r="AF83" i="13"/>
  <c r="AJ63" i="13"/>
  <c r="AF28" i="13"/>
  <c r="AS41" i="13"/>
  <c r="AS26" i="13"/>
  <c r="AS16" i="13"/>
  <c r="AJ18" i="13"/>
  <c r="AJ28" i="13" s="1"/>
  <c r="AS51" i="13"/>
  <c r="N16" i="9" l="1"/>
  <c r="M16" i="9"/>
  <c r="L16" i="9"/>
  <c r="K16" i="9"/>
  <c r="J16" i="9"/>
  <c r="I16" i="9"/>
  <c r="G16" i="9"/>
  <c r="F16" i="9"/>
  <c r="E16" i="9"/>
  <c r="D16" i="9"/>
  <c r="C16" i="9"/>
  <c r="K36" i="8"/>
  <c r="J36" i="8"/>
  <c r="I36" i="8"/>
  <c r="H36" i="8"/>
  <c r="G36" i="8"/>
  <c r="F36" i="8"/>
  <c r="E36" i="8"/>
  <c r="D36" i="8"/>
  <c r="C36" i="8"/>
  <c r="K35" i="8"/>
  <c r="J35" i="8"/>
  <c r="I35" i="8"/>
  <c r="H35" i="8"/>
  <c r="G35" i="8"/>
  <c r="F35" i="8"/>
  <c r="E35" i="8"/>
  <c r="D35" i="8"/>
  <c r="C35" i="8"/>
  <c r="K25" i="8"/>
  <c r="J25" i="8"/>
  <c r="I25" i="8"/>
  <c r="H25" i="8"/>
  <c r="G25" i="8"/>
  <c r="F25" i="8"/>
  <c r="E25" i="8"/>
  <c r="D25" i="8"/>
  <c r="C25" i="8"/>
  <c r="K24" i="8"/>
  <c r="J24" i="8"/>
  <c r="I24" i="8"/>
  <c r="H24" i="8"/>
  <c r="G24" i="8"/>
  <c r="F24" i="8"/>
  <c r="E24" i="8"/>
  <c r="D24" i="8"/>
  <c r="C2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H10" i="8"/>
  <c r="D10" i="8"/>
  <c r="H9" i="8"/>
  <c r="D9" i="8"/>
  <c r="H8" i="8"/>
  <c r="D8" i="8"/>
  <c r="H7" i="8"/>
  <c r="D7" i="8"/>
  <c r="H6" i="8"/>
  <c r="D6" i="8"/>
  <c r="H5" i="8"/>
</calcChain>
</file>

<file path=xl/comments1.xml><?xml version="1.0" encoding="utf-8"?>
<comments xmlns="http://schemas.openxmlformats.org/spreadsheetml/2006/main">
  <authors>
    <author>作者</author>
  </authors>
  <commentList>
    <comment ref="AC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柴运可系统是2015.4.30离职,实际是5月份离职后改的</t>
        </r>
      </text>
    </comment>
  </commentList>
</comments>
</file>

<file path=xl/sharedStrings.xml><?xml version="1.0" encoding="utf-8"?>
<sst xmlns="http://schemas.openxmlformats.org/spreadsheetml/2006/main" count="448" uniqueCount="100">
  <si>
    <t>性别</t>
    <phoneticPr fontId="4" type="noConversion"/>
  </si>
  <si>
    <t>直接员</t>
    <phoneticPr fontId="5"/>
  </si>
  <si>
    <t>间接员</t>
  </si>
  <si>
    <t>合计</t>
    <phoneticPr fontId="4" type="noConversion"/>
  </si>
  <si>
    <t>正社员</t>
    <phoneticPr fontId="4" type="noConversion"/>
  </si>
  <si>
    <t>小计</t>
    <phoneticPr fontId="4" type="noConversion"/>
  </si>
  <si>
    <t>男</t>
    <phoneticPr fontId="4" type="noConversion"/>
  </si>
  <si>
    <t>女</t>
    <phoneticPr fontId="4" type="noConversion"/>
  </si>
  <si>
    <t>类别</t>
    <phoneticPr fontId="3"/>
  </si>
  <si>
    <t>人数</t>
  </si>
  <si>
    <t>比率</t>
  </si>
  <si>
    <t>小计</t>
    <phoneticPr fontId="3"/>
  </si>
  <si>
    <t>全体员工</t>
  </si>
  <si>
    <t>3个月以内</t>
    <phoneticPr fontId="3"/>
  </si>
  <si>
    <t>3-6个月</t>
    <phoneticPr fontId="3"/>
  </si>
  <si>
    <t>1年以内</t>
    <phoneticPr fontId="3"/>
  </si>
  <si>
    <t>1-3年</t>
    <phoneticPr fontId="3"/>
  </si>
  <si>
    <t>3-5年</t>
    <phoneticPr fontId="3"/>
  </si>
  <si>
    <t>5-10年</t>
    <phoneticPr fontId="3"/>
  </si>
  <si>
    <t>10年以上</t>
    <phoneticPr fontId="3"/>
  </si>
  <si>
    <t>间接员</t>
    <phoneticPr fontId="3"/>
  </si>
  <si>
    <t>直接员</t>
    <phoneticPr fontId="3"/>
  </si>
  <si>
    <t>平均年龄</t>
    <phoneticPr fontId="3"/>
  </si>
  <si>
    <t>平均工龄(月）</t>
    <phoneticPr fontId="3"/>
  </si>
  <si>
    <t>派遣員</t>
  </si>
  <si>
    <t>外包</t>
  </si>
  <si>
    <t>外包</t>
    <phoneticPr fontId="4" type="noConversion"/>
  </si>
  <si>
    <t>正社员</t>
  </si>
  <si>
    <t>外包员工</t>
    <phoneticPr fontId="4" type="noConversion"/>
  </si>
  <si>
    <t>男</t>
    <phoneticPr fontId="2" type="noConversion"/>
  </si>
  <si>
    <t>女</t>
    <phoneticPr fontId="2" type="noConversion"/>
  </si>
  <si>
    <t>外包员工</t>
    <phoneticPr fontId="2" type="noConversion"/>
  </si>
  <si>
    <t>正式员工</t>
    <phoneticPr fontId="2" type="noConversion"/>
  </si>
  <si>
    <t>派遣员工</t>
    <phoneticPr fontId="2" type="noConversion"/>
  </si>
  <si>
    <t>正式员工</t>
    <phoneticPr fontId="4" type="noConversion"/>
  </si>
  <si>
    <r>
      <t>3、离职人员勤务年数</t>
    </r>
    <r>
      <rPr>
        <sz val="10"/>
        <rFont val="SimSun"/>
        <charset val="134"/>
      </rPr>
      <t>（直接员）</t>
    </r>
    <phoneticPr fontId="4" type="noConversion"/>
  </si>
  <si>
    <t>性别</t>
    <phoneticPr fontId="2" type="noConversion"/>
  </si>
  <si>
    <t>1、在职人员、平均年龄、平均工龄</t>
    <phoneticPr fontId="3"/>
  </si>
  <si>
    <t>小计</t>
    <phoneticPr fontId="3"/>
  </si>
  <si>
    <t>小计</t>
    <phoneticPr fontId="2" type="noConversion"/>
  </si>
  <si>
    <t>部科</t>
    <phoneticPr fontId="4" type="noConversion"/>
  </si>
  <si>
    <t>间接员</t>
    <phoneticPr fontId="2" type="noConversion"/>
  </si>
  <si>
    <t>入社</t>
    <phoneticPr fontId="2" type="noConversion"/>
  </si>
  <si>
    <t>退职</t>
    <phoneticPr fontId="2" type="noConversion"/>
  </si>
  <si>
    <t>离职率(上月末+本月入社)</t>
    <phoneticPr fontId="2" type="noConversion"/>
  </si>
  <si>
    <t>离职率(本月末+本月退职)</t>
    <phoneticPr fontId="2" type="noConversion"/>
  </si>
  <si>
    <t>合计</t>
    <phoneticPr fontId="18" type="noConversion"/>
  </si>
  <si>
    <t>学历</t>
    <phoneticPr fontId="18" type="noConversion"/>
  </si>
  <si>
    <t>移动(转入+，转出-）</t>
    <phoneticPr fontId="2" type="noConversion"/>
  </si>
  <si>
    <t>sheet制造科</t>
    <phoneticPr fontId="2" type="noConversion"/>
  </si>
  <si>
    <t>安全设施环境科</t>
    <phoneticPr fontId="2" type="noConversion"/>
  </si>
  <si>
    <t>财务科</t>
    <phoneticPr fontId="2" type="noConversion"/>
  </si>
  <si>
    <t>成形制造科</t>
    <phoneticPr fontId="2" type="noConversion"/>
  </si>
  <si>
    <t>工法开发科</t>
    <phoneticPr fontId="2" type="noConversion"/>
  </si>
  <si>
    <t>购买科</t>
    <phoneticPr fontId="2" type="noConversion"/>
  </si>
  <si>
    <t>技术科</t>
    <phoneticPr fontId="2" type="noConversion"/>
  </si>
  <si>
    <t>金型科</t>
    <phoneticPr fontId="2" type="noConversion"/>
  </si>
  <si>
    <t>经营管理科</t>
    <phoneticPr fontId="2" type="noConversion"/>
  </si>
  <si>
    <t>品质管理科</t>
    <phoneticPr fontId="2" type="noConversion"/>
  </si>
  <si>
    <t>人事科</t>
    <phoneticPr fontId="2" type="noConversion"/>
  </si>
  <si>
    <t>设计科</t>
    <phoneticPr fontId="2" type="noConversion"/>
  </si>
  <si>
    <t>生产部</t>
    <phoneticPr fontId="2" type="noConversion"/>
  </si>
  <si>
    <t>生产管理科</t>
    <phoneticPr fontId="2" type="noConversion"/>
  </si>
  <si>
    <t>制造技术科</t>
    <phoneticPr fontId="2" type="noConversion"/>
  </si>
  <si>
    <t>总务科</t>
    <phoneticPr fontId="2" type="noConversion"/>
  </si>
  <si>
    <t>组立制造1科</t>
    <phoneticPr fontId="2" type="noConversion"/>
  </si>
  <si>
    <t>4月月末在职</t>
    <phoneticPr fontId="2" type="noConversion"/>
  </si>
  <si>
    <t>5月月末在职</t>
    <phoneticPr fontId="2" type="noConversion"/>
  </si>
  <si>
    <t>合计</t>
    <phoneticPr fontId="2" type="noConversion"/>
  </si>
  <si>
    <t>本科</t>
  </si>
  <si>
    <t>初中</t>
  </si>
  <si>
    <t>大专</t>
  </si>
  <si>
    <t>高中</t>
  </si>
  <si>
    <t>技校</t>
  </si>
  <si>
    <t>无</t>
  </si>
  <si>
    <t>小学</t>
  </si>
  <si>
    <t>研究生</t>
  </si>
  <si>
    <t>职高</t>
  </si>
  <si>
    <t>职校</t>
  </si>
  <si>
    <t>职中</t>
  </si>
  <si>
    <t>中技</t>
  </si>
  <si>
    <t>中专</t>
  </si>
  <si>
    <t>2015年在职员工学历推移</t>
    <phoneticPr fontId="18" type="noConversion"/>
  </si>
  <si>
    <r>
      <t>2、在职人员勤务年数</t>
    </r>
    <r>
      <rPr>
        <sz val="10"/>
        <rFont val="SimSun"/>
        <charset val="134"/>
      </rPr>
      <t>（直接员）</t>
    </r>
    <phoneticPr fontId="4" type="noConversion"/>
  </si>
  <si>
    <t>1-2个月</t>
    <phoneticPr fontId="2" type="noConversion"/>
  </si>
  <si>
    <t>1个月以下</t>
    <phoneticPr fontId="2" type="noConversion"/>
  </si>
  <si>
    <t>生产管理部</t>
    <phoneticPr fontId="2" type="noConversion"/>
  </si>
  <si>
    <t>生产技术部</t>
    <phoneticPr fontId="2" type="noConversion"/>
  </si>
  <si>
    <t>６月月末在职</t>
    <phoneticPr fontId="2" type="noConversion"/>
  </si>
  <si>
    <t>2015年6月末统计表</t>
    <phoneticPr fontId="2" type="noConversion"/>
  </si>
  <si>
    <t>2015年5月末统计表</t>
    <phoneticPr fontId="2" type="noConversion"/>
  </si>
  <si>
    <t>客户对应</t>
    <phoneticPr fontId="2" type="noConversion"/>
  </si>
  <si>
    <t>经营管理部</t>
    <phoneticPr fontId="2" type="noConversion"/>
  </si>
  <si>
    <t>人事总务部</t>
    <phoneticPr fontId="2" type="noConversion"/>
  </si>
  <si>
    <t>品质保证部</t>
    <phoneticPr fontId="2" type="noConversion"/>
  </si>
  <si>
    <t>品质保证科(含客户对应)</t>
    <phoneticPr fontId="2" type="noConversion"/>
  </si>
  <si>
    <t>技术部</t>
    <phoneticPr fontId="2" type="noConversion"/>
  </si>
  <si>
    <t>营业管理部</t>
    <phoneticPr fontId="2" type="noConversion"/>
  </si>
  <si>
    <t>合计</t>
    <phoneticPr fontId="4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</si>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</sst>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0_);[Red]\(0\)"/>
    <numFmt numFmtId="177" formatCode="0.0_);\(0.0\)"/>
  </numFmts>
  <fonts count="25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6"/>
      <name val="ＭＳ Ｐゴシック"/>
      <family val="2"/>
      <charset val="128"/>
    </font>
    <font>
      <sz val="9"/>
      <name val="FZShuTi"/>
      <family val="1"/>
    </font>
    <font>
      <sz val="6"/>
      <name val="MS Gothic"/>
      <family val="3"/>
      <charset val="128"/>
    </font>
    <font>
      <sz val="10"/>
      <name val="SimSun"/>
      <charset val="134"/>
    </font>
    <font>
      <sz val="11"/>
      <name val="ＭＳ Ｐゴシック"/>
      <family val="2"/>
      <charset val="128"/>
    </font>
    <font>
      <b/>
      <sz val="12"/>
      <name val="SimSun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0"/>
      <name val="SimSun"/>
      <charset val="134"/>
    </font>
    <font>
      <sz val="10"/>
      <color indexed="10"/>
      <name val="SimSun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name val="SimSun"/>
      <charset val="134"/>
    </font>
    <font>
      <b/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FF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/>
    <xf numFmtId="9" fontId="9" fillId="0" borderId="0" applyNumberFormat="0" applyFill="0" applyBorder="0" applyAlignment="0" applyProtection="0"/>
    <xf numFmtId="0" fontId="11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1" fillId="0" borderId="0"/>
    <xf numFmtId="9" fontId="20" fillId="0" borderId="0" applyFont="0" applyFill="0" applyBorder="0" applyAlignment="0" applyProtection="0">
      <alignment vertical="center"/>
    </xf>
  </cellStyleXfs>
  <cellXfs count="631">
    <xf numFmtId="0" fontId="0" fillId="0" borderId="0" xfId="0"/>
    <xf numFmtId="0" fontId="8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vertical="center"/>
    </xf>
    <xf numFmtId="0" fontId="6" fillId="0" borderId="32" xfId="8" applyFont="1" applyFill="1" applyBorder="1" applyAlignment="1">
      <alignment horizontal="center" vertical="center"/>
    </xf>
    <xf numFmtId="10" fontId="6" fillId="0" borderId="32" xfId="8" applyNumberFormat="1" applyFont="1" applyFill="1" applyBorder="1" applyAlignment="1">
      <alignment horizontal="center" vertical="center"/>
    </xf>
    <xf numFmtId="0" fontId="6" fillId="0" borderId="0" xfId="8" applyFont="1" applyFill="1" applyBorder="1" applyAlignment="1">
      <alignment horizontal="center" vertical="center"/>
    </xf>
    <xf numFmtId="10" fontId="6" fillId="0" borderId="0" xfId="8" applyNumberFormat="1" applyFont="1" applyFill="1" applyBorder="1" applyAlignment="1">
      <alignment horizontal="center" vertical="center"/>
    </xf>
    <xf numFmtId="177" fontId="6" fillId="0" borderId="0" xfId="8" applyNumberFormat="1" applyFont="1" applyFill="1" applyBorder="1" applyAlignment="1">
      <alignment horizontal="center" vertical="center"/>
    </xf>
    <xf numFmtId="0" fontId="8" fillId="0" borderId="0" xfId="8" applyFont="1" applyFill="1" applyAlignment="1">
      <alignment horizontal="left" vertical="center"/>
    </xf>
    <xf numFmtId="0" fontId="13" fillId="0" borderId="0" xfId="8" applyFont="1" applyFill="1"/>
    <xf numFmtId="0" fontId="13" fillId="0" borderId="0" xfId="8" applyFont="1" applyFill="1" applyBorder="1" applyAlignment="1">
      <alignment horizontal="center" vertical="center"/>
    </xf>
    <xf numFmtId="0" fontId="6" fillId="0" borderId="32" xfId="8" applyNumberFormat="1" applyFont="1" applyFill="1" applyBorder="1" applyAlignment="1">
      <alignment horizontal="center" vertical="center"/>
    </xf>
    <xf numFmtId="10" fontId="6" fillId="0" borderId="0" xfId="8" applyNumberFormat="1" applyFont="1" applyFill="1" applyBorder="1" applyAlignment="1">
      <alignment vertical="center"/>
    </xf>
    <xf numFmtId="10" fontId="6" fillId="0" borderId="0" xfId="8" applyNumberFormat="1" applyFont="1" applyFill="1" applyBorder="1"/>
    <xf numFmtId="10" fontId="6" fillId="0" borderId="0" xfId="8" applyNumberFormat="1" applyFont="1" applyFill="1" applyAlignment="1">
      <alignment vertical="center"/>
    </xf>
    <xf numFmtId="0" fontId="6" fillId="0" borderId="0" xfId="8" applyFont="1" applyFill="1"/>
    <xf numFmtId="10" fontId="6" fillId="0" borderId="0" xfId="8" applyNumberFormat="1" applyFont="1" applyFill="1"/>
    <xf numFmtId="0" fontId="6" fillId="0" borderId="31" xfId="8" applyFont="1" applyFill="1" applyBorder="1" applyAlignment="1">
      <alignment horizontal="center" vertical="center"/>
    </xf>
    <xf numFmtId="0" fontId="6" fillId="0" borderId="31" xfId="8" applyNumberFormat="1" applyFont="1" applyFill="1" applyBorder="1" applyAlignment="1">
      <alignment horizontal="center" vertical="center"/>
    </xf>
    <xf numFmtId="0" fontId="6" fillId="0" borderId="1" xfId="8" applyNumberFormat="1" applyFont="1" applyFill="1" applyBorder="1" applyAlignment="1">
      <alignment horizontal="center" vertical="center"/>
    </xf>
    <xf numFmtId="10" fontId="6" fillId="0" borderId="39" xfId="8" applyNumberFormat="1" applyFont="1" applyFill="1" applyBorder="1" applyAlignment="1">
      <alignment horizontal="center" vertical="center"/>
    </xf>
    <xf numFmtId="0" fontId="6" fillId="0" borderId="9" xfId="8" applyFont="1" applyFill="1" applyBorder="1" applyAlignment="1">
      <alignment horizontal="center" vertical="center"/>
    </xf>
    <xf numFmtId="0" fontId="6" fillId="0" borderId="38" xfId="8" applyNumberFormat="1" applyFont="1" applyFill="1" applyBorder="1" applyAlignment="1">
      <alignment horizontal="center" vertical="center"/>
    </xf>
    <xf numFmtId="0" fontId="6" fillId="0" borderId="42" xfId="8" applyFont="1" applyFill="1" applyBorder="1" applyAlignment="1">
      <alignment horizontal="center" vertical="center"/>
    </xf>
    <xf numFmtId="0" fontId="6" fillId="0" borderId="46" xfId="8" applyFont="1" applyFill="1" applyBorder="1" applyAlignment="1">
      <alignment horizontal="center" vertical="center"/>
    </xf>
    <xf numFmtId="0" fontId="6" fillId="0" borderId="24" xfId="8" applyFont="1" applyFill="1" applyBorder="1" applyAlignment="1">
      <alignment horizontal="center" vertical="center"/>
    </xf>
    <xf numFmtId="10" fontId="6" fillId="0" borderId="24" xfId="8" applyNumberFormat="1" applyFont="1" applyFill="1" applyBorder="1" applyAlignment="1">
      <alignment horizontal="center" vertical="center"/>
    </xf>
    <xf numFmtId="176" fontId="15" fillId="2" borderId="0" xfId="1" applyNumberFormat="1" applyFont="1" applyFill="1" applyAlignment="1">
      <alignment horizontal="center" vertical="center"/>
    </xf>
    <xf numFmtId="176" fontId="15" fillId="2" borderId="2" xfId="1" applyNumberFormat="1" applyFont="1" applyFill="1" applyBorder="1" applyAlignment="1">
      <alignment horizontal="center" vertical="center"/>
    </xf>
    <xf numFmtId="176" fontId="15" fillId="2" borderId="7" xfId="1" applyNumberFormat="1" applyFont="1" applyFill="1" applyBorder="1" applyAlignment="1">
      <alignment horizontal="center" vertical="center"/>
    </xf>
    <xf numFmtId="176" fontId="15" fillId="2" borderId="4" xfId="1" applyNumberFormat="1" applyFont="1" applyFill="1" applyBorder="1" applyAlignment="1">
      <alignment horizontal="center" vertical="center"/>
    </xf>
    <xf numFmtId="176" fontId="15" fillId="2" borderId="5" xfId="1" applyNumberFormat="1" applyFont="1" applyFill="1" applyBorder="1" applyAlignment="1">
      <alignment horizontal="center" vertical="center"/>
    </xf>
    <xf numFmtId="176" fontId="16" fillId="2" borderId="6" xfId="1" applyNumberFormat="1" applyFont="1" applyFill="1" applyBorder="1" applyAlignment="1">
      <alignment horizontal="center" vertical="center"/>
    </xf>
    <xf numFmtId="176" fontId="15" fillId="2" borderId="3" xfId="1" applyNumberFormat="1" applyFont="1" applyFill="1" applyBorder="1" applyAlignment="1">
      <alignment horizontal="center" vertical="center"/>
    </xf>
    <xf numFmtId="176" fontId="15" fillId="2" borderId="0" xfId="1" applyNumberFormat="1" applyFont="1" applyFill="1" applyAlignment="1">
      <alignment vertical="center"/>
    </xf>
    <xf numFmtId="41" fontId="15" fillId="2" borderId="12" xfId="1" applyNumberFormat="1" applyFont="1" applyFill="1" applyBorder="1" applyAlignment="1">
      <alignment horizontal="right" vertical="center"/>
    </xf>
    <xf numFmtId="41" fontId="14" fillId="2" borderId="13" xfId="1" applyNumberFormat="1" applyFont="1" applyFill="1" applyBorder="1" applyAlignment="1">
      <alignment horizontal="right" vertical="center"/>
    </xf>
    <xf numFmtId="41" fontId="15" fillId="2" borderId="14" xfId="1" applyNumberFormat="1" applyFont="1" applyFill="1" applyBorder="1" applyAlignment="1">
      <alignment horizontal="right" vertical="center"/>
    </xf>
    <xf numFmtId="41" fontId="15" fillId="2" borderId="11" xfId="1" applyNumberFormat="1" applyFont="1" applyFill="1" applyBorder="1" applyAlignment="1">
      <alignment horizontal="right" vertical="center"/>
    </xf>
    <xf numFmtId="41" fontId="14" fillId="2" borderId="15" xfId="1" applyNumberFormat="1" applyFont="1" applyFill="1" applyBorder="1" applyAlignment="1">
      <alignment horizontal="right" vertical="center"/>
    </xf>
    <xf numFmtId="176" fontId="15" fillId="2" borderId="0" xfId="1" applyNumberFormat="1" applyFont="1" applyFill="1" applyAlignment="1">
      <alignment horizontal="right" vertical="center"/>
    </xf>
    <xf numFmtId="41" fontId="15" fillId="2" borderId="20" xfId="1" applyNumberFormat="1" applyFont="1" applyFill="1" applyBorder="1" applyAlignment="1">
      <alignment horizontal="right" vertical="center"/>
    </xf>
    <xf numFmtId="41" fontId="14" fillId="2" borderId="21" xfId="1" applyNumberFormat="1" applyFont="1" applyFill="1" applyBorder="1" applyAlignment="1">
      <alignment horizontal="right" vertical="center"/>
    </xf>
    <xf numFmtId="41" fontId="15" fillId="2" borderId="22" xfId="1" applyNumberFormat="1" applyFont="1" applyFill="1" applyBorder="1" applyAlignment="1">
      <alignment horizontal="right" vertical="center"/>
    </xf>
    <xf numFmtId="41" fontId="15" fillId="2" borderId="19" xfId="1" applyNumberFormat="1" applyFont="1" applyFill="1" applyBorder="1" applyAlignment="1">
      <alignment horizontal="right" vertical="center"/>
    </xf>
    <xf numFmtId="41" fontId="15" fillId="2" borderId="26" xfId="1" applyNumberFormat="1" applyFont="1" applyFill="1" applyBorder="1" applyAlignment="1">
      <alignment horizontal="right" vertical="center"/>
    </xf>
    <xf numFmtId="41" fontId="14" fillId="2" borderId="6" xfId="1" applyNumberFormat="1" applyFont="1" applyFill="1" applyBorder="1" applyAlignment="1">
      <alignment horizontal="right" vertical="center"/>
    </xf>
    <xf numFmtId="41" fontId="15" fillId="2" borderId="25" xfId="1" applyNumberFormat="1" applyFont="1" applyFill="1" applyBorder="1" applyAlignment="1">
      <alignment horizontal="right" vertical="center"/>
    </xf>
    <xf numFmtId="41" fontId="14" fillId="2" borderId="27" xfId="1" applyNumberFormat="1" applyFont="1" applyFill="1" applyBorder="1" applyAlignment="1">
      <alignment horizontal="right" vertical="center"/>
    </xf>
    <xf numFmtId="176" fontId="15" fillId="3" borderId="7" xfId="1" applyNumberFormat="1" applyFont="1" applyFill="1" applyBorder="1" applyAlignment="1">
      <alignment horizontal="center" vertical="center"/>
    </xf>
    <xf numFmtId="176" fontId="15" fillId="3" borderId="4" xfId="1" applyNumberFormat="1" applyFont="1" applyFill="1" applyBorder="1" applyAlignment="1">
      <alignment horizontal="center" vertical="center"/>
    </xf>
    <xf numFmtId="176" fontId="15" fillId="3" borderId="5" xfId="1" applyNumberFormat="1" applyFont="1" applyFill="1" applyBorder="1" applyAlignment="1">
      <alignment horizontal="center" vertical="center"/>
    </xf>
    <xf numFmtId="176" fontId="16" fillId="3" borderId="6" xfId="1" applyNumberFormat="1" applyFont="1" applyFill="1" applyBorder="1" applyAlignment="1">
      <alignment horizontal="center" vertical="center"/>
    </xf>
    <xf numFmtId="41" fontId="15" fillId="3" borderId="52" xfId="1" applyNumberFormat="1" applyFont="1" applyFill="1" applyBorder="1" applyAlignment="1">
      <alignment horizontal="right" vertical="center"/>
    </xf>
    <xf numFmtId="41" fontId="15" fillId="3" borderId="12" xfId="1" applyNumberFormat="1" applyFont="1" applyFill="1" applyBorder="1" applyAlignment="1">
      <alignment horizontal="right" vertical="center"/>
    </xf>
    <xf numFmtId="41" fontId="14" fillId="3" borderId="13" xfId="1" applyNumberFormat="1" applyFont="1" applyFill="1" applyBorder="1" applyAlignment="1">
      <alignment horizontal="right" vertical="center"/>
    </xf>
    <xf numFmtId="41" fontId="15" fillId="3" borderId="14" xfId="1" applyNumberFormat="1" applyFont="1" applyFill="1" applyBorder="1" applyAlignment="1">
      <alignment horizontal="right" vertical="center"/>
    </xf>
    <xf numFmtId="41" fontId="15" fillId="3" borderId="11" xfId="1" applyNumberFormat="1" applyFont="1" applyFill="1" applyBorder="1" applyAlignment="1">
      <alignment horizontal="right" vertical="center"/>
    </xf>
    <xf numFmtId="41" fontId="14" fillId="3" borderId="15" xfId="1" applyNumberFormat="1" applyFont="1" applyFill="1" applyBorder="1" applyAlignment="1">
      <alignment horizontal="right" vertical="center"/>
    </xf>
    <xf numFmtId="41" fontId="15" fillId="3" borderId="30" xfId="1" applyNumberFormat="1" applyFont="1" applyFill="1" applyBorder="1" applyAlignment="1">
      <alignment horizontal="right" vertical="center"/>
    </xf>
    <xf numFmtId="41" fontId="15" fillId="3" borderId="20" xfId="1" applyNumberFormat="1" applyFont="1" applyFill="1" applyBorder="1" applyAlignment="1">
      <alignment horizontal="right" vertical="center"/>
    </xf>
    <xf numFmtId="41" fontId="14" fillId="3" borderId="21" xfId="1" applyNumberFormat="1" applyFont="1" applyFill="1" applyBorder="1" applyAlignment="1">
      <alignment horizontal="right" vertical="center"/>
    </xf>
    <xf numFmtId="41" fontId="15" fillId="3" borderId="22" xfId="1" applyNumberFormat="1" applyFont="1" applyFill="1" applyBorder="1" applyAlignment="1">
      <alignment horizontal="right" vertical="center"/>
    </xf>
    <xf numFmtId="41" fontId="15" fillId="3" borderId="19" xfId="1" applyNumberFormat="1" applyFont="1" applyFill="1" applyBorder="1" applyAlignment="1">
      <alignment horizontal="right" vertical="center"/>
    </xf>
    <xf numFmtId="41" fontId="15" fillId="3" borderId="53" xfId="1" applyNumberFormat="1" applyFont="1" applyFill="1" applyBorder="1" applyAlignment="1">
      <alignment horizontal="right" vertical="center"/>
    </xf>
    <xf numFmtId="41" fontId="15" fillId="3" borderId="26" xfId="1" applyNumberFormat="1" applyFont="1" applyFill="1" applyBorder="1" applyAlignment="1">
      <alignment horizontal="right" vertical="center"/>
    </xf>
    <xf numFmtId="41" fontId="14" fillId="3" borderId="6" xfId="1" applyNumberFormat="1" applyFont="1" applyFill="1" applyBorder="1" applyAlignment="1">
      <alignment horizontal="right" vertical="center"/>
    </xf>
    <xf numFmtId="41" fontId="15" fillId="3" borderId="25" xfId="1" applyNumberFormat="1" applyFont="1" applyFill="1" applyBorder="1" applyAlignment="1">
      <alignment horizontal="right" vertical="center"/>
    </xf>
    <xf numFmtId="41" fontId="14" fillId="3" borderId="27" xfId="1" applyNumberFormat="1" applyFont="1" applyFill="1" applyBorder="1" applyAlignment="1">
      <alignment horizontal="right" vertical="center"/>
    </xf>
    <xf numFmtId="176" fontId="15" fillId="4" borderId="7" xfId="1" applyNumberFormat="1" applyFont="1" applyFill="1" applyBorder="1" applyAlignment="1">
      <alignment horizontal="center" vertical="center"/>
    </xf>
    <xf numFmtId="41" fontId="15" fillId="4" borderId="52" xfId="1" applyNumberFormat="1" applyFont="1" applyFill="1" applyBorder="1" applyAlignment="1">
      <alignment horizontal="right" vertical="center"/>
    </xf>
    <xf numFmtId="41" fontId="14" fillId="4" borderId="13" xfId="1" applyNumberFormat="1" applyFont="1" applyFill="1" applyBorder="1" applyAlignment="1">
      <alignment horizontal="right" vertical="center"/>
    </xf>
    <xf numFmtId="41" fontId="15" fillId="4" borderId="14" xfId="1" applyNumberFormat="1" applyFont="1" applyFill="1" applyBorder="1" applyAlignment="1">
      <alignment horizontal="right" vertical="center"/>
    </xf>
    <xf numFmtId="41" fontId="14" fillId="4" borderId="15" xfId="1" applyNumberFormat="1" applyFont="1" applyFill="1" applyBorder="1" applyAlignment="1">
      <alignment horizontal="right" vertical="center"/>
    </xf>
    <xf numFmtId="41" fontId="15" fillId="4" borderId="30" xfId="1" applyNumberFormat="1" applyFont="1" applyFill="1" applyBorder="1" applyAlignment="1">
      <alignment horizontal="right" vertical="center"/>
    </xf>
    <xf numFmtId="41" fontId="14" fillId="4" borderId="21" xfId="1" applyNumberFormat="1" applyFont="1" applyFill="1" applyBorder="1" applyAlignment="1">
      <alignment horizontal="right" vertical="center"/>
    </xf>
    <xf numFmtId="41" fontId="15" fillId="4" borderId="22" xfId="1" applyNumberFormat="1" applyFont="1" applyFill="1" applyBorder="1" applyAlignment="1">
      <alignment horizontal="right" vertical="center"/>
    </xf>
    <xf numFmtId="41" fontId="15" fillId="4" borderId="53" xfId="1" applyNumberFormat="1" applyFont="1" applyFill="1" applyBorder="1" applyAlignment="1">
      <alignment horizontal="right" vertical="center"/>
    </xf>
    <xf numFmtId="41" fontId="14" fillId="4" borderId="6" xfId="1" applyNumberFormat="1" applyFont="1" applyFill="1" applyBorder="1" applyAlignment="1">
      <alignment horizontal="right" vertical="center"/>
    </xf>
    <xf numFmtId="41" fontId="15" fillId="4" borderId="25" xfId="1" applyNumberFormat="1" applyFont="1" applyFill="1" applyBorder="1" applyAlignment="1">
      <alignment horizontal="right" vertical="center"/>
    </xf>
    <xf numFmtId="41" fontId="14" fillId="4" borderId="27" xfId="1" applyNumberFormat="1" applyFont="1" applyFill="1" applyBorder="1" applyAlignment="1">
      <alignment horizontal="right" vertical="center"/>
    </xf>
    <xf numFmtId="176" fontId="15" fillId="4" borderId="4" xfId="1" applyNumberFormat="1" applyFont="1" applyFill="1" applyBorder="1" applyAlignment="1">
      <alignment horizontal="center" vertical="center"/>
    </xf>
    <xf numFmtId="176" fontId="15" fillId="4" borderId="5" xfId="1" applyNumberFormat="1" applyFont="1" applyFill="1" applyBorder="1" applyAlignment="1">
      <alignment horizontal="center" vertical="center"/>
    </xf>
    <xf numFmtId="176" fontId="16" fillId="4" borderId="6" xfId="1" applyNumberFormat="1" applyFont="1" applyFill="1" applyBorder="1" applyAlignment="1">
      <alignment horizontal="center" vertical="center"/>
    </xf>
    <xf numFmtId="41" fontId="15" fillId="4" borderId="12" xfId="1" applyNumberFormat="1" applyFont="1" applyFill="1" applyBorder="1" applyAlignment="1">
      <alignment horizontal="right" vertical="center"/>
    </xf>
    <xf numFmtId="41" fontId="15" fillId="4" borderId="11" xfId="1" applyNumberFormat="1" applyFont="1" applyFill="1" applyBorder="1" applyAlignment="1">
      <alignment horizontal="right" vertical="center"/>
    </xf>
    <xf numFmtId="41" fontId="15" fillId="4" borderId="20" xfId="1" applyNumberFormat="1" applyFont="1" applyFill="1" applyBorder="1" applyAlignment="1">
      <alignment horizontal="right" vertical="center"/>
    </xf>
    <xf numFmtId="41" fontId="15" fillId="4" borderId="19" xfId="1" applyNumberFormat="1" applyFont="1" applyFill="1" applyBorder="1" applyAlignment="1">
      <alignment horizontal="right" vertical="center"/>
    </xf>
    <xf numFmtId="41" fontId="15" fillId="4" borderId="26" xfId="1" applyNumberFormat="1" applyFont="1" applyFill="1" applyBorder="1" applyAlignment="1">
      <alignment horizontal="right" vertical="center"/>
    </xf>
    <xf numFmtId="176" fontId="15" fillId="5" borderId="7" xfId="1" applyNumberFormat="1" applyFont="1" applyFill="1" applyBorder="1" applyAlignment="1">
      <alignment horizontal="center" vertical="center"/>
    </xf>
    <xf numFmtId="176" fontId="15" fillId="5" borderId="4" xfId="1" applyNumberFormat="1" applyFont="1" applyFill="1" applyBorder="1" applyAlignment="1">
      <alignment horizontal="center" vertical="center"/>
    </xf>
    <xf numFmtId="176" fontId="15" fillId="5" borderId="5" xfId="1" applyNumberFormat="1" applyFont="1" applyFill="1" applyBorder="1" applyAlignment="1">
      <alignment horizontal="center" vertical="center"/>
    </xf>
    <xf numFmtId="176" fontId="16" fillId="5" borderId="6" xfId="1" applyNumberFormat="1" applyFont="1" applyFill="1" applyBorder="1" applyAlignment="1">
      <alignment horizontal="center" vertical="center"/>
    </xf>
    <xf numFmtId="41" fontId="15" fillId="5" borderId="12" xfId="1" applyNumberFormat="1" applyFont="1" applyFill="1" applyBorder="1" applyAlignment="1">
      <alignment horizontal="right" vertical="center"/>
    </xf>
    <xf numFmtId="41" fontId="14" fillId="5" borderId="13" xfId="1" applyNumberFormat="1" applyFont="1" applyFill="1" applyBorder="1" applyAlignment="1">
      <alignment horizontal="right" vertical="center"/>
    </xf>
    <xf numFmtId="41" fontId="15" fillId="5" borderId="11" xfId="1" applyNumberFormat="1" applyFont="1" applyFill="1" applyBorder="1" applyAlignment="1">
      <alignment horizontal="right" vertical="center"/>
    </xf>
    <xf numFmtId="41" fontId="14" fillId="5" borderId="15" xfId="1" applyNumberFormat="1" applyFont="1" applyFill="1" applyBorder="1" applyAlignment="1">
      <alignment horizontal="right" vertical="center"/>
    </xf>
    <xf numFmtId="41" fontId="15" fillId="5" borderId="20" xfId="1" applyNumberFormat="1" applyFont="1" applyFill="1" applyBorder="1" applyAlignment="1">
      <alignment horizontal="right" vertical="center"/>
    </xf>
    <xf numFmtId="41" fontId="14" fillId="5" borderId="21" xfId="1" applyNumberFormat="1" applyFont="1" applyFill="1" applyBorder="1" applyAlignment="1">
      <alignment horizontal="right" vertical="center"/>
    </xf>
    <xf numFmtId="41" fontId="15" fillId="5" borderId="22" xfId="1" applyNumberFormat="1" applyFont="1" applyFill="1" applyBorder="1" applyAlignment="1">
      <alignment horizontal="right" vertical="center"/>
    </xf>
    <xf numFmtId="41" fontId="15" fillId="5" borderId="19" xfId="1" applyNumberFormat="1" applyFont="1" applyFill="1" applyBorder="1" applyAlignment="1">
      <alignment horizontal="right" vertical="center"/>
    </xf>
    <xf numFmtId="41" fontId="15" fillId="5" borderId="26" xfId="1" applyNumberFormat="1" applyFont="1" applyFill="1" applyBorder="1" applyAlignment="1">
      <alignment horizontal="right" vertical="center"/>
    </xf>
    <xf numFmtId="41" fontId="14" fillId="5" borderId="6" xfId="1" applyNumberFormat="1" applyFont="1" applyFill="1" applyBorder="1" applyAlignment="1">
      <alignment horizontal="right" vertical="center"/>
    </xf>
    <xf numFmtId="41" fontId="15" fillId="5" borderId="25" xfId="1" applyNumberFormat="1" applyFont="1" applyFill="1" applyBorder="1" applyAlignment="1">
      <alignment horizontal="right" vertical="center"/>
    </xf>
    <xf numFmtId="41" fontId="14" fillId="5" borderId="27" xfId="1" applyNumberFormat="1" applyFont="1" applyFill="1" applyBorder="1" applyAlignment="1">
      <alignment horizontal="right" vertical="center"/>
    </xf>
    <xf numFmtId="176" fontId="14" fillId="2" borderId="50" xfId="1" applyNumberFormat="1" applyFont="1" applyFill="1" applyBorder="1" applyAlignment="1">
      <alignment vertical="center"/>
    </xf>
    <xf numFmtId="176" fontId="14" fillId="2" borderId="14" xfId="1" applyNumberFormat="1" applyFont="1" applyFill="1" applyBorder="1" applyAlignment="1">
      <alignment vertical="center"/>
    </xf>
    <xf numFmtId="176" fontId="14" fillId="2" borderId="51" xfId="1" applyNumberFormat="1" applyFont="1" applyFill="1" applyBorder="1" applyAlignment="1">
      <alignment horizontal="center" vertical="center"/>
    </xf>
    <xf numFmtId="0" fontId="17" fillId="0" borderId="0" xfId="9" applyFont="1" applyAlignment="1">
      <alignment horizontal="left"/>
    </xf>
    <xf numFmtId="0" fontId="1" fillId="0" borderId="0" xfId="9" applyAlignment="1">
      <alignment horizontal="center"/>
    </xf>
    <xf numFmtId="0" fontId="1" fillId="0" borderId="0" xfId="9"/>
    <xf numFmtId="0" fontId="1" fillId="6" borderId="32" xfId="9" applyFill="1" applyBorder="1" applyAlignment="1">
      <alignment horizontal="center" vertical="center"/>
    </xf>
    <xf numFmtId="0" fontId="19" fillId="6" borderId="32" xfId="9" applyFont="1" applyFill="1" applyBorder="1" applyAlignment="1">
      <alignment horizontal="center"/>
    </xf>
    <xf numFmtId="0" fontId="1" fillId="6" borderId="32" xfId="9" applyFont="1" applyFill="1" applyBorder="1" applyAlignment="1">
      <alignment horizontal="center" vertical="center"/>
    </xf>
    <xf numFmtId="0" fontId="1" fillId="6" borderId="32" xfId="9" applyFill="1" applyBorder="1" applyAlignment="1">
      <alignment horizontal="center"/>
    </xf>
    <xf numFmtId="0" fontId="6" fillId="0" borderId="40" xfId="8" applyFont="1" applyFill="1" applyBorder="1" applyAlignment="1">
      <alignment horizontal="center" vertical="center"/>
    </xf>
    <xf numFmtId="0" fontId="6" fillId="0" borderId="0" xfId="8" applyNumberFormat="1" applyFont="1" applyFill="1" applyAlignment="1">
      <alignment vertical="center"/>
    </xf>
    <xf numFmtId="0" fontId="6" fillId="0" borderId="40" xfId="8" applyNumberFormat="1" applyFont="1" applyFill="1" applyBorder="1" applyAlignment="1">
      <alignment horizontal="center" vertical="center"/>
    </xf>
    <xf numFmtId="0" fontId="6" fillId="0" borderId="45" xfId="8" applyNumberFormat="1" applyFont="1" applyFill="1" applyBorder="1" applyAlignment="1">
      <alignment horizontal="center" vertical="center"/>
    </xf>
    <xf numFmtId="0" fontId="6" fillId="0" borderId="39" xfId="8" applyNumberFormat="1" applyFont="1" applyFill="1" applyBorder="1" applyAlignment="1">
      <alignment horizontal="center" vertical="center"/>
    </xf>
    <xf numFmtId="0" fontId="6" fillId="0" borderId="6" xfId="8" applyNumberFormat="1" applyFont="1" applyFill="1" applyBorder="1" applyAlignment="1">
      <alignment horizontal="center" vertical="center"/>
    </xf>
    <xf numFmtId="0" fontId="6" fillId="0" borderId="24" xfId="8" applyNumberFormat="1" applyFont="1" applyFill="1" applyBorder="1" applyAlignment="1">
      <alignment horizontal="center" vertical="center"/>
    </xf>
    <xf numFmtId="0" fontId="6" fillId="0" borderId="27" xfId="8" applyNumberFormat="1" applyFont="1" applyFill="1" applyBorder="1" applyAlignment="1">
      <alignment horizontal="center" vertical="center"/>
    </xf>
    <xf numFmtId="0" fontId="12" fillId="0" borderId="49" xfId="8" applyNumberFormat="1" applyFont="1" applyFill="1" applyBorder="1" applyAlignment="1">
      <alignment vertical="center"/>
    </xf>
    <xf numFmtId="0" fontId="6" fillId="0" borderId="17" xfId="8" applyNumberFormat="1" applyFont="1" applyFill="1" applyBorder="1" applyAlignment="1">
      <alignment horizontal="center" vertical="center"/>
    </xf>
    <xf numFmtId="0" fontId="6" fillId="0" borderId="0" xfId="8" applyNumberFormat="1" applyFont="1" applyFill="1" applyBorder="1" applyAlignment="1">
      <alignment horizontal="center" vertical="center"/>
    </xf>
    <xf numFmtId="0" fontId="13" fillId="0" borderId="0" xfId="8" applyNumberFormat="1" applyFont="1" applyFill="1"/>
    <xf numFmtId="0" fontId="13" fillId="0" borderId="0" xfId="8" applyNumberFormat="1" applyFont="1" applyFill="1" applyBorder="1" applyAlignment="1">
      <alignment horizontal="center" vertical="center"/>
    </xf>
    <xf numFmtId="0" fontId="8" fillId="0" borderId="0" xfId="8" applyNumberFormat="1" applyFont="1" applyFill="1" applyAlignment="1">
      <alignment horizontal="left" vertical="center"/>
    </xf>
    <xf numFmtId="0" fontId="6" fillId="0" borderId="0" xfId="8" applyNumberFormat="1" applyFont="1" applyFill="1" applyBorder="1" applyAlignment="1">
      <alignment vertical="center"/>
    </xf>
    <xf numFmtId="0" fontId="6" fillId="0" borderId="0" xfId="8" applyNumberFormat="1" applyFont="1" applyFill="1"/>
    <xf numFmtId="0" fontId="6" fillId="0" borderId="61" xfId="8" applyNumberFormat="1" applyFont="1" applyFill="1" applyBorder="1" applyAlignment="1">
      <alignment horizontal="center" vertical="center"/>
    </xf>
    <xf numFmtId="0" fontId="6" fillId="0" borderId="62" xfId="8" applyNumberFormat="1" applyFont="1" applyFill="1" applyBorder="1" applyAlignment="1">
      <alignment horizontal="center" vertical="center"/>
    </xf>
    <xf numFmtId="0" fontId="6" fillId="0" borderId="46" xfId="8" applyNumberFormat="1" applyFont="1" applyFill="1" applyBorder="1" applyAlignment="1">
      <alignment horizontal="center" vertical="center"/>
    </xf>
    <xf numFmtId="57" fontId="19" fillId="6" borderId="32" xfId="9" applyNumberFormat="1" applyFont="1" applyFill="1" applyBorder="1" applyAlignment="1">
      <alignment horizontal="center"/>
    </xf>
    <xf numFmtId="10" fontId="6" fillId="0" borderId="60" xfId="8" applyNumberFormat="1" applyFont="1" applyFill="1" applyBorder="1" applyAlignment="1">
      <alignment horizontal="center" vertical="center"/>
    </xf>
    <xf numFmtId="176" fontId="15" fillId="7" borderId="7" xfId="1" applyNumberFormat="1" applyFont="1" applyFill="1" applyBorder="1" applyAlignment="1">
      <alignment horizontal="center" vertical="center"/>
    </xf>
    <xf numFmtId="176" fontId="15" fillId="7" borderId="4" xfId="1" applyNumberFormat="1" applyFont="1" applyFill="1" applyBorder="1" applyAlignment="1">
      <alignment horizontal="center" vertical="center"/>
    </xf>
    <xf numFmtId="176" fontId="15" fillId="7" borderId="5" xfId="1" applyNumberFormat="1" applyFont="1" applyFill="1" applyBorder="1" applyAlignment="1">
      <alignment horizontal="center" vertical="center"/>
    </xf>
    <xf numFmtId="176" fontId="16" fillId="7" borderId="6" xfId="1" applyNumberFormat="1" applyFont="1" applyFill="1" applyBorder="1" applyAlignment="1">
      <alignment horizontal="center" vertical="center"/>
    </xf>
    <xf numFmtId="41" fontId="15" fillId="7" borderId="52" xfId="1" applyNumberFormat="1" applyFont="1" applyFill="1" applyBorder="1" applyAlignment="1">
      <alignment horizontal="right" vertical="center"/>
    </xf>
    <xf numFmtId="41" fontId="15" fillId="7" borderId="12" xfId="1" applyNumberFormat="1" applyFont="1" applyFill="1" applyBorder="1" applyAlignment="1">
      <alignment horizontal="right" vertical="center"/>
    </xf>
    <xf numFmtId="41" fontId="14" fillId="7" borderId="13" xfId="1" applyNumberFormat="1" applyFont="1" applyFill="1" applyBorder="1" applyAlignment="1">
      <alignment horizontal="right" vertical="center"/>
    </xf>
    <xf numFmtId="41" fontId="15" fillId="7" borderId="14" xfId="1" applyNumberFormat="1" applyFont="1" applyFill="1" applyBorder="1" applyAlignment="1">
      <alignment horizontal="right" vertical="center"/>
    </xf>
    <xf numFmtId="41" fontId="15" fillId="7" borderId="11" xfId="1" applyNumberFormat="1" applyFont="1" applyFill="1" applyBorder="1" applyAlignment="1">
      <alignment horizontal="right" vertical="center"/>
    </xf>
    <xf numFmtId="41" fontId="14" fillId="7" borderId="15" xfId="1" applyNumberFormat="1" applyFont="1" applyFill="1" applyBorder="1" applyAlignment="1">
      <alignment horizontal="right" vertical="center"/>
    </xf>
    <xf numFmtId="41" fontId="15" fillId="7" borderId="30" xfId="1" applyNumberFormat="1" applyFont="1" applyFill="1" applyBorder="1" applyAlignment="1">
      <alignment horizontal="right" vertical="center"/>
    </xf>
    <xf numFmtId="41" fontId="15" fillId="7" borderId="20" xfId="1" applyNumberFormat="1" applyFont="1" applyFill="1" applyBorder="1" applyAlignment="1">
      <alignment horizontal="right" vertical="center"/>
    </xf>
    <xf numFmtId="41" fontId="14" fillId="7" borderId="21" xfId="1" applyNumberFormat="1" applyFont="1" applyFill="1" applyBorder="1" applyAlignment="1">
      <alignment horizontal="right" vertical="center"/>
    </xf>
    <xf numFmtId="41" fontId="15" fillId="7" borderId="22" xfId="1" applyNumberFormat="1" applyFont="1" applyFill="1" applyBorder="1" applyAlignment="1">
      <alignment horizontal="right" vertical="center"/>
    </xf>
    <xf numFmtId="41" fontId="15" fillId="7" borderId="19" xfId="1" applyNumberFormat="1" applyFont="1" applyFill="1" applyBorder="1" applyAlignment="1">
      <alignment horizontal="right" vertical="center"/>
    </xf>
    <xf numFmtId="41" fontId="15" fillId="7" borderId="53" xfId="1" applyNumberFormat="1" applyFont="1" applyFill="1" applyBorder="1" applyAlignment="1">
      <alignment horizontal="right" vertical="center"/>
    </xf>
    <xf numFmtId="41" fontId="15" fillId="7" borderId="26" xfId="1" applyNumberFormat="1" applyFont="1" applyFill="1" applyBorder="1" applyAlignment="1">
      <alignment horizontal="right" vertical="center"/>
    </xf>
    <xf numFmtId="41" fontId="14" fillId="7" borderId="6" xfId="1" applyNumberFormat="1" applyFont="1" applyFill="1" applyBorder="1" applyAlignment="1">
      <alignment horizontal="right" vertical="center"/>
    </xf>
    <xf numFmtId="41" fontId="15" fillId="7" borderId="25" xfId="1" applyNumberFormat="1" applyFont="1" applyFill="1" applyBorder="1" applyAlignment="1">
      <alignment horizontal="right" vertical="center"/>
    </xf>
    <xf numFmtId="41" fontId="14" fillId="7" borderId="27" xfId="1" applyNumberFormat="1" applyFont="1" applyFill="1" applyBorder="1" applyAlignment="1">
      <alignment horizontal="right" vertical="center"/>
    </xf>
    <xf numFmtId="41" fontId="15" fillId="7" borderId="4" xfId="1" applyNumberFormat="1" applyFont="1" applyFill="1" applyBorder="1" applyAlignment="1">
      <alignment horizontal="right" vertical="center"/>
    </xf>
    <xf numFmtId="9" fontId="15" fillId="3" borderId="53" xfId="10" applyFont="1" applyFill="1" applyBorder="1" applyAlignment="1">
      <alignment horizontal="right" vertical="center"/>
    </xf>
    <xf numFmtId="9" fontId="15" fillId="2" borderId="54" xfId="10" applyFont="1" applyFill="1" applyBorder="1" applyAlignment="1">
      <alignment horizontal="center" vertical="center"/>
    </xf>
    <xf numFmtId="9" fontId="15" fillId="5" borderId="58" xfId="10" applyFont="1" applyFill="1" applyBorder="1" applyAlignment="1">
      <alignment horizontal="right" vertical="center"/>
    </xf>
    <xf numFmtId="9" fontId="14" fillId="5" borderId="1" xfId="10" applyFont="1" applyFill="1" applyBorder="1" applyAlignment="1">
      <alignment horizontal="right" vertical="center"/>
    </xf>
    <xf numFmtId="9" fontId="15" fillId="5" borderId="59" xfId="10" applyFont="1" applyFill="1" applyBorder="1" applyAlignment="1">
      <alignment horizontal="right" vertical="center"/>
    </xf>
    <xf numFmtId="9" fontId="15" fillId="7" borderId="57" xfId="10" applyFont="1" applyFill="1" applyBorder="1" applyAlignment="1">
      <alignment horizontal="right" vertical="center"/>
    </xf>
    <xf numFmtId="9" fontId="15" fillId="7" borderId="58" xfId="10" applyFont="1" applyFill="1" applyBorder="1" applyAlignment="1">
      <alignment horizontal="right" vertical="center"/>
    </xf>
    <xf numFmtId="9" fontId="14" fillId="7" borderId="1" xfId="10" applyFont="1" applyFill="1" applyBorder="1" applyAlignment="1">
      <alignment horizontal="right" vertical="center"/>
    </xf>
    <xf numFmtId="9" fontId="15" fillId="7" borderId="59" xfId="10" applyFont="1" applyFill="1" applyBorder="1" applyAlignment="1">
      <alignment horizontal="right" vertical="center"/>
    </xf>
    <xf numFmtId="9" fontId="15" fillId="4" borderId="57" xfId="10" applyFont="1" applyFill="1" applyBorder="1" applyAlignment="1">
      <alignment horizontal="right" vertical="center"/>
    </xf>
    <xf numFmtId="9" fontId="15" fillId="4" borderId="58" xfId="10" applyFont="1" applyFill="1" applyBorder="1" applyAlignment="1">
      <alignment horizontal="right" vertical="center"/>
    </xf>
    <xf numFmtId="9" fontId="14" fillId="4" borderId="1" xfId="10" applyFont="1" applyFill="1" applyBorder="1" applyAlignment="1">
      <alignment horizontal="right" vertical="center"/>
    </xf>
    <xf numFmtId="9" fontId="15" fillId="4" borderId="59" xfId="10" applyFont="1" applyFill="1" applyBorder="1" applyAlignment="1">
      <alignment horizontal="right" vertical="center"/>
    </xf>
    <xf numFmtId="9" fontId="15" fillId="3" borderId="57" xfId="10" applyFont="1" applyFill="1" applyBorder="1" applyAlignment="1">
      <alignment horizontal="right" vertical="center"/>
    </xf>
    <xf numFmtId="9" fontId="15" fillId="2" borderId="59" xfId="10" applyFont="1" applyFill="1" applyBorder="1" applyAlignment="1">
      <alignment horizontal="right" vertical="center"/>
    </xf>
    <xf numFmtId="9" fontId="15" fillId="2" borderId="58" xfId="10" applyFont="1" applyFill="1" applyBorder="1" applyAlignment="1">
      <alignment horizontal="right" vertical="center"/>
    </xf>
    <xf numFmtId="9" fontId="14" fillId="2" borderId="1" xfId="10" applyFont="1" applyFill="1" applyBorder="1" applyAlignment="1">
      <alignment horizontal="right" vertical="center"/>
    </xf>
    <xf numFmtId="9" fontId="15" fillId="2" borderId="0" xfId="10" applyFont="1" applyFill="1" applyAlignment="1">
      <alignment horizontal="right" vertical="center"/>
    </xf>
    <xf numFmtId="9" fontId="15" fillId="5" borderId="26" xfId="10" applyFont="1" applyFill="1" applyBorder="1" applyAlignment="1">
      <alignment horizontal="right" vertical="center"/>
    </xf>
    <xf numFmtId="9" fontId="14" fillId="5" borderId="27" xfId="10" applyFont="1" applyFill="1" applyBorder="1" applyAlignment="1">
      <alignment horizontal="right" vertical="center"/>
    </xf>
    <xf numFmtId="9" fontId="15" fillId="5" borderId="25" xfId="10" applyFont="1" applyFill="1" applyBorder="1" applyAlignment="1">
      <alignment horizontal="right" vertical="center"/>
    </xf>
    <xf numFmtId="9" fontId="15" fillId="7" borderId="53" xfId="10" applyFont="1" applyFill="1" applyBorder="1" applyAlignment="1">
      <alignment horizontal="right" vertical="center"/>
    </xf>
    <xf numFmtId="9" fontId="15" fillId="7" borderId="26" xfId="10" applyFont="1" applyFill="1" applyBorder="1" applyAlignment="1">
      <alignment horizontal="right" vertical="center"/>
    </xf>
    <xf numFmtId="9" fontId="14" fillId="7" borderId="27" xfId="10" applyFont="1" applyFill="1" applyBorder="1" applyAlignment="1">
      <alignment horizontal="right" vertical="center"/>
    </xf>
    <xf numFmtId="9" fontId="15" fillId="7" borderId="25" xfId="10" applyFont="1" applyFill="1" applyBorder="1" applyAlignment="1">
      <alignment horizontal="right" vertical="center"/>
    </xf>
    <xf numFmtId="9" fontId="15" fillId="4" borderId="53" xfId="10" applyFont="1" applyFill="1" applyBorder="1" applyAlignment="1">
      <alignment horizontal="right" vertical="center"/>
    </xf>
    <xf numFmtId="9" fontId="15" fillId="4" borderId="26" xfId="10" applyFont="1" applyFill="1" applyBorder="1" applyAlignment="1">
      <alignment horizontal="right" vertical="center"/>
    </xf>
    <xf numFmtId="9" fontId="14" fillId="4" borderId="27" xfId="10" applyFont="1" applyFill="1" applyBorder="1" applyAlignment="1">
      <alignment horizontal="right" vertical="center"/>
    </xf>
    <xf numFmtId="9" fontId="15" fillId="4" borderId="25" xfId="10" applyFont="1" applyFill="1" applyBorder="1" applyAlignment="1">
      <alignment horizontal="right" vertical="center"/>
    </xf>
    <xf numFmtId="9" fontId="15" fillId="2" borderId="25" xfId="10" applyFont="1" applyFill="1" applyBorder="1" applyAlignment="1">
      <alignment horizontal="right" vertical="center"/>
    </xf>
    <xf numFmtId="9" fontId="15" fillId="2" borderId="26" xfId="10" applyFont="1" applyFill="1" applyBorder="1" applyAlignment="1">
      <alignment horizontal="right" vertical="center"/>
    </xf>
    <xf numFmtId="9" fontId="14" fillId="2" borderId="27" xfId="10" applyFont="1" applyFill="1" applyBorder="1" applyAlignment="1">
      <alignment horizontal="right" vertical="center"/>
    </xf>
    <xf numFmtId="0" fontId="15" fillId="3" borderId="57" xfId="10" applyNumberFormat="1" applyFont="1" applyFill="1" applyBorder="1" applyAlignment="1">
      <alignment horizontal="right" vertical="center"/>
    </xf>
    <xf numFmtId="0" fontId="6" fillId="0" borderId="9" xfId="8" applyFont="1" applyFill="1" applyBorder="1" applyAlignment="1">
      <alignment horizontal="center" vertical="center"/>
    </xf>
    <xf numFmtId="0" fontId="6" fillId="0" borderId="42" xfId="8" applyFont="1" applyFill="1" applyBorder="1" applyAlignment="1">
      <alignment horizontal="center" vertical="center"/>
    </xf>
    <xf numFmtId="0" fontId="6" fillId="0" borderId="40" xfId="8" applyFont="1" applyFill="1" applyBorder="1" applyAlignment="1">
      <alignment horizontal="center" vertical="center"/>
    </xf>
    <xf numFmtId="41" fontId="14" fillId="0" borderId="50" xfId="1" applyNumberFormat="1" applyFont="1" applyFill="1" applyBorder="1" applyAlignment="1">
      <alignment horizontal="right" vertical="center"/>
    </xf>
    <xf numFmtId="41" fontId="14" fillId="0" borderId="64" xfId="1" applyNumberFormat="1" applyFont="1" applyFill="1" applyBorder="1" applyAlignment="1">
      <alignment horizontal="right" vertical="center"/>
    </xf>
    <xf numFmtId="41" fontId="14" fillId="0" borderId="54" xfId="1" applyNumberFormat="1" applyFont="1" applyFill="1" applyBorder="1" applyAlignment="1">
      <alignment horizontal="right" vertical="center"/>
    </xf>
    <xf numFmtId="9" fontId="14" fillId="0" borderId="48" xfId="10" applyFont="1" applyFill="1" applyBorder="1" applyAlignment="1">
      <alignment horizontal="right" vertical="center"/>
    </xf>
    <xf numFmtId="9" fontId="14" fillId="0" borderId="65" xfId="10" applyFont="1" applyFill="1" applyBorder="1" applyAlignment="1">
      <alignment horizontal="right" vertical="center"/>
    </xf>
    <xf numFmtId="41" fontId="14" fillId="0" borderId="66" xfId="1" applyNumberFormat="1" applyFont="1" applyFill="1" applyBorder="1" applyAlignment="1">
      <alignment horizontal="right" vertical="center"/>
    </xf>
    <xf numFmtId="41" fontId="14" fillId="0" borderId="67" xfId="1" applyNumberFormat="1" applyFont="1" applyFill="1" applyBorder="1" applyAlignment="1">
      <alignment horizontal="right" vertical="center"/>
    </xf>
    <xf numFmtId="41" fontId="14" fillId="0" borderId="65" xfId="1" applyNumberFormat="1" applyFont="1" applyFill="1" applyBorder="1" applyAlignment="1">
      <alignment horizontal="right" vertical="center"/>
    </xf>
    <xf numFmtId="176" fontId="15" fillId="0" borderId="0" xfId="1" applyNumberFormat="1" applyFont="1" applyFill="1" applyAlignment="1">
      <alignment vertical="center"/>
    </xf>
    <xf numFmtId="176" fontId="15" fillId="5" borderId="75" xfId="1" applyNumberFormat="1" applyFont="1" applyFill="1" applyBorder="1" applyAlignment="1">
      <alignment horizontal="center" vertical="center"/>
    </xf>
    <xf numFmtId="176" fontId="15" fillId="5" borderId="76" xfId="1" applyNumberFormat="1" applyFont="1" applyFill="1" applyBorder="1" applyAlignment="1">
      <alignment horizontal="center" vertical="center"/>
    </xf>
    <xf numFmtId="176" fontId="16" fillId="5" borderId="77" xfId="1" applyNumberFormat="1" applyFont="1" applyFill="1" applyBorder="1" applyAlignment="1">
      <alignment horizontal="center" vertical="center"/>
    </xf>
    <xf numFmtId="176" fontId="15" fillId="5" borderId="69" xfId="1" applyNumberFormat="1" applyFont="1" applyFill="1" applyBorder="1" applyAlignment="1">
      <alignment horizontal="right" vertical="center"/>
    </xf>
    <xf numFmtId="176" fontId="15" fillId="5" borderId="70" xfId="1" applyNumberFormat="1" applyFont="1" applyFill="1" applyBorder="1" applyAlignment="1">
      <alignment horizontal="right" vertical="center"/>
    </xf>
    <xf numFmtId="41" fontId="14" fillId="5" borderId="71" xfId="1" applyNumberFormat="1" applyFont="1" applyFill="1" applyBorder="1" applyAlignment="1">
      <alignment horizontal="right" vertical="center"/>
    </xf>
    <xf numFmtId="176" fontId="15" fillId="5" borderId="85" xfId="1" applyNumberFormat="1" applyFont="1" applyFill="1" applyBorder="1" applyAlignment="1">
      <alignment horizontal="right" vertical="center"/>
    </xf>
    <xf numFmtId="176" fontId="15" fillId="5" borderId="72" xfId="1" applyNumberFormat="1" applyFont="1" applyFill="1" applyBorder="1" applyAlignment="1">
      <alignment horizontal="right" vertical="center"/>
    </xf>
    <xf numFmtId="176" fontId="15" fillId="5" borderId="73" xfId="1" applyNumberFormat="1" applyFont="1" applyFill="1" applyBorder="1" applyAlignment="1">
      <alignment horizontal="right" vertical="center"/>
    </xf>
    <xf numFmtId="41" fontId="14" fillId="5" borderId="74" xfId="1" applyNumberFormat="1" applyFont="1" applyFill="1" applyBorder="1" applyAlignment="1">
      <alignment horizontal="right" vertical="center"/>
    </xf>
    <xf numFmtId="176" fontId="15" fillId="5" borderId="78" xfId="1" applyNumberFormat="1" applyFont="1" applyFill="1" applyBorder="1" applyAlignment="1">
      <alignment horizontal="right" vertical="center"/>
    </xf>
    <xf numFmtId="41" fontId="15" fillId="5" borderId="80" xfId="1" applyNumberFormat="1" applyFont="1" applyFill="1" applyBorder="1" applyAlignment="1">
      <alignment horizontal="right" vertical="center"/>
    </xf>
    <xf numFmtId="41" fontId="15" fillId="5" borderId="81" xfId="1" applyNumberFormat="1" applyFont="1" applyFill="1" applyBorder="1" applyAlignment="1">
      <alignment horizontal="right" vertical="center"/>
    </xf>
    <xf numFmtId="41" fontId="14" fillId="5" borderId="82" xfId="1" applyNumberFormat="1" applyFont="1" applyFill="1" applyBorder="1" applyAlignment="1">
      <alignment horizontal="right" vertical="center"/>
    </xf>
    <xf numFmtId="176" fontId="15" fillId="5" borderId="83" xfId="1" applyNumberFormat="1" applyFont="1" applyFill="1" applyBorder="1" applyAlignment="1">
      <alignment horizontal="right" vertical="center"/>
    </xf>
    <xf numFmtId="9" fontId="15" fillId="5" borderId="69" xfId="10" applyFont="1" applyFill="1" applyBorder="1" applyAlignment="1">
      <alignment horizontal="right" vertical="center"/>
    </xf>
    <xf numFmtId="9" fontId="15" fillId="5" borderId="70" xfId="10" applyFont="1" applyFill="1" applyBorder="1" applyAlignment="1">
      <alignment horizontal="right" vertical="center"/>
    </xf>
    <xf numFmtId="9" fontId="15" fillId="5" borderId="71" xfId="10" applyFont="1" applyFill="1" applyBorder="1" applyAlignment="1">
      <alignment horizontal="right" vertical="center"/>
    </xf>
    <xf numFmtId="9" fontId="15" fillId="5" borderId="75" xfId="10" applyFont="1" applyFill="1" applyBorder="1" applyAlignment="1">
      <alignment horizontal="right" vertical="center"/>
    </xf>
    <xf numFmtId="9" fontId="15" fillId="5" borderId="76" xfId="10" applyFont="1" applyFill="1" applyBorder="1" applyAlignment="1">
      <alignment horizontal="right" vertical="center"/>
    </xf>
    <xf numFmtId="9" fontId="15" fillId="5" borderId="77" xfId="10" applyFont="1" applyFill="1" applyBorder="1" applyAlignment="1">
      <alignment horizontal="right" vertical="center"/>
    </xf>
    <xf numFmtId="176" fontId="15" fillId="5" borderId="79" xfId="1" applyNumberFormat="1" applyFont="1" applyFill="1" applyBorder="1" applyAlignment="1">
      <alignment horizontal="right" vertical="center"/>
    </xf>
    <xf numFmtId="41" fontId="15" fillId="5" borderId="75" xfId="1" applyNumberFormat="1" applyFont="1" applyFill="1" applyBorder="1" applyAlignment="1">
      <alignment horizontal="right" vertical="center"/>
    </xf>
    <xf numFmtId="41" fontId="15" fillId="5" borderId="76" xfId="1" applyNumberFormat="1" applyFont="1" applyFill="1" applyBorder="1" applyAlignment="1">
      <alignment horizontal="right" vertical="center"/>
    </xf>
    <xf numFmtId="41" fontId="14" fillId="5" borderId="77" xfId="1" applyNumberFormat="1" applyFont="1" applyFill="1" applyBorder="1" applyAlignment="1">
      <alignment horizontal="right" vertical="center"/>
    </xf>
    <xf numFmtId="9" fontId="15" fillId="3" borderId="99" xfId="10" applyFont="1" applyFill="1" applyBorder="1" applyAlignment="1">
      <alignment horizontal="right" vertical="center"/>
    </xf>
    <xf numFmtId="9" fontId="15" fillId="3" borderId="88" xfId="10" applyFont="1" applyFill="1" applyBorder="1" applyAlignment="1">
      <alignment horizontal="right" vertical="center"/>
    </xf>
    <xf numFmtId="0" fontId="15" fillId="3" borderId="53" xfId="10" applyNumberFormat="1" applyFont="1" applyFill="1" applyBorder="1" applyAlignment="1">
      <alignment horizontal="right" vertical="center"/>
    </xf>
    <xf numFmtId="0" fontId="23" fillId="0" borderId="0" xfId="8" applyFont="1" applyFill="1" applyAlignment="1"/>
    <xf numFmtId="176" fontId="15" fillId="5" borderId="98" xfId="1" applyNumberFormat="1" applyFont="1" applyFill="1" applyBorder="1" applyAlignment="1">
      <alignment horizontal="center" vertical="center"/>
    </xf>
    <xf numFmtId="41" fontId="15" fillId="5" borderId="94" xfId="1" applyNumberFormat="1" applyFont="1" applyFill="1" applyBorder="1" applyAlignment="1">
      <alignment horizontal="right" vertical="center"/>
    </xf>
    <xf numFmtId="41" fontId="15" fillId="5" borderId="95" xfId="1" applyNumberFormat="1" applyFont="1" applyFill="1" applyBorder="1" applyAlignment="1">
      <alignment horizontal="right" vertical="center"/>
    </xf>
    <xf numFmtId="41" fontId="15" fillId="5" borderId="96" xfId="1" applyNumberFormat="1" applyFont="1" applyFill="1" applyBorder="1" applyAlignment="1">
      <alignment horizontal="right" vertical="center"/>
    </xf>
    <xf numFmtId="41" fontId="14" fillId="5" borderId="89" xfId="1" applyNumberFormat="1" applyFont="1" applyFill="1" applyBorder="1" applyAlignment="1">
      <alignment horizontal="right" vertical="center"/>
    </xf>
    <xf numFmtId="41" fontId="15" fillId="5" borderId="93" xfId="1" applyNumberFormat="1" applyFont="1" applyFill="1" applyBorder="1" applyAlignment="1">
      <alignment horizontal="right" vertical="center"/>
    </xf>
    <xf numFmtId="41" fontId="15" fillId="5" borderId="64" xfId="1" applyNumberFormat="1" applyFont="1" applyFill="1" applyBorder="1" applyAlignment="1">
      <alignment horizontal="right" vertical="center"/>
    </xf>
    <xf numFmtId="41" fontId="15" fillId="5" borderId="18" xfId="1" applyNumberFormat="1" applyFont="1" applyFill="1" applyBorder="1" applyAlignment="1">
      <alignment horizontal="right" vertical="center"/>
    </xf>
    <xf numFmtId="41" fontId="14" fillId="5" borderId="90" xfId="1" applyNumberFormat="1" applyFont="1" applyFill="1" applyBorder="1" applyAlignment="1">
      <alignment horizontal="right" vertical="center"/>
    </xf>
    <xf numFmtId="41" fontId="14" fillId="5" borderId="88" xfId="1" applyNumberFormat="1" applyFont="1" applyFill="1" applyBorder="1" applyAlignment="1">
      <alignment horizontal="right" vertical="center"/>
    </xf>
    <xf numFmtId="9" fontId="14" fillId="5" borderId="49" xfId="10" applyFont="1" applyFill="1" applyBorder="1" applyAlignment="1">
      <alignment horizontal="right" vertical="center"/>
    </xf>
    <xf numFmtId="9" fontId="14" fillId="5" borderId="28" xfId="10" applyFont="1" applyFill="1" applyBorder="1" applyAlignment="1">
      <alignment horizontal="right" vertical="center"/>
    </xf>
    <xf numFmtId="41" fontId="14" fillId="5" borderId="91" xfId="1" applyNumberFormat="1" applyFont="1" applyFill="1" applyBorder="1" applyAlignment="1">
      <alignment horizontal="right" vertical="center"/>
    </xf>
    <xf numFmtId="41" fontId="14" fillId="5" borderId="92" xfId="1" applyNumberFormat="1" applyFont="1" applyFill="1" applyBorder="1" applyAlignment="1">
      <alignment horizontal="right" vertical="center"/>
    </xf>
    <xf numFmtId="41" fontId="14" fillId="5" borderId="28" xfId="1" applyNumberFormat="1" applyFont="1" applyFill="1" applyBorder="1" applyAlignment="1">
      <alignment horizontal="right" vertical="center"/>
    </xf>
    <xf numFmtId="176" fontId="15" fillId="2" borderId="29" xfId="1" applyNumberFormat="1" applyFont="1" applyFill="1" applyBorder="1" applyAlignment="1">
      <alignment horizontal="center" vertical="center"/>
    </xf>
    <xf numFmtId="41" fontId="15" fillId="9" borderId="52" xfId="1" applyNumberFormat="1" applyFont="1" applyFill="1" applyBorder="1" applyAlignment="1">
      <alignment horizontal="right" vertical="center"/>
    </xf>
    <xf numFmtId="41" fontId="15" fillId="9" borderId="12" xfId="1" applyNumberFormat="1" applyFont="1" applyFill="1" applyBorder="1" applyAlignment="1">
      <alignment horizontal="right" vertical="center"/>
    </xf>
    <xf numFmtId="41" fontId="14" fillId="9" borderId="13" xfId="1" applyNumberFormat="1" applyFont="1" applyFill="1" applyBorder="1" applyAlignment="1">
      <alignment horizontal="right" vertical="center"/>
    </xf>
    <xf numFmtId="41" fontId="15" fillId="9" borderId="14" xfId="1" applyNumberFormat="1" applyFont="1" applyFill="1" applyBorder="1" applyAlignment="1">
      <alignment horizontal="right" vertical="center"/>
    </xf>
    <xf numFmtId="41" fontId="15" fillId="9" borderId="11" xfId="1" applyNumberFormat="1" applyFont="1" applyFill="1" applyBorder="1" applyAlignment="1">
      <alignment horizontal="right" vertical="center"/>
    </xf>
    <xf numFmtId="41" fontId="14" fillId="9" borderId="15" xfId="1" applyNumberFormat="1" applyFont="1" applyFill="1" applyBorder="1" applyAlignment="1">
      <alignment horizontal="right" vertical="center"/>
    </xf>
    <xf numFmtId="41" fontId="14" fillId="9" borderId="66" xfId="1" applyNumberFormat="1" applyFont="1" applyFill="1" applyBorder="1" applyAlignment="1">
      <alignment horizontal="right" vertical="center"/>
    </xf>
    <xf numFmtId="176" fontId="15" fillId="9" borderId="69" xfId="1" applyNumberFormat="1" applyFont="1" applyFill="1" applyBorder="1" applyAlignment="1">
      <alignment horizontal="right" vertical="center"/>
    </xf>
    <xf numFmtId="176" fontId="15" fillId="9" borderId="70" xfId="1" applyNumberFormat="1" applyFont="1" applyFill="1" applyBorder="1" applyAlignment="1">
      <alignment horizontal="right" vertical="center"/>
    </xf>
    <xf numFmtId="41" fontId="14" fillId="9" borderId="71" xfId="1" applyNumberFormat="1" applyFont="1" applyFill="1" applyBorder="1" applyAlignment="1">
      <alignment horizontal="right" vertical="center"/>
    </xf>
    <xf numFmtId="176" fontId="15" fillId="9" borderId="85" xfId="1" applyNumberFormat="1" applyFont="1" applyFill="1" applyBorder="1" applyAlignment="1">
      <alignment horizontal="right" vertical="center"/>
    </xf>
    <xf numFmtId="41" fontId="15" fillId="9" borderId="94" xfId="1" applyNumberFormat="1" applyFont="1" applyFill="1" applyBorder="1" applyAlignment="1">
      <alignment horizontal="right" vertical="center"/>
    </xf>
    <xf numFmtId="41" fontId="15" fillId="9" borderId="95" xfId="1" applyNumberFormat="1" applyFont="1" applyFill="1" applyBorder="1" applyAlignment="1">
      <alignment horizontal="right" vertical="center"/>
    </xf>
    <xf numFmtId="41" fontId="15" fillId="9" borderId="96" xfId="1" applyNumberFormat="1" applyFont="1" applyFill="1" applyBorder="1" applyAlignment="1">
      <alignment horizontal="right" vertical="center"/>
    </xf>
    <xf numFmtId="41" fontId="14" fillId="9" borderId="91" xfId="1" applyNumberFormat="1" applyFont="1" applyFill="1" applyBorder="1" applyAlignment="1">
      <alignment horizontal="right" vertical="center"/>
    </xf>
    <xf numFmtId="176" fontId="15" fillId="9" borderId="0" xfId="1" applyNumberFormat="1" applyFont="1" applyFill="1" applyAlignment="1">
      <alignment horizontal="right" vertical="center"/>
    </xf>
    <xf numFmtId="41" fontId="15" fillId="9" borderId="30" xfId="1" applyNumberFormat="1" applyFont="1" applyFill="1" applyBorder="1" applyAlignment="1">
      <alignment horizontal="right" vertical="center"/>
    </xf>
    <xf numFmtId="41" fontId="15" fillId="9" borderId="20" xfId="1" applyNumberFormat="1" applyFont="1" applyFill="1" applyBorder="1" applyAlignment="1">
      <alignment horizontal="right" vertical="center"/>
    </xf>
    <xf numFmtId="41" fontId="14" fillId="9" borderId="21" xfId="1" applyNumberFormat="1" applyFont="1" applyFill="1" applyBorder="1" applyAlignment="1">
      <alignment horizontal="right" vertical="center"/>
    </xf>
    <xf numFmtId="41" fontId="15" fillId="9" borderId="22" xfId="1" applyNumberFormat="1" applyFont="1" applyFill="1" applyBorder="1" applyAlignment="1">
      <alignment horizontal="right" vertical="center"/>
    </xf>
    <xf numFmtId="41" fontId="15" fillId="9" borderId="19" xfId="1" applyNumberFormat="1" applyFont="1" applyFill="1" applyBorder="1" applyAlignment="1">
      <alignment horizontal="right" vertical="center"/>
    </xf>
    <xf numFmtId="41" fontId="14" fillId="9" borderId="67" xfId="1" applyNumberFormat="1" applyFont="1" applyFill="1" applyBorder="1" applyAlignment="1">
      <alignment horizontal="right" vertical="center"/>
    </xf>
    <xf numFmtId="176" fontId="15" fillId="9" borderId="72" xfId="1" applyNumberFormat="1" applyFont="1" applyFill="1" applyBorder="1" applyAlignment="1">
      <alignment horizontal="right" vertical="center"/>
    </xf>
    <xf numFmtId="176" fontId="15" fillId="9" borderId="73" xfId="1" applyNumberFormat="1" applyFont="1" applyFill="1" applyBorder="1" applyAlignment="1">
      <alignment horizontal="right" vertical="center"/>
    </xf>
    <xf numFmtId="41" fontId="14" fillId="9" borderId="74" xfId="1" applyNumberFormat="1" applyFont="1" applyFill="1" applyBorder="1" applyAlignment="1">
      <alignment horizontal="right" vertical="center"/>
    </xf>
    <xf numFmtId="176" fontId="15" fillId="9" borderId="78" xfId="1" applyNumberFormat="1" applyFont="1" applyFill="1" applyBorder="1" applyAlignment="1">
      <alignment horizontal="right" vertical="center"/>
    </xf>
    <xf numFmtId="41" fontId="15" fillId="9" borderId="93" xfId="1" applyNumberFormat="1" applyFont="1" applyFill="1" applyBorder="1" applyAlignment="1">
      <alignment horizontal="right" vertical="center"/>
    </xf>
    <xf numFmtId="41" fontId="15" fillId="9" borderId="64" xfId="1" applyNumberFormat="1" applyFont="1" applyFill="1" applyBorder="1" applyAlignment="1">
      <alignment horizontal="right" vertical="center"/>
    </xf>
    <xf numFmtId="41" fontId="15" fillId="9" borderId="18" xfId="1" applyNumberFormat="1" applyFont="1" applyFill="1" applyBorder="1" applyAlignment="1">
      <alignment horizontal="right" vertical="center"/>
    </xf>
    <xf numFmtId="41" fontId="14" fillId="9" borderId="92" xfId="1" applyNumberFormat="1" applyFont="1" applyFill="1" applyBorder="1" applyAlignment="1">
      <alignment horizontal="right" vertical="center"/>
    </xf>
    <xf numFmtId="41" fontId="15" fillId="9" borderId="53" xfId="1" applyNumberFormat="1" applyFont="1" applyFill="1" applyBorder="1" applyAlignment="1">
      <alignment horizontal="right" vertical="center"/>
    </xf>
    <xf numFmtId="41" fontId="15" fillId="9" borderId="26" xfId="1" applyNumberFormat="1" applyFont="1" applyFill="1" applyBorder="1" applyAlignment="1">
      <alignment horizontal="right" vertical="center"/>
    </xf>
    <xf numFmtId="41" fontId="14" fillId="9" borderId="6" xfId="1" applyNumberFormat="1" applyFont="1" applyFill="1" applyBorder="1" applyAlignment="1">
      <alignment horizontal="right" vertical="center"/>
    </xf>
    <xf numFmtId="41" fontId="15" fillId="9" borderId="25" xfId="1" applyNumberFormat="1" applyFont="1" applyFill="1" applyBorder="1" applyAlignment="1">
      <alignment horizontal="right" vertical="center"/>
    </xf>
    <xf numFmtId="41" fontId="14" fillId="9" borderId="27" xfId="1" applyNumberFormat="1" applyFont="1" applyFill="1" applyBorder="1" applyAlignment="1">
      <alignment horizontal="right" vertical="center"/>
    </xf>
    <xf numFmtId="41" fontId="14" fillId="9" borderId="65" xfId="1" applyNumberFormat="1" applyFont="1" applyFill="1" applyBorder="1" applyAlignment="1">
      <alignment horizontal="right" vertical="center"/>
    </xf>
    <xf numFmtId="41" fontId="15" fillId="9" borderId="75" xfId="1" applyNumberFormat="1" applyFont="1" applyFill="1" applyBorder="1" applyAlignment="1">
      <alignment horizontal="right" vertical="center"/>
    </xf>
    <xf numFmtId="41" fontId="15" fillId="9" borderId="76" xfId="1" applyNumberFormat="1" applyFont="1" applyFill="1" applyBorder="1" applyAlignment="1">
      <alignment horizontal="right" vertical="center"/>
    </xf>
    <xf numFmtId="41" fontId="14" fillId="9" borderId="77" xfId="1" applyNumberFormat="1" applyFont="1" applyFill="1" applyBorder="1" applyAlignment="1">
      <alignment horizontal="right" vertical="center"/>
    </xf>
    <xf numFmtId="176" fontId="15" fillId="9" borderId="79" xfId="1" applyNumberFormat="1" applyFont="1" applyFill="1" applyBorder="1" applyAlignment="1">
      <alignment horizontal="right" vertical="center"/>
    </xf>
    <xf numFmtId="41" fontId="14" fillId="9" borderId="28" xfId="1" applyNumberFormat="1" applyFont="1" applyFill="1" applyBorder="1" applyAlignment="1">
      <alignment horizontal="right" vertical="center"/>
    </xf>
    <xf numFmtId="9" fontId="15" fillId="9" borderId="54" xfId="10" applyFont="1" applyFill="1" applyBorder="1" applyAlignment="1">
      <alignment horizontal="center" vertical="center"/>
    </xf>
    <xf numFmtId="9" fontId="15" fillId="9" borderId="57" xfId="10" applyFont="1" applyFill="1" applyBorder="1" applyAlignment="1">
      <alignment horizontal="right" vertical="center"/>
    </xf>
    <xf numFmtId="9" fontId="15" fillId="9" borderId="58" xfId="10" applyFont="1" applyFill="1" applyBorder="1" applyAlignment="1">
      <alignment horizontal="right" vertical="center"/>
    </xf>
    <xf numFmtId="9" fontId="14" fillId="9" borderId="1" xfId="10" applyFont="1" applyFill="1" applyBorder="1" applyAlignment="1">
      <alignment horizontal="right" vertical="center"/>
    </xf>
    <xf numFmtId="9" fontId="15" fillId="9" borderId="59" xfId="10" applyFont="1" applyFill="1" applyBorder="1" applyAlignment="1">
      <alignment horizontal="right" vertical="center"/>
    </xf>
    <xf numFmtId="9" fontId="14" fillId="9" borderId="48" xfId="10" applyFont="1" applyFill="1" applyBorder="1" applyAlignment="1">
      <alignment horizontal="right" vertical="center"/>
    </xf>
    <xf numFmtId="9" fontId="15" fillId="9" borderId="69" xfId="10" applyFont="1" applyFill="1" applyBorder="1" applyAlignment="1">
      <alignment horizontal="right" vertical="center"/>
    </xf>
    <xf numFmtId="9" fontId="15" fillId="9" borderId="70" xfId="10" applyFont="1" applyFill="1" applyBorder="1" applyAlignment="1">
      <alignment horizontal="right" vertical="center"/>
    </xf>
    <xf numFmtId="9" fontId="15" fillId="9" borderId="71" xfId="10" applyFont="1" applyFill="1" applyBorder="1" applyAlignment="1">
      <alignment horizontal="right" vertical="center"/>
    </xf>
    <xf numFmtId="9" fontId="15" fillId="9" borderId="99" xfId="10" applyFont="1" applyFill="1" applyBorder="1" applyAlignment="1">
      <alignment horizontal="right" vertical="center"/>
    </xf>
    <xf numFmtId="9" fontId="14" fillId="9" borderId="49" xfId="10" applyFont="1" applyFill="1" applyBorder="1" applyAlignment="1">
      <alignment horizontal="right" vertical="center"/>
    </xf>
    <xf numFmtId="9" fontId="15" fillId="9" borderId="0" xfId="10" applyFont="1" applyFill="1" applyAlignment="1">
      <alignment horizontal="right" vertical="center"/>
    </xf>
    <xf numFmtId="9" fontId="15" fillId="9" borderId="53" xfId="10" applyFont="1" applyFill="1" applyBorder="1" applyAlignment="1">
      <alignment horizontal="right" vertical="center"/>
    </xf>
    <xf numFmtId="9" fontId="15" fillId="9" borderId="26" xfId="10" applyFont="1" applyFill="1" applyBorder="1" applyAlignment="1">
      <alignment horizontal="right" vertical="center"/>
    </xf>
    <xf numFmtId="9" fontId="14" fillId="9" borderId="27" xfId="10" applyFont="1" applyFill="1" applyBorder="1" applyAlignment="1">
      <alignment horizontal="right" vertical="center"/>
    </xf>
    <xf numFmtId="9" fontId="15" fillId="9" borderId="25" xfId="10" applyFont="1" applyFill="1" applyBorder="1" applyAlignment="1">
      <alignment horizontal="right" vertical="center"/>
    </xf>
    <xf numFmtId="9" fontId="14" fillId="9" borderId="65" xfId="10" applyFont="1" applyFill="1" applyBorder="1" applyAlignment="1">
      <alignment horizontal="right" vertical="center"/>
    </xf>
    <xf numFmtId="9" fontId="15" fillId="9" borderId="75" xfId="10" applyFont="1" applyFill="1" applyBorder="1" applyAlignment="1">
      <alignment horizontal="right" vertical="center"/>
    </xf>
    <xf numFmtId="9" fontId="15" fillId="9" borderId="76" xfId="10" applyFont="1" applyFill="1" applyBorder="1" applyAlignment="1">
      <alignment horizontal="right" vertical="center"/>
    </xf>
    <xf numFmtId="9" fontId="15" fillId="9" borderId="77" xfId="10" applyFont="1" applyFill="1" applyBorder="1" applyAlignment="1">
      <alignment horizontal="right" vertical="center"/>
    </xf>
    <xf numFmtId="9" fontId="15" fillId="9" borderId="88" xfId="10" applyFont="1" applyFill="1" applyBorder="1" applyAlignment="1">
      <alignment horizontal="right" vertical="center"/>
    </xf>
    <xf numFmtId="9" fontId="14" fillId="9" borderId="28" xfId="10" applyFont="1" applyFill="1" applyBorder="1" applyAlignment="1">
      <alignment horizontal="right" vertical="center"/>
    </xf>
    <xf numFmtId="41" fontId="15" fillId="9" borderId="89" xfId="1" applyNumberFormat="1" applyFont="1" applyFill="1" applyBorder="1" applyAlignment="1">
      <alignment horizontal="right" vertical="center"/>
    </xf>
    <xf numFmtId="41" fontId="15" fillId="9" borderId="90" xfId="1" applyNumberFormat="1" applyFont="1" applyFill="1" applyBorder="1" applyAlignment="1">
      <alignment horizontal="right" vertical="center"/>
    </xf>
    <xf numFmtId="41" fontId="15" fillId="9" borderId="88" xfId="1" applyNumberFormat="1" applyFont="1" applyFill="1" applyBorder="1" applyAlignment="1">
      <alignment horizontal="right" vertical="center"/>
    </xf>
    <xf numFmtId="9" fontId="15" fillId="9" borderId="68" xfId="10" applyFont="1" applyFill="1" applyBorder="1" applyAlignment="1">
      <alignment horizontal="right" vertical="center"/>
    </xf>
    <xf numFmtId="41" fontId="15" fillId="9" borderId="99" xfId="1" applyNumberFormat="1" applyFont="1" applyFill="1" applyBorder="1" applyAlignment="1">
      <alignment horizontal="right" vertical="center"/>
    </xf>
    <xf numFmtId="41" fontId="15" fillId="9" borderId="100" xfId="1" applyNumberFormat="1" applyFont="1" applyFill="1" applyBorder="1" applyAlignment="1">
      <alignment horizontal="right" vertical="center"/>
    </xf>
    <xf numFmtId="41" fontId="14" fillId="9" borderId="100" xfId="1" applyNumberFormat="1" applyFont="1" applyFill="1" applyBorder="1" applyAlignment="1">
      <alignment horizontal="right" vertical="center"/>
    </xf>
    <xf numFmtId="176" fontId="15" fillId="9" borderId="100" xfId="1" applyNumberFormat="1" applyFont="1" applyFill="1" applyBorder="1" applyAlignment="1">
      <alignment horizontal="right" vertical="center"/>
    </xf>
    <xf numFmtId="41" fontId="15" fillId="8" borderId="52" xfId="1" applyNumberFormat="1" applyFont="1" applyFill="1" applyBorder="1" applyAlignment="1">
      <alignment horizontal="right" vertical="center"/>
    </xf>
    <xf numFmtId="41" fontId="15" fillId="8" borderId="12" xfId="1" applyNumberFormat="1" applyFont="1" applyFill="1" applyBorder="1" applyAlignment="1">
      <alignment horizontal="right" vertical="center"/>
    </xf>
    <xf numFmtId="41" fontId="14" fillId="8" borderId="13" xfId="1" applyNumberFormat="1" applyFont="1" applyFill="1" applyBorder="1" applyAlignment="1">
      <alignment horizontal="right" vertical="center"/>
    </xf>
    <xf numFmtId="41" fontId="15" fillId="8" borderId="14" xfId="1" applyNumberFormat="1" applyFont="1" applyFill="1" applyBorder="1" applyAlignment="1">
      <alignment horizontal="right" vertical="center"/>
    </xf>
    <xf numFmtId="41" fontId="15" fillId="8" borderId="11" xfId="1" applyNumberFormat="1" applyFont="1" applyFill="1" applyBorder="1" applyAlignment="1">
      <alignment horizontal="right" vertical="center"/>
    </xf>
    <xf numFmtId="41" fontId="14" fillId="8" borderId="15" xfId="1" applyNumberFormat="1" applyFont="1" applyFill="1" applyBorder="1" applyAlignment="1">
      <alignment horizontal="right" vertical="center"/>
    </xf>
    <xf numFmtId="41" fontId="14" fillId="8" borderId="66" xfId="1" applyNumberFormat="1" applyFont="1" applyFill="1" applyBorder="1" applyAlignment="1">
      <alignment horizontal="right" vertical="center"/>
    </xf>
    <xf numFmtId="176" fontId="15" fillId="8" borderId="69" xfId="1" applyNumberFormat="1" applyFont="1" applyFill="1" applyBorder="1" applyAlignment="1">
      <alignment horizontal="right" vertical="center"/>
    </xf>
    <xf numFmtId="176" fontId="15" fillId="8" borderId="70" xfId="1" applyNumberFormat="1" applyFont="1" applyFill="1" applyBorder="1" applyAlignment="1">
      <alignment horizontal="right" vertical="center"/>
    </xf>
    <xf numFmtId="41" fontId="14" fillId="8" borderId="71" xfId="1" applyNumberFormat="1" applyFont="1" applyFill="1" applyBorder="1" applyAlignment="1">
      <alignment horizontal="right" vertical="center"/>
    </xf>
    <xf numFmtId="176" fontId="15" fillId="8" borderId="85" xfId="1" applyNumberFormat="1" applyFont="1" applyFill="1" applyBorder="1" applyAlignment="1">
      <alignment horizontal="right" vertical="center"/>
    </xf>
    <xf numFmtId="41" fontId="15" fillId="8" borderId="94" xfId="1" applyNumberFormat="1" applyFont="1" applyFill="1" applyBorder="1" applyAlignment="1">
      <alignment horizontal="right" vertical="center"/>
    </xf>
    <xf numFmtId="41" fontId="15" fillId="8" borderId="95" xfId="1" applyNumberFormat="1" applyFont="1" applyFill="1" applyBorder="1" applyAlignment="1">
      <alignment horizontal="right" vertical="center"/>
    </xf>
    <xf numFmtId="41" fontId="15" fillId="8" borderId="96" xfId="1" applyNumberFormat="1" applyFont="1" applyFill="1" applyBorder="1" applyAlignment="1">
      <alignment horizontal="right" vertical="center"/>
    </xf>
    <xf numFmtId="41" fontId="14" fillId="8" borderId="91" xfId="1" applyNumberFormat="1" applyFont="1" applyFill="1" applyBorder="1" applyAlignment="1">
      <alignment horizontal="right" vertical="center"/>
    </xf>
    <xf numFmtId="176" fontId="15" fillId="8" borderId="0" xfId="1" applyNumberFormat="1" applyFont="1" applyFill="1" applyAlignment="1">
      <alignment horizontal="right" vertical="center"/>
    </xf>
    <xf numFmtId="41" fontId="15" fillId="8" borderId="30" xfId="1" applyNumberFormat="1" applyFont="1" applyFill="1" applyBorder="1" applyAlignment="1">
      <alignment horizontal="right" vertical="center"/>
    </xf>
    <xf numFmtId="41" fontId="15" fillId="8" borderId="20" xfId="1" applyNumberFormat="1" applyFont="1" applyFill="1" applyBorder="1" applyAlignment="1">
      <alignment horizontal="right" vertical="center"/>
    </xf>
    <xf numFmtId="41" fontId="14" fillId="8" borderId="21" xfId="1" applyNumberFormat="1" applyFont="1" applyFill="1" applyBorder="1" applyAlignment="1">
      <alignment horizontal="right" vertical="center"/>
    </xf>
    <xf numFmtId="41" fontId="15" fillId="8" borderId="22" xfId="1" applyNumberFormat="1" applyFont="1" applyFill="1" applyBorder="1" applyAlignment="1">
      <alignment horizontal="right" vertical="center"/>
    </xf>
    <xf numFmtId="41" fontId="15" fillId="8" borderId="19" xfId="1" applyNumberFormat="1" applyFont="1" applyFill="1" applyBorder="1" applyAlignment="1">
      <alignment horizontal="right" vertical="center"/>
    </xf>
    <xf numFmtId="41" fontId="14" fillId="8" borderId="67" xfId="1" applyNumberFormat="1" applyFont="1" applyFill="1" applyBorder="1" applyAlignment="1">
      <alignment horizontal="right" vertical="center"/>
    </xf>
    <xf numFmtId="176" fontId="15" fillId="8" borderId="72" xfId="1" applyNumberFormat="1" applyFont="1" applyFill="1" applyBorder="1" applyAlignment="1">
      <alignment horizontal="right" vertical="center"/>
    </xf>
    <xf numFmtId="176" fontId="15" fillId="8" borderId="73" xfId="1" applyNumberFormat="1" applyFont="1" applyFill="1" applyBorder="1" applyAlignment="1">
      <alignment horizontal="right" vertical="center"/>
    </xf>
    <xf numFmtId="41" fontId="14" fillId="8" borderId="74" xfId="1" applyNumberFormat="1" applyFont="1" applyFill="1" applyBorder="1" applyAlignment="1">
      <alignment horizontal="right" vertical="center"/>
    </xf>
    <xf numFmtId="176" fontId="15" fillId="8" borderId="78" xfId="1" applyNumberFormat="1" applyFont="1" applyFill="1" applyBorder="1" applyAlignment="1">
      <alignment horizontal="right" vertical="center"/>
    </xf>
    <xf numFmtId="41" fontId="15" fillId="8" borderId="93" xfId="1" applyNumberFormat="1" applyFont="1" applyFill="1" applyBorder="1" applyAlignment="1">
      <alignment horizontal="right" vertical="center"/>
    </xf>
    <xf numFmtId="41" fontId="15" fillId="8" borderId="64" xfId="1" applyNumberFormat="1" applyFont="1" applyFill="1" applyBorder="1" applyAlignment="1">
      <alignment horizontal="right" vertical="center"/>
    </xf>
    <xf numFmtId="41" fontId="15" fillId="8" borderId="18" xfId="1" applyNumberFormat="1" applyFont="1" applyFill="1" applyBorder="1" applyAlignment="1">
      <alignment horizontal="right" vertical="center"/>
    </xf>
    <xf numFmtId="41" fontId="14" fillId="8" borderId="92" xfId="1" applyNumberFormat="1" applyFont="1" applyFill="1" applyBorder="1" applyAlignment="1">
      <alignment horizontal="right" vertical="center"/>
    </xf>
    <xf numFmtId="41" fontId="15" fillId="8" borderId="25" xfId="1" applyNumberFormat="1" applyFont="1" applyFill="1" applyBorder="1" applyAlignment="1">
      <alignment horizontal="right" vertical="center"/>
    </xf>
    <xf numFmtId="41" fontId="15" fillId="8" borderId="26" xfId="1" applyNumberFormat="1" applyFont="1" applyFill="1" applyBorder="1" applyAlignment="1">
      <alignment horizontal="right" vertical="center"/>
    </xf>
    <xf numFmtId="41" fontId="14" fillId="8" borderId="6" xfId="1" applyNumberFormat="1" applyFont="1" applyFill="1" applyBorder="1" applyAlignment="1">
      <alignment horizontal="right" vertical="center"/>
    </xf>
    <xf numFmtId="41" fontId="14" fillId="8" borderId="27" xfId="1" applyNumberFormat="1" applyFont="1" applyFill="1" applyBorder="1" applyAlignment="1">
      <alignment horizontal="right" vertical="center"/>
    </xf>
    <xf numFmtId="41" fontId="15" fillId="8" borderId="53" xfId="1" applyNumberFormat="1" applyFont="1" applyFill="1" applyBorder="1" applyAlignment="1">
      <alignment horizontal="right" vertical="center"/>
    </xf>
    <xf numFmtId="41" fontId="14" fillId="8" borderId="65" xfId="1" applyNumberFormat="1" applyFont="1" applyFill="1" applyBorder="1" applyAlignment="1">
      <alignment horizontal="right" vertical="center"/>
    </xf>
    <xf numFmtId="41" fontId="15" fillId="8" borderId="75" xfId="1" applyNumberFormat="1" applyFont="1" applyFill="1" applyBorder="1" applyAlignment="1">
      <alignment horizontal="right" vertical="center"/>
    </xf>
    <xf numFmtId="41" fontId="15" fillId="8" borderId="76" xfId="1" applyNumberFormat="1" applyFont="1" applyFill="1" applyBorder="1" applyAlignment="1">
      <alignment horizontal="right" vertical="center"/>
    </xf>
    <xf numFmtId="41" fontId="14" fillId="8" borderId="77" xfId="1" applyNumberFormat="1" applyFont="1" applyFill="1" applyBorder="1" applyAlignment="1">
      <alignment horizontal="right" vertical="center"/>
    </xf>
    <xf numFmtId="176" fontId="15" fillId="8" borderId="79" xfId="1" applyNumberFormat="1" applyFont="1" applyFill="1" applyBorder="1" applyAlignment="1">
      <alignment horizontal="right" vertical="center"/>
    </xf>
    <xf numFmtId="41" fontId="14" fillId="8" borderId="28" xfId="1" applyNumberFormat="1" applyFont="1" applyFill="1" applyBorder="1" applyAlignment="1">
      <alignment horizontal="right" vertical="center"/>
    </xf>
    <xf numFmtId="41" fontId="15" fillId="9" borderId="102" xfId="1" applyNumberFormat="1" applyFont="1" applyFill="1" applyBorder="1" applyAlignment="1">
      <alignment horizontal="right" vertical="center"/>
    </xf>
    <xf numFmtId="41" fontId="14" fillId="9" borderId="102" xfId="1" applyNumberFormat="1" applyFont="1" applyFill="1" applyBorder="1" applyAlignment="1">
      <alignment horizontal="right" vertical="center"/>
    </xf>
    <xf numFmtId="176" fontId="15" fillId="9" borderId="102" xfId="1" applyNumberFormat="1" applyFont="1" applyFill="1" applyBorder="1" applyAlignment="1">
      <alignment horizontal="right" vertical="center"/>
    </xf>
    <xf numFmtId="9" fontId="15" fillId="9" borderId="102" xfId="10" applyFont="1" applyFill="1" applyBorder="1" applyAlignment="1">
      <alignment horizontal="right" vertical="center"/>
    </xf>
    <xf numFmtId="9" fontId="14" fillId="9" borderId="102" xfId="10" applyFont="1" applyFill="1" applyBorder="1" applyAlignment="1">
      <alignment horizontal="right" vertical="center"/>
    </xf>
    <xf numFmtId="9" fontId="15" fillId="9" borderId="100" xfId="10" applyFont="1" applyFill="1" applyBorder="1" applyAlignment="1">
      <alignment horizontal="right" vertical="center"/>
    </xf>
    <xf numFmtId="9" fontId="14" fillId="9" borderId="100" xfId="10" applyFont="1" applyFill="1" applyBorder="1" applyAlignment="1">
      <alignment horizontal="right" vertical="center"/>
    </xf>
    <xf numFmtId="41" fontId="14" fillId="5" borderId="99" xfId="1" applyNumberFormat="1" applyFont="1" applyFill="1" applyBorder="1" applyAlignment="1">
      <alignment horizontal="right" vertical="center"/>
    </xf>
    <xf numFmtId="41" fontId="14" fillId="5" borderId="102" xfId="1" applyNumberFormat="1" applyFont="1" applyFill="1" applyBorder="1" applyAlignment="1">
      <alignment horizontal="right" vertical="center"/>
    </xf>
    <xf numFmtId="41" fontId="14" fillId="5" borderId="100" xfId="1" applyNumberFormat="1" applyFont="1" applyFill="1" applyBorder="1" applyAlignment="1">
      <alignment horizontal="right" vertical="center"/>
    </xf>
    <xf numFmtId="176" fontId="15" fillId="2" borderId="14" xfId="1" applyNumberFormat="1" applyFont="1" applyFill="1" applyBorder="1" applyAlignment="1">
      <alignment horizontal="center" vertical="center"/>
    </xf>
    <xf numFmtId="176" fontId="15" fillId="2" borderId="22" xfId="1" applyNumberFormat="1" applyFont="1" applyFill="1" applyBorder="1" applyAlignment="1">
      <alignment horizontal="center" vertical="center"/>
    </xf>
    <xf numFmtId="176" fontId="15" fillId="9" borderId="14" xfId="1" applyNumberFormat="1" applyFont="1" applyFill="1" applyBorder="1" applyAlignment="1">
      <alignment horizontal="center" vertical="center"/>
    </xf>
    <xf numFmtId="176" fontId="15" fillId="9" borderId="22" xfId="1" applyNumberFormat="1" applyFont="1" applyFill="1" applyBorder="1" applyAlignment="1">
      <alignment horizontal="center" vertical="center"/>
    </xf>
    <xf numFmtId="176" fontId="15" fillId="9" borderId="29" xfId="1" applyNumberFormat="1" applyFont="1" applyFill="1" applyBorder="1" applyAlignment="1">
      <alignment horizontal="center" vertical="center"/>
    </xf>
    <xf numFmtId="176" fontId="15" fillId="8" borderId="14" xfId="1" applyNumberFormat="1" applyFont="1" applyFill="1" applyBorder="1" applyAlignment="1">
      <alignment horizontal="center" vertical="center"/>
    </xf>
    <xf numFmtId="176" fontId="15" fillId="8" borderId="22" xfId="1" applyNumberFormat="1" applyFont="1" applyFill="1" applyBorder="1" applyAlignment="1">
      <alignment horizontal="center" vertical="center"/>
    </xf>
    <xf numFmtId="176" fontId="15" fillId="8" borderId="103" xfId="1" applyNumberFormat="1" applyFont="1" applyFill="1" applyBorder="1" applyAlignment="1">
      <alignment horizontal="center" vertical="center"/>
    </xf>
    <xf numFmtId="176" fontId="16" fillId="5" borderId="60" xfId="1" applyNumberFormat="1" applyFont="1" applyFill="1" applyBorder="1" applyAlignment="1">
      <alignment horizontal="center" vertical="center"/>
    </xf>
    <xf numFmtId="41" fontId="15" fillId="5" borderId="31" xfId="1" applyNumberFormat="1" applyFont="1" applyFill="1" applyBorder="1" applyAlignment="1">
      <alignment horizontal="right" vertical="center"/>
    </xf>
    <xf numFmtId="41" fontId="14" fillId="5" borderId="1" xfId="1" applyNumberFormat="1" applyFont="1" applyFill="1" applyBorder="1" applyAlignment="1">
      <alignment horizontal="right" vertical="center"/>
    </xf>
    <xf numFmtId="41" fontId="15" fillId="5" borderId="32" xfId="1" applyNumberFormat="1" applyFont="1" applyFill="1" applyBorder="1" applyAlignment="1">
      <alignment horizontal="right" vertical="center"/>
    </xf>
    <xf numFmtId="41" fontId="14" fillId="5" borderId="38" xfId="1" applyNumberFormat="1" applyFont="1" applyFill="1" applyBorder="1" applyAlignment="1">
      <alignment horizontal="right" vertical="center"/>
    </xf>
    <xf numFmtId="41" fontId="15" fillId="5" borderId="39" xfId="1" applyNumberFormat="1" applyFont="1" applyFill="1" applyBorder="1" applyAlignment="1">
      <alignment horizontal="right" vertical="center"/>
    </xf>
    <xf numFmtId="41" fontId="14" fillId="8" borderId="102" xfId="1" applyNumberFormat="1" applyFont="1" applyFill="1" applyBorder="1" applyAlignment="1">
      <alignment horizontal="right" vertical="center"/>
    </xf>
    <xf numFmtId="9" fontId="14" fillId="5" borderId="36" xfId="10" applyFont="1" applyFill="1" applyBorder="1" applyAlignment="1">
      <alignment horizontal="right" vertical="center"/>
    </xf>
    <xf numFmtId="41" fontId="14" fillId="5" borderId="37" xfId="1" applyNumberFormat="1" applyFont="1" applyFill="1" applyBorder="1" applyAlignment="1">
      <alignment horizontal="right" vertical="center"/>
    </xf>
    <xf numFmtId="9" fontId="15" fillId="7" borderId="113" xfId="10" applyFont="1" applyFill="1" applyBorder="1" applyAlignment="1">
      <alignment horizontal="right" vertical="center"/>
    </xf>
    <xf numFmtId="9" fontId="15" fillId="7" borderId="114" xfId="10" applyFont="1" applyFill="1" applyBorder="1" applyAlignment="1">
      <alignment horizontal="right" vertical="center"/>
    </xf>
    <xf numFmtId="9" fontId="14" fillId="7" borderId="36" xfId="10" applyFont="1" applyFill="1" applyBorder="1" applyAlignment="1">
      <alignment horizontal="right" vertical="center"/>
    </xf>
    <xf numFmtId="9" fontId="15" fillId="7" borderId="115" xfId="10" applyFont="1" applyFill="1" applyBorder="1" applyAlignment="1">
      <alignment horizontal="right" vertical="center"/>
    </xf>
    <xf numFmtId="9" fontId="15" fillId="4" borderId="113" xfId="10" applyFont="1" applyFill="1" applyBorder="1" applyAlignment="1">
      <alignment horizontal="right" vertical="center"/>
    </xf>
    <xf numFmtId="9" fontId="15" fillId="4" borderId="114" xfId="10" applyFont="1" applyFill="1" applyBorder="1" applyAlignment="1">
      <alignment horizontal="right" vertical="center"/>
    </xf>
    <xf numFmtId="9" fontId="14" fillId="4" borderId="36" xfId="10" applyFont="1" applyFill="1" applyBorder="1" applyAlignment="1">
      <alignment horizontal="right" vertical="center"/>
    </xf>
    <xf numFmtId="9" fontId="15" fillId="4" borderId="115" xfId="10" applyFont="1" applyFill="1" applyBorder="1" applyAlignment="1">
      <alignment horizontal="right" vertical="center"/>
    </xf>
    <xf numFmtId="9" fontId="15" fillId="3" borderId="113" xfId="10" applyFont="1" applyFill="1" applyBorder="1" applyAlignment="1">
      <alignment horizontal="right" vertical="center"/>
    </xf>
    <xf numFmtId="9" fontId="15" fillId="2" borderId="115" xfId="10" applyFont="1" applyFill="1" applyBorder="1" applyAlignment="1">
      <alignment horizontal="right" vertical="center"/>
    </xf>
    <xf numFmtId="9" fontId="15" fillId="2" borderId="114" xfId="10" applyFont="1" applyFill="1" applyBorder="1" applyAlignment="1">
      <alignment horizontal="right" vertical="center"/>
    </xf>
    <xf numFmtId="9" fontId="14" fillId="2" borderId="36" xfId="10" applyFont="1" applyFill="1" applyBorder="1" applyAlignment="1">
      <alignment horizontal="right" vertical="center"/>
    </xf>
    <xf numFmtId="9" fontId="14" fillId="0" borderId="112" xfId="10" applyFont="1" applyFill="1" applyBorder="1" applyAlignment="1">
      <alignment horizontal="right" vertical="center"/>
    </xf>
    <xf numFmtId="9" fontId="15" fillId="5" borderId="105" xfId="10" applyFont="1" applyFill="1" applyBorder="1" applyAlignment="1">
      <alignment horizontal="right" vertical="center"/>
    </xf>
    <xf numFmtId="9" fontId="15" fillId="5" borderId="106" xfId="10" applyFont="1" applyFill="1" applyBorder="1" applyAlignment="1">
      <alignment horizontal="right" vertical="center"/>
    </xf>
    <xf numFmtId="9" fontId="15" fillId="5" borderId="107" xfId="10" applyFont="1" applyFill="1" applyBorder="1" applyAlignment="1">
      <alignment horizontal="right" vertical="center"/>
    </xf>
    <xf numFmtId="176" fontId="15" fillId="5" borderId="116" xfId="1" applyNumberFormat="1" applyFont="1" applyFill="1" applyBorder="1" applyAlignment="1">
      <alignment horizontal="right" vertical="center"/>
    </xf>
    <xf numFmtId="9" fontId="15" fillId="3" borderId="37" xfId="10" applyFont="1" applyFill="1" applyBorder="1" applyAlignment="1">
      <alignment horizontal="right" vertical="center"/>
    </xf>
    <xf numFmtId="9" fontId="15" fillId="5" borderId="115" xfId="10" applyFont="1" applyFill="1" applyBorder="1" applyAlignment="1">
      <alignment horizontal="right" vertical="center"/>
    </xf>
    <xf numFmtId="9" fontId="15" fillId="5" borderId="114" xfId="10" applyFont="1" applyFill="1" applyBorder="1" applyAlignment="1">
      <alignment horizontal="right" vertical="center"/>
    </xf>
    <xf numFmtId="9" fontId="14" fillId="5" borderId="97" xfId="10" applyFont="1" applyFill="1" applyBorder="1" applyAlignment="1">
      <alignment horizontal="right" vertical="center"/>
    </xf>
    <xf numFmtId="41" fontId="14" fillId="5" borderId="31" xfId="1" applyNumberFormat="1" applyFont="1" applyFill="1" applyBorder="1" applyAlignment="1">
      <alignment horizontal="right" vertical="center"/>
    </xf>
    <xf numFmtId="41" fontId="15" fillId="7" borderId="31" xfId="1" applyNumberFormat="1" applyFont="1" applyFill="1" applyBorder="1" applyAlignment="1">
      <alignment horizontal="right" vertical="center"/>
    </xf>
    <xf numFmtId="41" fontId="14" fillId="7" borderId="31" xfId="1" applyNumberFormat="1" applyFont="1" applyFill="1" applyBorder="1" applyAlignment="1">
      <alignment horizontal="right" vertical="center"/>
    </xf>
    <xf numFmtId="41" fontId="15" fillId="4" borderId="31" xfId="1" applyNumberFormat="1" applyFont="1" applyFill="1" applyBorder="1" applyAlignment="1">
      <alignment horizontal="right" vertical="center"/>
    </xf>
    <xf numFmtId="41" fontId="14" fillId="4" borderId="31" xfId="1" applyNumberFormat="1" applyFont="1" applyFill="1" applyBorder="1" applyAlignment="1">
      <alignment horizontal="right" vertical="center"/>
    </xf>
    <xf numFmtId="41" fontId="15" fillId="3" borderId="31" xfId="1" applyNumberFormat="1" applyFont="1" applyFill="1" applyBorder="1" applyAlignment="1">
      <alignment horizontal="right" vertical="center"/>
    </xf>
    <xf numFmtId="41" fontId="14" fillId="3" borderId="31" xfId="1" applyNumberFormat="1" applyFont="1" applyFill="1" applyBorder="1" applyAlignment="1">
      <alignment horizontal="right" vertical="center"/>
    </xf>
    <xf numFmtId="41" fontId="15" fillId="2" borderId="31" xfId="1" applyNumberFormat="1" applyFont="1" applyFill="1" applyBorder="1" applyAlignment="1">
      <alignment horizontal="right" vertical="center"/>
    </xf>
    <xf numFmtId="41" fontId="14" fillId="2" borderId="31" xfId="1" applyNumberFormat="1" applyFont="1" applyFill="1" applyBorder="1" applyAlignment="1">
      <alignment horizontal="right" vertical="center"/>
    </xf>
    <xf numFmtId="41" fontId="14" fillId="0" borderId="31" xfId="1" applyNumberFormat="1" applyFont="1" applyFill="1" applyBorder="1" applyAlignment="1">
      <alignment horizontal="right" vertical="center"/>
    </xf>
    <xf numFmtId="176" fontId="15" fillId="5" borderId="31" xfId="1" applyNumberFormat="1" applyFont="1" applyFill="1" applyBorder="1" applyAlignment="1">
      <alignment horizontal="right" vertical="center"/>
    </xf>
    <xf numFmtId="41" fontId="14" fillId="5" borderId="32" xfId="1" applyNumberFormat="1" applyFont="1" applyFill="1" applyBorder="1" applyAlignment="1">
      <alignment horizontal="right" vertical="center"/>
    </xf>
    <xf numFmtId="41" fontId="15" fillId="7" borderId="32" xfId="1" applyNumberFormat="1" applyFont="1" applyFill="1" applyBorder="1" applyAlignment="1">
      <alignment horizontal="right" vertical="center"/>
    </xf>
    <xf numFmtId="41" fontId="14" fillId="7" borderId="32" xfId="1" applyNumberFormat="1" applyFont="1" applyFill="1" applyBorder="1" applyAlignment="1">
      <alignment horizontal="right" vertical="center"/>
    </xf>
    <xf numFmtId="41" fontId="15" fillId="4" borderId="32" xfId="1" applyNumberFormat="1" applyFont="1" applyFill="1" applyBorder="1" applyAlignment="1">
      <alignment horizontal="right" vertical="center"/>
    </xf>
    <xf numFmtId="41" fontId="14" fillId="4" borderId="32" xfId="1" applyNumberFormat="1" applyFont="1" applyFill="1" applyBorder="1" applyAlignment="1">
      <alignment horizontal="right" vertical="center"/>
    </xf>
    <xf numFmtId="41" fontId="15" fillId="3" borderId="32" xfId="1" applyNumberFormat="1" applyFont="1" applyFill="1" applyBorder="1" applyAlignment="1">
      <alignment horizontal="right" vertical="center"/>
    </xf>
    <xf numFmtId="41" fontId="14" fillId="3" borderId="32" xfId="1" applyNumberFormat="1" applyFont="1" applyFill="1" applyBorder="1" applyAlignment="1">
      <alignment horizontal="right" vertical="center"/>
    </xf>
    <xf numFmtId="41" fontId="15" fillId="2" borderId="32" xfId="1" applyNumberFormat="1" applyFont="1" applyFill="1" applyBorder="1" applyAlignment="1">
      <alignment horizontal="right" vertical="center"/>
    </xf>
    <xf numFmtId="41" fontId="14" fillId="2" borderId="32" xfId="1" applyNumberFormat="1" applyFont="1" applyFill="1" applyBorder="1" applyAlignment="1">
      <alignment horizontal="right" vertical="center"/>
    </xf>
    <xf numFmtId="41" fontId="14" fillId="0" borderId="32" xfId="1" applyNumberFormat="1" applyFont="1" applyFill="1" applyBorder="1" applyAlignment="1">
      <alignment horizontal="right" vertical="center"/>
    </xf>
    <xf numFmtId="176" fontId="15" fillId="5" borderId="32" xfId="1" applyNumberFormat="1" applyFont="1" applyFill="1" applyBorder="1" applyAlignment="1">
      <alignment horizontal="right" vertical="center"/>
    </xf>
    <xf numFmtId="41" fontId="14" fillId="5" borderId="39" xfId="1" applyNumberFormat="1" applyFont="1" applyFill="1" applyBorder="1" applyAlignment="1">
      <alignment horizontal="right" vertical="center"/>
    </xf>
    <xf numFmtId="41" fontId="15" fillId="7" borderId="39" xfId="1" applyNumberFormat="1" applyFont="1" applyFill="1" applyBorder="1" applyAlignment="1">
      <alignment horizontal="right" vertical="center"/>
    </xf>
    <xf numFmtId="41" fontId="14" fillId="7" borderId="39" xfId="1" applyNumberFormat="1" applyFont="1" applyFill="1" applyBorder="1" applyAlignment="1">
      <alignment horizontal="right" vertical="center"/>
    </xf>
    <xf numFmtId="41" fontId="15" fillId="4" borderId="39" xfId="1" applyNumberFormat="1" applyFont="1" applyFill="1" applyBorder="1" applyAlignment="1">
      <alignment horizontal="right" vertical="center"/>
    </xf>
    <xf numFmtId="41" fontId="14" fillId="4" borderId="39" xfId="1" applyNumberFormat="1" applyFont="1" applyFill="1" applyBorder="1" applyAlignment="1">
      <alignment horizontal="right" vertical="center"/>
    </xf>
    <xf numFmtId="41" fontId="15" fillId="3" borderId="39" xfId="1" applyNumberFormat="1" applyFont="1" applyFill="1" applyBorder="1" applyAlignment="1">
      <alignment horizontal="right" vertical="center"/>
    </xf>
    <xf numFmtId="41" fontId="14" fillId="3" borderId="39" xfId="1" applyNumberFormat="1" applyFont="1" applyFill="1" applyBorder="1" applyAlignment="1">
      <alignment horizontal="right" vertical="center"/>
    </xf>
    <xf numFmtId="41" fontId="15" fillId="2" borderId="39" xfId="1" applyNumberFormat="1" applyFont="1" applyFill="1" applyBorder="1" applyAlignment="1">
      <alignment horizontal="right" vertical="center"/>
    </xf>
    <xf numFmtId="41" fontId="14" fillId="2" borderId="39" xfId="1" applyNumberFormat="1" applyFont="1" applyFill="1" applyBorder="1" applyAlignment="1">
      <alignment horizontal="right" vertical="center"/>
    </xf>
    <xf numFmtId="41" fontId="14" fillId="0" borderId="39" xfId="1" applyNumberFormat="1" applyFont="1" applyFill="1" applyBorder="1" applyAlignment="1">
      <alignment horizontal="right" vertical="center"/>
    </xf>
    <xf numFmtId="176" fontId="15" fillId="5" borderId="39" xfId="1" applyNumberFormat="1" applyFont="1" applyFill="1" applyBorder="1" applyAlignment="1">
      <alignment horizontal="right" vertical="center"/>
    </xf>
    <xf numFmtId="41" fontId="15" fillId="7" borderId="118" xfId="1" applyNumberFormat="1" applyFont="1" applyFill="1" applyBorder="1" applyAlignment="1">
      <alignment horizontal="right" vertical="center"/>
    </xf>
    <xf numFmtId="41" fontId="15" fillId="7" borderId="62" xfId="1" applyNumberFormat="1" applyFont="1" applyFill="1" applyBorder="1" applyAlignment="1">
      <alignment horizontal="right" vertical="center"/>
    </xf>
    <xf numFmtId="41" fontId="15" fillId="7" borderId="119" xfId="1" applyNumberFormat="1" applyFont="1" applyFill="1" applyBorder="1" applyAlignment="1">
      <alignment horizontal="right" vertical="center"/>
    </xf>
    <xf numFmtId="176" fontId="15" fillId="2" borderId="47" xfId="1" applyNumberFormat="1" applyFont="1" applyFill="1" applyBorder="1" applyAlignment="1">
      <alignment horizontal="center" vertical="center"/>
    </xf>
    <xf numFmtId="176" fontId="15" fillId="2" borderId="103" xfId="1" applyNumberFormat="1" applyFont="1" applyFill="1" applyBorder="1" applyAlignment="1">
      <alignment horizontal="center" vertical="center"/>
    </xf>
    <xf numFmtId="176" fontId="15" fillId="2" borderId="117" xfId="1" applyNumberFormat="1" applyFont="1" applyFill="1" applyBorder="1" applyAlignment="1">
      <alignment horizontal="center" vertical="center"/>
    </xf>
    <xf numFmtId="176" fontId="15" fillId="5" borderId="120" xfId="1" applyNumberFormat="1" applyFont="1" applyFill="1" applyBorder="1" applyAlignment="1">
      <alignment horizontal="center" vertical="center"/>
    </xf>
    <xf numFmtId="176" fontId="15" fillId="5" borderId="104" xfId="1" applyNumberFormat="1" applyFont="1" applyFill="1" applyBorder="1" applyAlignment="1">
      <alignment horizontal="center" vertical="center"/>
    </xf>
    <xf numFmtId="41" fontId="15" fillId="9" borderId="38" xfId="1" applyNumberFormat="1" applyFont="1" applyFill="1" applyBorder="1" applyAlignment="1">
      <alignment horizontal="right" vertical="center"/>
    </xf>
    <xf numFmtId="176" fontId="15" fillId="5" borderId="121" xfId="1" applyNumberFormat="1" applyFont="1" applyFill="1" applyBorder="1" applyAlignment="1">
      <alignment horizontal="center" vertical="center"/>
    </xf>
    <xf numFmtId="9" fontId="15" fillId="5" borderId="9" xfId="10" applyFont="1" applyFill="1" applyBorder="1" applyAlignment="1">
      <alignment horizontal="right" vertical="center"/>
    </xf>
    <xf numFmtId="9" fontId="15" fillId="5" borderId="118" xfId="10" applyFont="1" applyFill="1" applyBorder="1" applyAlignment="1">
      <alignment horizontal="right" vertical="center"/>
    </xf>
    <xf numFmtId="9" fontId="15" fillId="5" borderId="47" xfId="10" applyFont="1" applyFill="1" applyBorder="1" applyAlignment="1">
      <alignment horizontal="right" vertical="center"/>
    </xf>
    <xf numFmtId="9" fontId="15" fillId="5" borderId="31" xfId="10" applyFont="1" applyFill="1" applyBorder="1" applyAlignment="1">
      <alignment horizontal="right" vertical="center"/>
    </xf>
    <xf numFmtId="9" fontId="15" fillId="5" borderId="110" xfId="10" applyFont="1" applyFill="1" applyBorder="1" applyAlignment="1">
      <alignment horizontal="right" vertical="center"/>
    </xf>
    <xf numFmtId="9" fontId="15" fillId="5" borderId="119" xfId="10" applyFont="1" applyFill="1" applyBorder="1" applyAlignment="1">
      <alignment horizontal="right" vertical="center"/>
    </xf>
    <xf numFmtId="9" fontId="15" fillId="5" borderId="117" xfId="10" applyFont="1" applyFill="1" applyBorder="1" applyAlignment="1">
      <alignment horizontal="right" vertical="center"/>
    </xf>
    <xf numFmtId="9" fontId="15" fillId="5" borderId="39" xfId="10" applyFont="1" applyFill="1" applyBorder="1" applyAlignment="1">
      <alignment horizontal="right" vertical="center"/>
    </xf>
    <xf numFmtId="41" fontId="14" fillId="5" borderId="123" xfId="1" applyNumberFormat="1" applyFont="1" applyFill="1" applyBorder="1" applyAlignment="1">
      <alignment horizontal="right" vertical="center"/>
    </xf>
    <xf numFmtId="41" fontId="15" fillId="9" borderId="45" xfId="1" applyNumberFormat="1" applyFont="1" applyFill="1" applyBorder="1" applyAlignment="1">
      <alignment horizontal="right" vertical="center"/>
    </xf>
    <xf numFmtId="41" fontId="14" fillId="9" borderId="123" xfId="1" applyNumberFormat="1" applyFont="1" applyFill="1" applyBorder="1" applyAlignment="1">
      <alignment horizontal="right" vertical="center"/>
    </xf>
    <xf numFmtId="41" fontId="15" fillId="9" borderId="36" xfId="1" applyNumberFormat="1" applyFont="1" applyFill="1" applyBorder="1" applyAlignment="1">
      <alignment horizontal="right" vertical="center"/>
    </xf>
    <xf numFmtId="41" fontId="14" fillId="9" borderId="37" xfId="1" applyNumberFormat="1" applyFont="1" applyFill="1" applyBorder="1" applyAlignment="1">
      <alignment horizontal="right" vertical="center"/>
    </xf>
    <xf numFmtId="9" fontId="15" fillId="9" borderId="9" xfId="10" applyFont="1" applyFill="1" applyBorder="1" applyAlignment="1">
      <alignment horizontal="right" vertical="center"/>
    </xf>
    <xf numFmtId="9" fontId="15" fillId="9" borderId="118" xfId="10" applyFont="1" applyFill="1" applyBorder="1" applyAlignment="1">
      <alignment horizontal="right" vertical="center"/>
    </xf>
    <xf numFmtId="9" fontId="15" fillId="9" borderId="47" xfId="10" applyFont="1" applyFill="1" applyBorder="1" applyAlignment="1">
      <alignment horizontal="right" vertical="center"/>
    </xf>
    <xf numFmtId="9" fontId="15" fillId="9" borderId="31" xfId="10" applyFont="1" applyFill="1" applyBorder="1" applyAlignment="1">
      <alignment horizontal="right" vertical="center"/>
    </xf>
    <xf numFmtId="9" fontId="15" fillId="9" borderId="1" xfId="10" applyFont="1" applyFill="1" applyBorder="1" applyAlignment="1">
      <alignment horizontal="right" vertical="center"/>
    </xf>
    <xf numFmtId="41" fontId="14" fillId="9" borderId="99" xfId="1" applyNumberFormat="1" applyFont="1" applyFill="1" applyBorder="1" applyAlignment="1">
      <alignment horizontal="right" vertical="center"/>
    </xf>
    <xf numFmtId="9" fontId="15" fillId="9" borderId="110" xfId="10" applyFont="1" applyFill="1" applyBorder="1" applyAlignment="1">
      <alignment horizontal="right" vertical="center"/>
    </xf>
    <xf numFmtId="9" fontId="15" fillId="9" borderId="119" xfId="10" applyFont="1" applyFill="1" applyBorder="1" applyAlignment="1">
      <alignment horizontal="right" vertical="center"/>
    </xf>
    <xf numFmtId="9" fontId="15" fillId="9" borderId="117" xfId="10" applyFont="1" applyFill="1" applyBorder="1" applyAlignment="1">
      <alignment horizontal="right" vertical="center"/>
    </xf>
    <xf numFmtId="9" fontId="15" fillId="9" borderId="39" xfId="10" applyFont="1" applyFill="1" applyBorder="1" applyAlignment="1">
      <alignment horizontal="right" vertical="center"/>
    </xf>
    <xf numFmtId="9" fontId="15" fillId="9" borderId="6" xfId="10" applyFont="1" applyFill="1" applyBorder="1" applyAlignment="1">
      <alignment horizontal="right" vertical="center"/>
    </xf>
    <xf numFmtId="9" fontId="15" fillId="9" borderId="43" xfId="10" applyFont="1" applyFill="1" applyBorder="1" applyAlignment="1">
      <alignment horizontal="right" vertical="center"/>
    </xf>
    <xf numFmtId="9" fontId="15" fillId="9" borderId="61" xfId="10" applyFont="1" applyFill="1" applyBorder="1" applyAlignment="1">
      <alignment horizontal="right" vertical="center"/>
    </xf>
    <xf numFmtId="9" fontId="15" fillId="9" borderId="122" xfId="10" applyFont="1" applyFill="1" applyBorder="1" applyAlignment="1">
      <alignment horizontal="right" vertical="center"/>
    </xf>
    <xf numFmtId="9" fontId="15" fillId="9" borderId="40" xfId="10" applyFont="1" applyFill="1" applyBorder="1" applyAlignment="1">
      <alignment horizontal="right" vertical="center"/>
    </xf>
    <xf numFmtId="9" fontId="15" fillId="9" borderId="45" xfId="10" applyFont="1" applyFill="1" applyBorder="1" applyAlignment="1">
      <alignment horizontal="right" vertical="center"/>
    </xf>
    <xf numFmtId="9" fontId="15" fillId="5" borderId="43" xfId="10" applyFont="1" applyFill="1" applyBorder="1" applyAlignment="1">
      <alignment horizontal="right" vertical="center"/>
    </xf>
    <xf numFmtId="9" fontId="15" fillId="5" borderId="61" xfId="10" applyFont="1" applyFill="1" applyBorder="1" applyAlignment="1">
      <alignment horizontal="right" vertical="center"/>
    </xf>
    <xf numFmtId="9" fontId="15" fillId="5" borderId="122" xfId="10" applyFont="1" applyFill="1" applyBorder="1" applyAlignment="1">
      <alignment horizontal="right" vertical="center"/>
    </xf>
    <xf numFmtId="9" fontId="15" fillId="5" borderId="40" xfId="10" applyFont="1" applyFill="1" applyBorder="1" applyAlignment="1">
      <alignment horizontal="right" vertical="center"/>
    </xf>
    <xf numFmtId="9" fontId="15" fillId="9" borderId="36" xfId="10" applyFont="1" applyFill="1" applyBorder="1" applyAlignment="1">
      <alignment horizontal="right" vertical="center"/>
    </xf>
    <xf numFmtId="41" fontId="15" fillId="9" borderId="1" xfId="1" applyNumberFormat="1" applyFont="1" applyFill="1" applyBorder="1" applyAlignment="1">
      <alignment horizontal="right" vertical="center"/>
    </xf>
    <xf numFmtId="41" fontId="15" fillId="9" borderId="6" xfId="1" applyNumberFormat="1" applyFont="1" applyFill="1" applyBorder="1" applyAlignment="1">
      <alignment horizontal="right" vertical="center"/>
    </xf>
    <xf numFmtId="41" fontId="14" fillId="8" borderId="99" xfId="1" applyNumberFormat="1" applyFont="1" applyFill="1" applyBorder="1" applyAlignment="1">
      <alignment horizontal="right" vertical="center"/>
    </xf>
    <xf numFmtId="41" fontId="14" fillId="8" borderId="123" xfId="1" applyNumberFormat="1" applyFont="1" applyFill="1" applyBorder="1" applyAlignment="1">
      <alignment horizontal="right" vertical="center"/>
    </xf>
    <xf numFmtId="41" fontId="15" fillId="5" borderId="69" xfId="1" applyNumberFormat="1" applyFont="1" applyFill="1" applyBorder="1" applyAlignment="1">
      <alignment horizontal="right" vertical="center"/>
    </xf>
    <xf numFmtId="41" fontId="15" fillId="5" borderId="70" xfId="1" applyNumberFormat="1" applyFont="1" applyFill="1" applyBorder="1" applyAlignment="1">
      <alignment horizontal="right" vertical="center"/>
    </xf>
    <xf numFmtId="41" fontId="15" fillId="5" borderId="72" xfId="1" applyNumberFormat="1" applyFont="1" applyFill="1" applyBorder="1" applyAlignment="1">
      <alignment horizontal="right" vertical="center"/>
    </xf>
    <xf numFmtId="41" fontId="15" fillId="5" borderId="73" xfId="1" applyNumberFormat="1" applyFont="1" applyFill="1" applyBorder="1" applyAlignment="1">
      <alignment horizontal="right" vertical="center"/>
    </xf>
    <xf numFmtId="41" fontId="15" fillId="9" borderId="69" xfId="1" applyNumberFormat="1" applyFont="1" applyFill="1" applyBorder="1" applyAlignment="1">
      <alignment horizontal="right" vertical="center"/>
    </xf>
    <xf numFmtId="41" fontId="15" fillId="9" borderId="70" xfId="1" applyNumberFormat="1" applyFont="1" applyFill="1" applyBorder="1" applyAlignment="1">
      <alignment horizontal="right" vertical="center"/>
    </xf>
    <xf numFmtId="41" fontId="15" fillId="9" borderId="72" xfId="1" applyNumberFormat="1" applyFont="1" applyFill="1" applyBorder="1" applyAlignment="1">
      <alignment horizontal="right" vertical="center"/>
    </xf>
    <xf numFmtId="41" fontId="15" fillId="9" borderId="73" xfId="1" applyNumberFormat="1" applyFont="1" applyFill="1" applyBorder="1" applyAlignment="1">
      <alignment horizontal="right" vertical="center"/>
    </xf>
    <xf numFmtId="41" fontId="15" fillId="8" borderId="69" xfId="1" applyNumberFormat="1" applyFont="1" applyFill="1" applyBorder="1" applyAlignment="1">
      <alignment horizontal="right" vertical="center"/>
    </xf>
    <xf numFmtId="41" fontId="15" fillId="8" borderId="70" xfId="1" applyNumberFormat="1" applyFont="1" applyFill="1" applyBorder="1" applyAlignment="1">
      <alignment horizontal="right" vertical="center"/>
    </xf>
    <xf numFmtId="41" fontId="15" fillId="8" borderId="72" xfId="1" applyNumberFormat="1" applyFont="1" applyFill="1" applyBorder="1" applyAlignment="1">
      <alignment horizontal="right" vertical="center"/>
    </xf>
    <xf numFmtId="41" fontId="15" fillId="8" borderId="73" xfId="1" applyNumberFormat="1" applyFont="1" applyFill="1" applyBorder="1" applyAlignment="1">
      <alignment horizontal="right" vertical="center"/>
    </xf>
    <xf numFmtId="176" fontId="15" fillId="5" borderId="56" xfId="1" applyNumberFormat="1" applyFont="1" applyFill="1" applyBorder="1" applyAlignment="1">
      <alignment horizontal="center" vertical="center"/>
    </xf>
    <xf numFmtId="41" fontId="15" fillId="5" borderId="124" xfId="1" applyNumberFormat="1" applyFont="1" applyFill="1" applyBorder="1" applyAlignment="1">
      <alignment horizontal="right" vertical="center"/>
    </xf>
    <xf numFmtId="41" fontId="15" fillId="5" borderId="125" xfId="1" applyNumberFormat="1" applyFont="1" applyFill="1" applyBorder="1" applyAlignment="1">
      <alignment horizontal="right" vertical="center"/>
    </xf>
    <xf numFmtId="41" fontId="15" fillId="5" borderId="126" xfId="1" applyNumberFormat="1" applyFont="1" applyFill="1" applyBorder="1" applyAlignment="1">
      <alignment horizontal="right" vertical="center"/>
    </xf>
    <xf numFmtId="41" fontId="15" fillId="9" borderId="124" xfId="1" applyNumberFormat="1" applyFont="1" applyFill="1" applyBorder="1" applyAlignment="1">
      <alignment horizontal="right" vertical="center"/>
    </xf>
    <xf numFmtId="41" fontId="15" fillId="9" borderId="125" xfId="1" applyNumberFormat="1" applyFont="1" applyFill="1" applyBorder="1" applyAlignment="1">
      <alignment horizontal="right" vertical="center"/>
    </xf>
    <xf numFmtId="41" fontId="15" fillId="9" borderId="126" xfId="1" applyNumberFormat="1" applyFont="1" applyFill="1" applyBorder="1" applyAlignment="1">
      <alignment horizontal="right" vertical="center"/>
    </xf>
    <xf numFmtId="41" fontId="15" fillId="8" borderId="124" xfId="1" applyNumberFormat="1" applyFont="1" applyFill="1" applyBorder="1" applyAlignment="1">
      <alignment horizontal="right" vertical="center"/>
    </xf>
    <xf numFmtId="41" fontId="15" fillId="8" borderId="125" xfId="1" applyNumberFormat="1" applyFont="1" applyFill="1" applyBorder="1" applyAlignment="1">
      <alignment horizontal="right" vertical="center"/>
    </xf>
    <xf numFmtId="41" fontId="15" fillId="8" borderId="126" xfId="1" applyNumberFormat="1" applyFont="1" applyFill="1" applyBorder="1" applyAlignment="1">
      <alignment horizontal="right" vertical="center"/>
    </xf>
    <xf numFmtId="9" fontId="14" fillId="5" borderId="6" xfId="10" applyFont="1" applyFill="1" applyBorder="1" applyAlignment="1">
      <alignment horizontal="right" vertical="center"/>
    </xf>
    <xf numFmtId="41" fontId="14" fillId="5" borderId="45" xfId="1" applyNumberFormat="1" applyFont="1" applyFill="1" applyBorder="1" applyAlignment="1">
      <alignment horizontal="right" vertical="center"/>
    </xf>
    <xf numFmtId="41" fontId="14" fillId="5" borderId="36" xfId="1" applyNumberFormat="1" applyFont="1" applyFill="1" applyBorder="1" applyAlignment="1">
      <alignment horizontal="right" vertical="center"/>
    </xf>
    <xf numFmtId="41" fontId="14" fillId="8" borderId="1" xfId="1" applyNumberFormat="1" applyFont="1" applyFill="1" applyBorder="1" applyAlignment="1">
      <alignment horizontal="right" vertical="center"/>
    </xf>
    <xf numFmtId="41" fontId="14" fillId="8" borderId="38" xfId="1" applyNumberFormat="1" applyFont="1" applyFill="1" applyBorder="1" applyAlignment="1">
      <alignment horizontal="right" vertical="center"/>
    </xf>
    <xf numFmtId="41" fontId="14" fillId="8" borderId="45" xfId="1" applyNumberFormat="1" applyFont="1" applyFill="1" applyBorder="1" applyAlignment="1">
      <alignment horizontal="right" vertical="center"/>
    </xf>
    <xf numFmtId="9" fontId="14" fillId="5" borderId="45" xfId="10" applyFont="1" applyFill="1" applyBorder="1" applyAlignment="1">
      <alignment horizontal="right" vertical="center"/>
    </xf>
    <xf numFmtId="9" fontId="14" fillId="9" borderId="6" xfId="10" applyFont="1" applyFill="1" applyBorder="1" applyAlignment="1">
      <alignment horizontal="right" vertical="center"/>
    </xf>
    <xf numFmtId="41" fontId="14" fillId="9" borderId="1" xfId="1" applyNumberFormat="1" applyFont="1" applyFill="1" applyBorder="1" applyAlignment="1">
      <alignment horizontal="right" vertical="center"/>
    </xf>
    <xf numFmtId="41" fontId="14" fillId="9" borderId="38" xfId="1" applyNumberFormat="1" applyFont="1" applyFill="1" applyBorder="1" applyAlignment="1">
      <alignment horizontal="right" vertical="center"/>
    </xf>
    <xf numFmtId="176" fontId="14" fillId="7" borderId="8" xfId="1" applyNumberFormat="1" applyFont="1" applyFill="1" applyBorder="1" applyAlignment="1">
      <alignment horizontal="center" vertical="center"/>
    </xf>
    <xf numFmtId="176" fontId="14" fillId="7" borderId="48" xfId="1" applyNumberFormat="1" applyFont="1" applyFill="1" applyBorder="1" applyAlignment="1">
      <alignment horizontal="center" vertical="center"/>
    </xf>
    <xf numFmtId="176" fontId="14" fillId="7" borderId="49" xfId="1" applyNumberFormat="1" applyFont="1" applyFill="1" applyBorder="1" applyAlignment="1">
      <alignment horizontal="center" vertical="center"/>
    </xf>
    <xf numFmtId="176" fontId="14" fillId="4" borderId="8" xfId="1" applyNumberFormat="1" applyFont="1" applyFill="1" applyBorder="1" applyAlignment="1">
      <alignment horizontal="center" vertical="center"/>
    </xf>
    <xf numFmtId="176" fontId="14" fillId="4" borderId="48" xfId="1" applyNumberFormat="1" applyFont="1" applyFill="1" applyBorder="1" applyAlignment="1">
      <alignment horizontal="center" vertical="center"/>
    </xf>
    <xf numFmtId="176" fontId="14" fillId="4" borderId="49" xfId="1" applyNumberFormat="1" applyFont="1" applyFill="1" applyBorder="1" applyAlignment="1">
      <alignment horizontal="center" vertical="center"/>
    </xf>
    <xf numFmtId="176" fontId="14" fillId="3" borderId="8" xfId="1" applyNumberFormat="1" applyFont="1" applyFill="1" applyBorder="1" applyAlignment="1">
      <alignment horizontal="center" vertical="center"/>
    </xf>
    <xf numFmtId="176" fontId="14" fillId="3" borderId="48" xfId="1" applyNumberFormat="1" applyFont="1" applyFill="1" applyBorder="1" applyAlignment="1">
      <alignment horizontal="center" vertical="center"/>
    </xf>
    <xf numFmtId="176" fontId="14" fillId="3" borderId="49" xfId="1" applyNumberFormat="1" applyFont="1" applyFill="1" applyBorder="1" applyAlignment="1">
      <alignment horizontal="center" vertical="center"/>
    </xf>
    <xf numFmtId="176" fontId="14" fillId="2" borderId="8" xfId="1" applyNumberFormat="1" applyFont="1" applyFill="1" applyBorder="1" applyAlignment="1">
      <alignment horizontal="center" vertical="center"/>
    </xf>
    <xf numFmtId="176" fontId="14" fillId="2" borderId="48" xfId="1" applyNumberFormat="1" applyFont="1" applyFill="1" applyBorder="1" applyAlignment="1">
      <alignment horizontal="center" vertical="center"/>
    </xf>
    <xf numFmtId="176" fontId="14" fillId="5" borderId="52" xfId="1" applyNumberFormat="1" applyFont="1" applyFill="1" applyBorder="1" applyAlignment="1">
      <alignment horizontal="center" vertical="center"/>
    </xf>
    <xf numFmtId="176" fontId="14" fillId="5" borderId="12" xfId="1" applyNumberFormat="1" applyFont="1" applyFill="1" applyBorder="1" applyAlignment="1">
      <alignment horizontal="center" vertical="center"/>
    </xf>
    <xf numFmtId="176" fontId="14" fillId="5" borderId="84" xfId="1" applyNumberFormat="1" applyFont="1" applyFill="1" applyBorder="1" applyAlignment="1">
      <alignment horizontal="center" vertical="center"/>
    </xf>
    <xf numFmtId="176" fontId="16" fillId="5" borderId="86" xfId="1" applyNumberFormat="1" applyFont="1" applyFill="1" applyBorder="1" applyAlignment="1">
      <alignment horizontal="center" vertical="center"/>
    </xf>
    <xf numFmtId="176" fontId="16" fillId="5" borderId="87" xfId="1" applyNumberFormat="1" applyFont="1" applyFill="1" applyBorder="1" applyAlignment="1">
      <alignment horizontal="center" vertical="center"/>
    </xf>
    <xf numFmtId="176" fontId="15" fillId="2" borderId="8" xfId="1" applyNumberFormat="1" applyFont="1" applyFill="1" applyBorder="1" applyAlignment="1">
      <alignment horizontal="center" vertical="center"/>
    </xf>
    <xf numFmtId="176" fontId="15" fillId="2" borderId="16" xfId="1" applyNumberFormat="1" applyFont="1" applyFill="1" applyBorder="1" applyAlignment="1">
      <alignment horizontal="center" vertical="center"/>
    </xf>
    <xf numFmtId="176" fontId="15" fillId="2" borderId="23" xfId="1" applyNumberFormat="1" applyFont="1" applyFill="1" applyBorder="1" applyAlignment="1">
      <alignment horizontal="center" vertical="center"/>
    </xf>
    <xf numFmtId="176" fontId="15" fillId="2" borderId="31" xfId="1" applyNumberFormat="1" applyFont="1" applyFill="1" applyBorder="1" applyAlignment="1">
      <alignment horizontal="center" vertical="center"/>
    </xf>
    <xf numFmtId="176" fontId="15" fillId="2" borderId="32" xfId="1" applyNumberFormat="1" applyFont="1" applyFill="1" applyBorder="1" applyAlignment="1">
      <alignment horizontal="center" vertical="center"/>
    </xf>
    <xf numFmtId="176" fontId="15" fillId="2" borderId="39" xfId="1" applyNumberFormat="1" applyFont="1" applyFill="1" applyBorder="1" applyAlignment="1">
      <alignment horizontal="center" vertical="center"/>
    </xf>
    <xf numFmtId="176" fontId="14" fillId="4" borderId="37" xfId="1" applyNumberFormat="1" applyFont="1" applyFill="1" applyBorder="1" applyAlignment="1">
      <alignment horizontal="center" vertical="center"/>
    </xf>
    <xf numFmtId="176" fontId="14" fillId="3" borderId="37" xfId="1" applyNumberFormat="1" applyFont="1" applyFill="1" applyBorder="1" applyAlignment="1">
      <alignment horizontal="center" vertical="center"/>
    </xf>
    <xf numFmtId="176" fontId="14" fillId="2" borderId="36" xfId="1" applyNumberFormat="1" applyFont="1" applyFill="1" applyBorder="1" applyAlignment="1">
      <alignment horizontal="center" vertical="center"/>
    </xf>
    <xf numFmtId="176" fontId="14" fillId="2" borderId="37" xfId="1" applyNumberFormat="1" applyFont="1" applyFill="1" applyBorder="1" applyAlignment="1">
      <alignment horizontal="center" vertical="center"/>
    </xf>
    <xf numFmtId="176" fontId="15" fillId="2" borderId="29" xfId="1" applyNumberFormat="1" applyFont="1" applyFill="1" applyBorder="1" applyAlignment="1">
      <alignment horizontal="center" vertical="center"/>
    </xf>
    <xf numFmtId="176" fontId="15" fillId="2" borderId="56" xfId="1" applyNumberFormat="1" applyFont="1" applyFill="1" applyBorder="1" applyAlignment="1">
      <alignment horizontal="center" vertical="center"/>
    </xf>
    <xf numFmtId="176" fontId="14" fillId="5" borderId="63" xfId="1" applyNumberFormat="1" applyFont="1" applyFill="1" applyBorder="1" applyAlignment="1">
      <alignment horizontal="center" vertical="center"/>
    </xf>
    <xf numFmtId="176" fontId="14" fillId="5" borderId="108" xfId="1" applyNumberFormat="1" applyFont="1" applyFill="1" applyBorder="1" applyAlignment="1">
      <alignment horizontal="center" vertical="center"/>
    </xf>
    <xf numFmtId="176" fontId="14" fillId="5" borderId="109" xfId="1" applyNumberFormat="1" applyFont="1" applyFill="1" applyBorder="1" applyAlignment="1">
      <alignment horizontal="center" vertical="center"/>
    </xf>
    <xf numFmtId="176" fontId="14" fillId="5" borderId="68" xfId="1" applyNumberFormat="1" applyFont="1" applyFill="1" applyBorder="1" applyAlignment="1">
      <alignment horizontal="center" vertical="center"/>
    </xf>
    <xf numFmtId="176" fontId="14" fillId="7" borderId="16" xfId="1" applyNumberFormat="1" applyFont="1" applyFill="1" applyBorder="1" applyAlignment="1">
      <alignment horizontal="center" vertical="center"/>
    </xf>
    <xf numFmtId="176" fontId="14" fillId="7" borderId="55" xfId="1" applyNumberFormat="1" applyFont="1" applyFill="1" applyBorder="1" applyAlignment="1">
      <alignment horizontal="center" vertical="center"/>
    </xf>
    <xf numFmtId="176" fontId="14" fillId="7" borderId="33" xfId="1" applyNumberFormat="1" applyFont="1" applyFill="1" applyBorder="1" applyAlignment="1">
      <alignment horizontal="center" vertical="center"/>
    </xf>
    <xf numFmtId="176" fontId="14" fillId="7" borderId="37" xfId="1" applyNumberFormat="1" applyFont="1" applyFill="1" applyBorder="1" applyAlignment="1">
      <alignment horizontal="center" vertical="center"/>
    </xf>
    <xf numFmtId="9" fontId="15" fillId="2" borderId="29" xfId="10" applyFont="1" applyFill="1" applyBorder="1" applyAlignment="1">
      <alignment horizontal="center" vertical="center"/>
    </xf>
    <xf numFmtId="9" fontId="15" fillId="2" borderId="65" xfId="10" applyFont="1" applyFill="1" applyBorder="1" applyAlignment="1">
      <alignment horizontal="center" vertical="center"/>
    </xf>
    <xf numFmtId="9" fontId="15" fillId="2" borderId="47" xfId="10" applyFont="1" applyFill="1" applyBorder="1" applyAlignment="1">
      <alignment horizontal="center" vertical="center"/>
    </xf>
    <xf numFmtId="9" fontId="15" fillId="2" borderId="48" xfId="10" applyFont="1" applyFill="1" applyBorder="1" applyAlignment="1">
      <alignment horizontal="center" vertical="center"/>
    </xf>
    <xf numFmtId="176" fontId="16" fillId="0" borderId="54" xfId="1" applyNumberFormat="1" applyFont="1" applyFill="1" applyBorder="1" applyAlignment="1">
      <alignment horizontal="center" vertical="center"/>
    </xf>
    <xf numFmtId="176" fontId="16" fillId="0" borderId="2" xfId="1" applyNumberFormat="1" applyFont="1" applyFill="1" applyBorder="1" applyAlignment="1">
      <alignment horizontal="center" vertical="center"/>
    </xf>
    <xf numFmtId="176" fontId="14" fillId="5" borderId="69" xfId="1" applyNumberFormat="1" applyFont="1" applyFill="1" applyBorder="1" applyAlignment="1">
      <alignment horizontal="center" vertical="center"/>
    </xf>
    <xf numFmtId="176" fontId="14" fillId="5" borderId="70" xfId="1" applyNumberFormat="1" applyFont="1" applyFill="1" applyBorder="1" applyAlignment="1">
      <alignment horizontal="center" vertical="center"/>
    </xf>
    <xf numFmtId="176" fontId="14" fillId="5" borderId="71" xfId="1" applyNumberFormat="1" applyFont="1" applyFill="1" applyBorder="1" applyAlignment="1">
      <alignment horizontal="center" vertical="center"/>
    </xf>
    <xf numFmtId="9" fontId="15" fillId="2" borderId="111" xfId="10" applyFont="1" applyFill="1" applyBorder="1" applyAlignment="1">
      <alignment horizontal="center" vertical="center"/>
    </xf>
    <xf numFmtId="9" fontId="15" fillId="2" borderId="112" xfId="10" applyFont="1" applyFill="1" applyBorder="1" applyAlignment="1">
      <alignment horizontal="center" vertical="center"/>
    </xf>
    <xf numFmtId="176" fontId="15" fillId="2" borderId="9" xfId="1" applyNumberFormat="1" applyFont="1" applyFill="1" applyBorder="1" applyAlignment="1">
      <alignment horizontal="center" vertical="center"/>
    </xf>
    <xf numFmtId="176" fontId="15" fillId="2" borderId="17" xfId="1" applyNumberFormat="1" applyFont="1" applyFill="1" applyBorder="1" applyAlignment="1">
      <alignment horizontal="center" vertical="center"/>
    </xf>
    <xf numFmtId="176" fontId="15" fillId="2" borderId="110" xfId="1" applyNumberFormat="1" applyFont="1" applyFill="1" applyBorder="1" applyAlignment="1">
      <alignment horizontal="center" vertical="center"/>
    </xf>
    <xf numFmtId="176" fontId="15" fillId="2" borderId="10" xfId="1" applyNumberFormat="1" applyFont="1" applyFill="1" applyBorder="1" applyAlignment="1">
      <alignment horizontal="center" vertical="center" wrapText="1"/>
    </xf>
    <xf numFmtId="176" fontId="15" fillId="2" borderId="101" xfId="1" applyNumberFormat="1" applyFont="1" applyFill="1" applyBorder="1" applyAlignment="1">
      <alignment horizontal="center" vertical="center" wrapText="1"/>
    </xf>
    <xf numFmtId="176" fontId="15" fillId="2" borderId="24" xfId="1" applyNumberFormat="1" applyFont="1" applyFill="1" applyBorder="1" applyAlignment="1">
      <alignment horizontal="center" vertical="center" wrapText="1"/>
    </xf>
    <xf numFmtId="176" fontId="15" fillId="8" borderId="8" xfId="1" applyNumberFormat="1" applyFont="1" applyFill="1" applyBorder="1" applyAlignment="1">
      <alignment horizontal="center" vertical="center"/>
    </xf>
    <xf numFmtId="176" fontId="15" fillId="8" borderId="16" xfId="1" applyNumberFormat="1" applyFont="1" applyFill="1" applyBorder="1" applyAlignment="1">
      <alignment horizontal="center" vertical="center"/>
    </xf>
    <xf numFmtId="176" fontId="15" fillId="8" borderId="23" xfId="1" applyNumberFormat="1" applyFont="1" applyFill="1" applyBorder="1" applyAlignment="1">
      <alignment horizontal="center" vertical="center"/>
    </xf>
    <xf numFmtId="176" fontId="15" fillId="8" borderId="32" xfId="1" applyNumberFormat="1" applyFont="1" applyFill="1" applyBorder="1" applyAlignment="1">
      <alignment horizontal="center" vertical="center"/>
    </xf>
    <xf numFmtId="9" fontId="15" fillId="9" borderId="47" xfId="10" applyFont="1" applyFill="1" applyBorder="1" applyAlignment="1">
      <alignment horizontal="center" vertical="center"/>
    </xf>
    <xf numFmtId="9" fontId="15" fillId="9" borderId="48" xfId="10" applyFont="1" applyFill="1" applyBorder="1" applyAlignment="1">
      <alignment horizontal="center" vertical="center"/>
    </xf>
    <xf numFmtId="9" fontId="15" fillId="9" borderId="29" xfId="10" applyFont="1" applyFill="1" applyBorder="1" applyAlignment="1">
      <alignment horizontal="center" vertical="center"/>
    </xf>
    <xf numFmtId="9" fontId="15" fillId="9" borderId="65" xfId="10" applyFont="1" applyFill="1" applyBorder="1" applyAlignment="1">
      <alignment horizontal="center" vertical="center"/>
    </xf>
    <xf numFmtId="176" fontId="15" fillId="9" borderId="8" xfId="1" applyNumberFormat="1" applyFont="1" applyFill="1" applyBorder="1" applyAlignment="1">
      <alignment horizontal="center" vertical="center"/>
    </xf>
    <xf numFmtId="176" fontId="15" fillId="9" borderId="16" xfId="1" applyNumberFormat="1" applyFont="1" applyFill="1" applyBorder="1" applyAlignment="1">
      <alignment horizontal="center" vertical="center"/>
    </xf>
    <xf numFmtId="176" fontId="15" fillId="9" borderId="23" xfId="1" applyNumberFormat="1" applyFont="1" applyFill="1" applyBorder="1" applyAlignment="1">
      <alignment horizontal="center" vertical="center"/>
    </xf>
    <xf numFmtId="176" fontId="15" fillId="9" borderId="31" xfId="1" applyNumberFormat="1" applyFont="1" applyFill="1" applyBorder="1" applyAlignment="1">
      <alignment horizontal="center" vertical="center"/>
    </xf>
    <xf numFmtId="176" fontId="15" fillId="9" borderId="32" xfId="1" applyNumberFormat="1" applyFont="1" applyFill="1" applyBorder="1" applyAlignment="1">
      <alignment horizontal="center" vertical="center"/>
    </xf>
    <xf numFmtId="176" fontId="15" fillId="9" borderId="39" xfId="1" applyNumberFormat="1" applyFont="1" applyFill="1" applyBorder="1" applyAlignment="1">
      <alignment horizontal="center" vertical="center"/>
    </xf>
    <xf numFmtId="176" fontId="14" fillId="5" borderId="48" xfId="1" applyNumberFormat="1" applyFont="1" applyFill="1" applyBorder="1" applyAlignment="1">
      <alignment horizontal="center" vertical="center"/>
    </xf>
    <xf numFmtId="176" fontId="14" fillId="5" borderId="49" xfId="1" applyNumberFormat="1" applyFont="1" applyFill="1" applyBorder="1" applyAlignment="1">
      <alignment horizontal="center" vertical="center"/>
    </xf>
    <xf numFmtId="176" fontId="14" fillId="5" borderId="97" xfId="1" applyNumberFormat="1" applyFont="1" applyFill="1" applyBorder="1" applyAlignment="1">
      <alignment horizontal="center" vertical="center"/>
    </xf>
    <xf numFmtId="176" fontId="14" fillId="5" borderId="37" xfId="1" applyNumberFormat="1" applyFont="1" applyFill="1" applyBorder="1" applyAlignment="1">
      <alignment horizontal="center" vertical="center"/>
    </xf>
    <xf numFmtId="176" fontId="16" fillId="5" borderId="88" xfId="1" applyNumberFormat="1" applyFont="1" applyFill="1" applyBorder="1" applyAlignment="1">
      <alignment horizontal="center" vertical="center"/>
    </xf>
    <xf numFmtId="176" fontId="16" fillId="5" borderId="68" xfId="1" applyNumberFormat="1" applyFont="1" applyFill="1" applyBorder="1" applyAlignment="1">
      <alignment horizontal="center" vertical="center"/>
    </xf>
    <xf numFmtId="176" fontId="14" fillId="5" borderId="50" xfId="1" applyNumberFormat="1" applyFont="1" applyFill="1" applyBorder="1" applyAlignment="1">
      <alignment horizontal="center" vertical="center"/>
    </xf>
    <xf numFmtId="176" fontId="14" fillId="5" borderId="66" xfId="1" applyNumberFormat="1" applyFont="1" applyFill="1" applyBorder="1" applyAlignment="1">
      <alignment horizontal="center" vertical="center"/>
    </xf>
    <xf numFmtId="176" fontId="14" fillId="5" borderId="91" xfId="1" applyNumberFormat="1" applyFont="1" applyFill="1" applyBorder="1" applyAlignment="1">
      <alignment horizontal="center" vertical="center"/>
    </xf>
    <xf numFmtId="176" fontId="24" fillId="5" borderId="89" xfId="1" applyNumberFormat="1" applyFont="1" applyFill="1" applyBorder="1" applyAlignment="1">
      <alignment horizontal="center" vertical="center"/>
    </xf>
    <xf numFmtId="176" fontId="24" fillId="5" borderId="88" xfId="1" applyNumberFormat="1" applyFont="1" applyFill="1" applyBorder="1" applyAlignment="1">
      <alignment horizontal="center" vertical="center"/>
    </xf>
    <xf numFmtId="0" fontId="6" fillId="0" borderId="43" xfId="8" applyFont="1" applyFill="1" applyBorder="1" applyAlignment="1">
      <alignment horizontal="center" vertical="center"/>
    </xf>
    <xf numFmtId="0" fontId="6" fillId="0" borderId="34" xfId="8" applyFont="1" applyFill="1" applyBorder="1" applyAlignment="1">
      <alignment horizontal="center" vertical="center"/>
    </xf>
    <xf numFmtId="0" fontId="6" fillId="0" borderId="44" xfId="8" applyFont="1" applyFill="1" applyBorder="1" applyAlignment="1">
      <alignment horizontal="center" vertical="center"/>
    </xf>
    <xf numFmtId="0" fontId="6" fillId="0" borderId="42" xfId="8" applyFont="1" applyFill="1" applyBorder="1" applyAlignment="1">
      <alignment horizontal="center" vertical="center"/>
    </xf>
    <xf numFmtId="0" fontId="6" fillId="0" borderId="9" xfId="8" applyFont="1" applyFill="1" applyBorder="1" applyAlignment="1">
      <alignment horizontal="center" vertical="center"/>
    </xf>
    <xf numFmtId="0" fontId="6" fillId="0" borderId="17" xfId="8" applyFont="1" applyFill="1" applyBorder="1" applyAlignment="1">
      <alignment horizontal="center" vertical="center"/>
    </xf>
    <xf numFmtId="0" fontId="6" fillId="0" borderId="10" xfId="8" applyFont="1" applyFill="1" applyBorder="1" applyAlignment="1">
      <alignment horizontal="center" vertical="center"/>
    </xf>
    <xf numFmtId="0" fontId="6" fillId="0" borderId="35" xfId="8" applyFont="1" applyFill="1" applyBorder="1" applyAlignment="1">
      <alignment horizontal="center" vertical="center"/>
    </xf>
    <xf numFmtId="0" fontId="12" fillId="0" borderId="47" xfId="8" applyFont="1" applyFill="1" applyBorder="1" applyAlignment="1">
      <alignment horizontal="center" vertical="center"/>
    </xf>
    <xf numFmtId="0" fontId="12" fillId="0" borderId="48" xfId="8" applyFont="1" applyFill="1" applyBorder="1" applyAlignment="1">
      <alignment horizontal="center" vertical="center"/>
    </xf>
    <xf numFmtId="0" fontId="6" fillId="0" borderId="40" xfId="8" applyFont="1" applyFill="1" applyBorder="1" applyAlignment="1">
      <alignment horizontal="center" vertical="center"/>
    </xf>
    <xf numFmtId="0" fontId="12" fillId="0" borderId="8" xfId="8" applyFont="1" applyFill="1" applyBorder="1" applyAlignment="1">
      <alignment horizontal="center" vertical="center"/>
    </xf>
    <xf numFmtId="0" fontId="12" fillId="0" borderId="49" xfId="8" applyFont="1" applyFill="1" applyBorder="1" applyAlignment="1">
      <alignment horizontal="center" vertical="center"/>
    </xf>
    <xf numFmtId="0" fontId="6" fillId="0" borderId="41" xfId="8" applyNumberFormat="1" applyFont="1" applyFill="1" applyBorder="1" applyAlignment="1">
      <alignment horizontal="center" vertical="center"/>
    </xf>
    <xf numFmtId="0" fontId="6" fillId="0" borderId="42" xfId="8" applyNumberFormat="1" applyFont="1" applyFill="1" applyBorder="1" applyAlignment="1">
      <alignment horizontal="center" vertical="center"/>
    </xf>
    <xf numFmtId="0" fontId="23" fillId="4" borderId="0" xfId="8" applyFont="1" applyFill="1" applyAlignment="1">
      <alignment horizontal="left"/>
    </xf>
    <xf numFmtId="0" fontId="6" fillId="0" borderId="43" xfId="8" applyNumberFormat="1" applyFont="1" applyFill="1" applyBorder="1" applyAlignment="1">
      <alignment horizontal="center" vertical="center"/>
    </xf>
    <xf numFmtId="0" fontId="6" fillId="0" borderId="34" xfId="8" applyNumberFormat="1" applyFont="1" applyFill="1" applyBorder="1" applyAlignment="1">
      <alignment horizontal="center" vertical="center"/>
    </xf>
    <xf numFmtId="0" fontId="6" fillId="0" borderId="44" xfId="8" applyNumberFormat="1" applyFont="1" applyFill="1" applyBorder="1" applyAlignment="1">
      <alignment horizontal="center" vertical="center"/>
    </xf>
    <xf numFmtId="41" fontId="15" fillId="5" borderId="9" xfId="1" applyNumberFormat="1" applyFont="1" applyFill="1" applyBorder="1" applyAlignment="1">
      <alignment horizontal="right" vertical="center"/>
    </xf>
    <xf numFmtId="41" fontId="15" fillId="10" borderId="31" xfId="1" applyNumberFormat="1" applyFont="1" applyFill="1" applyBorder="1" applyAlignment="1">
      <alignment horizontal="right" vertical="center"/>
    </xf>
    <xf numFmtId="41" fontId="15" fillId="5" borderId="1" xfId="1" applyNumberFormat="1" applyFont="1" applyFill="1" applyBorder="1" applyAlignment="1">
      <alignment horizontal="right" vertical="center"/>
    </xf>
    <xf numFmtId="41" fontId="15" fillId="5" borderId="17" xfId="1" applyNumberFormat="1" applyFont="1" applyFill="1" applyBorder="1" applyAlignment="1">
      <alignment horizontal="right" vertical="center"/>
    </xf>
    <xf numFmtId="41" fontId="15" fillId="10" borderId="32" xfId="1" applyNumberFormat="1" applyFont="1" applyFill="1" applyBorder="1" applyAlignment="1">
      <alignment horizontal="right" vertical="center"/>
    </xf>
    <xf numFmtId="41" fontId="15" fillId="5" borderId="38" xfId="1" applyNumberFormat="1" applyFont="1" applyFill="1" applyBorder="1" applyAlignment="1">
      <alignment horizontal="right" vertical="center"/>
    </xf>
    <xf numFmtId="41" fontId="15" fillId="5" borderId="110" xfId="1" applyNumberFormat="1" applyFont="1" applyFill="1" applyBorder="1" applyAlignment="1">
      <alignment horizontal="right" vertical="center"/>
    </xf>
    <xf numFmtId="41" fontId="15" fillId="10" borderId="39" xfId="1" applyNumberFormat="1" applyFont="1" applyFill="1" applyBorder="1" applyAlignment="1">
      <alignment horizontal="right" vertical="center"/>
    </xf>
    <xf numFmtId="41" fontId="14" fillId="10" borderId="39" xfId="1" applyNumberFormat="1" applyFont="1" applyFill="1" applyBorder="1" applyAlignment="1">
      <alignment horizontal="right" vertical="center"/>
    </xf>
    <xf numFmtId="41" fontId="15" fillId="0" borderId="39" xfId="1" applyNumberFormat="1" applyFont="1" applyFill="1" applyBorder="1" applyAlignment="1">
      <alignment horizontal="right" vertical="center"/>
    </xf>
    <xf numFmtId="9" fontId="15" fillId="3" borderId="9" xfId="10" applyFont="1" applyFill="1" applyBorder="1" applyAlignment="1">
      <alignment horizontal="right" vertical="center"/>
    </xf>
    <xf numFmtId="9" fontId="15" fillId="10" borderId="9" xfId="10" applyFont="1" applyFill="1" applyBorder="1" applyAlignment="1">
      <alignment horizontal="right" vertical="center"/>
    </xf>
    <xf numFmtId="9" fontId="15" fillId="4" borderId="9" xfId="10" applyFont="1" applyFill="1" applyBorder="1" applyAlignment="1">
      <alignment horizontal="right" vertical="center"/>
    </xf>
    <xf numFmtId="176" fontId="14" fillId="5" borderId="39" xfId="1" applyNumberFormat="1" applyFont="1" applyFill="1" applyBorder="1" applyAlignment="1">
      <alignment horizontal="right" vertical="center"/>
    </xf>
  </cellXfs>
  <cellStyles count="11">
    <cellStyle name="0,0_x000d__x000a_NA_x000d__x000a_" xfId="2"/>
    <cellStyle name="パーセント_査定" xfId="3"/>
    <cellStyle name="百分比" xfId="10" builtinId="5"/>
    <cellStyle name="標準_0505" xfId="4"/>
    <cellStyle name="常? 2" xfId="5"/>
    <cellStyle name="常规" xfId="0" builtinId="0"/>
    <cellStyle name="常规 2" xfId="6"/>
    <cellStyle name="常规 3" xfId="8"/>
    <cellStyle name="常规 4" xfId="9"/>
    <cellStyle name="常规_2008年1226人員統計" xfId="1"/>
    <cellStyle name="样式 1" xfId="7"/>
  </cellStyles>
  <dxfs count="0"/>
  <tableStyles count="0" defaultTableStyle="TableStyleMedium2" defaultPivotStyle="PivotStyleMedium9"/>
  <colors>
    <mruColors>
      <color rgb="FFCCFFFF"/>
      <color rgb="FFFF99FF"/>
      <color rgb="FFFFFF99"/>
      <color rgb="FFFF5050"/>
      <color rgb="FF9999FF"/>
      <color rgb="FF666699"/>
      <color rgb="FF99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138"/>
  <sheetViews>
    <sheetView tabSelected="1" topLeftCell="B1" zoomScaleNormal="100" workbookViewId="0">
      <pane xSplit="2" ySplit="3" topLeftCell="BS4" activePane="bottomRight" state="frozen"/>
      <selection activeCell="B1" sqref="B1"/>
      <selection pane="topRight" activeCell="D1" sqref="D1"/>
      <selection pane="bottomLeft" activeCell="B4" sqref="B4"/>
      <selection pane="bottomRight" activeCell="BJ142" sqref="BJ142"/>
    </sheetView>
  </sheetViews>
  <sheetFormatPr defaultRowHeight="18" customHeight="1"/>
  <cols>
    <col min="1" max="1" width="7.5" style="27" hidden="1" customWidth="1"/>
    <col min="2" max="2" width="13.75" style="27" customWidth="1"/>
    <col min="3" max="3" width="5.375" style="27" customWidth="1"/>
    <col min="4" max="4" width="7.625" style="34" bestFit="1" customWidth="1"/>
    <col min="5" max="6" width="5.625" style="34" customWidth="1"/>
    <col min="7" max="7" width="8.5" style="34" bestFit="1" customWidth="1"/>
    <col min="8" max="10" width="5.625" style="34" customWidth="1"/>
    <col min="11" max="11" width="6.5" style="34" customWidth="1"/>
    <col min="12" max="12" width="8" style="34" customWidth="1"/>
    <col min="13" max="28" width="5.625" style="34" customWidth="1"/>
    <col min="29" max="31" width="7.625" style="34" bestFit="1" customWidth="1"/>
    <col min="32" max="32" width="8.5" style="34" bestFit="1" customWidth="1"/>
    <col min="33" max="35" width="7.625" style="34" bestFit="1" customWidth="1"/>
    <col min="36" max="36" width="8.5" style="34" bestFit="1" customWidth="1"/>
    <col min="37" max="39" width="5.625" style="34" hidden="1" customWidth="1"/>
    <col min="40" max="40" width="7.625" style="34" hidden="1" customWidth="1"/>
    <col min="41" max="44" width="5.625" style="34" hidden="1" customWidth="1"/>
    <col min="45" max="45" width="8.5" style="201" hidden="1" customWidth="1"/>
    <col min="46" max="48" width="5.5" style="34" customWidth="1"/>
    <col min="49" max="49" width="7.625" style="34" bestFit="1" customWidth="1"/>
    <col min="50" max="52" width="5.5" style="34" customWidth="1"/>
    <col min="53" max="53" width="6.5" style="34" bestFit="1" customWidth="1"/>
    <col min="54" max="54" width="7.625" style="201" bestFit="1" customWidth="1"/>
    <col min="55" max="70" width="5.375" style="34" customWidth="1"/>
    <col min="71" max="79" width="7.625" style="34" bestFit="1" customWidth="1"/>
    <col min="80" max="81" width="5.375" style="34" customWidth="1"/>
    <col min="82" max="82" width="7.625" style="34" bestFit="1" customWidth="1"/>
    <col min="83" max="85" width="5.375" style="34" customWidth="1"/>
    <col min="86" max="86" width="6.5" style="34" bestFit="1" customWidth="1"/>
    <col min="87" max="87" width="7.625" style="201" bestFit="1" customWidth="1"/>
    <col min="88" max="287" width="9" style="34"/>
    <col min="288" max="288" width="0" style="34" hidden="1" customWidth="1"/>
    <col min="289" max="289" width="16.125" style="34" bestFit="1" customWidth="1"/>
    <col min="290" max="290" width="5.375" style="34" customWidth="1"/>
    <col min="291" max="299" width="10" style="34" customWidth="1"/>
    <col min="300" max="543" width="9" style="34"/>
    <col min="544" max="544" width="0" style="34" hidden="1" customWidth="1"/>
    <col min="545" max="545" width="16.125" style="34" bestFit="1" customWidth="1"/>
    <col min="546" max="546" width="5.375" style="34" customWidth="1"/>
    <col min="547" max="555" width="10" style="34" customWidth="1"/>
    <col min="556" max="799" width="9" style="34"/>
    <col min="800" max="800" width="0" style="34" hidden="1" customWidth="1"/>
    <col min="801" max="801" width="16.125" style="34" bestFit="1" customWidth="1"/>
    <col min="802" max="802" width="5.375" style="34" customWidth="1"/>
    <col min="803" max="811" width="10" style="34" customWidth="1"/>
    <col min="812" max="1055" width="9" style="34"/>
    <col min="1056" max="1056" width="0" style="34" hidden="1" customWidth="1"/>
    <col min="1057" max="1057" width="16.125" style="34" bestFit="1" customWidth="1"/>
    <col min="1058" max="1058" width="5.375" style="34" customWidth="1"/>
    <col min="1059" max="1067" width="10" style="34" customWidth="1"/>
    <col min="1068" max="1311" width="9" style="34"/>
    <col min="1312" max="1312" width="0" style="34" hidden="1" customWidth="1"/>
    <col min="1313" max="1313" width="16.125" style="34" bestFit="1" customWidth="1"/>
    <col min="1314" max="1314" width="5.375" style="34" customWidth="1"/>
    <col min="1315" max="1323" width="10" style="34" customWidth="1"/>
    <col min="1324" max="1567" width="9" style="34"/>
    <col min="1568" max="1568" width="0" style="34" hidden="1" customWidth="1"/>
    <col min="1569" max="1569" width="16.125" style="34" bestFit="1" customWidth="1"/>
    <col min="1570" max="1570" width="5.375" style="34" customWidth="1"/>
    <col min="1571" max="1579" width="10" style="34" customWidth="1"/>
    <col min="1580" max="1823" width="9" style="34"/>
    <col min="1824" max="1824" width="0" style="34" hidden="1" customWidth="1"/>
    <col min="1825" max="1825" width="16.125" style="34" bestFit="1" customWidth="1"/>
    <col min="1826" max="1826" width="5.375" style="34" customWidth="1"/>
    <col min="1827" max="1835" width="10" style="34" customWidth="1"/>
    <col min="1836" max="2079" width="9" style="34"/>
    <col min="2080" max="2080" width="0" style="34" hidden="1" customWidth="1"/>
    <col min="2081" max="2081" width="16.125" style="34" bestFit="1" customWidth="1"/>
    <col min="2082" max="2082" width="5.375" style="34" customWidth="1"/>
    <col min="2083" max="2091" width="10" style="34" customWidth="1"/>
    <col min="2092" max="2335" width="9" style="34"/>
    <col min="2336" max="2336" width="0" style="34" hidden="1" customWidth="1"/>
    <col min="2337" max="2337" width="16.125" style="34" bestFit="1" customWidth="1"/>
    <col min="2338" max="2338" width="5.375" style="34" customWidth="1"/>
    <col min="2339" max="2347" width="10" style="34" customWidth="1"/>
    <col min="2348" max="2591" width="9" style="34"/>
    <col min="2592" max="2592" width="0" style="34" hidden="1" customWidth="1"/>
    <col min="2593" max="2593" width="16.125" style="34" bestFit="1" customWidth="1"/>
    <col min="2594" max="2594" width="5.375" style="34" customWidth="1"/>
    <col min="2595" max="2603" width="10" style="34" customWidth="1"/>
    <col min="2604" max="2847" width="9" style="34"/>
    <col min="2848" max="2848" width="0" style="34" hidden="1" customWidth="1"/>
    <col min="2849" max="2849" width="16.125" style="34" bestFit="1" customWidth="1"/>
    <col min="2850" max="2850" width="5.375" style="34" customWidth="1"/>
    <col min="2851" max="2859" width="10" style="34" customWidth="1"/>
    <col min="2860" max="3103" width="9" style="34"/>
    <col min="3104" max="3104" width="0" style="34" hidden="1" customWidth="1"/>
    <col min="3105" max="3105" width="16.125" style="34" bestFit="1" customWidth="1"/>
    <col min="3106" max="3106" width="5.375" style="34" customWidth="1"/>
    <col min="3107" max="3115" width="10" style="34" customWidth="1"/>
    <col min="3116" max="3359" width="9" style="34"/>
    <col min="3360" max="3360" width="0" style="34" hidden="1" customWidth="1"/>
    <col min="3361" max="3361" width="16.125" style="34" bestFit="1" customWidth="1"/>
    <col min="3362" max="3362" width="5.375" style="34" customWidth="1"/>
    <col min="3363" max="3371" width="10" style="34" customWidth="1"/>
    <col min="3372" max="3615" width="9" style="34"/>
    <col min="3616" max="3616" width="0" style="34" hidden="1" customWidth="1"/>
    <col min="3617" max="3617" width="16.125" style="34" bestFit="1" customWidth="1"/>
    <col min="3618" max="3618" width="5.375" style="34" customWidth="1"/>
    <col min="3619" max="3627" width="10" style="34" customWidth="1"/>
    <col min="3628" max="3871" width="9" style="34"/>
    <col min="3872" max="3872" width="0" style="34" hidden="1" customWidth="1"/>
    <col min="3873" max="3873" width="16.125" style="34" bestFit="1" customWidth="1"/>
    <col min="3874" max="3874" width="5.375" style="34" customWidth="1"/>
    <col min="3875" max="3883" width="10" style="34" customWidth="1"/>
    <col min="3884" max="4127" width="9" style="34"/>
    <col min="4128" max="4128" width="0" style="34" hidden="1" customWidth="1"/>
    <col min="4129" max="4129" width="16.125" style="34" bestFit="1" customWidth="1"/>
    <col min="4130" max="4130" width="5.375" style="34" customWidth="1"/>
    <col min="4131" max="4139" width="10" style="34" customWidth="1"/>
    <col min="4140" max="4383" width="9" style="34"/>
    <col min="4384" max="4384" width="0" style="34" hidden="1" customWidth="1"/>
    <col min="4385" max="4385" width="16.125" style="34" bestFit="1" customWidth="1"/>
    <col min="4386" max="4386" width="5.375" style="34" customWidth="1"/>
    <col min="4387" max="4395" width="10" style="34" customWidth="1"/>
    <col min="4396" max="4639" width="9" style="34"/>
    <col min="4640" max="4640" width="0" style="34" hidden="1" customWidth="1"/>
    <col min="4641" max="4641" width="16.125" style="34" bestFit="1" customWidth="1"/>
    <col min="4642" max="4642" width="5.375" style="34" customWidth="1"/>
    <col min="4643" max="4651" width="10" style="34" customWidth="1"/>
    <col min="4652" max="4895" width="9" style="34"/>
    <col min="4896" max="4896" width="0" style="34" hidden="1" customWidth="1"/>
    <col min="4897" max="4897" width="16.125" style="34" bestFit="1" customWidth="1"/>
    <col min="4898" max="4898" width="5.375" style="34" customWidth="1"/>
    <col min="4899" max="4907" width="10" style="34" customWidth="1"/>
    <col min="4908" max="5151" width="9" style="34"/>
    <col min="5152" max="5152" width="0" style="34" hidden="1" customWidth="1"/>
    <col min="5153" max="5153" width="16.125" style="34" bestFit="1" customWidth="1"/>
    <col min="5154" max="5154" width="5.375" style="34" customWidth="1"/>
    <col min="5155" max="5163" width="10" style="34" customWidth="1"/>
    <col min="5164" max="5407" width="9" style="34"/>
    <col min="5408" max="5408" width="0" style="34" hidden="1" customWidth="1"/>
    <col min="5409" max="5409" width="16.125" style="34" bestFit="1" customWidth="1"/>
    <col min="5410" max="5410" width="5.375" style="34" customWidth="1"/>
    <col min="5411" max="5419" width="10" style="34" customWidth="1"/>
    <col min="5420" max="5663" width="9" style="34"/>
    <col min="5664" max="5664" width="0" style="34" hidden="1" customWidth="1"/>
    <col min="5665" max="5665" width="16.125" style="34" bestFit="1" customWidth="1"/>
    <col min="5666" max="5666" width="5.375" style="34" customWidth="1"/>
    <col min="5667" max="5675" width="10" style="34" customWidth="1"/>
    <col min="5676" max="5919" width="9" style="34"/>
    <col min="5920" max="5920" width="0" style="34" hidden="1" customWidth="1"/>
    <col min="5921" max="5921" width="16.125" style="34" bestFit="1" customWidth="1"/>
    <col min="5922" max="5922" width="5.375" style="34" customWidth="1"/>
    <col min="5923" max="5931" width="10" style="34" customWidth="1"/>
    <col min="5932" max="6175" width="9" style="34"/>
    <col min="6176" max="6176" width="0" style="34" hidden="1" customWidth="1"/>
    <col min="6177" max="6177" width="16.125" style="34" bestFit="1" customWidth="1"/>
    <col min="6178" max="6178" width="5.375" style="34" customWidth="1"/>
    <col min="6179" max="6187" width="10" style="34" customWidth="1"/>
    <col min="6188" max="6431" width="9" style="34"/>
    <col min="6432" max="6432" width="0" style="34" hidden="1" customWidth="1"/>
    <col min="6433" max="6433" width="16.125" style="34" bestFit="1" customWidth="1"/>
    <col min="6434" max="6434" width="5.375" style="34" customWidth="1"/>
    <col min="6435" max="6443" width="10" style="34" customWidth="1"/>
    <col min="6444" max="6687" width="9" style="34"/>
    <col min="6688" max="6688" width="0" style="34" hidden="1" customWidth="1"/>
    <col min="6689" max="6689" width="16.125" style="34" bestFit="1" customWidth="1"/>
    <col min="6690" max="6690" width="5.375" style="34" customWidth="1"/>
    <col min="6691" max="6699" width="10" style="34" customWidth="1"/>
    <col min="6700" max="6943" width="9" style="34"/>
    <col min="6944" max="6944" width="0" style="34" hidden="1" customWidth="1"/>
    <col min="6945" max="6945" width="16.125" style="34" bestFit="1" customWidth="1"/>
    <col min="6946" max="6946" width="5.375" style="34" customWidth="1"/>
    <col min="6947" max="6955" width="10" style="34" customWidth="1"/>
    <col min="6956" max="7199" width="9" style="34"/>
    <col min="7200" max="7200" width="0" style="34" hidden="1" customWidth="1"/>
    <col min="7201" max="7201" width="16.125" style="34" bestFit="1" customWidth="1"/>
    <col min="7202" max="7202" width="5.375" style="34" customWidth="1"/>
    <col min="7203" max="7211" width="10" style="34" customWidth="1"/>
    <col min="7212" max="7455" width="9" style="34"/>
    <col min="7456" max="7456" width="0" style="34" hidden="1" customWidth="1"/>
    <col min="7457" max="7457" width="16.125" style="34" bestFit="1" customWidth="1"/>
    <col min="7458" max="7458" width="5.375" style="34" customWidth="1"/>
    <col min="7459" max="7467" width="10" style="34" customWidth="1"/>
    <col min="7468" max="7711" width="9" style="34"/>
    <col min="7712" max="7712" width="0" style="34" hidden="1" customWidth="1"/>
    <col min="7713" max="7713" width="16.125" style="34" bestFit="1" customWidth="1"/>
    <col min="7714" max="7714" width="5.375" style="34" customWidth="1"/>
    <col min="7715" max="7723" width="10" style="34" customWidth="1"/>
    <col min="7724" max="7967" width="9" style="34"/>
    <col min="7968" max="7968" width="0" style="34" hidden="1" customWidth="1"/>
    <col min="7969" max="7969" width="16.125" style="34" bestFit="1" customWidth="1"/>
    <col min="7970" max="7970" width="5.375" style="34" customWidth="1"/>
    <col min="7971" max="7979" width="10" style="34" customWidth="1"/>
    <col min="7980" max="8223" width="9" style="34"/>
    <col min="8224" max="8224" width="0" style="34" hidden="1" customWidth="1"/>
    <col min="8225" max="8225" width="16.125" style="34" bestFit="1" customWidth="1"/>
    <col min="8226" max="8226" width="5.375" style="34" customWidth="1"/>
    <col min="8227" max="8235" width="10" style="34" customWidth="1"/>
    <col min="8236" max="8479" width="9" style="34"/>
    <col min="8480" max="8480" width="0" style="34" hidden="1" customWidth="1"/>
    <col min="8481" max="8481" width="16.125" style="34" bestFit="1" customWidth="1"/>
    <col min="8482" max="8482" width="5.375" style="34" customWidth="1"/>
    <col min="8483" max="8491" width="10" style="34" customWidth="1"/>
    <col min="8492" max="8735" width="9" style="34"/>
    <col min="8736" max="8736" width="0" style="34" hidden="1" customWidth="1"/>
    <col min="8737" max="8737" width="16.125" style="34" bestFit="1" customWidth="1"/>
    <col min="8738" max="8738" width="5.375" style="34" customWidth="1"/>
    <col min="8739" max="8747" width="10" style="34" customWidth="1"/>
    <col min="8748" max="8991" width="9" style="34"/>
    <col min="8992" max="8992" width="0" style="34" hidden="1" customWidth="1"/>
    <col min="8993" max="8993" width="16.125" style="34" bestFit="1" customWidth="1"/>
    <col min="8994" max="8994" width="5.375" style="34" customWidth="1"/>
    <col min="8995" max="9003" width="10" style="34" customWidth="1"/>
    <col min="9004" max="9247" width="9" style="34"/>
    <col min="9248" max="9248" width="0" style="34" hidden="1" customWidth="1"/>
    <col min="9249" max="9249" width="16.125" style="34" bestFit="1" customWidth="1"/>
    <col min="9250" max="9250" width="5.375" style="34" customWidth="1"/>
    <col min="9251" max="9259" width="10" style="34" customWidth="1"/>
    <col min="9260" max="9503" width="9" style="34"/>
    <col min="9504" max="9504" width="0" style="34" hidden="1" customWidth="1"/>
    <col min="9505" max="9505" width="16.125" style="34" bestFit="1" customWidth="1"/>
    <col min="9506" max="9506" width="5.375" style="34" customWidth="1"/>
    <col min="9507" max="9515" width="10" style="34" customWidth="1"/>
    <col min="9516" max="9759" width="9" style="34"/>
    <col min="9760" max="9760" width="0" style="34" hidden="1" customWidth="1"/>
    <col min="9761" max="9761" width="16.125" style="34" bestFit="1" customWidth="1"/>
    <col min="9762" max="9762" width="5.375" style="34" customWidth="1"/>
    <col min="9763" max="9771" width="10" style="34" customWidth="1"/>
    <col min="9772" max="10015" width="9" style="34"/>
    <col min="10016" max="10016" width="0" style="34" hidden="1" customWidth="1"/>
    <col min="10017" max="10017" width="16.125" style="34" bestFit="1" customWidth="1"/>
    <col min="10018" max="10018" width="5.375" style="34" customWidth="1"/>
    <col min="10019" max="10027" width="10" style="34" customWidth="1"/>
    <col min="10028" max="10271" width="9" style="34"/>
    <col min="10272" max="10272" width="0" style="34" hidden="1" customWidth="1"/>
    <col min="10273" max="10273" width="16.125" style="34" bestFit="1" customWidth="1"/>
    <col min="10274" max="10274" width="5.375" style="34" customWidth="1"/>
    <col min="10275" max="10283" width="10" style="34" customWidth="1"/>
    <col min="10284" max="10527" width="9" style="34"/>
    <col min="10528" max="10528" width="0" style="34" hidden="1" customWidth="1"/>
    <col min="10529" max="10529" width="16.125" style="34" bestFit="1" customWidth="1"/>
    <col min="10530" max="10530" width="5.375" style="34" customWidth="1"/>
    <col min="10531" max="10539" width="10" style="34" customWidth="1"/>
    <col min="10540" max="10783" width="9" style="34"/>
    <col min="10784" max="10784" width="0" style="34" hidden="1" customWidth="1"/>
    <col min="10785" max="10785" width="16.125" style="34" bestFit="1" customWidth="1"/>
    <col min="10786" max="10786" width="5.375" style="34" customWidth="1"/>
    <col min="10787" max="10795" width="10" style="34" customWidth="1"/>
    <col min="10796" max="11039" width="9" style="34"/>
    <col min="11040" max="11040" width="0" style="34" hidden="1" customWidth="1"/>
    <col min="11041" max="11041" width="16.125" style="34" bestFit="1" customWidth="1"/>
    <col min="11042" max="11042" width="5.375" style="34" customWidth="1"/>
    <col min="11043" max="11051" width="10" style="34" customWidth="1"/>
    <col min="11052" max="11295" width="9" style="34"/>
    <col min="11296" max="11296" width="0" style="34" hidden="1" customWidth="1"/>
    <col min="11297" max="11297" width="16.125" style="34" bestFit="1" customWidth="1"/>
    <col min="11298" max="11298" width="5.375" style="34" customWidth="1"/>
    <col min="11299" max="11307" width="10" style="34" customWidth="1"/>
    <col min="11308" max="11551" width="9" style="34"/>
    <col min="11552" max="11552" width="0" style="34" hidden="1" customWidth="1"/>
    <col min="11553" max="11553" width="16.125" style="34" bestFit="1" customWidth="1"/>
    <col min="11554" max="11554" width="5.375" style="34" customWidth="1"/>
    <col min="11555" max="11563" width="10" style="34" customWidth="1"/>
    <col min="11564" max="11807" width="9" style="34"/>
    <col min="11808" max="11808" width="0" style="34" hidden="1" customWidth="1"/>
    <col min="11809" max="11809" width="16.125" style="34" bestFit="1" customWidth="1"/>
    <col min="11810" max="11810" width="5.375" style="34" customWidth="1"/>
    <col min="11811" max="11819" width="10" style="34" customWidth="1"/>
    <col min="11820" max="12063" width="9" style="34"/>
    <col min="12064" max="12064" width="0" style="34" hidden="1" customWidth="1"/>
    <col min="12065" max="12065" width="16.125" style="34" bestFit="1" customWidth="1"/>
    <col min="12066" max="12066" width="5.375" style="34" customWidth="1"/>
    <col min="12067" max="12075" width="10" style="34" customWidth="1"/>
    <col min="12076" max="12319" width="9" style="34"/>
    <col min="12320" max="12320" width="0" style="34" hidden="1" customWidth="1"/>
    <col min="12321" max="12321" width="16.125" style="34" bestFit="1" customWidth="1"/>
    <col min="12322" max="12322" width="5.375" style="34" customWidth="1"/>
    <col min="12323" max="12331" width="10" style="34" customWidth="1"/>
    <col min="12332" max="12575" width="9" style="34"/>
    <col min="12576" max="12576" width="0" style="34" hidden="1" customWidth="1"/>
    <col min="12577" max="12577" width="16.125" style="34" bestFit="1" customWidth="1"/>
    <col min="12578" max="12578" width="5.375" style="34" customWidth="1"/>
    <col min="12579" max="12587" width="10" style="34" customWidth="1"/>
    <col min="12588" max="12831" width="9" style="34"/>
    <col min="12832" max="12832" width="0" style="34" hidden="1" customWidth="1"/>
    <col min="12833" max="12833" width="16.125" style="34" bestFit="1" customWidth="1"/>
    <col min="12834" max="12834" width="5.375" style="34" customWidth="1"/>
    <col min="12835" max="12843" width="10" style="34" customWidth="1"/>
    <col min="12844" max="13087" width="9" style="34"/>
    <col min="13088" max="13088" width="0" style="34" hidden="1" customWidth="1"/>
    <col min="13089" max="13089" width="16.125" style="34" bestFit="1" customWidth="1"/>
    <col min="13090" max="13090" width="5.375" style="34" customWidth="1"/>
    <col min="13091" max="13099" width="10" style="34" customWidth="1"/>
    <col min="13100" max="13343" width="9" style="34"/>
    <col min="13344" max="13344" width="0" style="34" hidden="1" customWidth="1"/>
    <col min="13345" max="13345" width="16.125" style="34" bestFit="1" customWidth="1"/>
    <col min="13346" max="13346" width="5.375" style="34" customWidth="1"/>
    <col min="13347" max="13355" width="10" style="34" customWidth="1"/>
    <col min="13356" max="13599" width="9" style="34"/>
    <col min="13600" max="13600" width="0" style="34" hidden="1" customWidth="1"/>
    <col min="13601" max="13601" width="16.125" style="34" bestFit="1" customWidth="1"/>
    <col min="13602" max="13602" width="5.375" style="34" customWidth="1"/>
    <col min="13603" max="13611" width="10" style="34" customWidth="1"/>
    <col min="13612" max="13855" width="9" style="34"/>
    <col min="13856" max="13856" width="0" style="34" hidden="1" customWidth="1"/>
    <col min="13857" max="13857" width="16.125" style="34" bestFit="1" customWidth="1"/>
    <col min="13858" max="13858" width="5.375" style="34" customWidth="1"/>
    <col min="13859" max="13867" width="10" style="34" customWidth="1"/>
    <col min="13868" max="14111" width="9" style="34"/>
    <col min="14112" max="14112" width="0" style="34" hidden="1" customWidth="1"/>
    <col min="14113" max="14113" width="16.125" style="34" bestFit="1" customWidth="1"/>
    <col min="14114" max="14114" width="5.375" style="34" customWidth="1"/>
    <col min="14115" max="14123" width="10" style="34" customWidth="1"/>
    <col min="14124" max="14367" width="9" style="34"/>
    <col min="14368" max="14368" width="0" style="34" hidden="1" customWidth="1"/>
    <col min="14369" max="14369" width="16.125" style="34" bestFit="1" customWidth="1"/>
    <col min="14370" max="14370" width="5.375" style="34" customWidth="1"/>
    <col min="14371" max="14379" width="10" style="34" customWidth="1"/>
    <col min="14380" max="14623" width="9" style="34"/>
    <col min="14624" max="14624" width="0" style="34" hidden="1" customWidth="1"/>
    <col min="14625" max="14625" width="16.125" style="34" bestFit="1" customWidth="1"/>
    <col min="14626" max="14626" width="5.375" style="34" customWidth="1"/>
    <col min="14627" max="14635" width="10" style="34" customWidth="1"/>
    <col min="14636" max="14879" width="9" style="34"/>
    <col min="14880" max="14880" width="0" style="34" hidden="1" customWidth="1"/>
    <col min="14881" max="14881" width="16.125" style="34" bestFit="1" customWidth="1"/>
    <col min="14882" max="14882" width="5.375" style="34" customWidth="1"/>
    <col min="14883" max="14891" width="10" style="34" customWidth="1"/>
    <col min="14892" max="15135" width="9" style="34"/>
    <col min="15136" max="15136" width="0" style="34" hidden="1" customWidth="1"/>
    <col min="15137" max="15137" width="16.125" style="34" bestFit="1" customWidth="1"/>
    <col min="15138" max="15138" width="5.375" style="34" customWidth="1"/>
    <col min="15139" max="15147" width="10" style="34" customWidth="1"/>
    <col min="15148" max="15391" width="9" style="34"/>
    <col min="15392" max="15392" width="0" style="34" hidden="1" customWidth="1"/>
    <col min="15393" max="15393" width="16.125" style="34" bestFit="1" customWidth="1"/>
    <col min="15394" max="15394" width="5.375" style="34" customWidth="1"/>
    <col min="15395" max="15403" width="10" style="34" customWidth="1"/>
    <col min="15404" max="15647" width="9" style="34"/>
    <col min="15648" max="15648" width="0" style="34" hidden="1" customWidth="1"/>
    <col min="15649" max="15649" width="16.125" style="34" bestFit="1" customWidth="1"/>
    <col min="15650" max="15650" width="5.375" style="34" customWidth="1"/>
    <col min="15651" max="15659" width="10" style="34" customWidth="1"/>
    <col min="15660" max="15903" width="9" style="34"/>
    <col min="15904" max="15904" width="0" style="34" hidden="1" customWidth="1"/>
    <col min="15905" max="15905" width="16.125" style="34" bestFit="1" customWidth="1"/>
    <col min="15906" max="15906" width="5.375" style="34" customWidth="1"/>
    <col min="15907" max="15915" width="10" style="34" customWidth="1"/>
    <col min="15916" max="16159" width="9" style="34"/>
    <col min="16160" max="16160" width="0" style="34" hidden="1" customWidth="1"/>
    <col min="16161" max="16161" width="16.125" style="34" bestFit="1" customWidth="1"/>
    <col min="16162" max="16162" width="5.375" style="34" customWidth="1"/>
    <col min="16163" max="16171" width="10" style="34" customWidth="1"/>
    <col min="16172" max="16384" width="9" style="34"/>
  </cols>
  <sheetData>
    <row r="1" spans="1:87" s="27" customFormat="1" ht="13.5" customHeight="1" thickBot="1">
      <c r="A1" s="105"/>
      <c r="B1" s="106"/>
      <c r="C1" s="106"/>
      <c r="D1" s="593" t="s">
        <v>66</v>
      </c>
      <c r="E1" s="594"/>
      <c r="F1" s="594"/>
      <c r="G1" s="594"/>
      <c r="H1" s="594"/>
      <c r="I1" s="594"/>
      <c r="J1" s="594"/>
      <c r="K1" s="594"/>
      <c r="L1" s="595"/>
      <c r="M1" s="520" t="s">
        <v>42</v>
      </c>
      <c r="N1" s="521"/>
      <c r="O1" s="521"/>
      <c r="P1" s="521"/>
      <c r="Q1" s="521"/>
      <c r="R1" s="521"/>
      <c r="S1" s="521"/>
      <c r="T1" s="522"/>
      <c r="U1" s="523" t="s">
        <v>48</v>
      </c>
      <c r="V1" s="524"/>
      <c r="W1" s="524"/>
      <c r="X1" s="524"/>
      <c r="Y1" s="524"/>
      <c r="Z1" s="524"/>
      <c r="AA1" s="524"/>
      <c r="AB1" s="525"/>
      <c r="AC1" s="526" t="s">
        <v>43</v>
      </c>
      <c r="AD1" s="527"/>
      <c r="AE1" s="527"/>
      <c r="AF1" s="527"/>
      <c r="AG1" s="527"/>
      <c r="AH1" s="527"/>
      <c r="AI1" s="527"/>
      <c r="AJ1" s="528"/>
      <c r="AK1" s="529" t="s">
        <v>67</v>
      </c>
      <c r="AL1" s="530"/>
      <c r="AM1" s="530"/>
      <c r="AN1" s="530"/>
      <c r="AO1" s="530"/>
      <c r="AP1" s="530"/>
      <c r="AQ1" s="530"/>
      <c r="AR1" s="530"/>
      <c r="AS1" s="530"/>
      <c r="AT1" s="531" t="s">
        <v>67</v>
      </c>
      <c r="AU1" s="532"/>
      <c r="AV1" s="532"/>
      <c r="AW1" s="532"/>
      <c r="AX1" s="532"/>
      <c r="AY1" s="532"/>
      <c r="AZ1" s="532"/>
      <c r="BA1" s="532"/>
      <c r="BB1" s="533"/>
      <c r="BC1" s="520" t="s">
        <v>42</v>
      </c>
      <c r="BD1" s="521"/>
      <c r="BE1" s="521"/>
      <c r="BF1" s="521"/>
      <c r="BG1" s="521"/>
      <c r="BH1" s="521"/>
      <c r="BI1" s="521"/>
      <c r="BJ1" s="522"/>
      <c r="BK1" s="523" t="s">
        <v>48</v>
      </c>
      <c r="BL1" s="524"/>
      <c r="BM1" s="524"/>
      <c r="BN1" s="524"/>
      <c r="BO1" s="524"/>
      <c r="BP1" s="524"/>
      <c r="BQ1" s="524"/>
      <c r="BR1" s="525"/>
      <c r="BS1" s="526" t="s">
        <v>43</v>
      </c>
      <c r="BT1" s="527"/>
      <c r="BU1" s="527"/>
      <c r="BV1" s="527"/>
      <c r="BW1" s="527"/>
      <c r="BX1" s="527"/>
      <c r="BY1" s="527"/>
      <c r="BZ1" s="528"/>
      <c r="CA1" s="587" t="s">
        <v>88</v>
      </c>
      <c r="CB1" s="587"/>
      <c r="CC1" s="587"/>
      <c r="CD1" s="587"/>
      <c r="CE1" s="587"/>
      <c r="CF1" s="587"/>
      <c r="CG1" s="587"/>
      <c r="CH1" s="587"/>
      <c r="CI1" s="588"/>
    </row>
    <row r="2" spans="1:87" s="27" customFormat="1" ht="13.5" customHeight="1" thickBot="1">
      <c r="A2" s="107"/>
      <c r="B2" s="546" t="s">
        <v>40</v>
      </c>
      <c r="C2" s="546" t="s">
        <v>0</v>
      </c>
      <c r="D2" s="548" t="s">
        <v>1</v>
      </c>
      <c r="E2" s="549"/>
      <c r="F2" s="549"/>
      <c r="G2" s="550"/>
      <c r="H2" s="551" t="s">
        <v>41</v>
      </c>
      <c r="I2" s="551"/>
      <c r="J2" s="551"/>
      <c r="K2" s="551"/>
      <c r="L2" s="596" t="s">
        <v>98</v>
      </c>
      <c r="M2" s="552" t="s">
        <v>1</v>
      </c>
      <c r="N2" s="553"/>
      <c r="O2" s="553"/>
      <c r="P2" s="554"/>
      <c r="Q2" s="555" t="s">
        <v>41</v>
      </c>
      <c r="R2" s="555"/>
      <c r="S2" s="555"/>
      <c r="T2" s="555"/>
      <c r="U2" s="542" t="s">
        <v>1</v>
      </c>
      <c r="V2" s="542"/>
      <c r="W2" s="542"/>
      <c r="X2" s="542"/>
      <c r="Y2" s="542" t="s">
        <v>2</v>
      </c>
      <c r="Z2" s="542"/>
      <c r="AA2" s="542"/>
      <c r="AB2" s="542"/>
      <c r="AC2" s="543" t="s">
        <v>1</v>
      </c>
      <c r="AD2" s="543"/>
      <c r="AE2" s="543"/>
      <c r="AF2" s="543"/>
      <c r="AG2" s="543" t="s">
        <v>2</v>
      </c>
      <c r="AH2" s="543"/>
      <c r="AI2" s="543"/>
      <c r="AJ2" s="543"/>
      <c r="AK2" s="544" t="s">
        <v>1</v>
      </c>
      <c r="AL2" s="545"/>
      <c r="AM2" s="545"/>
      <c r="AN2" s="545"/>
      <c r="AO2" s="545" t="s">
        <v>2</v>
      </c>
      <c r="AP2" s="545"/>
      <c r="AQ2" s="545"/>
      <c r="AR2" s="545"/>
      <c r="AS2" s="560" t="s">
        <v>3</v>
      </c>
      <c r="AT2" s="562" t="s">
        <v>1</v>
      </c>
      <c r="AU2" s="563"/>
      <c r="AV2" s="563"/>
      <c r="AW2" s="564"/>
      <c r="AX2" s="562" t="s">
        <v>2</v>
      </c>
      <c r="AY2" s="563"/>
      <c r="AZ2" s="563"/>
      <c r="BA2" s="564"/>
      <c r="BB2" s="534" t="s">
        <v>3</v>
      </c>
      <c r="BC2" s="552" t="s">
        <v>1</v>
      </c>
      <c r="BD2" s="553"/>
      <c r="BE2" s="553"/>
      <c r="BF2" s="554"/>
      <c r="BG2" s="555" t="s">
        <v>41</v>
      </c>
      <c r="BH2" s="555"/>
      <c r="BI2" s="555"/>
      <c r="BJ2" s="555"/>
      <c r="BK2" s="542" t="s">
        <v>1</v>
      </c>
      <c r="BL2" s="542"/>
      <c r="BM2" s="542"/>
      <c r="BN2" s="542"/>
      <c r="BO2" s="542" t="s">
        <v>2</v>
      </c>
      <c r="BP2" s="542"/>
      <c r="BQ2" s="542"/>
      <c r="BR2" s="542"/>
      <c r="BS2" s="543" t="s">
        <v>1</v>
      </c>
      <c r="BT2" s="543"/>
      <c r="BU2" s="543"/>
      <c r="BV2" s="543"/>
      <c r="BW2" s="543" t="s">
        <v>2</v>
      </c>
      <c r="BX2" s="543"/>
      <c r="BY2" s="543"/>
      <c r="BZ2" s="543"/>
      <c r="CA2" s="589" t="s">
        <v>1</v>
      </c>
      <c r="CB2" s="590"/>
      <c r="CC2" s="590"/>
      <c r="CD2" s="590"/>
      <c r="CE2" s="590" t="s">
        <v>2</v>
      </c>
      <c r="CF2" s="590"/>
      <c r="CG2" s="590"/>
      <c r="CH2" s="590"/>
      <c r="CI2" s="591" t="s">
        <v>3</v>
      </c>
    </row>
    <row r="3" spans="1:87" ht="13.5" customHeight="1" thickBot="1">
      <c r="A3" s="28"/>
      <c r="B3" s="547"/>
      <c r="C3" s="547"/>
      <c r="D3" s="446" t="s">
        <v>4</v>
      </c>
      <c r="E3" s="447" t="s">
        <v>24</v>
      </c>
      <c r="F3" s="500" t="s">
        <v>26</v>
      </c>
      <c r="G3" s="377" t="s">
        <v>5</v>
      </c>
      <c r="H3" s="446" t="s">
        <v>27</v>
      </c>
      <c r="I3" s="449" t="s">
        <v>24</v>
      </c>
      <c r="J3" s="500" t="s">
        <v>25</v>
      </c>
      <c r="K3" s="377" t="s">
        <v>5</v>
      </c>
      <c r="L3" s="597"/>
      <c r="M3" s="136" t="s">
        <v>4</v>
      </c>
      <c r="N3" s="137" t="s">
        <v>24</v>
      </c>
      <c r="O3" s="138" t="s">
        <v>26</v>
      </c>
      <c r="P3" s="139" t="s">
        <v>5</v>
      </c>
      <c r="Q3" s="136" t="s">
        <v>27</v>
      </c>
      <c r="R3" s="137" t="s">
        <v>24</v>
      </c>
      <c r="S3" s="138" t="s">
        <v>25</v>
      </c>
      <c r="T3" s="139" t="s">
        <v>5</v>
      </c>
      <c r="U3" s="69" t="s">
        <v>4</v>
      </c>
      <c r="V3" s="81" t="s">
        <v>24</v>
      </c>
      <c r="W3" s="82" t="s">
        <v>26</v>
      </c>
      <c r="X3" s="83" t="s">
        <v>5</v>
      </c>
      <c r="Y3" s="69" t="s">
        <v>27</v>
      </c>
      <c r="Z3" s="81" t="s">
        <v>24</v>
      </c>
      <c r="AA3" s="82" t="s">
        <v>25</v>
      </c>
      <c r="AB3" s="83" t="s">
        <v>5</v>
      </c>
      <c r="AC3" s="49" t="s">
        <v>4</v>
      </c>
      <c r="AD3" s="50" t="s">
        <v>24</v>
      </c>
      <c r="AE3" s="51" t="s">
        <v>26</v>
      </c>
      <c r="AF3" s="52" t="s">
        <v>5</v>
      </c>
      <c r="AG3" s="49" t="s">
        <v>27</v>
      </c>
      <c r="AH3" s="50" t="s">
        <v>24</v>
      </c>
      <c r="AI3" s="51" t="s">
        <v>25</v>
      </c>
      <c r="AJ3" s="52" t="s">
        <v>5</v>
      </c>
      <c r="AK3" s="33" t="s">
        <v>4</v>
      </c>
      <c r="AL3" s="30" t="s">
        <v>24</v>
      </c>
      <c r="AM3" s="31" t="s">
        <v>26</v>
      </c>
      <c r="AN3" s="32" t="s">
        <v>5</v>
      </c>
      <c r="AO3" s="29" t="s">
        <v>27</v>
      </c>
      <c r="AP3" s="30" t="s">
        <v>24</v>
      </c>
      <c r="AQ3" s="31" t="s">
        <v>25</v>
      </c>
      <c r="AR3" s="32" t="s">
        <v>5</v>
      </c>
      <c r="AS3" s="561"/>
      <c r="AT3" s="202" t="s">
        <v>4</v>
      </c>
      <c r="AU3" s="203" t="s">
        <v>24</v>
      </c>
      <c r="AV3" s="203" t="s">
        <v>26</v>
      </c>
      <c r="AW3" s="204" t="s">
        <v>5</v>
      </c>
      <c r="AX3" s="202" t="s">
        <v>27</v>
      </c>
      <c r="AY3" s="203" t="s">
        <v>24</v>
      </c>
      <c r="AZ3" s="203" t="s">
        <v>25</v>
      </c>
      <c r="BA3" s="204" t="s">
        <v>5</v>
      </c>
      <c r="BB3" s="535"/>
      <c r="BC3" s="136" t="s">
        <v>4</v>
      </c>
      <c r="BD3" s="137" t="s">
        <v>24</v>
      </c>
      <c r="BE3" s="138" t="s">
        <v>26</v>
      </c>
      <c r="BF3" s="139" t="s">
        <v>5</v>
      </c>
      <c r="BG3" s="136" t="s">
        <v>27</v>
      </c>
      <c r="BH3" s="137" t="s">
        <v>24</v>
      </c>
      <c r="BI3" s="138" t="s">
        <v>25</v>
      </c>
      <c r="BJ3" s="139" t="s">
        <v>5</v>
      </c>
      <c r="BK3" s="69" t="s">
        <v>4</v>
      </c>
      <c r="BL3" s="81" t="s">
        <v>24</v>
      </c>
      <c r="BM3" s="82" t="s">
        <v>26</v>
      </c>
      <c r="BN3" s="83" t="s">
        <v>5</v>
      </c>
      <c r="BO3" s="69" t="s">
        <v>27</v>
      </c>
      <c r="BP3" s="81" t="s">
        <v>24</v>
      </c>
      <c r="BQ3" s="82" t="s">
        <v>25</v>
      </c>
      <c r="BR3" s="83" t="s">
        <v>5</v>
      </c>
      <c r="BS3" s="49" t="s">
        <v>4</v>
      </c>
      <c r="BT3" s="50" t="s">
        <v>24</v>
      </c>
      <c r="BU3" s="51" t="s">
        <v>26</v>
      </c>
      <c r="BV3" s="52" t="s">
        <v>5</v>
      </c>
      <c r="BW3" s="49" t="s">
        <v>27</v>
      </c>
      <c r="BX3" s="50" t="s">
        <v>24</v>
      </c>
      <c r="BY3" s="51" t="s">
        <v>25</v>
      </c>
      <c r="BZ3" s="52" t="s">
        <v>5</v>
      </c>
      <c r="CA3" s="231" t="s">
        <v>4</v>
      </c>
      <c r="CB3" s="90" t="s">
        <v>24</v>
      </c>
      <c r="CC3" s="91" t="s">
        <v>26</v>
      </c>
      <c r="CD3" s="92" t="s">
        <v>5</v>
      </c>
      <c r="CE3" s="89" t="s">
        <v>27</v>
      </c>
      <c r="CF3" s="90" t="s">
        <v>24</v>
      </c>
      <c r="CG3" s="91" t="s">
        <v>25</v>
      </c>
      <c r="CH3" s="92" t="s">
        <v>5</v>
      </c>
      <c r="CI3" s="592"/>
    </row>
    <row r="4" spans="1:87" s="40" customFormat="1" ht="12.75" customHeight="1">
      <c r="A4" s="536"/>
      <c r="B4" s="567" t="s">
        <v>52</v>
      </c>
      <c r="C4" s="443" t="s">
        <v>6</v>
      </c>
      <c r="D4" s="488">
        <v>46</v>
      </c>
      <c r="E4" s="489">
        <v>4</v>
      </c>
      <c r="F4" s="501">
        <v>2</v>
      </c>
      <c r="G4" s="379">
        <f>SUM(D4:F4)</f>
        <v>52</v>
      </c>
      <c r="H4" s="488">
        <v>7</v>
      </c>
      <c r="I4" s="489"/>
      <c r="J4" s="501"/>
      <c r="K4" s="379">
        <f>SUM(H4:J4)</f>
        <v>7</v>
      </c>
      <c r="L4" s="366">
        <f>G4+K4</f>
        <v>59</v>
      </c>
      <c r="M4" s="440">
        <v>6</v>
      </c>
      <c r="N4" s="408"/>
      <c r="O4" s="408">
        <v>5</v>
      </c>
      <c r="P4" s="409">
        <f>SUM(M4:O4)</f>
        <v>11</v>
      </c>
      <c r="Q4" s="408"/>
      <c r="R4" s="408"/>
      <c r="S4" s="408"/>
      <c r="T4" s="409">
        <f>SUM(Q4:S4)</f>
        <v>0</v>
      </c>
      <c r="U4" s="410"/>
      <c r="V4" s="410"/>
      <c r="W4" s="410"/>
      <c r="X4" s="411">
        <f>SUM(U4:W4)</f>
        <v>0</v>
      </c>
      <c r="Y4" s="410"/>
      <c r="Z4" s="410"/>
      <c r="AA4" s="410"/>
      <c r="AB4" s="411">
        <f>SUM(Y4:AA4)</f>
        <v>0</v>
      </c>
      <c r="AC4" s="412">
        <v>10</v>
      </c>
      <c r="AD4" s="412">
        <v>1</v>
      </c>
      <c r="AE4" s="412">
        <v>2</v>
      </c>
      <c r="AF4" s="413">
        <f>SUM(AC4:AE4)</f>
        <v>13</v>
      </c>
      <c r="AG4" s="412"/>
      <c r="AH4" s="412"/>
      <c r="AI4" s="412"/>
      <c r="AJ4" s="413">
        <f>SUM(AG4:AI4)</f>
        <v>0</v>
      </c>
      <c r="AK4" s="414">
        <f t="shared" ref="AK4:AM5" si="0">D4+M4+U4-AC4</f>
        <v>42</v>
      </c>
      <c r="AL4" s="414">
        <f t="shared" si="0"/>
        <v>3</v>
      </c>
      <c r="AM4" s="414">
        <f t="shared" si="0"/>
        <v>5</v>
      </c>
      <c r="AN4" s="415">
        <f>SUM(AK4:AM4)</f>
        <v>50</v>
      </c>
      <c r="AO4" s="414">
        <f t="shared" ref="AO4:AQ5" si="1">H4+Q4+Y4-AG4</f>
        <v>7</v>
      </c>
      <c r="AP4" s="414">
        <f t="shared" si="1"/>
        <v>0</v>
      </c>
      <c r="AQ4" s="414">
        <f t="shared" si="1"/>
        <v>0</v>
      </c>
      <c r="AR4" s="415">
        <f>SUM(AO4:AQ4)</f>
        <v>7</v>
      </c>
      <c r="AS4" s="416">
        <f>SUM(AN4,AR4)</f>
        <v>57</v>
      </c>
      <c r="AT4" s="417">
        <v>42</v>
      </c>
      <c r="AU4" s="417"/>
      <c r="AV4" s="417">
        <v>5</v>
      </c>
      <c r="AW4" s="407">
        <f t="shared" ref="AW4:AW5" si="2">SUM(AT4:AV4)</f>
        <v>47</v>
      </c>
      <c r="AX4" s="417">
        <v>10</v>
      </c>
      <c r="AY4" s="417"/>
      <c r="AZ4" s="417"/>
      <c r="BA4" s="407">
        <f t="shared" ref="BA4:BA5" si="3">SUM(AX4:AZ4)</f>
        <v>10</v>
      </c>
      <c r="BB4" s="417">
        <f t="shared" ref="BB4:BB9" si="4">AW4+BA4</f>
        <v>57</v>
      </c>
      <c r="BC4" s="408">
        <v>1</v>
      </c>
      <c r="BD4" s="408"/>
      <c r="BE4" s="408"/>
      <c r="BF4" s="409">
        <f t="shared" ref="BF4:BF6" si="5">SUM(BC4:BE4)</f>
        <v>1</v>
      </c>
      <c r="BG4" s="408"/>
      <c r="BH4" s="408"/>
      <c r="BI4" s="408"/>
      <c r="BJ4" s="409">
        <f t="shared" ref="BJ4:BJ6" si="6">SUM(BG4:BI4)</f>
        <v>0</v>
      </c>
      <c r="BK4" s="410"/>
      <c r="BL4" s="410"/>
      <c r="BM4" s="410"/>
      <c r="BN4" s="411">
        <f t="shared" ref="BN4:BN6" si="7">SUM(BK4:BM4)</f>
        <v>0</v>
      </c>
      <c r="BO4" s="410"/>
      <c r="BP4" s="410"/>
      <c r="BQ4" s="410"/>
      <c r="BR4" s="411">
        <f t="shared" ref="BR4:BR6" si="8">SUM(BO4:BQ4)</f>
        <v>0</v>
      </c>
      <c r="BS4" s="412">
        <v>5</v>
      </c>
      <c r="BT4" s="412"/>
      <c r="BU4" s="412">
        <v>1</v>
      </c>
      <c r="BV4" s="413">
        <f t="shared" ref="BV4:BV6" si="9">SUM(BS4:BU4)</f>
        <v>6</v>
      </c>
      <c r="BW4" s="412"/>
      <c r="BX4" s="412"/>
      <c r="BY4" s="412"/>
      <c r="BZ4" s="413">
        <f t="shared" ref="BZ4:BZ6" si="10">SUM(BW4:BY4)</f>
        <v>0</v>
      </c>
      <c r="CA4" s="378">
        <f>AT4+BC4+BK4-BS4</f>
        <v>38</v>
      </c>
      <c r="CB4" s="378">
        <f t="shared" ref="CB4:CB5" si="11">AU4+BD4+BL4-BT4</f>
        <v>0</v>
      </c>
      <c r="CC4" s="378">
        <f t="shared" ref="CC4:CC5" si="12">AV4+BE4+BM4-BU4</f>
        <v>4</v>
      </c>
      <c r="CD4" s="407">
        <f t="shared" ref="CD4:CD6" si="13">SUM(CA4:CC4)</f>
        <v>42</v>
      </c>
      <c r="CE4" s="378">
        <f>AX4+BG4+BO4-BW4</f>
        <v>10</v>
      </c>
      <c r="CF4" s="378">
        <f t="shared" ref="CF4:CF5" si="14">AY4+BH4+BP4-BX4</f>
        <v>0</v>
      </c>
      <c r="CG4" s="378">
        <f t="shared" ref="CG4:CG5" si="15">AZ4+BI4+BQ4-BY4</f>
        <v>0</v>
      </c>
      <c r="CH4" s="407">
        <f t="shared" ref="CH4:CH6" si="16">SUM(CE4:CG4)</f>
        <v>10</v>
      </c>
      <c r="CI4" s="379">
        <f t="shared" ref="CI4:CI6" si="17">SUM(CD4,CH4)</f>
        <v>52</v>
      </c>
    </row>
    <row r="5" spans="1:87" s="40" customFormat="1" ht="12.75" customHeight="1">
      <c r="A5" s="537"/>
      <c r="B5" s="568"/>
      <c r="C5" s="444" t="s">
        <v>7</v>
      </c>
      <c r="D5" s="490">
        <v>92</v>
      </c>
      <c r="E5" s="491">
        <v>13</v>
      </c>
      <c r="F5" s="502">
        <v>5</v>
      </c>
      <c r="G5" s="381">
        <f>SUM(D5:F5)</f>
        <v>110</v>
      </c>
      <c r="H5" s="490">
        <v>10</v>
      </c>
      <c r="I5" s="491"/>
      <c r="J5" s="502"/>
      <c r="K5" s="381">
        <f t="shared" ref="K5:K6" si="18">SUM(H5:J5)</f>
        <v>10</v>
      </c>
      <c r="L5" s="367">
        <f t="shared" ref="L5:L68" si="19">G5+K5</f>
        <v>120</v>
      </c>
      <c r="M5" s="441">
        <v>34</v>
      </c>
      <c r="N5" s="419"/>
      <c r="O5" s="419">
        <v>5</v>
      </c>
      <c r="P5" s="420">
        <f>SUM(M5:O5)</f>
        <v>39</v>
      </c>
      <c r="Q5" s="419"/>
      <c r="R5" s="419"/>
      <c r="S5" s="419"/>
      <c r="T5" s="420">
        <f>SUM(Q5:S5)</f>
        <v>0</v>
      </c>
      <c r="U5" s="421"/>
      <c r="V5" s="421"/>
      <c r="W5" s="421">
        <v>-1</v>
      </c>
      <c r="X5" s="422">
        <f>SUM(U5:W5)</f>
        <v>-1</v>
      </c>
      <c r="Y5" s="421"/>
      <c r="Z5" s="421"/>
      <c r="AA5" s="421"/>
      <c r="AB5" s="422">
        <f>SUM(Y5:AA5)</f>
        <v>0</v>
      </c>
      <c r="AC5" s="423">
        <v>25</v>
      </c>
      <c r="AD5" s="423">
        <v>3</v>
      </c>
      <c r="AE5" s="423">
        <v>4</v>
      </c>
      <c r="AF5" s="424">
        <f>SUM(AC5:AE5)</f>
        <v>32</v>
      </c>
      <c r="AG5" s="423"/>
      <c r="AH5" s="423"/>
      <c r="AI5" s="423"/>
      <c r="AJ5" s="424">
        <f>SUM(AG5:AI5)</f>
        <v>0</v>
      </c>
      <c r="AK5" s="425">
        <f t="shared" si="0"/>
        <v>101</v>
      </c>
      <c r="AL5" s="425">
        <f t="shared" si="0"/>
        <v>10</v>
      </c>
      <c r="AM5" s="425">
        <f t="shared" si="0"/>
        <v>5</v>
      </c>
      <c r="AN5" s="426">
        <f>SUM(AK5:AM5)</f>
        <v>116</v>
      </c>
      <c r="AO5" s="425">
        <f t="shared" si="1"/>
        <v>10</v>
      </c>
      <c r="AP5" s="425">
        <f t="shared" si="1"/>
        <v>0</v>
      </c>
      <c r="AQ5" s="425">
        <f t="shared" si="1"/>
        <v>0</v>
      </c>
      <c r="AR5" s="426">
        <f>SUM(AO5:AQ5)</f>
        <v>10</v>
      </c>
      <c r="AS5" s="427">
        <f>SUM(AN5,AR5)</f>
        <v>126</v>
      </c>
      <c r="AT5" s="428">
        <v>108</v>
      </c>
      <c r="AU5" s="428"/>
      <c r="AV5" s="428">
        <v>5</v>
      </c>
      <c r="AW5" s="418">
        <f t="shared" si="2"/>
        <v>113</v>
      </c>
      <c r="AX5" s="428">
        <v>13</v>
      </c>
      <c r="AY5" s="428"/>
      <c r="AZ5" s="428"/>
      <c r="BA5" s="418">
        <f t="shared" si="3"/>
        <v>13</v>
      </c>
      <c r="BB5" s="428">
        <f t="shared" si="4"/>
        <v>126</v>
      </c>
      <c r="BC5" s="419"/>
      <c r="BD5" s="419"/>
      <c r="BE5" s="419"/>
      <c r="BF5" s="420">
        <f t="shared" si="5"/>
        <v>0</v>
      </c>
      <c r="BG5" s="419"/>
      <c r="BH5" s="419"/>
      <c r="BI5" s="419"/>
      <c r="BJ5" s="420">
        <f t="shared" si="6"/>
        <v>0</v>
      </c>
      <c r="BK5" s="421"/>
      <c r="BL5" s="421"/>
      <c r="BM5" s="421"/>
      <c r="BN5" s="422">
        <f t="shared" si="7"/>
        <v>0</v>
      </c>
      <c r="BO5" s="421"/>
      <c r="BP5" s="421"/>
      <c r="BQ5" s="421"/>
      <c r="BR5" s="422">
        <f t="shared" si="8"/>
        <v>0</v>
      </c>
      <c r="BS5" s="423">
        <v>22</v>
      </c>
      <c r="BT5" s="423"/>
      <c r="BU5" s="423">
        <v>2</v>
      </c>
      <c r="BV5" s="424">
        <f t="shared" si="9"/>
        <v>24</v>
      </c>
      <c r="BW5" s="423">
        <v>1</v>
      </c>
      <c r="BX5" s="423"/>
      <c r="BY5" s="423"/>
      <c r="BZ5" s="424">
        <f t="shared" si="10"/>
        <v>1</v>
      </c>
      <c r="CA5" s="380">
        <f>AT5+BC5+BK5-BS5</f>
        <v>86</v>
      </c>
      <c r="CB5" s="380">
        <f t="shared" si="11"/>
        <v>0</v>
      </c>
      <c r="CC5" s="380">
        <f t="shared" si="12"/>
        <v>3</v>
      </c>
      <c r="CD5" s="418">
        <f t="shared" si="13"/>
        <v>89</v>
      </c>
      <c r="CE5" s="380">
        <f>AX5+BG5+BO5-BW5</f>
        <v>12</v>
      </c>
      <c r="CF5" s="380">
        <f t="shared" si="14"/>
        <v>0</v>
      </c>
      <c r="CG5" s="380">
        <f t="shared" si="15"/>
        <v>0</v>
      </c>
      <c r="CH5" s="418">
        <f t="shared" si="16"/>
        <v>12</v>
      </c>
      <c r="CI5" s="381">
        <f t="shared" si="17"/>
        <v>101</v>
      </c>
    </row>
    <row r="6" spans="1:87" s="40" customFormat="1" ht="12.75" customHeight="1" thickBot="1">
      <c r="A6" s="538"/>
      <c r="B6" s="569"/>
      <c r="C6" s="445" t="s">
        <v>5</v>
      </c>
      <c r="D6" s="224">
        <f>SUM(D4:D5)</f>
        <v>138</v>
      </c>
      <c r="E6" s="225">
        <f>SUM(E4:E5)</f>
        <v>17</v>
      </c>
      <c r="F6" s="503">
        <f>SUM(F4:F5)</f>
        <v>7</v>
      </c>
      <c r="G6" s="102">
        <f>SUM(D6:F6)</f>
        <v>162</v>
      </c>
      <c r="H6" s="224">
        <f>SUM(H4:H5)</f>
        <v>17</v>
      </c>
      <c r="I6" s="225">
        <f>SUM(I4:I5)</f>
        <v>0</v>
      </c>
      <c r="J6" s="503">
        <f>SUM(J4:J5)</f>
        <v>0</v>
      </c>
      <c r="K6" s="102">
        <f t="shared" si="18"/>
        <v>17</v>
      </c>
      <c r="L6" s="368">
        <f t="shared" si="19"/>
        <v>179</v>
      </c>
      <c r="M6" s="442">
        <f>SUM(M4:M5)</f>
        <v>40</v>
      </c>
      <c r="N6" s="430">
        <f>SUM(N4:N5)</f>
        <v>0</v>
      </c>
      <c r="O6" s="430">
        <f>SUM(O4:O5)</f>
        <v>10</v>
      </c>
      <c r="P6" s="431">
        <f>SUM(M6:O6)</f>
        <v>50</v>
      </c>
      <c r="Q6" s="430">
        <f>SUM(Q4:Q5)</f>
        <v>0</v>
      </c>
      <c r="R6" s="430">
        <f>SUM(R4:R5)</f>
        <v>0</v>
      </c>
      <c r="S6" s="430">
        <f>SUM(S4:S5)</f>
        <v>0</v>
      </c>
      <c r="T6" s="431">
        <f>SUM(Q6:S6)</f>
        <v>0</v>
      </c>
      <c r="U6" s="432">
        <f>SUM(U4:U5)</f>
        <v>0</v>
      </c>
      <c r="V6" s="432">
        <f>SUM(V4:V5)</f>
        <v>0</v>
      </c>
      <c r="W6" s="432">
        <f>SUM(W4:W5)</f>
        <v>-1</v>
      </c>
      <c r="X6" s="433">
        <f>SUM(U6:W6)</f>
        <v>-1</v>
      </c>
      <c r="Y6" s="432">
        <f>SUM(Y4:Y5)</f>
        <v>0</v>
      </c>
      <c r="Z6" s="432">
        <f>SUM(Z4:Z5)</f>
        <v>0</v>
      </c>
      <c r="AA6" s="432">
        <f>SUM(AA4:AA5)</f>
        <v>0</v>
      </c>
      <c r="AB6" s="433">
        <f>SUM(Y6:AA6)</f>
        <v>0</v>
      </c>
      <c r="AC6" s="434">
        <f>SUM(AC4:AC5)</f>
        <v>35</v>
      </c>
      <c r="AD6" s="434">
        <f>SUM(AD4:AD5)</f>
        <v>4</v>
      </c>
      <c r="AE6" s="434">
        <f>SUM(AE4:AE5)</f>
        <v>6</v>
      </c>
      <c r="AF6" s="435">
        <f>SUM(AC6:AE6)</f>
        <v>45</v>
      </c>
      <c r="AG6" s="434">
        <f>SUM(AG4:AG5)</f>
        <v>0</v>
      </c>
      <c r="AH6" s="434">
        <f>SUM(AH4:AH5)</f>
        <v>0</v>
      </c>
      <c r="AI6" s="434">
        <f>SUM(AI4:AI5)</f>
        <v>0</v>
      </c>
      <c r="AJ6" s="435">
        <f>SUM(AG6:AI6)</f>
        <v>0</v>
      </c>
      <c r="AK6" s="436">
        <f>SUM(AK4:AK5)</f>
        <v>143</v>
      </c>
      <c r="AL6" s="436">
        <f>SUM(AL4:AL5)</f>
        <v>13</v>
      </c>
      <c r="AM6" s="436">
        <f>SUM(AM4:AM5)</f>
        <v>10</v>
      </c>
      <c r="AN6" s="437">
        <f>SUM(AK6:AM6)</f>
        <v>166</v>
      </c>
      <c r="AO6" s="436">
        <f>SUM(AO4:AO5)</f>
        <v>17</v>
      </c>
      <c r="AP6" s="436">
        <f>SUM(AP4:AP5)</f>
        <v>0</v>
      </c>
      <c r="AQ6" s="436">
        <f>SUM(AQ4:AQ5)</f>
        <v>0</v>
      </c>
      <c r="AR6" s="437">
        <f>SUM(AO6:AQ6)</f>
        <v>17</v>
      </c>
      <c r="AS6" s="438">
        <f>SUM(AN6,AR6)</f>
        <v>183</v>
      </c>
      <c r="AT6" s="382">
        <f>SUM(AT4:AT5)</f>
        <v>150</v>
      </c>
      <c r="AU6" s="382">
        <f t="shared" ref="AU6:AV6" si="20">SUM(AU4:AU5)</f>
        <v>0</v>
      </c>
      <c r="AV6" s="382">
        <f t="shared" si="20"/>
        <v>10</v>
      </c>
      <c r="AW6" s="429">
        <f>SUM(AT6:AV6)</f>
        <v>160</v>
      </c>
      <c r="AX6" s="382">
        <f>SUM(AX4:AX5)</f>
        <v>23</v>
      </c>
      <c r="AY6" s="382">
        <f>SUM(AY4:AY5)</f>
        <v>0</v>
      </c>
      <c r="AZ6" s="382">
        <f>SUM(AZ4:AZ5)</f>
        <v>0</v>
      </c>
      <c r="BA6" s="429">
        <f>SUM(AX6:AZ6)</f>
        <v>23</v>
      </c>
      <c r="BB6" s="439">
        <f t="shared" si="4"/>
        <v>183</v>
      </c>
      <c r="BC6" s="430">
        <f>SUM(BC4:BC5)</f>
        <v>1</v>
      </c>
      <c r="BD6" s="430">
        <f>SUM(BD4:BD5)</f>
        <v>0</v>
      </c>
      <c r="BE6" s="430">
        <f>SUM(BE4:BE5)</f>
        <v>0</v>
      </c>
      <c r="BF6" s="431">
        <f t="shared" si="5"/>
        <v>1</v>
      </c>
      <c r="BG6" s="430">
        <f>SUM(BG4:BG5)</f>
        <v>0</v>
      </c>
      <c r="BH6" s="430">
        <f>SUM(BH4:BH5)</f>
        <v>0</v>
      </c>
      <c r="BI6" s="430">
        <f>SUM(BI4:BI5)</f>
        <v>0</v>
      </c>
      <c r="BJ6" s="431">
        <f t="shared" si="6"/>
        <v>0</v>
      </c>
      <c r="BK6" s="432">
        <f>SUM(BK4:BK5)</f>
        <v>0</v>
      </c>
      <c r="BL6" s="432">
        <f>SUM(BL4:BL5)</f>
        <v>0</v>
      </c>
      <c r="BM6" s="432">
        <f>SUM(BM4:BM5)</f>
        <v>0</v>
      </c>
      <c r="BN6" s="433">
        <f t="shared" si="7"/>
        <v>0</v>
      </c>
      <c r="BO6" s="432">
        <f>SUM(BO4:BO5)</f>
        <v>0</v>
      </c>
      <c r="BP6" s="432">
        <f>SUM(BP4:BP5)</f>
        <v>0</v>
      </c>
      <c r="BQ6" s="432">
        <f>SUM(BQ4:BQ5)</f>
        <v>0</v>
      </c>
      <c r="BR6" s="433">
        <f t="shared" si="8"/>
        <v>0</v>
      </c>
      <c r="BS6" s="434">
        <f>SUM(BS4:BS5)</f>
        <v>27</v>
      </c>
      <c r="BT6" s="434">
        <f>SUM(BT4:BT5)</f>
        <v>0</v>
      </c>
      <c r="BU6" s="434">
        <f>SUM(BU4:BU5)</f>
        <v>3</v>
      </c>
      <c r="BV6" s="435">
        <f t="shared" si="9"/>
        <v>30</v>
      </c>
      <c r="BW6" s="434">
        <f>SUM(BW4:BW5)</f>
        <v>1</v>
      </c>
      <c r="BX6" s="434">
        <f>SUM(BX4:BX5)</f>
        <v>0</v>
      </c>
      <c r="BY6" s="434">
        <f>SUM(BY4:BY5)</f>
        <v>0</v>
      </c>
      <c r="BZ6" s="435">
        <f t="shared" si="10"/>
        <v>1</v>
      </c>
      <c r="CA6" s="382">
        <f>SUM(CA4:CA5)</f>
        <v>124</v>
      </c>
      <c r="CB6" s="382">
        <f>SUM(CB4:CB5)</f>
        <v>0</v>
      </c>
      <c r="CC6" s="382">
        <f>SUM(CC4:CC5)</f>
        <v>7</v>
      </c>
      <c r="CD6" s="429">
        <f t="shared" si="13"/>
        <v>131</v>
      </c>
      <c r="CE6" s="382">
        <f>SUM(CE4:CE5)</f>
        <v>22</v>
      </c>
      <c r="CF6" s="382">
        <f>SUM(CF4:CF5)</f>
        <v>0</v>
      </c>
      <c r="CG6" s="382">
        <f>SUM(CG4:CG5)</f>
        <v>0</v>
      </c>
      <c r="CH6" s="429">
        <f t="shared" si="16"/>
        <v>22</v>
      </c>
      <c r="CI6" s="102">
        <f t="shared" si="17"/>
        <v>153</v>
      </c>
    </row>
    <row r="7" spans="1:87" s="174" customFormat="1" ht="12.75" customHeight="1" thickBot="1">
      <c r="A7" s="158"/>
      <c r="B7" s="565" t="s">
        <v>44</v>
      </c>
      <c r="C7" s="566"/>
      <c r="D7" s="450"/>
      <c r="E7" s="451"/>
      <c r="F7" s="452"/>
      <c r="G7" s="160"/>
      <c r="H7" s="450"/>
      <c r="I7" s="453"/>
      <c r="J7" s="452"/>
      <c r="K7" s="160"/>
      <c r="L7" s="366">
        <f t="shared" si="19"/>
        <v>0</v>
      </c>
      <c r="M7" s="386"/>
      <c r="N7" s="387"/>
      <c r="O7" s="387"/>
      <c r="P7" s="388"/>
      <c r="Q7" s="389"/>
      <c r="R7" s="389"/>
      <c r="S7" s="389"/>
      <c r="T7" s="388"/>
      <c r="U7" s="390"/>
      <c r="V7" s="391"/>
      <c r="W7" s="391"/>
      <c r="X7" s="392"/>
      <c r="Y7" s="393"/>
      <c r="Z7" s="393"/>
      <c r="AA7" s="393"/>
      <c r="AB7" s="392"/>
      <c r="AC7" s="394">
        <f t="shared" ref="AC7:AJ7" si="21">AC6/(D6+M6)</f>
        <v>0.19662921348314608</v>
      </c>
      <c r="AD7" s="394">
        <f t="shared" si="21"/>
        <v>0.23529411764705882</v>
      </c>
      <c r="AE7" s="394">
        <f t="shared" si="21"/>
        <v>0.35294117647058826</v>
      </c>
      <c r="AF7" s="394">
        <f t="shared" si="21"/>
        <v>0.21226415094339623</v>
      </c>
      <c r="AG7" s="394">
        <f t="shared" si="21"/>
        <v>0</v>
      </c>
      <c r="AH7" s="394" t="e">
        <f t="shared" si="21"/>
        <v>#DIV/0!</v>
      </c>
      <c r="AI7" s="394" t="e">
        <f t="shared" si="21"/>
        <v>#DIV/0!</v>
      </c>
      <c r="AJ7" s="394">
        <f t="shared" si="21"/>
        <v>0</v>
      </c>
      <c r="AK7" s="395"/>
      <c r="AL7" s="396"/>
      <c r="AM7" s="396"/>
      <c r="AN7" s="397"/>
      <c r="AO7" s="395"/>
      <c r="AP7" s="395"/>
      <c r="AQ7" s="395"/>
      <c r="AR7" s="397"/>
      <c r="AS7" s="398"/>
      <c r="AT7" s="399"/>
      <c r="AU7" s="400"/>
      <c r="AV7" s="400"/>
      <c r="AW7" s="401"/>
      <c r="AX7" s="399"/>
      <c r="AY7" s="400"/>
      <c r="AZ7" s="400"/>
      <c r="BA7" s="401"/>
      <c r="BB7" s="402">
        <f t="shared" si="4"/>
        <v>0</v>
      </c>
      <c r="BC7" s="386"/>
      <c r="BD7" s="387"/>
      <c r="BE7" s="387"/>
      <c r="BF7" s="388"/>
      <c r="BG7" s="389"/>
      <c r="BH7" s="389"/>
      <c r="BI7" s="389"/>
      <c r="BJ7" s="388"/>
      <c r="BK7" s="390"/>
      <c r="BL7" s="391"/>
      <c r="BM7" s="391"/>
      <c r="BN7" s="392"/>
      <c r="BO7" s="393"/>
      <c r="BP7" s="393"/>
      <c r="BQ7" s="393"/>
      <c r="BR7" s="392"/>
      <c r="BS7" s="394">
        <f>BS6/(AT6+BC6)</f>
        <v>0.17880794701986755</v>
      </c>
      <c r="BT7" s="394" t="e">
        <f t="shared" ref="BT7" si="22">BT6/(AU6+BD6)</f>
        <v>#DIV/0!</v>
      </c>
      <c r="BU7" s="394">
        <f t="shared" ref="BU7" si="23">BU6/(AV6+BE6)</f>
        <v>0.3</v>
      </c>
      <c r="BV7" s="394">
        <f t="shared" ref="BV7" si="24">BV6/(AW6+BF6)</f>
        <v>0.18633540372670807</v>
      </c>
      <c r="BW7" s="394">
        <f t="shared" ref="BW7" si="25">BW6/(AX6+BG6)</f>
        <v>4.3478260869565216E-2</v>
      </c>
      <c r="BX7" s="394" t="e">
        <f t="shared" ref="BX7" si="26">BX6/(AY6+BH6)</f>
        <v>#DIV/0!</v>
      </c>
      <c r="BY7" s="394" t="e">
        <f t="shared" ref="BY7" si="27">BY6/(AZ6+BI6)</f>
        <v>#DIV/0!</v>
      </c>
      <c r="BZ7" s="403">
        <f t="shared" ref="BZ7" si="28">BZ6/(BA6+BJ6)</f>
        <v>4.3478260869565216E-2</v>
      </c>
      <c r="CA7" s="404"/>
      <c r="CB7" s="405"/>
      <c r="CC7" s="405"/>
      <c r="CD7" s="384"/>
      <c r="CE7" s="404"/>
      <c r="CF7" s="404"/>
      <c r="CG7" s="404"/>
      <c r="CH7" s="384"/>
      <c r="CI7" s="406"/>
    </row>
    <row r="8" spans="1:87" s="174" customFormat="1" ht="12.75" customHeight="1" thickBot="1">
      <c r="A8" s="158"/>
      <c r="B8" s="556" t="s">
        <v>45</v>
      </c>
      <c r="C8" s="557"/>
      <c r="D8" s="454"/>
      <c r="E8" s="455"/>
      <c r="F8" s="456"/>
      <c r="G8" s="510"/>
      <c r="H8" s="454"/>
      <c r="I8" s="457"/>
      <c r="J8" s="456"/>
      <c r="K8" s="510"/>
      <c r="L8" s="368">
        <f t="shared" si="19"/>
        <v>0</v>
      </c>
      <c r="M8" s="178"/>
      <c r="N8" s="179"/>
      <c r="O8" s="179"/>
      <c r="P8" s="180"/>
      <c r="Q8" s="181"/>
      <c r="R8" s="181"/>
      <c r="S8" s="181"/>
      <c r="T8" s="180"/>
      <c r="U8" s="182"/>
      <c r="V8" s="183"/>
      <c r="W8" s="183"/>
      <c r="X8" s="184"/>
      <c r="Y8" s="185"/>
      <c r="Z8" s="185"/>
      <c r="AA8" s="185"/>
      <c r="AB8" s="184"/>
      <c r="AC8" s="157">
        <f>AC6/(AK6+AC6)</f>
        <v>0.19662921348314608</v>
      </c>
      <c r="AD8" s="157">
        <f t="shared" ref="AD8:AJ8" si="29">AD6/(AL6+AD6)</f>
        <v>0.23529411764705882</v>
      </c>
      <c r="AE8" s="157">
        <f t="shared" si="29"/>
        <v>0.375</v>
      </c>
      <c r="AF8" s="157">
        <f t="shared" si="29"/>
        <v>0.2132701421800948</v>
      </c>
      <c r="AG8" s="157">
        <f t="shared" si="29"/>
        <v>0</v>
      </c>
      <c r="AH8" s="157" t="e">
        <f t="shared" si="29"/>
        <v>#DIV/0!</v>
      </c>
      <c r="AI8" s="157" t="e">
        <f t="shared" si="29"/>
        <v>#DIV/0!</v>
      </c>
      <c r="AJ8" s="157">
        <f t="shared" si="29"/>
        <v>0</v>
      </c>
      <c r="AK8" s="186"/>
      <c r="AL8" s="187"/>
      <c r="AM8" s="187"/>
      <c r="AN8" s="188"/>
      <c r="AO8" s="186"/>
      <c r="AP8" s="186"/>
      <c r="AQ8" s="186"/>
      <c r="AR8" s="188"/>
      <c r="AS8" s="197"/>
      <c r="AT8" s="220"/>
      <c r="AU8" s="221"/>
      <c r="AV8" s="221"/>
      <c r="AW8" s="222"/>
      <c r="AX8" s="220"/>
      <c r="AY8" s="221"/>
      <c r="AZ8" s="221"/>
      <c r="BA8" s="222"/>
      <c r="BB8" s="223">
        <f t="shared" si="4"/>
        <v>0</v>
      </c>
      <c r="BC8" s="178"/>
      <c r="BD8" s="179"/>
      <c r="BE8" s="179"/>
      <c r="BF8" s="180"/>
      <c r="BG8" s="181"/>
      <c r="BH8" s="181"/>
      <c r="BI8" s="181"/>
      <c r="BJ8" s="180"/>
      <c r="BK8" s="182"/>
      <c r="BL8" s="183"/>
      <c r="BM8" s="183"/>
      <c r="BN8" s="184"/>
      <c r="BO8" s="185"/>
      <c r="BP8" s="185"/>
      <c r="BQ8" s="185"/>
      <c r="BR8" s="184"/>
      <c r="BS8" s="157">
        <f>BS6/(CA6+BS6)</f>
        <v>0.17880794701986755</v>
      </c>
      <c r="BT8" s="157" t="e">
        <f t="shared" ref="BT8" si="30">BT6/(CB6+BT6)</f>
        <v>#DIV/0!</v>
      </c>
      <c r="BU8" s="157">
        <f t="shared" ref="BU8" si="31">BU6/(CC6+BU6)</f>
        <v>0.3</v>
      </c>
      <c r="BV8" s="157">
        <f t="shared" ref="BV8" si="32">BV6/(CD6+BV6)</f>
        <v>0.18633540372670807</v>
      </c>
      <c r="BW8" s="157">
        <f t="shared" ref="BW8" si="33">BW6/(CE6+BW6)</f>
        <v>4.3478260869565216E-2</v>
      </c>
      <c r="BX8" s="157" t="e">
        <f t="shared" ref="BX8" si="34">BX6/(CF6+BX6)</f>
        <v>#DIV/0!</v>
      </c>
      <c r="BY8" s="157" t="e">
        <f t="shared" ref="BY8" si="35">BY6/(CG6+BY6)</f>
        <v>#DIV/0!</v>
      </c>
      <c r="BZ8" s="228">
        <f t="shared" ref="BZ8" si="36">BZ6/(CH6+BZ6)</f>
        <v>4.3478260869565216E-2</v>
      </c>
      <c r="CA8" s="177"/>
      <c r="CB8" s="175"/>
      <c r="CC8" s="175"/>
      <c r="CD8" s="176"/>
      <c r="CE8" s="177"/>
      <c r="CF8" s="177"/>
      <c r="CG8" s="177"/>
      <c r="CH8" s="176"/>
      <c r="CI8" s="242"/>
    </row>
    <row r="9" spans="1:87" s="40" customFormat="1" ht="12.75" customHeight="1">
      <c r="A9" s="536"/>
      <c r="B9" s="539" t="s">
        <v>49</v>
      </c>
      <c r="C9" s="369" t="s">
        <v>6</v>
      </c>
      <c r="D9" s="488">
        <v>8</v>
      </c>
      <c r="E9" s="489">
        <v>4</v>
      </c>
      <c r="F9" s="501"/>
      <c r="G9" s="379">
        <f t="shared" ref="G9:G75" si="37">SUM(D9:F9)</f>
        <v>12</v>
      </c>
      <c r="H9" s="488">
        <v>5</v>
      </c>
      <c r="I9" s="489"/>
      <c r="J9" s="501"/>
      <c r="K9" s="379">
        <f>SUM(H9:J9)</f>
        <v>5</v>
      </c>
      <c r="L9" s="366">
        <f t="shared" si="19"/>
        <v>17</v>
      </c>
      <c r="M9" s="140">
        <v>2</v>
      </c>
      <c r="N9" s="141"/>
      <c r="O9" s="141"/>
      <c r="P9" s="142">
        <f t="shared" ref="P9:P121" si="38">SUM(M9:O9)</f>
        <v>2</v>
      </c>
      <c r="Q9" s="143"/>
      <c r="R9" s="141"/>
      <c r="S9" s="144"/>
      <c r="T9" s="145">
        <f t="shared" ref="T9:T121" si="39">SUM(Q9:S9)</f>
        <v>0</v>
      </c>
      <c r="U9" s="70">
        <v>1</v>
      </c>
      <c r="V9" s="84"/>
      <c r="W9" s="84">
        <v>-1</v>
      </c>
      <c r="X9" s="71">
        <f t="shared" ref="X9:X121" si="40">SUM(U9:W9)</f>
        <v>0</v>
      </c>
      <c r="Y9" s="72"/>
      <c r="Z9" s="84"/>
      <c r="AA9" s="85"/>
      <c r="AB9" s="73">
        <f t="shared" ref="AB9:AB121" si="41">SUM(Y9:AA9)</f>
        <v>0</v>
      </c>
      <c r="AC9" s="53">
        <v>1</v>
      </c>
      <c r="AD9" s="54">
        <v>1</v>
      </c>
      <c r="AE9" s="54"/>
      <c r="AF9" s="55">
        <f t="shared" ref="AF9:AF121" si="42">SUM(AC9:AE9)</f>
        <v>2</v>
      </c>
      <c r="AG9" s="56"/>
      <c r="AH9" s="54"/>
      <c r="AI9" s="57"/>
      <c r="AJ9" s="58">
        <f t="shared" ref="AJ9:AJ121" si="43">SUM(AG9:AI9)</f>
        <v>0</v>
      </c>
      <c r="AK9" s="38">
        <f t="shared" ref="AK9:AM10" si="44">D9+M9+U9-AC9</f>
        <v>10</v>
      </c>
      <c r="AL9" s="35">
        <f t="shared" si="44"/>
        <v>3</v>
      </c>
      <c r="AM9" s="35">
        <f t="shared" si="44"/>
        <v>-1</v>
      </c>
      <c r="AN9" s="36">
        <f t="shared" ref="AN9:AN121" si="45">SUM(AK9:AM9)</f>
        <v>12</v>
      </c>
      <c r="AO9" s="37">
        <f t="shared" ref="AO9:AQ10" si="46">H9+Q9+Y9-AG9</f>
        <v>5</v>
      </c>
      <c r="AP9" s="35">
        <f t="shared" si="46"/>
        <v>0</v>
      </c>
      <c r="AQ9" s="38">
        <f t="shared" si="46"/>
        <v>0</v>
      </c>
      <c r="AR9" s="39">
        <f t="shared" ref="AR9:AR121" si="47">SUM(AO9:AQ9)</f>
        <v>5</v>
      </c>
      <c r="AS9" s="193">
        <f>SUM(AN9,AR9)</f>
        <v>17</v>
      </c>
      <c r="AT9" s="205">
        <v>8</v>
      </c>
      <c r="AU9" s="206">
        <v>2</v>
      </c>
      <c r="AV9" s="206"/>
      <c r="AW9" s="207">
        <f t="shared" ref="AW9:AW10" si="48">SUM(AT9:AV9)</f>
        <v>10</v>
      </c>
      <c r="AX9" s="205">
        <v>8</v>
      </c>
      <c r="AY9" s="206"/>
      <c r="AZ9" s="206"/>
      <c r="BA9" s="207">
        <f t="shared" ref="BA9:BA10" si="49">SUM(AX9:AZ9)</f>
        <v>8</v>
      </c>
      <c r="BB9" s="208">
        <f t="shared" si="4"/>
        <v>18</v>
      </c>
      <c r="BC9" s="140"/>
      <c r="BD9" s="141"/>
      <c r="BE9" s="141"/>
      <c r="BF9" s="142">
        <f t="shared" ref="BF9:BF11" si="50">SUM(BC9:BE9)</f>
        <v>0</v>
      </c>
      <c r="BG9" s="143"/>
      <c r="BH9" s="141"/>
      <c r="BI9" s="144"/>
      <c r="BJ9" s="145">
        <f t="shared" ref="BJ9:BJ11" si="51">SUM(BG9:BI9)</f>
        <v>0</v>
      </c>
      <c r="BK9" s="70"/>
      <c r="BL9" s="84"/>
      <c r="BM9" s="84"/>
      <c r="BN9" s="71">
        <f t="shared" ref="BN9:BN11" si="52">SUM(BK9:BM9)</f>
        <v>0</v>
      </c>
      <c r="BO9" s="72"/>
      <c r="BP9" s="84"/>
      <c r="BQ9" s="85"/>
      <c r="BR9" s="73">
        <f t="shared" ref="BR9:BR11" si="53">SUM(BO9:BQ9)</f>
        <v>0</v>
      </c>
      <c r="BS9" s="53">
        <v>1</v>
      </c>
      <c r="BT9" s="54"/>
      <c r="BU9" s="54"/>
      <c r="BV9" s="55">
        <f t="shared" ref="BV9:BV11" si="54">SUM(BS9:BU9)</f>
        <v>1</v>
      </c>
      <c r="BW9" s="56"/>
      <c r="BX9" s="54"/>
      <c r="BY9" s="57"/>
      <c r="BZ9" s="58">
        <f t="shared" ref="BZ9:BZ11" si="55">SUM(BW9:BY9)</f>
        <v>0</v>
      </c>
      <c r="CA9" s="95">
        <f>AT9+BC9+BK9-BS9</f>
        <v>7</v>
      </c>
      <c r="CB9" s="93">
        <f t="shared" ref="CB9:CC10" si="56">AU9+BD9+BL9-BT9</f>
        <v>2</v>
      </c>
      <c r="CC9" s="95">
        <f t="shared" si="56"/>
        <v>0</v>
      </c>
      <c r="CD9" s="94">
        <f t="shared" ref="CD9:CD10" si="57">SUM(CA9:CC9)</f>
        <v>9</v>
      </c>
      <c r="CE9" s="232">
        <f>AX9+BG9+BO9-BW9</f>
        <v>8</v>
      </c>
      <c r="CF9" s="233">
        <f t="shared" ref="CF9:CG10" si="58">AY9+BH9+BP9-BX9</f>
        <v>0</v>
      </c>
      <c r="CG9" s="234">
        <f t="shared" si="58"/>
        <v>0</v>
      </c>
      <c r="CH9" s="96">
        <f t="shared" ref="CH9:CH10" si="59">SUM(CE9:CG9)</f>
        <v>8</v>
      </c>
      <c r="CI9" s="235">
        <f>SUM(CD9,CH9)</f>
        <v>17</v>
      </c>
    </row>
    <row r="10" spans="1:87" s="40" customFormat="1" ht="12.75" customHeight="1">
      <c r="A10" s="537"/>
      <c r="B10" s="540"/>
      <c r="C10" s="370" t="s">
        <v>7</v>
      </c>
      <c r="D10" s="490">
        <v>18</v>
      </c>
      <c r="E10" s="491">
        <v>1</v>
      </c>
      <c r="F10" s="502"/>
      <c r="G10" s="381">
        <f t="shared" si="37"/>
        <v>19</v>
      </c>
      <c r="H10" s="490">
        <v>5</v>
      </c>
      <c r="I10" s="491"/>
      <c r="J10" s="502"/>
      <c r="K10" s="381">
        <f t="shared" ref="K10:K11" si="60">SUM(H10:J10)</f>
        <v>5</v>
      </c>
      <c r="L10" s="367">
        <f t="shared" si="19"/>
        <v>24</v>
      </c>
      <c r="M10" s="146">
        <v>8</v>
      </c>
      <c r="N10" s="147"/>
      <c r="O10" s="147"/>
      <c r="P10" s="148">
        <f t="shared" si="38"/>
        <v>8</v>
      </c>
      <c r="Q10" s="149"/>
      <c r="R10" s="147"/>
      <c r="S10" s="150"/>
      <c r="T10" s="148">
        <f t="shared" si="39"/>
        <v>0</v>
      </c>
      <c r="U10" s="74">
        <v>1</v>
      </c>
      <c r="V10" s="86"/>
      <c r="W10" s="86">
        <v>-1</v>
      </c>
      <c r="X10" s="75">
        <f t="shared" si="40"/>
        <v>0</v>
      </c>
      <c r="Y10" s="76"/>
      <c r="Z10" s="86"/>
      <c r="AA10" s="87"/>
      <c r="AB10" s="75">
        <f t="shared" si="41"/>
        <v>0</v>
      </c>
      <c r="AC10" s="59">
        <v>7</v>
      </c>
      <c r="AD10" s="60"/>
      <c r="AE10" s="60"/>
      <c r="AF10" s="61">
        <f t="shared" si="42"/>
        <v>7</v>
      </c>
      <c r="AG10" s="62">
        <v>1</v>
      </c>
      <c r="AH10" s="60"/>
      <c r="AI10" s="63"/>
      <c r="AJ10" s="61">
        <f t="shared" si="43"/>
        <v>1</v>
      </c>
      <c r="AK10" s="44">
        <f t="shared" si="44"/>
        <v>20</v>
      </c>
      <c r="AL10" s="41">
        <f t="shared" si="44"/>
        <v>1</v>
      </c>
      <c r="AM10" s="41">
        <f t="shared" si="44"/>
        <v>-1</v>
      </c>
      <c r="AN10" s="42">
        <f t="shared" si="45"/>
        <v>20</v>
      </c>
      <c r="AO10" s="43">
        <f t="shared" si="46"/>
        <v>4</v>
      </c>
      <c r="AP10" s="41">
        <f t="shared" si="46"/>
        <v>0</v>
      </c>
      <c r="AQ10" s="44">
        <f t="shared" si="46"/>
        <v>0</v>
      </c>
      <c r="AR10" s="42">
        <f t="shared" si="47"/>
        <v>4</v>
      </c>
      <c r="AS10" s="194">
        <f t="shared" ref="AS10:AS121" si="61">SUM(AN10,AR10)</f>
        <v>24</v>
      </c>
      <c r="AT10" s="209">
        <v>19</v>
      </c>
      <c r="AU10" s="210">
        <v>1</v>
      </c>
      <c r="AV10" s="210"/>
      <c r="AW10" s="211">
        <f t="shared" si="48"/>
        <v>20</v>
      </c>
      <c r="AX10" s="209">
        <v>5</v>
      </c>
      <c r="AY10" s="210"/>
      <c r="AZ10" s="210"/>
      <c r="BA10" s="211">
        <f t="shared" si="49"/>
        <v>5</v>
      </c>
      <c r="BB10" s="212">
        <f t="shared" ref="BB10:BB88" si="62">AW10+BA10</f>
        <v>25</v>
      </c>
      <c r="BC10" s="146"/>
      <c r="BD10" s="147"/>
      <c r="BE10" s="147"/>
      <c r="BF10" s="148">
        <f t="shared" si="50"/>
        <v>0</v>
      </c>
      <c r="BG10" s="149"/>
      <c r="BH10" s="147"/>
      <c r="BI10" s="150"/>
      <c r="BJ10" s="148">
        <f t="shared" si="51"/>
        <v>0</v>
      </c>
      <c r="BK10" s="74"/>
      <c r="BL10" s="86"/>
      <c r="BM10" s="86"/>
      <c r="BN10" s="75">
        <f t="shared" si="52"/>
        <v>0</v>
      </c>
      <c r="BO10" s="76"/>
      <c r="BP10" s="86"/>
      <c r="BQ10" s="87"/>
      <c r="BR10" s="75">
        <f t="shared" si="53"/>
        <v>0</v>
      </c>
      <c r="BS10" s="59">
        <v>3</v>
      </c>
      <c r="BT10" s="60"/>
      <c r="BU10" s="60"/>
      <c r="BV10" s="61">
        <f t="shared" si="54"/>
        <v>3</v>
      </c>
      <c r="BW10" s="62"/>
      <c r="BX10" s="60"/>
      <c r="BY10" s="63"/>
      <c r="BZ10" s="61">
        <f t="shared" si="55"/>
        <v>0</v>
      </c>
      <c r="CA10" s="100">
        <f>AT10+BC10+BK10-BS10</f>
        <v>16</v>
      </c>
      <c r="CB10" s="97">
        <f t="shared" si="56"/>
        <v>1</v>
      </c>
      <c r="CC10" s="236">
        <f t="shared" si="56"/>
        <v>0</v>
      </c>
      <c r="CD10" s="98">
        <f t="shared" si="57"/>
        <v>17</v>
      </c>
      <c r="CE10" s="237">
        <f>AX10+BG10+BO10-BW10</f>
        <v>5</v>
      </c>
      <c r="CF10" s="99">
        <f t="shared" si="58"/>
        <v>0</v>
      </c>
      <c r="CG10" s="238">
        <f t="shared" si="58"/>
        <v>0</v>
      </c>
      <c r="CH10" s="98">
        <f t="shared" si="59"/>
        <v>5</v>
      </c>
      <c r="CI10" s="239">
        <f t="shared" ref="CI10:CI11" si="63">SUM(CD10,CH10)</f>
        <v>22</v>
      </c>
    </row>
    <row r="11" spans="1:87" s="40" customFormat="1" ht="12.75" customHeight="1" thickBot="1">
      <c r="A11" s="538"/>
      <c r="B11" s="541"/>
      <c r="C11" s="246" t="s">
        <v>5</v>
      </c>
      <c r="D11" s="224">
        <f>SUM(D9:D10)</f>
        <v>26</v>
      </c>
      <c r="E11" s="225">
        <f>SUM(E9:E10)</f>
        <v>5</v>
      </c>
      <c r="F11" s="503">
        <f>SUM(F9:F10)</f>
        <v>0</v>
      </c>
      <c r="G11" s="511">
        <f t="shared" si="37"/>
        <v>31</v>
      </c>
      <c r="H11" s="224">
        <f>SUM(H9:H10)</f>
        <v>10</v>
      </c>
      <c r="I11" s="225">
        <f>SUM(I9:I10)</f>
        <v>0</v>
      </c>
      <c r="J11" s="503">
        <f>SUM(J9:J10)</f>
        <v>0</v>
      </c>
      <c r="K11" s="511">
        <f t="shared" si="60"/>
        <v>10</v>
      </c>
      <c r="L11" s="458">
        <f t="shared" si="19"/>
        <v>41</v>
      </c>
      <c r="M11" s="151">
        <f t="shared" ref="M11:AQ11" si="64">SUM(M9:M10)</f>
        <v>10</v>
      </c>
      <c r="N11" s="152">
        <f t="shared" si="64"/>
        <v>0</v>
      </c>
      <c r="O11" s="152">
        <f t="shared" si="64"/>
        <v>0</v>
      </c>
      <c r="P11" s="153">
        <f t="shared" si="38"/>
        <v>10</v>
      </c>
      <c r="Q11" s="154">
        <f t="shared" si="64"/>
        <v>0</v>
      </c>
      <c r="R11" s="154">
        <f t="shared" si="64"/>
        <v>0</v>
      </c>
      <c r="S11" s="154">
        <f t="shared" si="64"/>
        <v>0</v>
      </c>
      <c r="T11" s="155">
        <f t="shared" si="39"/>
        <v>0</v>
      </c>
      <c r="U11" s="77">
        <f>SUM(U9:U10)</f>
        <v>2</v>
      </c>
      <c r="V11" s="88">
        <f>SUM(V9:V10)</f>
        <v>0</v>
      </c>
      <c r="W11" s="88">
        <f>SUM(W9:W10)</f>
        <v>-2</v>
      </c>
      <c r="X11" s="78">
        <f t="shared" si="40"/>
        <v>0</v>
      </c>
      <c r="Y11" s="79">
        <f>SUM(Y9:Y10)</f>
        <v>0</v>
      </c>
      <c r="Z11" s="79">
        <f>SUM(Z9:Z10)</f>
        <v>0</v>
      </c>
      <c r="AA11" s="79">
        <f>SUM(AA9:AA10)</f>
        <v>0</v>
      </c>
      <c r="AB11" s="80">
        <f t="shared" si="41"/>
        <v>0</v>
      </c>
      <c r="AC11" s="64">
        <f t="shared" si="64"/>
        <v>8</v>
      </c>
      <c r="AD11" s="65">
        <f t="shared" si="64"/>
        <v>1</v>
      </c>
      <c r="AE11" s="65">
        <f t="shared" si="64"/>
        <v>0</v>
      </c>
      <c r="AF11" s="66">
        <f t="shared" si="42"/>
        <v>9</v>
      </c>
      <c r="AG11" s="67">
        <f t="shared" si="64"/>
        <v>1</v>
      </c>
      <c r="AH11" s="67">
        <f t="shared" si="64"/>
        <v>0</v>
      </c>
      <c r="AI11" s="67">
        <f t="shared" si="64"/>
        <v>0</v>
      </c>
      <c r="AJ11" s="68">
        <f t="shared" si="43"/>
        <v>1</v>
      </c>
      <c r="AK11" s="47">
        <f>SUM(AK9:AK10)</f>
        <v>30</v>
      </c>
      <c r="AL11" s="45">
        <f t="shared" si="64"/>
        <v>4</v>
      </c>
      <c r="AM11" s="45">
        <f t="shared" si="64"/>
        <v>-2</v>
      </c>
      <c r="AN11" s="46">
        <f>SUM(AK11:AM11)</f>
        <v>32</v>
      </c>
      <c r="AO11" s="47">
        <f>SUM(AO9:AO10)</f>
        <v>9</v>
      </c>
      <c r="AP11" s="47">
        <f t="shared" si="64"/>
        <v>0</v>
      </c>
      <c r="AQ11" s="47">
        <f t="shared" si="64"/>
        <v>0</v>
      </c>
      <c r="AR11" s="48">
        <f>SUM(AO11:AQ11)</f>
        <v>9</v>
      </c>
      <c r="AS11" s="195">
        <f t="shared" si="61"/>
        <v>41</v>
      </c>
      <c r="AT11" s="213">
        <f>SUM(AT9:AT10)</f>
        <v>27</v>
      </c>
      <c r="AU11" s="214">
        <f t="shared" ref="AU11:AV11" si="65">SUM(AU9:AU10)</f>
        <v>3</v>
      </c>
      <c r="AV11" s="214">
        <f t="shared" si="65"/>
        <v>0</v>
      </c>
      <c r="AW11" s="215">
        <f>SUM(AT11:AV11)</f>
        <v>30</v>
      </c>
      <c r="AX11" s="213">
        <f>SUM(AX9:AX10)</f>
        <v>13</v>
      </c>
      <c r="AY11" s="214">
        <f>SUM(AY9:AY10)</f>
        <v>0</v>
      </c>
      <c r="AZ11" s="214">
        <f>SUM(AZ9:AZ10)</f>
        <v>0</v>
      </c>
      <c r="BA11" s="215">
        <f>SUM(AX11:AZ11)</f>
        <v>13</v>
      </c>
      <c r="BB11" s="216">
        <f t="shared" si="62"/>
        <v>43</v>
      </c>
      <c r="BC11" s="151">
        <f t="shared" ref="BC11:BE11" si="66">SUM(BC9:BC10)</f>
        <v>0</v>
      </c>
      <c r="BD11" s="152">
        <f t="shared" si="66"/>
        <v>0</v>
      </c>
      <c r="BE11" s="152">
        <f t="shared" si="66"/>
        <v>0</v>
      </c>
      <c r="BF11" s="153">
        <f t="shared" si="50"/>
        <v>0</v>
      </c>
      <c r="BG11" s="154">
        <f t="shared" ref="BG11:BI11" si="67">SUM(BG9:BG10)</f>
        <v>0</v>
      </c>
      <c r="BH11" s="154">
        <f t="shared" si="67"/>
        <v>0</v>
      </c>
      <c r="BI11" s="154">
        <f t="shared" si="67"/>
        <v>0</v>
      </c>
      <c r="BJ11" s="155">
        <f t="shared" si="51"/>
        <v>0</v>
      </c>
      <c r="BK11" s="77">
        <f>SUM(BK9:BK10)</f>
        <v>0</v>
      </c>
      <c r="BL11" s="88">
        <f>SUM(BL9:BL10)</f>
        <v>0</v>
      </c>
      <c r="BM11" s="88">
        <f>SUM(BM9:BM10)</f>
        <v>0</v>
      </c>
      <c r="BN11" s="78">
        <f t="shared" si="52"/>
        <v>0</v>
      </c>
      <c r="BO11" s="79">
        <f>SUM(BO9:BO10)</f>
        <v>0</v>
      </c>
      <c r="BP11" s="79">
        <f>SUM(BP9:BP10)</f>
        <v>0</v>
      </c>
      <c r="BQ11" s="79">
        <f>SUM(BQ9:BQ10)</f>
        <v>0</v>
      </c>
      <c r="BR11" s="80">
        <f t="shared" si="53"/>
        <v>0</v>
      </c>
      <c r="BS11" s="64">
        <f t="shared" ref="BS11:BU11" si="68">SUM(BS9:BS10)</f>
        <v>4</v>
      </c>
      <c r="BT11" s="65">
        <f t="shared" si="68"/>
        <v>0</v>
      </c>
      <c r="BU11" s="65">
        <f t="shared" si="68"/>
        <v>0</v>
      </c>
      <c r="BV11" s="66">
        <f t="shared" si="54"/>
        <v>4</v>
      </c>
      <c r="BW11" s="67">
        <f t="shared" ref="BW11:BY11" si="69">SUM(BW9:BW10)</f>
        <v>0</v>
      </c>
      <c r="BX11" s="67">
        <f t="shared" si="69"/>
        <v>0</v>
      </c>
      <c r="BY11" s="67">
        <f t="shared" si="69"/>
        <v>0</v>
      </c>
      <c r="BZ11" s="68">
        <f t="shared" si="55"/>
        <v>0</v>
      </c>
      <c r="CA11" s="103">
        <f>SUM(CA9:CA10)</f>
        <v>23</v>
      </c>
      <c r="CB11" s="101">
        <f t="shared" ref="CB11:CC11" si="70">SUM(CB9:CB10)</f>
        <v>3</v>
      </c>
      <c r="CC11" s="101">
        <f t="shared" si="70"/>
        <v>0</v>
      </c>
      <c r="CD11" s="102">
        <f>SUM(CA11:CC11)</f>
        <v>26</v>
      </c>
      <c r="CE11" s="103">
        <f>SUM(CE9:CE10)</f>
        <v>13</v>
      </c>
      <c r="CF11" s="103">
        <f t="shared" ref="CF11:CG11" si="71">SUM(CF9:CF10)</f>
        <v>0</v>
      </c>
      <c r="CG11" s="103">
        <f t="shared" si="71"/>
        <v>0</v>
      </c>
      <c r="CH11" s="104">
        <f>SUM(CE11:CG11)</f>
        <v>13</v>
      </c>
      <c r="CI11" s="240">
        <f t="shared" si="63"/>
        <v>39</v>
      </c>
    </row>
    <row r="12" spans="1:87" s="174" customFormat="1" ht="12.75" customHeight="1" thickBot="1">
      <c r="A12" s="158"/>
      <c r="B12" s="558" t="s">
        <v>44</v>
      </c>
      <c r="C12" s="559"/>
      <c r="D12" s="450"/>
      <c r="E12" s="451"/>
      <c r="F12" s="452"/>
      <c r="G12" s="160"/>
      <c r="H12" s="450"/>
      <c r="I12" s="453"/>
      <c r="J12" s="452"/>
      <c r="K12" s="160"/>
      <c r="L12" s="366">
        <f t="shared" si="19"/>
        <v>0</v>
      </c>
      <c r="M12" s="162"/>
      <c r="N12" s="163"/>
      <c r="O12" s="163"/>
      <c r="P12" s="164"/>
      <c r="Q12" s="165"/>
      <c r="R12" s="165"/>
      <c r="S12" s="165"/>
      <c r="T12" s="164"/>
      <c r="U12" s="166"/>
      <c r="V12" s="167"/>
      <c r="W12" s="167"/>
      <c r="X12" s="168"/>
      <c r="Y12" s="169"/>
      <c r="Z12" s="169"/>
      <c r="AA12" s="169"/>
      <c r="AB12" s="168"/>
      <c r="AC12" s="170">
        <f t="shared" ref="AC12:AJ12" si="72">AC11/(D11+M11)</f>
        <v>0.22222222222222221</v>
      </c>
      <c r="AD12" s="170">
        <f t="shared" si="72"/>
        <v>0.2</v>
      </c>
      <c r="AE12" s="170" t="e">
        <f t="shared" si="72"/>
        <v>#DIV/0!</v>
      </c>
      <c r="AF12" s="170">
        <f t="shared" si="72"/>
        <v>0.21951219512195122</v>
      </c>
      <c r="AG12" s="170">
        <f t="shared" si="72"/>
        <v>0.1</v>
      </c>
      <c r="AH12" s="189" t="e">
        <f t="shared" si="72"/>
        <v>#DIV/0!</v>
      </c>
      <c r="AI12" s="189" t="e">
        <f t="shared" si="72"/>
        <v>#DIV/0!</v>
      </c>
      <c r="AJ12" s="170">
        <f t="shared" si="72"/>
        <v>0.1</v>
      </c>
      <c r="AK12" s="171"/>
      <c r="AL12" s="172"/>
      <c r="AM12" s="172"/>
      <c r="AN12" s="173"/>
      <c r="AO12" s="171"/>
      <c r="AP12" s="171"/>
      <c r="AQ12" s="171"/>
      <c r="AR12" s="173"/>
      <c r="AS12" s="196"/>
      <c r="AT12" s="217"/>
      <c r="AU12" s="218"/>
      <c r="AV12" s="218"/>
      <c r="AW12" s="219"/>
      <c r="AX12" s="217"/>
      <c r="AY12" s="218"/>
      <c r="AZ12" s="218"/>
      <c r="BA12" s="219"/>
      <c r="BB12" s="208">
        <f t="shared" si="62"/>
        <v>0</v>
      </c>
      <c r="BC12" s="162"/>
      <c r="BD12" s="163"/>
      <c r="BE12" s="163"/>
      <c r="BF12" s="164"/>
      <c r="BG12" s="165"/>
      <c r="BH12" s="165"/>
      <c r="BI12" s="165"/>
      <c r="BJ12" s="164"/>
      <c r="BK12" s="166"/>
      <c r="BL12" s="167"/>
      <c r="BM12" s="167"/>
      <c r="BN12" s="168"/>
      <c r="BO12" s="169"/>
      <c r="BP12" s="169"/>
      <c r="BQ12" s="169"/>
      <c r="BR12" s="168"/>
      <c r="BS12" s="170">
        <f>BS11/(AT11+BC11)</f>
        <v>0.14814814814814814</v>
      </c>
      <c r="BT12" s="170">
        <f t="shared" ref="BT12:BV12" si="73">BT11/(AU11+BD11)</f>
        <v>0</v>
      </c>
      <c r="BU12" s="170" t="e">
        <f t="shared" si="73"/>
        <v>#DIV/0!</v>
      </c>
      <c r="BV12" s="170">
        <f t="shared" si="73"/>
        <v>0.13333333333333333</v>
      </c>
      <c r="BW12" s="170">
        <f t="shared" ref="BW12" si="74">BW11/(AX11+BG11)</f>
        <v>0</v>
      </c>
      <c r="BX12" s="170" t="e">
        <f t="shared" ref="BX12" si="75">BX11/(AY11+BH11)</f>
        <v>#DIV/0!</v>
      </c>
      <c r="BY12" s="170" t="e">
        <f t="shared" ref="BY12" si="76">BY11/(AZ11+BI11)</f>
        <v>#DIV/0!</v>
      </c>
      <c r="BZ12" s="227">
        <f t="shared" ref="BZ12" si="77">BZ11/(BA11+BJ11)</f>
        <v>0</v>
      </c>
      <c r="CA12" s="161"/>
      <c r="CB12" s="159"/>
      <c r="CC12" s="159"/>
      <c r="CD12" s="160"/>
      <c r="CE12" s="161"/>
      <c r="CF12" s="161"/>
      <c r="CG12" s="161"/>
      <c r="CH12" s="160"/>
      <c r="CI12" s="241"/>
    </row>
    <row r="13" spans="1:87" s="174" customFormat="1" ht="12.75" customHeight="1" thickBot="1">
      <c r="A13" s="158"/>
      <c r="B13" s="556" t="s">
        <v>45</v>
      </c>
      <c r="C13" s="557"/>
      <c r="D13" s="454"/>
      <c r="E13" s="455"/>
      <c r="F13" s="456"/>
      <c r="G13" s="510"/>
      <c r="H13" s="454"/>
      <c r="I13" s="457"/>
      <c r="J13" s="456"/>
      <c r="K13" s="510"/>
      <c r="L13" s="368">
        <f t="shared" si="19"/>
        <v>0</v>
      </c>
      <c r="M13" s="178"/>
      <c r="N13" s="179"/>
      <c r="O13" s="179"/>
      <c r="P13" s="180"/>
      <c r="Q13" s="181"/>
      <c r="R13" s="181"/>
      <c r="S13" s="181"/>
      <c r="T13" s="180"/>
      <c r="U13" s="182"/>
      <c r="V13" s="183"/>
      <c r="W13" s="183"/>
      <c r="X13" s="184"/>
      <c r="Y13" s="185"/>
      <c r="Z13" s="185"/>
      <c r="AA13" s="185"/>
      <c r="AB13" s="184"/>
      <c r="AC13" s="157">
        <f>AC11/(AK11+AC11)</f>
        <v>0.21052631578947367</v>
      </c>
      <c r="AD13" s="157">
        <f t="shared" ref="AD13:AJ13" si="78">AD11/(AL11+AD11)</f>
        <v>0.2</v>
      </c>
      <c r="AE13" s="157">
        <f t="shared" si="78"/>
        <v>0</v>
      </c>
      <c r="AF13" s="157">
        <f t="shared" si="78"/>
        <v>0.21951219512195122</v>
      </c>
      <c r="AG13" s="157">
        <f t="shared" si="78"/>
        <v>0.1</v>
      </c>
      <c r="AH13" s="157" t="e">
        <f t="shared" si="78"/>
        <v>#DIV/0!</v>
      </c>
      <c r="AI13" s="157" t="e">
        <f t="shared" si="78"/>
        <v>#DIV/0!</v>
      </c>
      <c r="AJ13" s="157">
        <f t="shared" si="78"/>
        <v>0.1</v>
      </c>
      <c r="AK13" s="186"/>
      <c r="AL13" s="187"/>
      <c r="AM13" s="187"/>
      <c r="AN13" s="188"/>
      <c r="AO13" s="186"/>
      <c r="AP13" s="186"/>
      <c r="AQ13" s="186"/>
      <c r="AR13" s="188"/>
      <c r="AS13" s="197"/>
      <c r="AT13" s="220"/>
      <c r="AU13" s="221"/>
      <c r="AV13" s="221"/>
      <c r="AW13" s="222"/>
      <c r="AX13" s="220"/>
      <c r="AY13" s="221"/>
      <c r="AZ13" s="221"/>
      <c r="BA13" s="222"/>
      <c r="BB13" s="223">
        <f t="shared" si="62"/>
        <v>0</v>
      </c>
      <c r="BC13" s="178"/>
      <c r="BD13" s="179"/>
      <c r="BE13" s="179"/>
      <c r="BF13" s="180"/>
      <c r="BG13" s="181"/>
      <c r="BH13" s="181"/>
      <c r="BI13" s="181"/>
      <c r="BJ13" s="180"/>
      <c r="BK13" s="182"/>
      <c r="BL13" s="183"/>
      <c r="BM13" s="183"/>
      <c r="BN13" s="184"/>
      <c r="BO13" s="185"/>
      <c r="BP13" s="185"/>
      <c r="BQ13" s="185"/>
      <c r="BR13" s="184"/>
      <c r="BS13" s="157">
        <f>BS11/(CA11+BS11)</f>
        <v>0.14814814814814814</v>
      </c>
      <c r="BT13" s="157">
        <f t="shared" ref="BT13:BU13" si="79">BT11/(CB11+BT11)</f>
        <v>0</v>
      </c>
      <c r="BU13" s="157" t="e">
        <f t="shared" si="79"/>
        <v>#DIV/0!</v>
      </c>
      <c r="BV13" s="157">
        <f>BV11/(CD11+BV11)</f>
        <v>0.13333333333333333</v>
      </c>
      <c r="BW13" s="157">
        <f>BW11/(CE11+BW11)</f>
        <v>0</v>
      </c>
      <c r="BX13" s="229" t="e">
        <f>BX11/(CF11+BX11)</f>
        <v>#DIV/0!</v>
      </c>
      <c r="BY13" s="229" t="e">
        <f>BY11/(CG11+BY11)</f>
        <v>#DIV/0!</v>
      </c>
      <c r="BZ13" s="228">
        <f>BZ11/(CH11+BZ11)</f>
        <v>0</v>
      </c>
      <c r="CA13" s="177"/>
      <c r="CB13" s="175"/>
      <c r="CC13" s="175"/>
      <c r="CD13" s="176"/>
      <c r="CE13" s="177"/>
      <c r="CF13" s="177"/>
      <c r="CG13" s="177"/>
      <c r="CH13" s="176"/>
      <c r="CI13" s="242"/>
    </row>
    <row r="14" spans="1:87" s="40" customFormat="1" ht="12.75" customHeight="1">
      <c r="A14" s="536"/>
      <c r="B14" s="539" t="s">
        <v>65</v>
      </c>
      <c r="C14" s="369" t="s">
        <v>6</v>
      </c>
      <c r="D14" s="488">
        <v>135</v>
      </c>
      <c r="E14" s="489">
        <v>16</v>
      </c>
      <c r="F14" s="501">
        <v>27</v>
      </c>
      <c r="G14" s="512">
        <f>SUM(D14:F14)</f>
        <v>178</v>
      </c>
      <c r="H14" s="488">
        <v>16</v>
      </c>
      <c r="I14" s="489"/>
      <c r="J14" s="501"/>
      <c r="K14" s="379">
        <f>SUM(H14:J14)</f>
        <v>16</v>
      </c>
      <c r="L14" s="385">
        <f t="shared" si="19"/>
        <v>194</v>
      </c>
      <c r="M14" s="140">
        <v>2</v>
      </c>
      <c r="N14" s="141"/>
      <c r="O14" s="144">
        <v>39</v>
      </c>
      <c r="P14" s="142">
        <f>SUM(M14:O14)</f>
        <v>41</v>
      </c>
      <c r="Q14" s="143"/>
      <c r="R14" s="141"/>
      <c r="S14" s="144"/>
      <c r="T14" s="145">
        <f>SUM(Q14:S14)</f>
        <v>0</v>
      </c>
      <c r="U14" s="70">
        <v>-1</v>
      </c>
      <c r="V14" s="84"/>
      <c r="W14" s="84">
        <f>1+1+1</f>
        <v>3</v>
      </c>
      <c r="X14" s="71">
        <f>SUM(U14:W14)</f>
        <v>2</v>
      </c>
      <c r="Y14" s="72"/>
      <c r="Z14" s="84"/>
      <c r="AA14" s="85"/>
      <c r="AB14" s="73">
        <f>SUM(Y14:AA14)</f>
        <v>0</v>
      </c>
      <c r="AC14" s="53">
        <v>11</v>
      </c>
      <c r="AD14" s="54">
        <v>1</v>
      </c>
      <c r="AE14" s="54">
        <v>20</v>
      </c>
      <c r="AF14" s="55">
        <f>SUM(AC14:AE14)</f>
        <v>32</v>
      </c>
      <c r="AG14" s="56">
        <v>1</v>
      </c>
      <c r="AH14" s="54"/>
      <c r="AI14" s="57"/>
      <c r="AJ14" s="58">
        <f>SUM(AG14:AI14)</f>
        <v>1</v>
      </c>
      <c r="AK14" s="38">
        <f t="shared" ref="AK14:AM15" si="80">D14+M14+U14-AC14</f>
        <v>125</v>
      </c>
      <c r="AL14" s="35">
        <f t="shared" si="80"/>
        <v>15</v>
      </c>
      <c r="AM14" s="35">
        <f t="shared" si="80"/>
        <v>49</v>
      </c>
      <c r="AN14" s="36">
        <f>SUM(AK14:AM14)</f>
        <v>189</v>
      </c>
      <c r="AO14" s="37">
        <f t="shared" ref="AO14:AQ15" si="81">H14+Q14+Y14-AG14</f>
        <v>15</v>
      </c>
      <c r="AP14" s="35">
        <f t="shared" si="81"/>
        <v>0</v>
      </c>
      <c r="AQ14" s="38">
        <f t="shared" si="81"/>
        <v>0</v>
      </c>
      <c r="AR14" s="39">
        <f>SUM(AO14:AQ14)</f>
        <v>15</v>
      </c>
      <c r="AS14" s="198">
        <f>SUM(AN14,AR14)</f>
        <v>204</v>
      </c>
      <c r="AT14" s="205">
        <v>125</v>
      </c>
      <c r="AU14" s="206">
        <v>7</v>
      </c>
      <c r="AV14" s="206">
        <v>47</v>
      </c>
      <c r="AW14" s="207">
        <f t="shared" ref="AW14:AW15" si="82">SUM(AT14:AV14)</f>
        <v>179</v>
      </c>
      <c r="AX14" s="205">
        <v>23</v>
      </c>
      <c r="AY14" s="206"/>
      <c r="AZ14" s="206"/>
      <c r="BA14" s="207">
        <f t="shared" ref="BA14:BA15" si="83">SUM(AX14:AZ14)</f>
        <v>23</v>
      </c>
      <c r="BB14" s="208">
        <f t="shared" ref="BB14:BB23" si="84">AW14+BA14</f>
        <v>202</v>
      </c>
      <c r="BC14" s="140">
        <v>1</v>
      </c>
      <c r="BD14" s="141"/>
      <c r="BE14" s="144"/>
      <c r="BF14" s="142">
        <f t="shared" ref="BF14:BF16" si="85">SUM(BC14:BE14)</f>
        <v>1</v>
      </c>
      <c r="BG14" s="143"/>
      <c r="BH14" s="141"/>
      <c r="BI14" s="144"/>
      <c r="BJ14" s="145">
        <f t="shared" ref="BJ14:BJ16" si="86">SUM(BG14:BI14)</f>
        <v>0</v>
      </c>
      <c r="BK14" s="70">
        <v>5</v>
      </c>
      <c r="BL14" s="84"/>
      <c r="BM14" s="84"/>
      <c r="BN14" s="71">
        <f t="shared" ref="BN14:BN16" si="87">SUM(BK14:BM14)</f>
        <v>5</v>
      </c>
      <c r="BO14" s="72"/>
      <c r="BP14" s="84"/>
      <c r="BQ14" s="85"/>
      <c r="BR14" s="73">
        <f t="shared" ref="BR14:BR16" si="88">SUM(BO14:BQ14)</f>
        <v>0</v>
      </c>
      <c r="BS14" s="53">
        <v>16</v>
      </c>
      <c r="BT14" s="54"/>
      <c r="BU14" s="54">
        <v>6</v>
      </c>
      <c r="BV14" s="55">
        <f t="shared" ref="BV14:BV16" si="89">SUM(BS14:BU14)</f>
        <v>22</v>
      </c>
      <c r="BW14" s="56">
        <v>2</v>
      </c>
      <c r="BX14" s="54"/>
      <c r="BY14" s="57"/>
      <c r="BZ14" s="58">
        <f t="shared" ref="BZ14:BZ16" si="90">SUM(BW14:BY14)</f>
        <v>2</v>
      </c>
      <c r="CA14" s="95">
        <f>AT14+BC14+BK14-BS14</f>
        <v>115</v>
      </c>
      <c r="CB14" s="93">
        <f t="shared" ref="CB14:CB15" si="91">AU14+BD14+BL14-BT14</f>
        <v>7</v>
      </c>
      <c r="CC14" s="95">
        <f t="shared" ref="CC14:CC15" si="92">AV14+BE14+BM14-BU14</f>
        <v>41</v>
      </c>
      <c r="CD14" s="94">
        <f t="shared" ref="CD14:CD16" si="93">SUM(CA14:CC14)</f>
        <v>163</v>
      </c>
      <c r="CE14" s="232">
        <f>AX14+BG14+BO14-BW14</f>
        <v>21</v>
      </c>
      <c r="CF14" s="233">
        <f t="shared" ref="CF14:CF15" si="94">AY14+BH14+BP14-BX14</f>
        <v>0</v>
      </c>
      <c r="CG14" s="234">
        <f t="shared" ref="CG14:CG15" si="95">AZ14+BI14+BQ14-BY14</f>
        <v>0</v>
      </c>
      <c r="CH14" s="96">
        <f t="shared" ref="CH14:CH16" si="96">SUM(CE14:CG14)</f>
        <v>21</v>
      </c>
      <c r="CI14" s="243">
        <f t="shared" ref="CI14:CI15" si="97">SUM(CD14,CH14)</f>
        <v>184</v>
      </c>
    </row>
    <row r="15" spans="1:87" s="40" customFormat="1" ht="12.75" customHeight="1">
      <c r="A15" s="537"/>
      <c r="B15" s="540"/>
      <c r="C15" s="370" t="s">
        <v>7</v>
      </c>
      <c r="D15" s="490">
        <v>403</v>
      </c>
      <c r="E15" s="491">
        <v>15</v>
      </c>
      <c r="F15" s="502">
        <v>17</v>
      </c>
      <c r="G15" s="381">
        <f>SUM(D15:F15)</f>
        <v>435</v>
      </c>
      <c r="H15" s="490">
        <v>45</v>
      </c>
      <c r="I15" s="491"/>
      <c r="J15" s="502"/>
      <c r="K15" s="381">
        <f t="shared" ref="K15:K16" si="98">SUM(H15:J15)</f>
        <v>45</v>
      </c>
      <c r="L15" s="367">
        <f t="shared" si="19"/>
        <v>480</v>
      </c>
      <c r="M15" s="146">
        <v>35</v>
      </c>
      <c r="N15" s="147"/>
      <c r="O15" s="150">
        <v>79</v>
      </c>
      <c r="P15" s="148">
        <f>SUM(M15:O15)</f>
        <v>114</v>
      </c>
      <c r="Q15" s="149"/>
      <c r="R15" s="147"/>
      <c r="S15" s="150"/>
      <c r="T15" s="148">
        <f>SUM(Q15:S15)</f>
        <v>0</v>
      </c>
      <c r="U15" s="74">
        <v>-1</v>
      </c>
      <c r="V15" s="86"/>
      <c r="W15" s="86">
        <v>1</v>
      </c>
      <c r="X15" s="75">
        <f>SUM(U15:W15)</f>
        <v>0</v>
      </c>
      <c r="Y15" s="76">
        <f>-1-1</f>
        <v>-2</v>
      </c>
      <c r="Z15" s="86"/>
      <c r="AA15" s="87"/>
      <c r="AB15" s="75">
        <f>SUM(Y15:AA15)</f>
        <v>-2</v>
      </c>
      <c r="AC15" s="59">
        <v>60</v>
      </c>
      <c r="AD15" s="60">
        <v>4</v>
      </c>
      <c r="AE15" s="60">
        <v>30</v>
      </c>
      <c r="AF15" s="61">
        <f>SUM(AC15:AE15)</f>
        <v>94</v>
      </c>
      <c r="AG15" s="62"/>
      <c r="AH15" s="60"/>
      <c r="AI15" s="63"/>
      <c r="AJ15" s="61">
        <f>SUM(AG15:AI15)</f>
        <v>0</v>
      </c>
      <c r="AK15" s="44">
        <f t="shared" si="80"/>
        <v>377</v>
      </c>
      <c r="AL15" s="41">
        <f t="shared" si="80"/>
        <v>11</v>
      </c>
      <c r="AM15" s="41">
        <f t="shared" si="80"/>
        <v>67</v>
      </c>
      <c r="AN15" s="42">
        <f>SUM(AK15:AM15)</f>
        <v>455</v>
      </c>
      <c r="AO15" s="43">
        <f t="shared" si="81"/>
        <v>43</v>
      </c>
      <c r="AP15" s="41">
        <f t="shared" si="81"/>
        <v>0</v>
      </c>
      <c r="AQ15" s="44">
        <f t="shared" si="81"/>
        <v>0</v>
      </c>
      <c r="AR15" s="42">
        <f>SUM(AO15:AQ15)</f>
        <v>43</v>
      </c>
      <c r="AS15" s="199">
        <f>SUM(AN15,AR15)</f>
        <v>498</v>
      </c>
      <c r="AT15" s="209">
        <v>375</v>
      </c>
      <c r="AU15" s="210">
        <v>1</v>
      </c>
      <c r="AV15" s="210">
        <v>67</v>
      </c>
      <c r="AW15" s="211">
        <f t="shared" si="82"/>
        <v>443</v>
      </c>
      <c r="AX15" s="209">
        <v>55</v>
      </c>
      <c r="AY15" s="210"/>
      <c r="AZ15" s="210"/>
      <c r="BA15" s="211">
        <f t="shared" si="83"/>
        <v>55</v>
      </c>
      <c r="BB15" s="212">
        <f t="shared" si="84"/>
        <v>498</v>
      </c>
      <c r="BC15" s="146"/>
      <c r="BD15" s="147"/>
      <c r="BE15" s="150"/>
      <c r="BF15" s="148">
        <f t="shared" si="85"/>
        <v>0</v>
      </c>
      <c r="BG15" s="149"/>
      <c r="BH15" s="147"/>
      <c r="BI15" s="150"/>
      <c r="BJ15" s="148">
        <f t="shared" si="86"/>
        <v>0</v>
      </c>
      <c r="BK15" s="74">
        <v>2</v>
      </c>
      <c r="BL15" s="86"/>
      <c r="BM15" s="86"/>
      <c r="BN15" s="75">
        <f t="shared" si="87"/>
        <v>2</v>
      </c>
      <c r="BO15" s="76"/>
      <c r="BP15" s="86"/>
      <c r="BQ15" s="87"/>
      <c r="BR15" s="75">
        <f t="shared" si="88"/>
        <v>0</v>
      </c>
      <c r="BS15" s="59">
        <v>45</v>
      </c>
      <c r="BT15" s="60"/>
      <c r="BU15" s="60">
        <v>21</v>
      </c>
      <c r="BV15" s="61">
        <f t="shared" si="89"/>
        <v>66</v>
      </c>
      <c r="BW15" s="62">
        <v>1</v>
      </c>
      <c r="BX15" s="60"/>
      <c r="BY15" s="63"/>
      <c r="BZ15" s="61">
        <f t="shared" si="90"/>
        <v>1</v>
      </c>
      <c r="CA15" s="100">
        <f>AT15+BC15+BK15-BS15</f>
        <v>332</v>
      </c>
      <c r="CB15" s="97">
        <f t="shared" si="91"/>
        <v>1</v>
      </c>
      <c r="CC15" s="236">
        <f t="shared" si="92"/>
        <v>46</v>
      </c>
      <c r="CD15" s="98">
        <f t="shared" si="93"/>
        <v>379</v>
      </c>
      <c r="CE15" s="237">
        <f>AX15+BG15+BO15-BW15</f>
        <v>54</v>
      </c>
      <c r="CF15" s="99">
        <f t="shared" si="94"/>
        <v>0</v>
      </c>
      <c r="CG15" s="238">
        <f t="shared" si="95"/>
        <v>0</v>
      </c>
      <c r="CH15" s="98">
        <f t="shared" si="96"/>
        <v>54</v>
      </c>
      <c r="CI15" s="244">
        <f t="shared" si="97"/>
        <v>433</v>
      </c>
    </row>
    <row r="16" spans="1:87" s="40" customFormat="1" ht="12.75" customHeight="1" thickBot="1">
      <c r="A16" s="538"/>
      <c r="B16" s="541"/>
      <c r="C16" s="246" t="s">
        <v>5</v>
      </c>
      <c r="D16" s="224">
        <f>SUM(D14:D15)</f>
        <v>538</v>
      </c>
      <c r="E16" s="225">
        <f>SUM(E14:E15)</f>
        <v>31</v>
      </c>
      <c r="F16" s="503">
        <f>SUM(F14:F15)</f>
        <v>44</v>
      </c>
      <c r="G16" s="511">
        <f>SUM(D16:F16)</f>
        <v>613</v>
      </c>
      <c r="H16" s="224">
        <f>SUM(H14:H15)</f>
        <v>61</v>
      </c>
      <c r="I16" s="225">
        <f>SUM(I14:I15)</f>
        <v>0</v>
      </c>
      <c r="J16" s="503">
        <f>SUM(J14:J15)</f>
        <v>0</v>
      </c>
      <c r="K16" s="102">
        <f t="shared" si="98"/>
        <v>61</v>
      </c>
      <c r="L16" s="458">
        <f t="shared" si="19"/>
        <v>674</v>
      </c>
      <c r="M16" s="151">
        <f>SUM(M14:M15)</f>
        <v>37</v>
      </c>
      <c r="N16" s="156"/>
      <c r="O16" s="154">
        <f>SUM(O14:O15)</f>
        <v>118</v>
      </c>
      <c r="P16" s="153">
        <f>SUM(M16:O16)</f>
        <v>155</v>
      </c>
      <c r="Q16" s="154">
        <f>SUM(Q14:Q15)</f>
        <v>0</v>
      </c>
      <c r="R16" s="154">
        <f>SUM(R14:R15)</f>
        <v>0</v>
      </c>
      <c r="S16" s="154">
        <f>SUM(S14:S15)</f>
        <v>0</v>
      </c>
      <c r="T16" s="155">
        <f>SUM(Q16:S16)</f>
        <v>0</v>
      </c>
      <c r="U16" s="77">
        <f>SUM(U14:U15)</f>
        <v>-2</v>
      </c>
      <c r="V16" s="88">
        <f>SUM(V14:V15)</f>
        <v>0</v>
      </c>
      <c r="W16" s="88">
        <f>SUM(W14:W15)</f>
        <v>4</v>
      </c>
      <c r="X16" s="78">
        <f>SUM(U16:W16)</f>
        <v>2</v>
      </c>
      <c r="Y16" s="79">
        <f>SUM(Y14:Y15)</f>
        <v>-2</v>
      </c>
      <c r="Z16" s="79">
        <f>SUM(Z14:Z15)</f>
        <v>0</v>
      </c>
      <c r="AA16" s="79">
        <f>SUM(AA14:AA15)</f>
        <v>0</v>
      </c>
      <c r="AB16" s="80">
        <f>SUM(Y16:AA16)</f>
        <v>-2</v>
      </c>
      <c r="AC16" s="64">
        <f>SUM(AC14:AC15)</f>
        <v>71</v>
      </c>
      <c r="AD16" s="65">
        <f>SUM(AD14:AD15)</f>
        <v>5</v>
      </c>
      <c r="AE16" s="65">
        <f>SUM(AE14:AE15)</f>
        <v>50</v>
      </c>
      <c r="AF16" s="66">
        <f>SUM(AC16:AE16)</f>
        <v>126</v>
      </c>
      <c r="AG16" s="67">
        <f>SUM(AG14:AG15)</f>
        <v>1</v>
      </c>
      <c r="AH16" s="67">
        <f>SUM(AH14:AH15)</f>
        <v>0</v>
      </c>
      <c r="AI16" s="67">
        <f>SUM(AI14:AI15)</f>
        <v>0</v>
      </c>
      <c r="AJ16" s="68">
        <f>SUM(AG16:AI16)</f>
        <v>1</v>
      </c>
      <c r="AK16" s="47">
        <f>SUM(AK14:AK15)</f>
        <v>502</v>
      </c>
      <c r="AL16" s="45">
        <f>SUM(AL14:AL15)</f>
        <v>26</v>
      </c>
      <c r="AM16" s="45">
        <f>SUM(AM14:AM15)</f>
        <v>116</v>
      </c>
      <c r="AN16" s="46">
        <f>SUM(AK16:AM16)</f>
        <v>644</v>
      </c>
      <c r="AO16" s="47">
        <f>SUM(AO14:AO15)</f>
        <v>58</v>
      </c>
      <c r="AP16" s="47">
        <f>SUM(AP14:AP15)</f>
        <v>0</v>
      </c>
      <c r="AQ16" s="47">
        <f>SUM(AQ14:AQ15)</f>
        <v>0</v>
      </c>
      <c r="AR16" s="48">
        <f>SUM(AO16:AQ16)</f>
        <v>58</v>
      </c>
      <c r="AS16" s="200">
        <f>SUM(AN16,AR16)</f>
        <v>702</v>
      </c>
      <c r="AT16" s="224">
        <f>SUM(AT14:AT15)</f>
        <v>500</v>
      </c>
      <c r="AU16" s="225">
        <f t="shared" ref="AU16:AV16" si="99">SUM(AU14:AU15)</f>
        <v>8</v>
      </c>
      <c r="AV16" s="225">
        <f t="shared" si="99"/>
        <v>114</v>
      </c>
      <c r="AW16" s="226">
        <f>SUM(AT16:AV16)</f>
        <v>622</v>
      </c>
      <c r="AX16" s="224">
        <f>SUM(AX14:AX15)</f>
        <v>78</v>
      </c>
      <c r="AY16" s="225">
        <f>SUM(AY14:AY15)</f>
        <v>0</v>
      </c>
      <c r="AZ16" s="225">
        <f>SUM(AZ14:AZ15)</f>
        <v>0</v>
      </c>
      <c r="BA16" s="226">
        <f>SUM(AX16:AZ16)</f>
        <v>78</v>
      </c>
      <c r="BB16" s="223">
        <f t="shared" si="84"/>
        <v>700</v>
      </c>
      <c r="BC16" s="151">
        <f>SUM(BC14:BC15)</f>
        <v>1</v>
      </c>
      <c r="BD16" s="156"/>
      <c r="BE16" s="154">
        <f>SUM(BE14:BE15)</f>
        <v>0</v>
      </c>
      <c r="BF16" s="153">
        <f t="shared" si="85"/>
        <v>1</v>
      </c>
      <c r="BG16" s="154">
        <f>SUM(BG14:BG15)</f>
        <v>0</v>
      </c>
      <c r="BH16" s="154">
        <f>SUM(BH14:BH15)</f>
        <v>0</v>
      </c>
      <c r="BI16" s="154">
        <f>SUM(BI14:BI15)</f>
        <v>0</v>
      </c>
      <c r="BJ16" s="155">
        <f t="shared" si="86"/>
        <v>0</v>
      </c>
      <c r="BK16" s="77">
        <f>SUM(BK14:BK15)</f>
        <v>7</v>
      </c>
      <c r="BL16" s="88">
        <f>SUM(BL14:BL15)</f>
        <v>0</v>
      </c>
      <c r="BM16" s="88">
        <f>SUM(BM14:BM15)</f>
        <v>0</v>
      </c>
      <c r="BN16" s="78">
        <f t="shared" si="87"/>
        <v>7</v>
      </c>
      <c r="BO16" s="79">
        <f>SUM(BO14:BO15)</f>
        <v>0</v>
      </c>
      <c r="BP16" s="79">
        <f>SUM(BP14:BP15)</f>
        <v>0</v>
      </c>
      <c r="BQ16" s="79">
        <f>SUM(BQ14:BQ15)</f>
        <v>0</v>
      </c>
      <c r="BR16" s="80">
        <f t="shared" si="88"/>
        <v>0</v>
      </c>
      <c r="BS16" s="64">
        <f>SUM(BS14:BS15)</f>
        <v>61</v>
      </c>
      <c r="BT16" s="65">
        <f>SUM(BT14:BT15)</f>
        <v>0</v>
      </c>
      <c r="BU16" s="65">
        <f>SUM(BU14:BU15)</f>
        <v>27</v>
      </c>
      <c r="BV16" s="66">
        <f t="shared" si="89"/>
        <v>88</v>
      </c>
      <c r="BW16" s="67">
        <f>SUM(BW14:BW15)</f>
        <v>3</v>
      </c>
      <c r="BX16" s="67">
        <f>SUM(BX14:BX15)</f>
        <v>0</v>
      </c>
      <c r="BY16" s="67">
        <f>SUM(BY14:BY15)</f>
        <v>0</v>
      </c>
      <c r="BZ16" s="68">
        <f t="shared" si="90"/>
        <v>3</v>
      </c>
      <c r="CA16" s="103">
        <f>SUM(CA14:CA15)</f>
        <v>447</v>
      </c>
      <c r="CB16" s="101">
        <f>SUM(CB14:CB15)</f>
        <v>8</v>
      </c>
      <c r="CC16" s="101">
        <f>SUM(CC14:CC15)</f>
        <v>87</v>
      </c>
      <c r="CD16" s="102">
        <f t="shared" si="93"/>
        <v>542</v>
      </c>
      <c r="CE16" s="103">
        <f>SUM(CE14:CE15)</f>
        <v>75</v>
      </c>
      <c r="CF16" s="103">
        <f>SUM(CF14:CF15)</f>
        <v>0</v>
      </c>
      <c r="CG16" s="103">
        <f>SUM(CG14:CG15)</f>
        <v>0</v>
      </c>
      <c r="CH16" s="104">
        <f t="shared" si="96"/>
        <v>75</v>
      </c>
      <c r="CI16" s="245">
        <f>SUM(CD16,CH16)</f>
        <v>617</v>
      </c>
    </row>
    <row r="17" spans="1:87" s="174" customFormat="1" ht="12.75" customHeight="1" thickBot="1">
      <c r="A17" s="158"/>
      <c r="B17" s="558" t="s">
        <v>44</v>
      </c>
      <c r="C17" s="559"/>
      <c r="D17" s="450"/>
      <c r="E17" s="451"/>
      <c r="F17" s="452"/>
      <c r="G17" s="160"/>
      <c r="H17" s="450"/>
      <c r="I17" s="453"/>
      <c r="J17" s="452"/>
      <c r="K17" s="384"/>
      <c r="L17" s="366">
        <f t="shared" si="19"/>
        <v>0</v>
      </c>
      <c r="M17" s="162"/>
      <c r="N17" s="163"/>
      <c r="O17" s="163"/>
      <c r="P17" s="164"/>
      <c r="Q17" s="165"/>
      <c r="R17" s="165"/>
      <c r="S17" s="165"/>
      <c r="T17" s="164"/>
      <c r="U17" s="166"/>
      <c r="V17" s="167"/>
      <c r="W17" s="167"/>
      <c r="X17" s="168"/>
      <c r="Y17" s="169"/>
      <c r="Z17" s="169"/>
      <c r="AA17" s="169"/>
      <c r="AB17" s="168"/>
      <c r="AC17" s="170">
        <f t="shared" ref="AC17:AJ17" si="100">AC16/(D16+M16)</f>
        <v>0.12347826086956522</v>
      </c>
      <c r="AD17" s="170">
        <f t="shared" si="100"/>
        <v>0.16129032258064516</v>
      </c>
      <c r="AE17" s="170">
        <f t="shared" si="100"/>
        <v>0.30864197530864196</v>
      </c>
      <c r="AF17" s="170">
        <f t="shared" si="100"/>
        <v>0.1640625</v>
      </c>
      <c r="AG17" s="170">
        <f t="shared" si="100"/>
        <v>1.6393442622950821E-2</v>
      </c>
      <c r="AH17" s="170" t="e">
        <f t="shared" si="100"/>
        <v>#DIV/0!</v>
      </c>
      <c r="AI17" s="170" t="e">
        <f t="shared" si="100"/>
        <v>#DIV/0!</v>
      </c>
      <c r="AJ17" s="170">
        <f t="shared" si="100"/>
        <v>1.6393442622950821E-2</v>
      </c>
      <c r="AK17" s="171"/>
      <c r="AL17" s="172"/>
      <c r="AM17" s="172"/>
      <c r="AN17" s="173"/>
      <c r="AO17" s="171"/>
      <c r="AP17" s="171"/>
      <c r="AQ17" s="171"/>
      <c r="AR17" s="173"/>
      <c r="AS17" s="196"/>
      <c r="AT17" s="217"/>
      <c r="AU17" s="218"/>
      <c r="AV17" s="218"/>
      <c r="AW17" s="219"/>
      <c r="AX17" s="217"/>
      <c r="AY17" s="218"/>
      <c r="AZ17" s="218"/>
      <c r="BA17" s="219"/>
      <c r="BB17" s="208">
        <f t="shared" si="84"/>
        <v>0</v>
      </c>
      <c r="BC17" s="162"/>
      <c r="BD17" s="163"/>
      <c r="BE17" s="163"/>
      <c r="BF17" s="164"/>
      <c r="BG17" s="165"/>
      <c r="BH17" s="165"/>
      <c r="BI17" s="165"/>
      <c r="BJ17" s="164"/>
      <c r="BK17" s="166"/>
      <c r="BL17" s="167"/>
      <c r="BM17" s="167"/>
      <c r="BN17" s="168"/>
      <c r="BO17" s="169"/>
      <c r="BP17" s="169"/>
      <c r="BQ17" s="169"/>
      <c r="BR17" s="168"/>
      <c r="BS17" s="170">
        <f>BS16/(AT16+BC16)</f>
        <v>0.1217564870259481</v>
      </c>
      <c r="BT17" s="170">
        <f t="shared" ref="BT17" si="101">BT16/(AU16+BD16)</f>
        <v>0</v>
      </c>
      <c r="BU17" s="170">
        <f t="shared" ref="BU17" si="102">BU16/(AV16+BE16)</f>
        <v>0.23684210526315788</v>
      </c>
      <c r="BV17" s="170">
        <f t="shared" ref="BV17" si="103">BV16/(AW16+BF16)</f>
        <v>0.14125200642054575</v>
      </c>
      <c r="BW17" s="170">
        <f t="shared" ref="BW17" si="104">BW16/(AX16+BG16)</f>
        <v>3.8461538461538464E-2</v>
      </c>
      <c r="BX17" s="170" t="e">
        <f t="shared" ref="BX17" si="105">BX16/(AY16+BH16)</f>
        <v>#DIV/0!</v>
      </c>
      <c r="BY17" s="170" t="e">
        <f t="shared" ref="BY17" si="106">BY16/(AZ16+BI16)</f>
        <v>#DIV/0!</v>
      </c>
      <c r="BZ17" s="227">
        <f t="shared" ref="BZ17" si="107">BZ16/(BA16+BJ16)</f>
        <v>3.8461538461538464E-2</v>
      </c>
      <c r="CA17" s="161"/>
      <c r="CB17" s="159"/>
      <c r="CC17" s="159"/>
      <c r="CD17" s="160"/>
      <c r="CE17" s="161"/>
      <c r="CF17" s="161"/>
      <c r="CG17" s="161"/>
      <c r="CH17" s="160"/>
      <c r="CI17" s="241"/>
    </row>
    <row r="18" spans="1:87" s="174" customFormat="1" ht="12.75" customHeight="1" thickBot="1">
      <c r="A18" s="158"/>
      <c r="B18" s="556" t="s">
        <v>45</v>
      </c>
      <c r="C18" s="557"/>
      <c r="D18" s="454"/>
      <c r="E18" s="455"/>
      <c r="F18" s="456"/>
      <c r="G18" s="510"/>
      <c r="H18" s="454"/>
      <c r="I18" s="457"/>
      <c r="J18" s="456"/>
      <c r="K18" s="510"/>
      <c r="L18" s="368">
        <f t="shared" si="19"/>
        <v>0</v>
      </c>
      <c r="M18" s="178"/>
      <c r="N18" s="179"/>
      <c r="O18" s="179"/>
      <c r="P18" s="180"/>
      <c r="Q18" s="181"/>
      <c r="R18" s="181"/>
      <c r="S18" s="181"/>
      <c r="T18" s="180"/>
      <c r="U18" s="182"/>
      <c r="V18" s="183"/>
      <c r="W18" s="183"/>
      <c r="X18" s="184"/>
      <c r="Y18" s="185"/>
      <c r="Z18" s="185"/>
      <c r="AA18" s="185"/>
      <c r="AB18" s="184"/>
      <c r="AC18" s="157">
        <f>AC16/(AK16+AC16)</f>
        <v>0.12390924956369982</v>
      </c>
      <c r="AD18" s="157">
        <f t="shared" ref="AD18:AJ18" si="108">AD16/(AL16+AD16)</f>
        <v>0.16129032258064516</v>
      </c>
      <c r="AE18" s="157">
        <f t="shared" si="108"/>
        <v>0.30120481927710846</v>
      </c>
      <c r="AF18" s="157">
        <f t="shared" si="108"/>
        <v>0.16363636363636364</v>
      </c>
      <c r="AG18" s="157">
        <f t="shared" si="108"/>
        <v>1.6949152542372881E-2</v>
      </c>
      <c r="AH18" s="157" t="e">
        <f t="shared" si="108"/>
        <v>#DIV/0!</v>
      </c>
      <c r="AI18" s="157" t="e">
        <f t="shared" si="108"/>
        <v>#DIV/0!</v>
      </c>
      <c r="AJ18" s="157">
        <f t="shared" si="108"/>
        <v>1.6949152542372881E-2</v>
      </c>
      <c r="AK18" s="186"/>
      <c r="AL18" s="187"/>
      <c r="AM18" s="187"/>
      <c r="AN18" s="188"/>
      <c r="AO18" s="186"/>
      <c r="AP18" s="186"/>
      <c r="AQ18" s="186"/>
      <c r="AR18" s="188"/>
      <c r="AS18" s="197"/>
      <c r="AT18" s="220"/>
      <c r="AU18" s="221"/>
      <c r="AV18" s="221"/>
      <c r="AW18" s="222"/>
      <c r="AX18" s="220"/>
      <c r="AY18" s="221"/>
      <c r="AZ18" s="221"/>
      <c r="BA18" s="222"/>
      <c r="BB18" s="223">
        <f t="shared" si="84"/>
        <v>0</v>
      </c>
      <c r="BC18" s="178"/>
      <c r="BD18" s="179"/>
      <c r="BE18" s="179"/>
      <c r="BF18" s="180"/>
      <c r="BG18" s="181"/>
      <c r="BH18" s="181"/>
      <c r="BI18" s="181"/>
      <c r="BJ18" s="180"/>
      <c r="BK18" s="182"/>
      <c r="BL18" s="183"/>
      <c r="BM18" s="183"/>
      <c r="BN18" s="184"/>
      <c r="BO18" s="185"/>
      <c r="BP18" s="185"/>
      <c r="BQ18" s="185"/>
      <c r="BR18" s="184"/>
      <c r="BS18" s="157">
        <f>BS16/(CA16+BS16)</f>
        <v>0.12007874015748031</v>
      </c>
      <c r="BT18" s="157">
        <f t="shared" ref="BT18" si="109">BT16/(CB16+BT16)</f>
        <v>0</v>
      </c>
      <c r="BU18" s="157">
        <f t="shared" ref="BU18" si="110">BU16/(CC16+BU16)</f>
        <v>0.23684210526315788</v>
      </c>
      <c r="BV18" s="157">
        <f t="shared" ref="BV18" si="111">BV16/(CD16+BV16)</f>
        <v>0.13968253968253969</v>
      </c>
      <c r="BW18" s="157">
        <f t="shared" ref="BW18" si="112">BW16/(CE16+BW16)</f>
        <v>3.8461538461538464E-2</v>
      </c>
      <c r="BX18" s="157" t="e">
        <f t="shared" ref="BX18" si="113">BX16/(CF16+BX16)</f>
        <v>#DIV/0!</v>
      </c>
      <c r="BY18" s="157" t="e">
        <f t="shared" ref="BY18" si="114">BY16/(CG16+BY16)</f>
        <v>#DIV/0!</v>
      </c>
      <c r="BZ18" s="228">
        <f t="shared" ref="BZ18" si="115">BZ16/(CH16+BZ16)</f>
        <v>3.8461538461538464E-2</v>
      </c>
      <c r="CA18" s="177"/>
      <c r="CB18" s="175"/>
      <c r="CC18" s="175"/>
      <c r="CD18" s="176"/>
      <c r="CE18" s="177"/>
      <c r="CF18" s="177"/>
      <c r="CG18" s="177"/>
      <c r="CH18" s="176"/>
      <c r="CI18" s="242"/>
    </row>
    <row r="19" spans="1:87" s="40" customFormat="1" ht="12.75" customHeight="1">
      <c r="A19" s="536"/>
      <c r="B19" s="539" t="s">
        <v>56</v>
      </c>
      <c r="C19" s="369" t="s">
        <v>6</v>
      </c>
      <c r="D19" s="488">
        <v>16</v>
      </c>
      <c r="E19" s="489"/>
      <c r="F19" s="501"/>
      <c r="G19" s="512">
        <f>SUM(D19:F19)</f>
        <v>16</v>
      </c>
      <c r="H19" s="488">
        <v>6</v>
      </c>
      <c r="I19" s="489"/>
      <c r="J19" s="501"/>
      <c r="K19" s="379">
        <f>SUM(H19:J19)</f>
        <v>6</v>
      </c>
      <c r="L19" s="385">
        <f t="shared" si="19"/>
        <v>22</v>
      </c>
      <c r="M19" s="140"/>
      <c r="N19" s="141"/>
      <c r="O19" s="141"/>
      <c r="P19" s="142">
        <f>SUM(M19:O19)</f>
        <v>0</v>
      </c>
      <c r="Q19" s="143"/>
      <c r="R19" s="141"/>
      <c r="S19" s="144"/>
      <c r="T19" s="145">
        <f>SUM(Q19:S19)</f>
        <v>0</v>
      </c>
      <c r="U19" s="70"/>
      <c r="V19" s="84"/>
      <c r="W19" s="84"/>
      <c r="X19" s="71">
        <f>SUM(U19:W19)</f>
        <v>0</v>
      </c>
      <c r="Y19" s="72"/>
      <c r="Z19" s="84"/>
      <c r="AA19" s="85"/>
      <c r="AB19" s="73">
        <f>SUM(Y19:AA19)</f>
        <v>0</v>
      </c>
      <c r="AC19" s="53"/>
      <c r="AD19" s="54"/>
      <c r="AE19" s="54"/>
      <c r="AF19" s="55">
        <f>SUM(AC19:AE19)</f>
        <v>0</v>
      </c>
      <c r="AG19" s="56"/>
      <c r="AH19" s="54"/>
      <c r="AI19" s="57"/>
      <c r="AJ19" s="58">
        <f>SUM(AG19:AI19)</f>
        <v>0</v>
      </c>
      <c r="AK19" s="38">
        <f t="shared" ref="AK19:AM20" si="116">D19+M19+U19-AC19</f>
        <v>16</v>
      </c>
      <c r="AL19" s="35">
        <f t="shared" si="116"/>
        <v>0</v>
      </c>
      <c r="AM19" s="35">
        <f t="shared" si="116"/>
        <v>0</v>
      </c>
      <c r="AN19" s="36">
        <f>SUM(AK19:AM19)</f>
        <v>16</v>
      </c>
      <c r="AO19" s="37">
        <f t="shared" ref="AO19:AQ20" si="117">H19+Q19+Y19-AG19</f>
        <v>6</v>
      </c>
      <c r="AP19" s="35">
        <f t="shared" si="117"/>
        <v>0</v>
      </c>
      <c r="AQ19" s="38">
        <f t="shared" si="117"/>
        <v>0</v>
      </c>
      <c r="AR19" s="39">
        <f>SUM(AO19:AQ19)</f>
        <v>6</v>
      </c>
      <c r="AS19" s="198">
        <f>SUM(AN19,AR19)</f>
        <v>22</v>
      </c>
      <c r="AT19" s="205">
        <v>16</v>
      </c>
      <c r="AU19" s="206"/>
      <c r="AV19" s="206"/>
      <c r="AW19" s="207">
        <f t="shared" ref="AW19:AW20" si="118">SUM(AT19:AV19)</f>
        <v>16</v>
      </c>
      <c r="AX19" s="205">
        <v>6</v>
      </c>
      <c r="AY19" s="206"/>
      <c r="AZ19" s="206"/>
      <c r="BA19" s="207">
        <f t="shared" ref="BA19:BA20" si="119">SUM(AX19:AZ19)</f>
        <v>6</v>
      </c>
      <c r="BB19" s="208">
        <f t="shared" si="84"/>
        <v>22</v>
      </c>
      <c r="BC19" s="140"/>
      <c r="BD19" s="141"/>
      <c r="BE19" s="141"/>
      <c r="BF19" s="142">
        <f t="shared" ref="BF19:BF21" si="120">SUM(BC19:BE19)</f>
        <v>0</v>
      </c>
      <c r="BG19" s="143">
        <v>1</v>
      </c>
      <c r="BH19" s="141"/>
      <c r="BI19" s="144"/>
      <c r="BJ19" s="145">
        <f t="shared" ref="BJ19:BJ21" si="121">SUM(BG19:BI19)</f>
        <v>1</v>
      </c>
      <c r="BK19" s="70"/>
      <c r="BL19" s="84"/>
      <c r="BM19" s="84"/>
      <c r="BN19" s="71">
        <f t="shared" ref="BN19:BN21" si="122">SUM(BK19:BM19)</f>
        <v>0</v>
      </c>
      <c r="BO19" s="72"/>
      <c r="BP19" s="84"/>
      <c r="BQ19" s="85"/>
      <c r="BR19" s="73">
        <f t="shared" ref="BR19:BR21" si="123">SUM(BO19:BQ19)</f>
        <v>0</v>
      </c>
      <c r="BS19" s="53"/>
      <c r="BT19" s="54"/>
      <c r="BU19" s="54"/>
      <c r="BV19" s="55">
        <f t="shared" ref="BV19:BV21" si="124">SUM(BS19:BU19)</f>
        <v>0</v>
      </c>
      <c r="BW19" s="56"/>
      <c r="BX19" s="54"/>
      <c r="BY19" s="57"/>
      <c r="BZ19" s="58">
        <f t="shared" ref="BZ19:BZ21" si="125">SUM(BW19:BY19)</f>
        <v>0</v>
      </c>
      <c r="CA19" s="95">
        <f>AT19+BC19+BK19-BS19</f>
        <v>16</v>
      </c>
      <c r="CB19" s="93">
        <f t="shared" ref="CB19:CB20" si="126">AU19+BD19+BL19-BT19</f>
        <v>0</v>
      </c>
      <c r="CC19" s="95">
        <f t="shared" ref="CC19:CC20" si="127">AV19+BE19+BM19-BU19</f>
        <v>0</v>
      </c>
      <c r="CD19" s="94">
        <f t="shared" ref="CD19:CD21" si="128">SUM(CA19:CC19)</f>
        <v>16</v>
      </c>
      <c r="CE19" s="232">
        <f>AX19+BG19+BO19-BW19</f>
        <v>7</v>
      </c>
      <c r="CF19" s="233">
        <f t="shared" ref="CF19:CF20" si="129">AY19+BH19+BP19-BX19</f>
        <v>0</v>
      </c>
      <c r="CG19" s="234">
        <f t="shared" ref="CG19:CG20" si="130">AZ19+BI19+BQ19-BY19</f>
        <v>0</v>
      </c>
      <c r="CH19" s="96">
        <f t="shared" ref="CH19:CH21" si="131">SUM(CE19:CG19)</f>
        <v>7</v>
      </c>
      <c r="CI19" s="243">
        <f t="shared" ref="CI19:CI21" si="132">SUM(CD19,CH19)</f>
        <v>23</v>
      </c>
    </row>
    <row r="20" spans="1:87" s="40" customFormat="1" ht="12.75" customHeight="1">
      <c r="A20" s="537"/>
      <c r="B20" s="540"/>
      <c r="C20" s="370" t="s">
        <v>7</v>
      </c>
      <c r="D20" s="490">
        <v>2</v>
      </c>
      <c r="E20" s="491"/>
      <c r="F20" s="502"/>
      <c r="G20" s="381">
        <f>SUM(D20:F20)</f>
        <v>2</v>
      </c>
      <c r="H20" s="490">
        <v>3</v>
      </c>
      <c r="I20" s="491"/>
      <c r="J20" s="502"/>
      <c r="K20" s="381">
        <f t="shared" ref="K20:K21" si="133">SUM(H20:J20)</f>
        <v>3</v>
      </c>
      <c r="L20" s="367">
        <f t="shared" si="19"/>
        <v>5</v>
      </c>
      <c r="M20" s="146"/>
      <c r="N20" s="147"/>
      <c r="O20" s="147"/>
      <c r="P20" s="148">
        <f>SUM(M20:O20)</f>
        <v>0</v>
      </c>
      <c r="Q20" s="149"/>
      <c r="R20" s="147"/>
      <c r="S20" s="150"/>
      <c r="T20" s="148">
        <f>SUM(Q20:S20)</f>
        <v>0</v>
      </c>
      <c r="U20" s="74"/>
      <c r="V20" s="86"/>
      <c r="W20" s="86"/>
      <c r="X20" s="75">
        <f>SUM(U20:W20)</f>
        <v>0</v>
      </c>
      <c r="Y20" s="76"/>
      <c r="Z20" s="86"/>
      <c r="AA20" s="87"/>
      <c r="AB20" s="75">
        <f>SUM(Y20:AA20)</f>
        <v>0</v>
      </c>
      <c r="AC20" s="59"/>
      <c r="AD20" s="60"/>
      <c r="AE20" s="60"/>
      <c r="AF20" s="61">
        <f>SUM(AC20:AE20)</f>
        <v>0</v>
      </c>
      <c r="AG20" s="62"/>
      <c r="AH20" s="60"/>
      <c r="AI20" s="63"/>
      <c r="AJ20" s="61">
        <f>SUM(AG20:AI20)</f>
        <v>0</v>
      </c>
      <c r="AK20" s="44">
        <f t="shared" si="116"/>
        <v>2</v>
      </c>
      <c r="AL20" s="41">
        <f t="shared" si="116"/>
        <v>0</v>
      </c>
      <c r="AM20" s="41">
        <f t="shared" si="116"/>
        <v>0</v>
      </c>
      <c r="AN20" s="42">
        <f>SUM(AK20:AM20)</f>
        <v>2</v>
      </c>
      <c r="AO20" s="43">
        <f t="shared" si="117"/>
        <v>3</v>
      </c>
      <c r="AP20" s="41">
        <f t="shared" si="117"/>
        <v>0</v>
      </c>
      <c r="AQ20" s="44">
        <f t="shared" si="117"/>
        <v>0</v>
      </c>
      <c r="AR20" s="42">
        <f>SUM(AO20:AQ20)</f>
        <v>3</v>
      </c>
      <c r="AS20" s="199">
        <f>SUM(AN20,AR20)</f>
        <v>5</v>
      </c>
      <c r="AT20" s="209">
        <v>2</v>
      </c>
      <c r="AU20" s="210"/>
      <c r="AV20" s="210"/>
      <c r="AW20" s="211">
        <f t="shared" si="118"/>
        <v>2</v>
      </c>
      <c r="AX20" s="209">
        <v>3</v>
      </c>
      <c r="AY20" s="210"/>
      <c r="AZ20" s="210"/>
      <c r="BA20" s="211">
        <f t="shared" si="119"/>
        <v>3</v>
      </c>
      <c r="BB20" s="212">
        <f t="shared" si="84"/>
        <v>5</v>
      </c>
      <c r="BC20" s="146"/>
      <c r="BD20" s="147"/>
      <c r="BE20" s="147"/>
      <c r="BF20" s="148">
        <f t="shared" si="120"/>
        <v>0</v>
      </c>
      <c r="BG20" s="149"/>
      <c r="BH20" s="147"/>
      <c r="BI20" s="150"/>
      <c r="BJ20" s="148">
        <f t="shared" si="121"/>
        <v>0</v>
      </c>
      <c r="BK20" s="74"/>
      <c r="BL20" s="86"/>
      <c r="BM20" s="86"/>
      <c r="BN20" s="75">
        <f t="shared" si="122"/>
        <v>0</v>
      </c>
      <c r="BO20" s="76"/>
      <c r="BP20" s="86"/>
      <c r="BQ20" s="87"/>
      <c r="BR20" s="75">
        <f t="shared" si="123"/>
        <v>0</v>
      </c>
      <c r="BS20" s="59"/>
      <c r="BT20" s="60"/>
      <c r="BU20" s="60"/>
      <c r="BV20" s="61">
        <f t="shared" si="124"/>
        <v>0</v>
      </c>
      <c r="BW20" s="62"/>
      <c r="BX20" s="60"/>
      <c r="BY20" s="63"/>
      <c r="BZ20" s="61">
        <f t="shared" si="125"/>
        <v>0</v>
      </c>
      <c r="CA20" s="100">
        <f>AT20+BC20+BK20-BS20</f>
        <v>2</v>
      </c>
      <c r="CB20" s="97">
        <f t="shared" si="126"/>
        <v>0</v>
      </c>
      <c r="CC20" s="236">
        <f t="shared" si="127"/>
        <v>0</v>
      </c>
      <c r="CD20" s="98">
        <f t="shared" si="128"/>
        <v>2</v>
      </c>
      <c r="CE20" s="237">
        <f>AX20+BG20+BO20-BW20</f>
        <v>3</v>
      </c>
      <c r="CF20" s="99">
        <f t="shared" si="129"/>
        <v>0</v>
      </c>
      <c r="CG20" s="238">
        <f t="shared" si="130"/>
        <v>0</v>
      </c>
      <c r="CH20" s="98">
        <f t="shared" si="131"/>
        <v>3</v>
      </c>
      <c r="CI20" s="244">
        <f t="shared" si="132"/>
        <v>5</v>
      </c>
    </row>
    <row r="21" spans="1:87" s="40" customFormat="1" ht="12.75" customHeight="1" thickBot="1">
      <c r="A21" s="538"/>
      <c r="B21" s="541"/>
      <c r="C21" s="246" t="s">
        <v>5</v>
      </c>
      <c r="D21" s="224">
        <f>SUM(D19:D20)</f>
        <v>18</v>
      </c>
      <c r="E21" s="225">
        <f>SUM(E19:E20)</f>
        <v>0</v>
      </c>
      <c r="F21" s="503">
        <f>SUM(F19:F20)</f>
        <v>0</v>
      </c>
      <c r="G21" s="511">
        <f>SUM(D21:F21)</f>
        <v>18</v>
      </c>
      <c r="H21" s="224">
        <f>SUM(H19:H20)</f>
        <v>9</v>
      </c>
      <c r="I21" s="225">
        <f>SUM(I19:I20)</f>
        <v>0</v>
      </c>
      <c r="J21" s="503">
        <f>SUM(J19:J20)</f>
        <v>0</v>
      </c>
      <c r="K21" s="102">
        <f t="shared" si="133"/>
        <v>9</v>
      </c>
      <c r="L21" s="458">
        <f t="shared" si="19"/>
        <v>27</v>
      </c>
      <c r="M21" s="151">
        <f>SUM(M19:M20)</f>
        <v>0</v>
      </c>
      <c r="N21" s="152">
        <f>SUM(N19:N20)</f>
        <v>0</v>
      </c>
      <c r="O21" s="152">
        <f>SUM(O19:O20)</f>
        <v>0</v>
      </c>
      <c r="P21" s="153">
        <f>SUM(M21:O21)</f>
        <v>0</v>
      </c>
      <c r="Q21" s="154">
        <f>SUM(Q19:Q20)</f>
        <v>0</v>
      </c>
      <c r="R21" s="154">
        <f>SUM(R19:R20)</f>
        <v>0</v>
      </c>
      <c r="S21" s="154">
        <f>SUM(S19:S20)</f>
        <v>0</v>
      </c>
      <c r="T21" s="155">
        <f>SUM(Q21:S21)</f>
        <v>0</v>
      </c>
      <c r="U21" s="77">
        <f>SUM(U19:U20)</f>
        <v>0</v>
      </c>
      <c r="V21" s="88">
        <f>SUM(V19:V20)</f>
        <v>0</v>
      </c>
      <c r="W21" s="88">
        <f>SUM(W19:W20)</f>
        <v>0</v>
      </c>
      <c r="X21" s="78">
        <f>SUM(U21:W21)</f>
        <v>0</v>
      </c>
      <c r="Y21" s="79">
        <f>SUM(Y19:Y20)</f>
        <v>0</v>
      </c>
      <c r="Z21" s="79">
        <f>SUM(Z19:Z20)</f>
        <v>0</v>
      </c>
      <c r="AA21" s="79">
        <f>SUM(AA19:AA20)</f>
        <v>0</v>
      </c>
      <c r="AB21" s="80">
        <f>SUM(Y21:AA21)</f>
        <v>0</v>
      </c>
      <c r="AC21" s="64">
        <f>SUM(AC19:AC20)</f>
        <v>0</v>
      </c>
      <c r="AD21" s="65">
        <f>SUM(AD19:AD20)</f>
        <v>0</v>
      </c>
      <c r="AE21" s="65">
        <f>SUM(AE19:AE20)</f>
        <v>0</v>
      </c>
      <c r="AF21" s="66">
        <f>SUM(AC21:AE21)</f>
        <v>0</v>
      </c>
      <c r="AG21" s="67">
        <f>SUM(AG19:AG20)</f>
        <v>0</v>
      </c>
      <c r="AH21" s="67">
        <f>SUM(AH19:AH20)</f>
        <v>0</v>
      </c>
      <c r="AI21" s="67">
        <f>SUM(AI19:AI20)</f>
        <v>0</v>
      </c>
      <c r="AJ21" s="68">
        <f>SUM(AG21:AI21)</f>
        <v>0</v>
      </c>
      <c r="AK21" s="47">
        <f>SUM(AK19:AK20)</f>
        <v>18</v>
      </c>
      <c r="AL21" s="45">
        <f>SUM(AL19:AL20)</f>
        <v>0</v>
      </c>
      <c r="AM21" s="45">
        <f>SUM(AM19:AM20)</f>
        <v>0</v>
      </c>
      <c r="AN21" s="46">
        <f>SUM(AK21:AM21)</f>
        <v>18</v>
      </c>
      <c r="AO21" s="47">
        <f>SUM(AO19:AO20)</f>
        <v>9</v>
      </c>
      <c r="AP21" s="47">
        <f>SUM(AP19:AP20)</f>
        <v>0</v>
      </c>
      <c r="AQ21" s="47">
        <f>SUM(AQ19:AQ20)</f>
        <v>0</v>
      </c>
      <c r="AR21" s="48">
        <f>SUM(AO21:AQ21)</f>
        <v>9</v>
      </c>
      <c r="AS21" s="200">
        <f>SUM(AN21,AR21)</f>
        <v>27</v>
      </c>
      <c r="AT21" s="213">
        <f>SUM(AT19:AT20)</f>
        <v>18</v>
      </c>
      <c r="AU21" s="214">
        <f t="shared" ref="AU21:AV21" si="134">SUM(AU19:AU20)</f>
        <v>0</v>
      </c>
      <c r="AV21" s="214">
        <f t="shared" si="134"/>
        <v>0</v>
      </c>
      <c r="AW21" s="215">
        <f>SUM(AT21:AV21)</f>
        <v>18</v>
      </c>
      <c r="AX21" s="213">
        <f>SUM(AX19:AX20)</f>
        <v>9</v>
      </c>
      <c r="AY21" s="214">
        <f>SUM(AY19:AY20)</f>
        <v>0</v>
      </c>
      <c r="AZ21" s="214">
        <f>SUM(AZ19:AZ20)</f>
        <v>0</v>
      </c>
      <c r="BA21" s="215">
        <f>SUM(AX21:AZ21)</f>
        <v>9</v>
      </c>
      <c r="BB21" s="216">
        <f t="shared" si="84"/>
        <v>27</v>
      </c>
      <c r="BC21" s="151">
        <f>SUM(BC19:BC20)</f>
        <v>0</v>
      </c>
      <c r="BD21" s="152">
        <f>SUM(BD19:BD20)</f>
        <v>0</v>
      </c>
      <c r="BE21" s="152">
        <f>SUM(BE19:BE20)</f>
        <v>0</v>
      </c>
      <c r="BF21" s="153">
        <f t="shared" si="120"/>
        <v>0</v>
      </c>
      <c r="BG21" s="154">
        <f>SUM(BG19:BG20)</f>
        <v>1</v>
      </c>
      <c r="BH21" s="154">
        <f>SUM(BH19:BH20)</f>
        <v>0</v>
      </c>
      <c r="BI21" s="154">
        <f>SUM(BI19:BI20)</f>
        <v>0</v>
      </c>
      <c r="BJ21" s="155">
        <f t="shared" si="121"/>
        <v>1</v>
      </c>
      <c r="BK21" s="77">
        <f>SUM(BK19:BK20)</f>
        <v>0</v>
      </c>
      <c r="BL21" s="88">
        <f>SUM(BL19:BL20)</f>
        <v>0</v>
      </c>
      <c r="BM21" s="88">
        <f>SUM(BM19:BM20)</f>
        <v>0</v>
      </c>
      <c r="BN21" s="78">
        <f t="shared" si="122"/>
        <v>0</v>
      </c>
      <c r="BO21" s="79">
        <f>SUM(BO19:BO20)</f>
        <v>0</v>
      </c>
      <c r="BP21" s="79">
        <f>SUM(BP19:BP20)</f>
        <v>0</v>
      </c>
      <c r="BQ21" s="79">
        <f>SUM(BQ19:BQ20)</f>
        <v>0</v>
      </c>
      <c r="BR21" s="80">
        <f t="shared" si="123"/>
        <v>0</v>
      </c>
      <c r="BS21" s="64">
        <f>SUM(BS19:BS20)</f>
        <v>0</v>
      </c>
      <c r="BT21" s="65">
        <f>SUM(BT19:BT20)</f>
        <v>0</v>
      </c>
      <c r="BU21" s="65">
        <f>SUM(BU19:BU20)</f>
        <v>0</v>
      </c>
      <c r="BV21" s="66">
        <f t="shared" si="124"/>
        <v>0</v>
      </c>
      <c r="BW21" s="67">
        <f>SUM(BW19:BW20)</f>
        <v>0</v>
      </c>
      <c r="BX21" s="67">
        <f>SUM(BX19:BX20)</f>
        <v>0</v>
      </c>
      <c r="BY21" s="67">
        <f>SUM(BY19:BY20)</f>
        <v>0</v>
      </c>
      <c r="BZ21" s="68">
        <f t="shared" si="125"/>
        <v>0</v>
      </c>
      <c r="CA21" s="103">
        <f>SUM(CA19:CA20)</f>
        <v>18</v>
      </c>
      <c r="CB21" s="101">
        <f>SUM(CB19:CB20)</f>
        <v>0</v>
      </c>
      <c r="CC21" s="101">
        <f>SUM(CC19:CC20)</f>
        <v>0</v>
      </c>
      <c r="CD21" s="102">
        <f t="shared" si="128"/>
        <v>18</v>
      </c>
      <c r="CE21" s="103">
        <f>SUM(CE19:CE20)</f>
        <v>10</v>
      </c>
      <c r="CF21" s="103">
        <f>SUM(CF19:CF20)</f>
        <v>0</v>
      </c>
      <c r="CG21" s="103">
        <f>SUM(CG19:CG20)</f>
        <v>0</v>
      </c>
      <c r="CH21" s="104">
        <f t="shared" si="131"/>
        <v>10</v>
      </c>
      <c r="CI21" s="245">
        <f t="shared" si="132"/>
        <v>28</v>
      </c>
    </row>
    <row r="22" spans="1:87" s="174" customFormat="1" ht="12.75" customHeight="1" thickBot="1">
      <c r="A22" s="158"/>
      <c r="B22" s="558" t="s">
        <v>44</v>
      </c>
      <c r="C22" s="559"/>
      <c r="D22" s="450"/>
      <c r="E22" s="451"/>
      <c r="F22" s="452"/>
      <c r="G22" s="160"/>
      <c r="H22" s="450"/>
      <c r="I22" s="453"/>
      <c r="J22" s="452"/>
      <c r="K22" s="384"/>
      <c r="L22" s="366">
        <f t="shared" si="19"/>
        <v>0</v>
      </c>
      <c r="M22" s="162"/>
      <c r="N22" s="163"/>
      <c r="O22" s="163"/>
      <c r="P22" s="164"/>
      <c r="Q22" s="165"/>
      <c r="R22" s="165"/>
      <c r="S22" s="165"/>
      <c r="T22" s="164"/>
      <c r="U22" s="166"/>
      <c r="V22" s="167"/>
      <c r="W22" s="167"/>
      <c r="X22" s="168"/>
      <c r="Y22" s="169"/>
      <c r="Z22" s="169"/>
      <c r="AA22" s="169"/>
      <c r="AB22" s="168"/>
      <c r="AC22" s="170">
        <f t="shared" ref="AC22:AJ22" si="135">AC21/(D21+M21)</f>
        <v>0</v>
      </c>
      <c r="AD22" s="170" t="e">
        <f t="shared" si="135"/>
        <v>#DIV/0!</v>
      </c>
      <c r="AE22" s="170" t="e">
        <f t="shared" si="135"/>
        <v>#DIV/0!</v>
      </c>
      <c r="AF22" s="170">
        <f t="shared" si="135"/>
        <v>0</v>
      </c>
      <c r="AG22" s="170">
        <f t="shared" si="135"/>
        <v>0</v>
      </c>
      <c r="AH22" s="170" t="e">
        <f t="shared" si="135"/>
        <v>#DIV/0!</v>
      </c>
      <c r="AI22" s="170" t="e">
        <f t="shared" si="135"/>
        <v>#DIV/0!</v>
      </c>
      <c r="AJ22" s="170">
        <f t="shared" si="135"/>
        <v>0</v>
      </c>
      <c r="AK22" s="171"/>
      <c r="AL22" s="172"/>
      <c r="AM22" s="172"/>
      <c r="AN22" s="173"/>
      <c r="AO22" s="171"/>
      <c r="AP22" s="171"/>
      <c r="AQ22" s="171"/>
      <c r="AR22" s="173"/>
      <c r="AS22" s="196"/>
      <c r="AT22" s="217"/>
      <c r="AU22" s="218"/>
      <c r="AV22" s="218"/>
      <c r="AW22" s="219"/>
      <c r="AX22" s="217"/>
      <c r="AY22" s="218"/>
      <c r="AZ22" s="218"/>
      <c r="BA22" s="219"/>
      <c r="BB22" s="208">
        <f t="shared" si="84"/>
        <v>0</v>
      </c>
      <c r="BC22" s="162"/>
      <c r="BD22" s="163"/>
      <c r="BE22" s="163"/>
      <c r="BF22" s="164"/>
      <c r="BG22" s="165"/>
      <c r="BH22" s="165"/>
      <c r="BI22" s="165"/>
      <c r="BJ22" s="164"/>
      <c r="BK22" s="166"/>
      <c r="BL22" s="167"/>
      <c r="BM22" s="167"/>
      <c r="BN22" s="168"/>
      <c r="BO22" s="169"/>
      <c r="BP22" s="169"/>
      <c r="BQ22" s="169"/>
      <c r="BR22" s="168"/>
      <c r="BS22" s="170">
        <f>BS21/(AT21+BC21)</f>
        <v>0</v>
      </c>
      <c r="BT22" s="170" t="e">
        <f t="shared" ref="BT22" si="136">BT21/(AU21+BD21)</f>
        <v>#DIV/0!</v>
      </c>
      <c r="BU22" s="170" t="e">
        <f t="shared" ref="BU22" si="137">BU21/(AV21+BE21)</f>
        <v>#DIV/0!</v>
      </c>
      <c r="BV22" s="170">
        <f t="shared" ref="BV22" si="138">BV21/(AW21+BF21)</f>
        <v>0</v>
      </c>
      <c r="BW22" s="170">
        <f t="shared" ref="BW22" si="139">BW21/(AX21+BG21)</f>
        <v>0</v>
      </c>
      <c r="BX22" s="170" t="e">
        <f t="shared" ref="BX22" si="140">BX21/(AY21+BH21)</f>
        <v>#DIV/0!</v>
      </c>
      <c r="BY22" s="170" t="e">
        <f t="shared" ref="BY22" si="141">BY21/(AZ21+BI21)</f>
        <v>#DIV/0!</v>
      </c>
      <c r="BZ22" s="227">
        <f t="shared" ref="BZ22" si="142">BZ21/(BA21+BJ21)</f>
        <v>0</v>
      </c>
      <c r="CA22" s="161"/>
      <c r="CB22" s="159"/>
      <c r="CC22" s="159"/>
      <c r="CD22" s="160"/>
      <c r="CE22" s="161"/>
      <c r="CF22" s="161"/>
      <c r="CG22" s="161"/>
      <c r="CH22" s="160"/>
      <c r="CI22" s="241"/>
    </row>
    <row r="23" spans="1:87" s="174" customFormat="1" ht="12.75" customHeight="1" thickBot="1">
      <c r="A23" s="158"/>
      <c r="B23" s="556" t="s">
        <v>45</v>
      </c>
      <c r="C23" s="557"/>
      <c r="D23" s="454"/>
      <c r="E23" s="455"/>
      <c r="F23" s="456"/>
      <c r="G23" s="510"/>
      <c r="H23" s="454"/>
      <c r="I23" s="457"/>
      <c r="J23" s="456"/>
      <c r="K23" s="510"/>
      <c r="L23" s="368">
        <f t="shared" si="19"/>
        <v>0</v>
      </c>
      <c r="M23" s="178"/>
      <c r="N23" s="179"/>
      <c r="O23" s="179"/>
      <c r="P23" s="180"/>
      <c r="Q23" s="181"/>
      <c r="R23" s="181"/>
      <c r="S23" s="181"/>
      <c r="T23" s="180"/>
      <c r="U23" s="182"/>
      <c r="V23" s="183"/>
      <c r="W23" s="183"/>
      <c r="X23" s="184"/>
      <c r="Y23" s="185"/>
      <c r="Z23" s="185"/>
      <c r="AA23" s="185"/>
      <c r="AB23" s="184"/>
      <c r="AC23" s="157">
        <f>AC21/(AK21+AC21)</f>
        <v>0</v>
      </c>
      <c r="AD23" s="157" t="e">
        <f t="shared" ref="AD23:AJ23" si="143">AD21/(AL21+AD21)</f>
        <v>#DIV/0!</v>
      </c>
      <c r="AE23" s="157" t="e">
        <f t="shared" si="143"/>
        <v>#DIV/0!</v>
      </c>
      <c r="AF23" s="157">
        <f t="shared" si="143"/>
        <v>0</v>
      </c>
      <c r="AG23" s="157">
        <f t="shared" si="143"/>
        <v>0</v>
      </c>
      <c r="AH23" s="157" t="e">
        <f t="shared" si="143"/>
        <v>#DIV/0!</v>
      </c>
      <c r="AI23" s="157" t="e">
        <f t="shared" si="143"/>
        <v>#DIV/0!</v>
      </c>
      <c r="AJ23" s="157">
        <f t="shared" si="143"/>
        <v>0</v>
      </c>
      <c r="AK23" s="186"/>
      <c r="AL23" s="187"/>
      <c r="AM23" s="187"/>
      <c r="AN23" s="188"/>
      <c r="AO23" s="186"/>
      <c r="AP23" s="186"/>
      <c r="AQ23" s="186"/>
      <c r="AR23" s="188"/>
      <c r="AS23" s="197"/>
      <c r="AT23" s="220"/>
      <c r="AU23" s="221"/>
      <c r="AV23" s="221"/>
      <c r="AW23" s="222"/>
      <c r="AX23" s="220"/>
      <c r="AY23" s="221"/>
      <c r="AZ23" s="221"/>
      <c r="BA23" s="222"/>
      <c r="BB23" s="223">
        <f t="shared" si="84"/>
        <v>0</v>
      </c>
      <c r="BC23" s="178"/>
      <c r="BD23" s="179"/>
      <c r="BE23" s="179"/>
      <c r="BF23" s="180"/>
      <c r="BG23" s="181"/>
      <c r="BH23" s="181"/>
      <c r="BI23" s="181"/>
      <c r="BJ23" s="180"/>
      <c r="BK23" s="182"/>
      <c r="BL23" s="183"/>
      <c r="BM23" s="183"/>
      <c r="BN23" s="184"/>
      <c r="BO23" s="185"/>
      <c r="BP23" s="185"/>
      <c r="BQ23" s="185"/>
      <c r="BR23" s="184"/>
      <c r="BS23" s="157">
        <f>BS21/(CA21+BS21)</f>
        <v>0</v>
      </c>
      <c r="BT23" s="157" t="e">
        <f t="shared" ref="BT23" si="144">BT21/(CB21+BT21)</f>
        <v>#DIV/0!</v>
      </c>
      <c r="BU23" s="157" t="e">
        <f t="shared" ref="BU23" si="145">BU21/(CC21+BU21)</f>
        <v>#DIV/0!</v>
      </c>
      <c r="BV23" s="157">
        <f t="shared" ref="BV23" si="146">BV21/(CD21+BV21)</f>
        <v>0</v>
      </c>
      <c r="BW23" s="157">
        <f t="shared" ref="BW23" si="147">BW21/(CE21+BW21)</f>
        <v>0</v>
      </c>
      <c r="BX23" s="157" t="e">
        <f t="shared" ref="BX23" si="148">BX21/(CF21+BX21)</f>
        <v>#DIV/0!</v>
      </c>
      <c r="BY23" s="157" t="e">
        <f t="shared" ref="BY23" si="149">BY21/(CG21+BY21)</f>
        <v>#DIV/0!</v>
      </c>
      <c r="BZ23" s="228">
        <f t="shared" ref="BZ23" si="150">BZ21/(CH21+BZ21)</f>
        <v>0</v>
      </c>
      <c r="CA23" s="177"/>
      <c r="CB23" s="175"/>
      <c r="CC23" s="175"/>
      <c r="CD23" s="176"/>
      <c r="CE23" s="177"/>
      <c r="CF23" s="177"/>
      <c r="CG23" s="177"/>
      <c r="CH23" s="176"/>
      <c r="CI23" s="242"/>
    </row>
    <row r="24" spans="1:87" s="262" customFormat="1" ht="12.75" customHeight="1">
      <c r="A24" s="581"/>
      <c r="B24" s="584" t="s">
        <v>61</v>
      </c>
      <c r="C24" s="371" t="s">
        <v>6</v>
      </c>
      <c r="D24" s="492">
        <f t="shared" ref="D24:K24" si="151">D4+D9+D14+D19</f>
        <v>205</v>
      </c>
      <c r="E24" s="493">
        <f t="shared" si="151"/>
        <v>24</v>
      </c>
      <c r="F24" s="504">
        <f t="shared" si="151"/>
        <v>29</v>
      </c>
      <c r="G24" s="461">
        <f t="shared" si="151"/>
        <v>258</v>
      </c>
      <c r="H24" s="492">
        <f t="shared" si="151"/>
        <v>34</v>
      </c>
      <c r="I24" s="493">
        <f t="shared" si="151"/>
        <v>0</v>
      </c>
      <c r="J24" s="504">
        <f t="shared" si="151"/>
        <v>0</v>
      </c>
      <c r="K24" s="484">
        <f t="shared" si="151"/>
        <v>34</v>
      </c>
      <c r="L24" s="462">
        <f t="shared" si="19"/>
        <v>292</v>
      </c>
      <c r="M24" s="247">
        <f t="shared" ref="M24:BQ24" si="152">M4+M9+M14+M19</f>
        <v>10</v>
      </c>
      <c r="N24" s="247">
        <f t="shared" si="152"/>
        <v>0</v>
      </c>
      <c r="O24" s="247">
        <f t="shared" si="152"/>
        <v>44</v>
      </c>
      <c r="P24" s="247">
        <f t="shared" si="152"/>
        <v>54</v>
      </c>
      <c r="Q24" s="247">
        <f t="shared" si="152"/>
        <v>0</v>
      </c>
      <c r="R24" s="247">
        <f t="shared" si="152"/>
        <v>0</v>
      </c>
      <c r="S24" s="247">
        <f t="shared" si="152"/>
        <v>0</v>
      </c>
      <c r="T24" s="247">
        <f t="shared" si="152"/>
        <v>0</v>
      </c>
      <c r="U24" s="247">
        <f t="shared" si="152"/>
        <v>0</v>
      </c>
      <c r="V24" s="247">
        <f t="shared" si="152"/>
        <v>0</v>
      </c>
      <c r="W24" s="247">
        <f t="shared" si="152"/>
        <v>2</v>
      </c>
      <c r="X24" s="247">
        <f t="shared" si="152"/>
        <v>2</v>
      </c>
      <c r="Y24" s="247">
        <f t="shared" si="152"/>
        <v>0</v>
      </c>
      <c r="Z24" s="247">
        <f t="shared" si="152"/>
        <v>0</v>
      </c>
      <c r="AA24" s="247">
        <f t="shared" si="152"/>
        <v>0</v>
      </c>
      <c r="AB24" s="247">
        <f t="shared" si="152"/>
        <v>0</v>
      </c>
      <c r="AC24" s="247">
        <f t="shared" si="152"/>
        <v>22</v>
      </c>
      <c r="AD24" s="247">
        <f t="shared" si="152"/>
        <v>3</v>
      </c>
      <c r="AE24" s="247">
        <f t="shared" si="152"/>
        <v>22</v>
      </c>
      <c r="AF24" s="247">
        <f t="shared" si="152"/>
        <v>47</v>
      </c>
      <c r="AG24" s="247">
        <f t="shared" si="152"/>
        <v>1</v>
      </c>
      <c r="AH24" s="247">
        <f t="shared" si="152"/>
        <v>0</v>
      </c>
      <c r="AI24" s="247">
        <f t="shared" si="152"/>
        <v>0</v>
      </c>
      <c r="AJ24" s="247">
        <f t="shared" si="152"/>
        <v>1</v>
      </c>
      <c r="AK24" s="247">
        <f t="shared" si="152"/>
        <v>193</v>
      </c>
      <c r="AL24" s="247">
        <f t="shared" si="152"/>
        <v>21</v>
      </c>
      <c r="AM24" s="247">
        <f t="shared" si="152"/>
        <v>53</v>
      </c>
      <c r="AN24" s="247">
        <f t="shared" si="152"/>
        <v>267</v>
      </c>
      <c r="AO24" s="247">
        <f t="shared" si="152"/>
        <v>33</v>
      </c>
      <c r="AP24" s="247">
        <f t="shared" si="152"/>
        <v>0</v>
      </c>
      <c r="AQ24" s="247">
        <f t="shared" si="152"/>
        <v>0</v>
      </c>
      <c r="AR24" s="247">
        <f t="shared" si="152"/>
        <v>33</v>
      </c>
      <c r="AS24" s="247">
        <f t="shared" si="152"/>
        <v>300</v>
      </c>
      <c r="AT24" s="247">
        <f t="shared" si="152"/>
        <v>191</v>
      </c>
      <c r="AU24" s="247">
        <f t="shared" si="152"/>
        <v>9</v>
      </c>
      <c r="AV24" s="247">
        <f t="shared" si="152"/>
        <v>52</v>
      </c>
      <c r="AW24" s="247">
        <f t="shared" si="152"/>
        <v>252</v>
      </c>
      <c r="AX24" s="247">
        <f>AX4+AX9+AX14+AX19</f>
        <v>47</v>
      </c>
      <c r="AY24" s="247">
        <f t="shared" si="152"/>
        <v>0</v>
      </c>
      <c r="AZ24" s="247">
        <f t="shared" si="152"/>
        <v>0</v>
      </c>
      <c r="BA24" s="247">
        <f t="shared" si="152"/>
        <v>47</v>
      </c>
      <c r="BB24" s="247">
        <f t="shared" si="152"/>
        <v>299</v>
      </c>
      <c r="BC24" s="247">
        <f t="shared" si="152"/>
        <v>2</v>
      </c>
      <c r="BD24" s="247">
        <f t="shared" si="152"/>
        <v>0</v>
      </c>
      <c r="BE24" s="247">
        <f t="shared" si="152"/>
        <v>0</v>
      </c>
      <c r="BF24" s="247">
        <f t="shared" si="152"/>
        <v>2</v>
      </c>
      <c r="BG24" s="247">
        <f t="shared" si="152"/>
        <v>1</v>
      </c>
      <c r="BH24" s="247">
        <f t="shared" si="152"/>
        <v>0</v>
      </c>
      <c r="BI24" s="247">
        <f t="shared" si="152"/>
        <v>0</v>
      </c>
      <c r="BJ24" s="247">
        <f t="shared" si="152"/>
        <v>1</v>
      </c>
      <c r="BK24" s="247">
        <f t="shared" si="152"/>
        <v>5</v>
      </c>
      <c r="BL24" s="247">
        <f t="shared" si="152"/>
        <v>0</v>
      </c>
      <c r="BM24" s="247">
        <f t="shared" si="152"/>
        <v>0</v>
      </c>
      <c r="BN24" s="247">
        <f t="shared" si="152"/>
        <v>5</v>
      </c>
      <c r="BO24" s="247">
        <f t="shared" si="152"/>
        <v>0</v>
      </c>
      <c r="BP24" s="247">
        <f t="shared" si="152"/>
        <v>0</v>
      </c>
      <c r="BQ24" s="247">
        <f t="shared" si="152"/>
        <v>0</v>
      </c>
      <c r="BR24" s="247">
        <f t="shared" ref="BR24:CI25" si="153">BR4+BR9+BR14+BR19</f>
        <v>0</v>
      </c>
      <c r="BS24" s="247">
        <f t="shared" si="153"/>
        <v>22</v>
      </c>
      <c r="BT24" s="247">
        <f t="shared" si="153"/>
        <v>0</v>
      </c>
      <c r="BU24" s="247">
        <f t="shared" si="153"/>
        <v>7</v>
      </c>
      <c r="BV24" s="247">
        <f t="shared" si="153"/>
        <v>29</v>
      </c>
      <c r="BW24" s="247">
        <f t="shared" si="153"/>
        <v>2</v>
      </c>
      <c r="BX24" s="247">
        <f t="shared" si="153"/>
        <v>0</v>
      </c>
      <c r="BY24" s="247">
        <f t="shared" si="153"/>
        <v>0</v>
      </c>
      <c r="BZ24" s="247">
        <f t="shared" si="153"/>
        <v>2</v>
      </c>
      <c r="CA24" s="247">
        <f t="shared" si="153"/>
        <v>176</v>
      </c>
      <c r="CB24" s="247">
        <f t="shared" si="153"/>
        <v>9</v>
      </c>
      <c r="CC24" s="247">
        <f t="shared" si="153"/>
        <v>45</v>
      </c>
      <c r="CD24" s="247">
        <f t="shared" si="153"/>
        <v>230</v>
      </c>
      <c r="CE24" s="247">
        <f>CE4+CE9+CE14+CE19</f>
        <v>46</v>
      </c>
      <c r="CF24" s="247">
        <f t="shared" si="153"/>
        <v>0</v>
      </c>
      <c r="CG24" s="247">
        <f t="shared" si="153"/>
        <v>0</v>
      </c>
      <c r="CH24" s="247">
        <f t="shared" si="153"/>
        <v>46</v>
      </c>
      <c r="CI24" s="310">
        <f t="shared" si="153"/>
        <v>276</v>
      </c>
    </row>
    <row r="25" spans="1:87" s="262" customFormat="1" ht="12.75" customHeight="1">
      <c r="A25" s="582"/>
      <c r="B25" s="585"/>
      <c r="C25" s="372" t="s">
        <v>7</v>
      </c>
      <c r="D25" s="494">
        <f>D5+D10+D15+D20</f>
        <v>515</v>
      </c>
      <c r="E25" s="495">
        <f t="shared" ref="E25:BQ25" si="154">E5+E10+E15+E20</f>
        <v>29</v>
      </c>
      <c r="F25" s="505">
        <f t="shared" si="154"/>
        <v>22</v>
      </c>
      <c r="G25" s="448">
        <f t="shared" si="154"/>
        <v>566</v>
      </c>
      <c r="H25" s="494">
        <f t="shared" si="154"/>
        <v>63</v>
      </c>
      <c r="I25" s="495">
        <f t="shared" si="154"/>
        <v>0</v>
      </c>
      <c r="J25" s="505">
        <f t="shared" si="154"/>
        <v>0</v>
      </c>
      <c r="K25" s="448">
        <f>K5+K10+K15+K20</f>
        <v>63</v>
      </c>
      <c r="L25" s="360">
        <f t="shared" si="19"/>
        <v>629</v>
      </c>
      <c r="M25" s="263">
        <f t="shared" si="154"/>
        <v>77</v>
      </c>
      <c r="N25" s="263">
        <f t="shared" si="154"/>
        <v>0</v>
      </c>
      <c r="O25" s="263">
        <f t="shared" si="154"/>
        <v>84</v>
      </c>
      <c r="P25" s="263">
        <f t="shared" si="154"/>
        <v>161</v>
      </c>
      <c r="Q25" s="263">
        <f t="shared" si="154"/>
        <v>0</v>
      </c>
      <c r="R25" s="263">
        <f t="shared" si="154"/>
        <v>0</v>
      </c>
      <c r="S25" s="263">
        <f t="shared" si="154"/>
        <v>0</v>
      </c>
      <c r="T25" s="263">
        <f t="shared" si="154"/>
        <v>0</v>
      </c>
      <c r="U25" s="263">
        <f t="shared" si="154"/>
        <v>0</v>
      </c>
      <c r="V25" s="263">
        <f t="shared" si="154"/>
        <v>0</v>
      </c>
      <c r="W25" s="263">
        <f t="shared" si="154"/>
        <v>-1</v>
      </c>
      <c r="X25" s="263">
        <f t="shared" si="154"/>
        <v>-1</v>
      </c>
      <c r="Y25" s="263">
        <f t="shared" si="154"/>
        <v>-2</v>
      </c>
      <c r="Z25" s="263">
        <f t="shared" si="154"/>
        <v>0</v>
      </c>
      <c r="AA25" s="263">
        <f t="shared" si="154"/>
        <v>0</v>
      </c>
      <c r="AB25" s="263">
        <f t="shared" si="154"/>
        <v>-2</v>
      </c>
      <c r="AC25" s="263">
        <f t="shared" si="154"/>
        <v>92</v>
      </c>
      <c r="AD25" s="263">
        <f t="shared" si="154"/>
        <v>7</v>
      </c>
      <c r="AE25" s="263">
        <f t="shared" si="154"/>
        <v>34</v>
      </c>
      <c r="AF25" s="263">
        <f t="shared" si="154"/>
        <v>133</v>
      </c>
      <c r="AG25" s="263">
        <f t="shared" si="154"/>
        <v>1</v>
      </c>
      <c r="AH25" s="263">
        <f t="shared" si="154"/>
        <v>0</v>
      </c>
      <c r="AI25" s="263">
        <f t="shared" si="154"/>
        <v>0</v>
      </c>
      <c r="AJ25" s="263">
        <f t="shared" si="154"/>
        <v>1</v>
      </c>
      <c r="AK25" s="263">
        <f t="shared" si="154"/>
        <v>500</v>
      </c>
      <c r="AL25" s="263">
        <f t="shared" si="154"/>
        <v>22</v>
      </c>
      <c r="AM25" s="263">
        <f t="shared" si="154"/>
        <v>71</v>
      </c>
      <c r="AN25" s="263">
        <f t="shared" si="154"/>
        <v>593</v>
      </c>
      <c r="AO25" s="263">
        <f t="shared" si="154"/>
        <v>60</v>
      </c>
      <c r="AP25" s="263">
        <f t="shared" si="154"/>
        <v>0</v>
      </c>
      <c r="AQ25" s="263">
        <f t="shared" si="154"/>
        <v>0</v>
      </c>
      <c r="AR25" s="263">
        <f t="shared" si="154"/>
        <v>60</v>
      </c>
      <c r="AS25" s="263">
        <f t="shared" si="154"/>
        <v>653</v>
      </c>
      <c r="AT25" s="263">
        <f t="shared" si="154"/>
        <v>504</v>
      </c>
      <c r="AU25" s="263">
        <f t="shared" si="154"/>
        <v>2</v>
      </c>
      <c r="AV25" s="263">
        <f t="shared" si="154"/>
        <v>72</v>
      </c>
      <c r="AW25" s="263">
        <f t="shared" si="154"/>
        <v>578</v>
      </c>
      <c r="AX25" s="263">
        <f t="shared" si="154"/>
        <v>76</v>
      </c>
      <c r="AY25" s="263">
        <f t="shared" si="154"/>
        <v>0</v>
      </c>
      <c r="AZ25" s="263">
        <f t="shared" si="154"/>
        <v>0</v>
      </c>
      <c r="BA25" s="263">
        <f t="shared" si="154"/>
        <v>76</v>
      </c>
      <c r="BB25" s="263">
        <f t="shared" si="154"/>
        <v>654</v>
      </c>
      <c r="BC25" s="263">
        <f t="shared" si="154"/>
        <v>0</v>
      </c>
      <c r="BD25" s="263">
        <f t="shared" si="154"/>
        <v>0</v>
      </c>
      <c r="BE25" s="263">
        <f t="shared" si="154"/>
        <v>0</v>
      </c>
      <c r="BF25" s="263">
        <f t="shared" si="154"/>
        <v>0</v>
      </c>
      <c r="BG25" s="263">
        <f t="shared" si="154"/>
        <v>0</v>
      </c>
      <c r="BH25" s="263">
        <f t="shared" si="154"/>
        <v>0</v>
      </c>
      <c r="BI25" s="263">
        <f t="shared" si="154"/>
        <v>0</v>
      </c>
      <c r="BJ25" s="263">
        <f t="shared" si="154"/>
        <v>0</v>
      </c>
      <c r="BK25" s="263">
        <f t="shared" si="154"/>
        <v>2</v>
      </c>
      <c r="BL25" s="263">
        <f t="shared" si="154"/>
        <v>0</v>
      </c>
      <c r="BM25" s="263">
        <f t="shared" si="154"/>
        <v>0</v>
      </c>
      <c r="BN25" s="263">
        <f t="shared" si="154"/>
        <v>2</v>
      </c>
      <c r="BO25" s="263">
        <f t="shared" si="154"/>
        <v>0</v>
      </c>
      <c r="BP25" s="263">
        <f t="shared" si="154"/>
        <v>0</v>
      </c>
      <c r="BQ25" s="263">
        <f t="shared" si="154"/>
        <v>0</v>
      </c>
      <c r="BR25" s="263">
        <f t="shared" si="153"/>
        <v>0</v>
      </c>
      <c r="BS25" s="263">
        <f t="shared" si="153"/>
        <v>70</v>
      </c>
      <c r="BT25" s="263">
        <f t="shared" si="153"/>
        <v>0</v>
      </c>
      <c r="BU25" s="263">
        <f t="shared" si="153"/>
        <v>23</v>
      </c>
      <c r="BV25" s="263">
        <f t="shared" si="153"/>
        <v>93</v>
      </c>
      <c r="BW25" s="263">
        <f t="shared" si="153"/>
        <v>2</v>
      </c>
      <c r="BX25" s="263">
        <f t="shared" si="153"/>
        <v>0</v>
      </c>
      <c r="BY25" s="263">
        <f t="shared" si="153"/>
        <v>0</v>
      </c>
      <c r="BZ25" s="263">
        <f t="shared" si="153"/>
        <v>2</v>
      </c>
      <c r="CA25" s="263">
        <f t="shared" si="153"/>
        <v>436</v>
      </c>
      <c r="CB25" s="263">
        <f t="shared" si="153"/>
        <v>2</v>
      </c>
      <c r="CC25" s="263">
        <f t="shared" si="153"/>
        <v>49</v>
      </c>
      <c r="CD25" s="263">
        <f t="shared" si="153"/>
        <v>487</v>
      </c>
      <c r="CE25" s="263">
        <f t="shared" si="153"/>
        <v>74</v>
      </c>
      <c r="CF25" s="263">
        <f t="shared" si="153"/>
        <v>0</v>
      </c>
      <c r="CG25" s="263">
        <f t="shared" si="153"/>
        <v>0</v>
      </c>
      <c r="CH25" s="263">
        <f t="shared" si="153"/>
        <v>74</v>
      </c>
      <c r="CI25" s="311">
        <f t="shared" si="153"/>
        <v>561</v>
      </c>
    </row>
    <row r="26" spans="1:87" s="262" customFormat="1" ht="12.75" customHeight="1" thickBot="1">
      <c r="A26" s="583"/>
      <c r="B26" s="586"/>
      <c r="C26" s="373" t="s">
        <v>5</v>
      </c>
      <c r="D26" s="283">
        <f>SUM(D24:D25)</f>
        <v>720</v>
      </c>
      <c r="E26" s="284">
        <f t="shared" ref="E26:BQ26" si="155">SUM(E24:E25)</f>
        <v>53</v>
      </c>
      <c r="F26" s="506">
        <f t="shared" si="155"/>
        <v>51</v>
      </c>
      <c r="G26" s="459">
        <f t="shared" si="155"/>
        <v>824</v>
      </c>
      <c r="H26" s="283">
        <f t="shared" si="155"/>
        <v>97</v>
      </c>
      <c r="I26" s="284">
        <f t="shared" si="155"/>
        <v>0</v>
      </c>
      <c r="J26" s="506">
        <f t="shared" si="155"/>
        <v>0</v>
      </c>
      <c r="K26" s="485">
        <f>SUM(K24:K25)</f>
        <v>97</v>
      </c>
      <c r="L26" s="460">
        <f t="shared" si="19"/>
        <v>921</v>
      </c>
      <c r="M26" s="277">
        <f t="shared" si="155"/>
        <v>87</v>
      </c>
      <c r="N26" s="277">
        <f t="shared" si="155"/>
        <v>0</v>
      </c>
      <c r="O26" s="277">
        <f t="shared" si="155"/>
        <v>128</v>
      </c>
      <c r="P26" s="277">
        <f t="shared" si="155"/>
        <v>215</v>
      </c>
      <c r="Q26" s="277">
        <f t="shared" si="155"/>
        <v>0</v>
      </c>
      <c r="R26" s="277">
        <f t="shared" si="155"/>
        <v>0</v>
      </c>
      <c r="S26" s="277">
        <f t="shared" si="155"/>
        <v>0</v>
      </c>
      <c r="T26" s="277">
        <f t="shared" si="155"/>
        <v>0</v>
      </c>
      <c r="U26" s="277">
        <f t="shared" si="155"/>
        <v>0</v>
      </c>
      <c r="V26" s="277">
        <f t="shared" si="155"/>
        <v>0</v>
      </c>
      <c r="W26" s="277">
        <f t="shared" si="155"/>
        <v>1</v>
      </c>
      <c r="X26" s="277">
        <f t="shared" si="155"/>
        <v>1</v>
      </c>
      <c r="Y26" s="277">
        <f t="shared" si="155"/>
        <v>-2</v>
      </c>
      <c r="Z26" s="277">
        <f t="shared" si="155"/>
        <v>0</v>
      </c>
      <c r="AA26" s="277">
        <f t="shared" si="155"/>
        <v>0</v>
      </c>
      <c r="AB26" s="277">
        <f t="shared" si="155"/>
        <v>-2</v>
      </c>
      <c r="AC26" s="277">
        <f t="shared" si="155"/>
        <v>114</v>
      </c>
      <c r="AD26" s="277">
        <f t="shared" si="155"/>
        <v>10</v>
      </c>
      <c r="AE26" s="277">
        <f t="shared" si="155"/>
        <v>56</v>
      </c>
      <c r="AF26" s="277">
        <f t="shared" si="155"/>
        <v>180</v>
      </c>
      <c r="AG26" s="277">
        <f t="shared" si="155"/>
        <v>2</v>
      </c>
      <c r="AH26" s="277">
        <f t="shared" si="155"/>
        <v>0</v>
      </c>
      <c r="AI26" s="277">
        <f t="shared" si="155"/>
        <v>0</v>
      </c>
      <c r="AJ26" s="277">
        <f t="shared" si="155"/>
        <v>2</v>
      </c>
      <c r="AK26" s="277">
        <f t="shared" si="155"/>
        <v>693</v>
      </c>
      <c r="AL26" s="277">
        <f t="shared" si="155"/>
        <v>43</v>
      </c>
      <c r="AM26" s="277">
        <f t="shared" si="155"/>
        <v>124</v>
      </c>
      <c r="AN26" s="277">
        <f t="shared" si="155"/>
        <v>860</v>
      </c>
      <c r="AO26" s="277">
        <f t="shared" si="155"/>
        <v>93</v>
      </c>
      <c r="AP26" s="277">
        <f t="shared" si="155"/>
        <v>0</v>
      </c>
      <c r="AQ26" s="277">
        <f t="shared" si="155"/>
        <v>0</v>
      </c>
      <c r="AR26" s="277">
        <f t="shared" si="155"/>
        <v>93</v>
      </c>
      <c r="AS26" s="277">
        <f t="shared" si="155"/>
        <v>953</v>
      </c>
      <c r="AT26" s="277">
        <f t="shared" si="155"/>
        <v>695</v>
      </c>
      <c r="AU26" s="277">
        <f t="shared" si="155"/>
        <v>11</v>
      </c>
      <c r="AV26" s="277">
        <f t="shared" si="155"/>
        <v>124</v>
      </c>
      <c r="AW26" s="277">
        <f t="shared" si="155"/>
        <v>830</v>
      </c>
      <c r="AX26" s="277">
        <f t="shared" si="155"/>
        <v>123</v>
      </c>
      <c r="AY26" s="277">
        <f t="shared" si="155"/>
        <v>0</v>
      </c>
      <c r="AZ26" s="277">
        <f t="shared" si="155"/>
        <v>0</v>
      </c>
      <c r="BA26" s="277">
        <f t="shared" si="155"/>
        <v>123</v>
      </c>
      <c r="BB26" s="277">
        <f t="shared" si="155"/>
        <v>953</v>
      </c>
      <c r="BC26" s="277">
        <f t="shared" si="155"/>
        <v>2</v>
      </c>
      <c r="BD26" s="277">
        <f t="shared" si="155"/>
        <v>0</v>
      </c>
      <c r="BE26" s="277">
        <f t="shared" si="155"/>
        <v>0</v>
      </c>
      <c r="BF26" s="277">
        <f t="shared" si="155"/>
        <v>2</v>
      </c>
      <c r="BG26" s="277">
        <f t="shared" si="155"/>
        <v>1</v>
      </c>
      <c r="BH26" s="277">
        <f t="shared" si="155"/>
        <v>0</v>
      </c>
      <c r="BI26" s="277">
        <f t="shared" si="155"/>
        <v>0</v>
      </c>
      <c r="BJ26" s="277">
        <f t="shared" si="155"/>
        <v>1</v>
      </c>
      <c r="BK26" s="277">
        <f t="shared" si="155"/>
        <v>7</v>
      </c>
      <c r="BL26" s="277">
        <f t="shared" si="155"/>
        <v>0</v>
      </c>
      <c r="BM26" s="277">
        <f t="shared" si="155"/>
        <v>0</v>
      </c>
      <c r="BN26" s="277">
        <f t="shared" si="155"/>
        <v>7</v>
      </c>
      <c r="BO26" s="277">
        <f t="shared" si="155"/>
        <v>0</v>
      </c>
      <c r="BP26" s="277">
        <f t="shared" si="155"/>
        <v>0</v>
      </c>
      <c r="BQ26" s="277">
        <f t="shared" si="155"/>
        <v>0</v>
      </c>
      <c r="BR26" s="277">
        <f t="shared" ref="BR26:CI26" si="156">SUM(BR24:BR25)</f>
        <v>0</v>
      </c>
      <c r="BS26" s="277">
        <f t="shared" si="156"/>
        <v>92</v>
      </c>
      <c r="BT26" s="277">
        <f t="shared" si="156"/>
        <v>0</v>
      </c>
      <c r="BU26" s="277">
        <f t="shared" si="156"/>
        <v>30</v>
      </c>
      <c r="BV26" s="277">
        <f t="shared" si="156"/>
        <v>122</v>
      </c>
      <c r="BW26" s="277">
        <f t="shared" si="156"/>
        <v>4</v>
      </c>
      <c r="BX26" s="277">
        <f t="shared" si="156"/>
        <v>0</v>
      </c>
      <c r="BY26" s="277">
        <f t="shared" si="156"/>
        <v>0</v>
      </c>
      <c r="BZ26" s="277">
        <f t="shared" si="156"/>
        <v>4</v>
      </c>
      <c r="CA26" s="277">
        <f t="shared" si="156"/>
        <v>612</v>
      </c>
      <c r="CB26" s="277">
        <f t="shared" si="156"/>
        <v>11</v>
      </c>
      <c r="CC26" s="277">
        <f t="shared" si="156"/>
        <v>94</v>
      </c>
      <c r="CD26" s="277">
        <f t="shared" si="156"/>
        <v>717</v>
      </c>
      <c r="CE26" s="277">
        <f t="shared" si="156"/>
        <v>120</v>
      </c>
      <c r="CF26" s="277">
        <f t="shared" si="156"/>
        <v>0</v>
      </c>
      <c r="CG26" s="277">
        <f t="shared" si="156"/>
        <v>0</v>
      </c>
      <c r="CH26" s="277">
        <f t="shared" si="156"/>
        <v>120</v>
      </c>
      <c r="CI26" s="312">
        <f t="shared" si="156"/>
        <v>837</v>
      </c>
    </row>
    <row r="27" spans="1:87" s="299" customFormat="1" ht="12.75" customHeight="1" thickBot="1">
      <c r="A27" s="288"/>
      <c r="B27" s="577" t="s">
        <v>44</v>
      </c>
      <c r="C27" s="578"/>
      <c r="D27" s="463">
        <f>D7+D12+D17+D22</f>
        <v>0</v>
      </c>
      <c r="E27" s="464">
        <f t="shared" ref="E27:BQ27" si="157">E7+E12+E17+E22</f>
        <v>0</v>
      </c>
      <c r="F27" s="465">
        <f t="shared" si="157"/>
        <v>0</v>
      </c>
      <c r="G27" s="467">
        <f t="shared" si="157"/>
        <v>0</v>
      </c>
      <c r="H27" s="463">
        <f t="shared" si="157"/>
        <v>0</v>
      </c>
      <c r="I27" s="466">
        <f t="shared" si="157"/>
        <v>0</v>
      </c>
      <c r="J27" s="465">
        <f t="shared" si="157"/>
        <v>0</v>
      </c>
      <c r="K27" s="483">
        <f t="shared" si="157"/>
        <v>0</v>
      </c>
      <c r="L27" s="468">
        <f t="shared" si="19"/>
        <v>0</v>
      </c>
      <c r="M27" s="289">
        <f t="shared" si="157"/>
        <v>0</v>
      </c>
      <c r="N27" s="289">
        <f t="shared" si="157"/>
        <v>0</v>
      </c>
      <c r="O27" s="289">
        <f t="shared" si="157"/>
        <v>0</v>
      </c>
      <c r="P27" s="289">
        <f t="shared" si="157"/>
        <v>0</v>
      </c>
      <c r="Q27" s="289">
        <f t="shared" si="157"/>
        <v>0</v>
      </c>
      <c r="R27" s="289">
        <f t="shared" si="157"/>
        <v>0</v>
      </c>
      <c r="S27" s="289">
        <f t="shared" si="157"/>
        <v>0</v>
      </c>
      <c r="T27" s="289">
        <f t="shared" si="157"/>
        <v>0</v>
      </c>
      <c r="U27" s="289">
        <f t="shared" si="157"/>
        <v>0</v>
      </c>
      <c r="V27" s="289">
        <f t="shared" si="157"/>
        <v>0</v>
      </c>
      <c r="W27" s="289">
        <f t="shared" si="157"/>
        <v>0</v>
      </c>
      <c r="X27" s="289">
        <f t="shared" si="157"/>
        <v>0</v>
      </c>
      <c r="Y27" s="289">
        <f t="shared" si="157"/>
        <v>0</v>
      </c>
      <c r="Z27" s="289">
        <f t="shared" si="157"/>
        <v>0</v>
      </c>
      <c r="AA27" s="289">
        <f t="shared" si="157"/>
        <v>0</v>
      </c>
      <c r="AB27" s="289">
        <f t="shared" si="157"/>
        <v>0</v>
      </c>
      <c r="AC27" s="289">
        <f t="shared" si="157"/>
        <v>0.54232969657493357</v>
      </c>
      <c r="AD27" s="289" t="e">
        <f t="shared" si="157"/>
        <v>#DIV/0!</v>
      </c>
      <c r="AE27" s="289" t="e">
        <f t="shared" si="157"/>
        <v>#DIV/0!</v>
      </c>
      <c r="AF27" s="289">
        <f t="shared" si="157"/>
        <v>0.59583884606534743</v>
      </c>
      <c r="AG27" s="289">
        <f t="shared" si="157"/>
        <v>0.11639344262295083</v>
      </c>
      <c r="AH27" s="289" t="e">
        <f t="shared" si="157"/>
        <v>#DIV/0!</v>
      </c>
      <c r="AI27" s="289" t="e">
        <f t="shared" si="157"/>
        <v>#DIV/0!</v>
      </c>
      <c r="AJ27" s="289">
        <f t="shared" si="157"/>
        <v>0.11639344262295083</v>
      </c>
      <c r="AK27" s="289">
        <f t="shared" si="157"/>
        <v>0</v>
      </c>
      <c r="AL27" s="289">
        <f t="shared" si="157"/>
        <v>0</v>
      </c>
      <c r="AM27" s="289">
        <f t="shared" si="157"/>
        <v>0</v>
      </c>
      <c r="AN27" s="289">
        <f t="shared" si="157"/>
        <v>0</v>
      </c>
      <c r="AO27" s="289">
        <f t="shared" si="157"/>
        <v>0</v>
      </c>
      <c r="AP27" s="289">
        <f t="shared" si="157"/>
        <v>0</v>
      </c>
      <c r="AQ27" s="289">
        <f t="shared" si="157"/>
        <v>0</v>
      </c>
      <c r="AR27" s="289">
        <f t="shared" si="157"/>
        <v>0</v>
      </c>
      <c r="AS27" s="289">
        <f t="shared" si="157"/>
        <v>0</v>
      </c>
      <c r="AT27" s="289">
        <f t="shared" si="157"/>
        <v>0</v>
      </c>
      <c r="AU27" s="289">
        <f t="shared" si="157"/>
        <v>0</v>
      </c>
      <c r="AV27" s="289">
        <f t="shared" si="157"/>
        <v>0</v>
      </c>
      <c r="AW27" s="289">
        <f t="shared" si="157"/>
        <v>0</v>
      </c>
      <c r="AX27" s="289">
        <f t="shared" si="157"/>
        <v>0</v>
      </c>
      <c r="AY27" s="289">
        <f t="shared" si="157"/>
        <v>0</v>
      </c>
      <c r="AZ27" s="289">
        <f t="shared" si="157"/>
        <v>0</v>
      </c>
      <c r="BA27" s="289">
        <f t="shared" si="157"/>
        <v>0</v>
      </c>
      <c r="BB27" s="289">
        <f t="shared" si="157"/>
        <v>0</v>
      </c>
      <c r="BC27" s="289">
        <f t="shared" si="157"/>
        <v>0</v>
      </c>
      <c r="BD27" s="289">
        <f t="shared" si="157"/>
        <v>0</v>
      </c>
      <c r="BE27" s="289">
        <f t="shared" si="157"/>
        <v>0</v>
      </c>
      <c r="BF27" s="289">
        <f t="shared" si="157"/>
        <v>0</v>
      </c>
      <c r="BG27" s="289">
        <f t="shared" si="157"/>
        <v>0</v>
      </c>
      <c r="BH27" s="289">
        <f t="shared" si="157"/>
        <v>0</v>
      </c>
      <c r="BI27" s="289">
        <f t="shared" si="157"/>
        <v>0</v>
      </c>
      <c r="BJ27" s="289">
        <f t="shared" si="157"/>
        <v>0</v>
      </c>
      <c r="BK27" s="289">
        <f t="shared" si="157"/>
        <v>0</v>
      </c>
      <c r="BL27" s="289">
        <f t="shared" si="157"/>
        <v>0</v>
      </c>
      <c r="BM27" s="289">
        <f t="shared" si="157"/>
        <v>0</v>
      </c>
      <c r="BN27" s="289">
        <f t="shared" si="157"/>
        <v>0</v>
      </c>
      <c r="BO27" s="289">
        <f t="shared" si="157"/>
        <v>0</v>
      </c>
      <c r="BP27" s="289">
        <f t="shared" si="157"/>
        <v>0</v>
      </c>
      <c r="BQ27" s="289">
        <f t="shared" si="157"/>
        <v>0</v>
      </c>
      <c r="BR27" s="289">
        <f t="shared" ref="BR27:CI27" si="158">BR7+BR12+BR17+BR22</f>
        <v>0</v>
      </c>
      <c r="BS27" s="289">
        <f t="shared" si="158"/>
        <v>0.44871258219396382</v>
      </c>
      <c r="BT27" s="289" t="e">
        <f t="shared" si="158"/>
        <v>#DIV/0!</v>
      </c>
      <c r="BU27" s="289" t="e">
        <f t="shared" si="158"/>
        <v>#DIV/0!</v>
      </c>
      <c r="BV27" s="289">
        <f t="shared" si="158"/>
        <v>0.46092074348058715</v>
      </c>
      <c r="BW27" s="289">
        <f t="shared" si="158"/>
        <v>8.193979933110368E-2</v>
      </c>
      <c r="BX27" s="289" t="e">
        <f t="shared" si="158"/>
        <v>#DIV/0!</v>
      </c>
      <c r="BY27" s="289" t="e">
        <f t="shared" si="158"/>
        <v>#DIV/0!</v>
      </c>
      <c r="BZ27" s="289">
        <f t="shared" si="158"/>
        <v>8.193979933110368E-2</v>
      </c>
      <c r="CA27" s="289">
        <f t="shared" si="158"/>
        <v>0</v>
      </c>
      <c r="CB27" s="289">
        <f t="shared" si="158"/>
        <v>0</v>
      </c>
      <c r="CC27" s="289">
        <f t="shared" si="158"/>
        <v>0</v>
      </c>
      <c r="CD27" s="289">
        <f t="shared" si="158"/>
        <v>0</v>
      </c>
      <c r="CE27" s="289">
        <f t="shared" si="158"/>
        <v>0</v>
      </c>
      <c r="CF27" s="289">
        <f t="shared" si="158"/>
        <v>0</v>
      </c>
      <c r="CG27" s="289">
        <f t="shared" si="158"/>
        <v>0</v>
      </c>
      <c r="CH27" s="289">
        <f t="shared" si="158"/>
        <v>0</v>
      </c>
      <c r="CI27" s="297">
        <f t="shared" si="158"/>
        <v>0</v>
      </c>
    </row>
    <row r="28" spans="1:87" s="299" customFormat="1" ht="12.75" customHeight="1" thickBot="1">
      <c r="A28" s="288"/>
      <c r="B28" s="579" t="s">
        <v>45</v>
      </c>
      <c r="C28" s="580"/>
      <c r="D28" s="474">
        <f>D8+D13+D18+D23</f>
        <v>0</v>
      </c>
      <c r="E28" s="475">
        <f t="shared" ref="E28:BQ28" si="159">E8+E13+E18+E23</f>
        <v>0</v>
      </c>
      <c r="F28" s="476">
        <f t="shared" si="159"/>
        <v>0</v>
      </c>
      <c r="G28" s="478">
        <f t="shared" si="159"/>
        <v>0</v>
      </c>
      <c r="H28" s="474">
        <f t="shared" si="159"/>
        <v>0</v>
      </c>
      <c r="I28" s="477">
        <f t="shared" si="159"/>
        <v>0</v>
      </c>
      <c r="J28" s="476">
        <f t="shared" si="159"/>
        <v>0</v>
      </c>
      <c r="K28" s="478">
        <f t="shared" si="159"/>
        <v>0</v>
      </c>
      <c r="L28" s="460">
        <f t="shared" si="19"/>
        <v>0</v>
      </c>
      <c r="M28" s="300">
        <f t="shared" si="159"/>
        <v>0</v>
      </c>
      <c r="N28" s="300">
        <f t="shared" si="159"/>
        <v>0</v>
      </c>
      <c r="O28" s="300">
        <f t="shared" si="159"/>
        <v>0</v>
      </c>
      <c r="P28" s="300">
        <f t="shared" si="159"/>
        <v>0</v>
      </c>
      <c r="Q28" s="300">
        <f t="shared" si="159"/>
        <v>0</v>
      </c>
      <c r="R28" s="300">
        <f t="shared" si="159"/>
        <v>0</v>
      </c>
      <c r="S28" s="300">
        <f t="shared" si="159"/>
        <v>0</v>
      </c>
      <c r="T28" s="300">
        <f t="shared" si="159"/>
        <v>0</v>
      </c>
      <c r="U28" s="300">
        <f t="shared" si="159"/>
        <v>0</v>
      </c>
      <c r="V28" s="300">
        <f t="shared" si="159"/>
        <v>0</v>
      </c>
      <c r="W28" s="300">
        <f t="shared" si="159"/>
        <v>0</v>
      </c>
      <c r="X28" s="300">
        <f t="shared" si="159"/>
        <v>0</v>
      </c>
      <c r="Y28" s="300">
        <f t="shared" si="159"/>
        <v>0</v>
      </c>
      <c r="Z28" s="300">
        <f t="shared" si="159"/>
        <v>0</v>
      </c>
      <c r="AA28" s="300">
        <f t="shared" si="159"/>
        <v>0</v>
      </c>
      <c r="AB28" s="300">
        <f t="shared" si="159"/>
        <v>0</v>
      </c>
      <c r="AC28" s="300">
        <f t="shared" si="159"/>
        <v>0.53106477883631964</v>
      </c>
      <c r="AD28" s="300" t="e">
        <f t="shared" si="159"/>
        <v>#DIV/0!</v>
      </c>
      <c r="AE28" s="300" t="e">
        <f t="shared" si="159"/>
        <v>#DIV/0!</v>
      </c>
      <c r="AF28" s="300">
        <f t="shared" si="159"/>
        <v>0.59641870093840965</v>
      </c>
      <c r="AG28" s="300">
        <f t="shared" si="159"/>
        <v>0.11694915254237288</v>
      </c>
      <c r="AH28" s="300" t="e">
        <f t="shared" si="159"/>
        <v>#DIV/0!</v>
      </c>
      <c r="AI28" s="300" t="e">
        <f t="shared" si="159"/>
        <v>#DIV/0!</v>
      </c>
      <c r="AJ28" s="300">
        <f t="shared" si="159"/>
        <v>0.11694915254237288</v>
      </c>
      <c r="AK28" s="300">
        <f t="shared" si="159"/>
        <v>0</v>
      </c>
      <c r="AL28" s="300">
        <f t="shared" si="159"/>
        <v>0</v>
      </c>
      <c r="AM28" s="300">
        <f t="shared" si="159"/>
        <v>0</v>
      </c>
      <c r="AN28" s="300">
        <f t="shared" si="159"/>
        <v>0</v>
      </c>
      <c r="AO28" s="300">
        <f t="shared" si="159"/>
        <v>0</v>
      </c>
      <c r="AP28" s="300">
        <f t="shared" si="159"/>
        <v>0</v>
      </c>
      <c r="AQ28" s="300">
        <f t="shared" si="159"/>
        <v>0</v>
      </c>
      <c r="AR28" s="300">
        <f t="shared" si="159"/>
        <v>0</v>
      </c>
      <c r="AS28" s="300">
        <f t="shared" si="159"/>
        <v>0</v>
      </c>
      <c r="AT28" s="300">
        <f t="shared" si="159"/>
        <v>0</v>
      </c>
      <c r="AU28" s="300">
        <f t="shared" si="159"/>
        <v>0</v>
      </c>
      <c r="AV28" s="300">
        <f t="shared" si="159"/>
        <v>0</v>
      </c>
      <c r="AW28" s="300">
        <f t="shared" si="159"/>
        <v>0</v>
      </c>
      <c r="AX28" s="300">
        <f t="shared" si="159"/>
        <v>0</v>
      </c>
      <c r="AY28" s="300">
        <f t="shared" si="159"/>
        <v>0</v>
      </c>
      <c r="AZ28" s="300">
        <f t="shared" si="159"/>
        <v>0</v>
      </c>
      <c r="BA28" s="300">
        <f t="shared" si="159"/>
        <v>0</v>
      </c>
      <c r="BB28" s="300">
        <f t="shared" si="159"/>
        <v>0</v>
      </c>
      <c r="BC28" s="300">
        <f t="shared" si="159"/>
        <v>0</v>
      </c>
      <c r="BD28" s="300">
        <f t="shared" si="159"/>
        <v>0</v>
      </c>
      <c r="BE28" s="300">
        <f t="shared" si="159"/>
        <v>0</v>
      </c>
      <c r="BF28" s="300">
        <f t="shared" si="159"/>
        <v>0</v>
      </c>
      <c r="BG28" s="300">
        <f t="shared" si="159"/>
        <v>0</v>
      </c>
      <c r="BH28" s="300">
        <f t="shared" si="159"/>
        <v>0</v>
      </c>
      <c r="BI28" s="300">
        <f t="shared" si="159"/>
        <v>0</v>
      </c>
      <c r="BJ28" s="300">
        <f t="shared" si="159"/>
        <v>0</v>
      </c>
      <c r="BK28" s="300">
        <f t="shared" si="159"/>
        <v>0</v>
      </c>
      <c r="BL28" s="300">
        <f t="shared" si="159"/>
        <v>0</v>
      </c>
      <c r="BM28" s="300">
        <f t="shared" si="159"/>
        <v>0</v>
      </c>
      <c r="BN28" s="300">
        <f t="shared" si="159"/>
        <v>0</v>
      </c>
      <c r="BO28" s="300">
        <f t="shared" si="159"/>
        <v>0</v>
      </c>
      <c r="BP28" s="300">
        <f t="shared" si="159"/>
        <v>0</v>
      </c>
      <c r="BQ28" s="300">
        <f t="shared" si="159"/>
        <v>0</v>
      </c>
      <c r="BR28" s="300">
        <f t="shared" ref="BR28:CI28" si="160">BR8+BR13+BR18+BR23</f>
        <v>0</v>
      </c>
      <c r="BS28" s="300">
        <f t="shared" si="160"/>
        <v>0.44703483532549604</v>
      </c>
      <c r="BT28" s="300" t="e">
        <f t="shared" si="160"/>
        <v>#DIV/0!</v>
      </c>
      <c r="BU28" s="300" t="e">
        <f t="shared" si="160"/>
        <v>#DIV/0!</v>
      </c>
      <c r="BV28" s="300">
        <f t="shared" si="160"/>
        <v>0.45935127674258108</v>
      </c>
      <c r="BW28" s="300">
        <f t="shared" si="160"/>
        <v>8.193979933110368E-2</v>
      </c>
      <c r="BX28" s="300" t="e">
        <f t="shared" si="160"/>
        <v>#DIV/0!</v>
      </c>
      <c r="BY28" s="300" t="e">
        <f t="shared" si="160"/>
        <v>#DIV/0!</v>
      </c>
      <c r="BZ28" s="300">
        <f t="shared" si="160"/>
        <v>8.193979933110368E-2</v>
      </c>
      <c r="CA28" s="300">
        <f t="shared" si="160"/>
        <v>0</v>
      </c>
      <c r="CB28" s="300">
        <f t="shared" si="160"/>
        <v>0</v>
      </c>
      <c r="CC28" s="300">
        <f t="shared" si="160"/>
        <v>0</v>
      </c>
      <c r="CD28" s="300">
        <f t="shared" si="160"/>
        <v>0</v>
      </c>
      <c r="CE28" s="300">
        <f t="shared" si="160"/>
        <v>0</v>
      </c>
      <c r="CF28" s="300">
        <f t="shared" si="160"/>
        <v>0</v>
      </c>
      <c r="CG28" s="300">
        <f t="shared" si="160"/>
        <v>0</v>
      </c>
      <c r="CH28" s="300">
        <f t="shared" si="160"/>
        <v>0</v>
      </c>
      <c r="CI28" s="308">
        <f t="shared" si="160"/>
        <v>0</v>
      </c>
    </row>
    <row r="29" spans="1:87" s="40" customFormat="1" ht="12.75" customHeight="1">
      <c r="A29" s="536"/>
      <c r="B29" s="539" t="s">
        <v>57</v>
      </c>
      <c r="C29" s="369" t="s">
        <v>6</v>
      </c>
      <c r="D29" s="488"/>
      <c r="E29" s="489"/>
      <c r="F29" s="501"/>
      <c r="G29" s="379">
        <f>SUM(D29:F29)</f>
        <v>0</v>
      </c>
      <c r="H29" s="488">
        <v>2</v>
      </c>
      <c r="I29" s="489"/>
      <c r="J29" s="501"/>
      <c r="K29" s="379">
        <f>SUM(H29:J29)</f>
        <v>2</v>
      </c>
      <c r="L29" s="366">
        <f t="shared" si="19"/>
        <v>2</v>
      </c>
      <c r="M29" s="140"/>
      <c r="N29" s="141"/>
      <c r="O29" s="141"/>
      <c r="P29" s="142">
        <f>SUM(M29:O29)</f>
        <v>0</v>
      </c>
      <c r="Q29" s="143"/>
      <c r="R29" s="141"/>
      <c r="S29" s="144"/>
      <c r="T29" s="145">
        <f>SUM(Q29:S29)</f>
        <v>0</v>
      </c>
      <c r="U29" s="70"/>
      <c r="V29" s="84"/>
      <c r="W29" s="84"/>
      <c r="X29" s="71">
        <f>SUM(U29:W29)</f>
        <v>0</v>
      </c>
      <c r="Y29" s="72"/>
      <c r="Z29" s="84"/>
      <c r="AA29" s="85"/>
      <c r="AB29" s="73">
        <f>SUM(Y29:AA29)</f>
        <v>0</v>
      </c>
      <c r="AC29" s="53"/>
      <c r="AD29" s="54"/>
      <c r="AE29" s="54"/>
      <c r="AF29" s="55">
        <f>SUM(AC29:AE29)</f>
        <v>0</v>
      </c>
      <c r="AG29" s="56"/>
      <c r="AH29" s="54"/>
      <c r="AI29" s="57"/>
      <c r="AJ29" s="58">
        <f>SUM(AG29:AI29)</f>
        <v>0</v>
      </c>
      <c r="AK29" s="38">
        <f t="shared" ref="AK29:AM30" si="161">D29+M29+U29-AC29</f>
        <v>0</v>
      </c>
      <c r="AL29" s="35">
        <f t="shared" si="161"/>
        <v>0</v>
      </c>
      <c r="AM29" s="35">
        <f t="shared" si="161"/>
        <v>0</v>
      </c>
      <c r="AN29" s="36">
        <f>SUM(AK29:AM29)</f>
        <v>0</v>
      </c>
      <c r="AO29" s="37">
        <f t="shared" ref="AO29:AQ30" si="162">H29+Q29+Y29-AG29</f>
        <v>2</v>
      </c>
      <c r="AP29" s="35">
        <f t="shared" si="162"/>
        <v>0</v>
      </c>
      <c r="AQ29" s="38">
        <f t="shared" si="162"/>
        <v>0</v>
      </c>
      <c r="AR29" s="39">
        <f>SUM(AO29:AQ29)</f>
        <v>2</v>
      </c>
      <c r="AS29" s="198">
        <f>SUM(AN29,AR29)</f>
        <v>2</v>
      </c>
      <c r="AT29" s="205"/>
      <c r="AU29" s="206"/>
      <c r="AV29" s="206"/>
      <c r="AW29" s="207">
        <f t="shared" ref="AW29:AW30" si="163">SUM(AT29:AV29)</f>
        <v>0</v>
      </c>
      <c r="AX29" s="205">
        <v>2</v>
      </c>
      <c r="AY29" s="206"/>
      <c r="AZ29" s="206"/>
      <c r="BA29" s="207">
        <f t="shared" ref="BA29:BA30" si="164">SUM(AX29:AZ29)</f>
        <v>2</v>
      </c>
      <c r="BB29" s="208">
        <f t="shared" ref="BB29:BB38" si="165">AW29+BA29</f>
        <v>2</v>
      </c>
      <c r="BC29" s="140"/>
      <c r="BD29" s="141"/>
      <c r="BE29" s="141"/>
      <c r="BF29" s="142">
        <f t="shared" ref="BF29:BF31" si="166">SUM(BC29:BE29)</f>
        <v>0</v>
      </c>
      <c r="BG29" s="143"/>
      <c r="BH29" s="141"/>
      <c r="BI29" s="144"/>
      <c r="BJ29" s="145">
        <f t="shared" ref="BJ29:BJ31" si="167">SUM(BG29:BI29)</f>
        <v>0</v>
      </c>
      <c r="BK29" s="70"/>
      <c r="BL29" s="84"/>
      <c r="BM29" s="84"/>
      <c r="BN29" s="71">
        <f t="shared" ref="BN29:BN31" si="168">SUM(BK29:BM29)</f>
        <v>0</v>
      </c>
      <c r="BO29" s="72"/>
      <c r="BP29" s="84"/>
      <c r="BQ29" s="85"/>
      <c r="BR29" s="73">
        <f t="shared" ref="BR29:BR31" si="169">SUM(BO29:BQ29)</f>
        <v>0</v>
      </c>
      <c r="BS29" s="53"/>
      <c r="BT29" s="54"/>
      <c r="BU29" s="54"/>
      <c r="BV29" s="55">
        <f t="shared" ref="BV29:BV31" si="170">SUM(BS29:BU29)</f>
        <v>0</v>
      </c>
      <c r="BW29" s="56"/>
      <c r="BX29" s="54"/>
      <c r="BY29" s="57"/>
      <c r="BZ29" s="58">
        <f t="shared" ref="BZ29:BZ31" si="171">SUM(BW29:BY29)</f>
        <v>0</v>
      </c>
      <c r="CA29" s="95">
        <f>AT29+BC29+BK29-BS29</f>
        <v>0</v>
      </c>
      <c r="CB29" s="93">
        <f t="shared" ref="CB29:CB30" si="172">AU29+BD29+BL29-BT29</f>
        <v>0</v>
      </c>
      <c r="CC29" s="95">
        <f t="shared" ref="CC29:CC30" si="173">AV29+BE29+BM29-BU29</f>
        <v>0</v>
      </c>
      <c r="CD29" s="94">
        <f t="shared" ref="CD29:CD31" si="174">SUM(CA29:CC29)</f>
        <v>0</v>
      </c>
      <c r="CE29" s="232">
        <f>AX29+BG29+BO29-BW29</f>
        <v>2</v>
      </c>
      <c r="CF29" s="233">
        <f t="shared" ref="CF29:CF30" si="175">AY29+BH29+BP29-BX29</f>
        <v>0</v>
      </c>
      <c r="CG29" s="234">
        <f t="shared" ref="CG29:CG30" si="176">AZ29+BI29+BQ29-BY29</f>
        <v>0</v>
      </c>
      <c r="CH29" s="96">
        <f t="shared" ref="CH29:CH31" si="177">SUM(CE29:CG29)</f>
        <v>2</v>
      </c>
      <c r="CI29" s="243">
        <f t="shared" ref="CI29:CI31" si="178">SUM(CD29,CH29)</f>
        <v>2</v>
      </c>
    </row>
    <row r="30" spans="1:87" s="40" customFormat="1" ht="12.75" customHeight="1">
      <c r="A30" s="537"/>
      <c r="B30" s="540"/>
      <c r="C30" s="370" t="s">
        <v>7</v>
      </c>
      <c r="D30" s="490"/>
      <c r="E30" s="491"/>
      <c r="F30" s="502"/>
      <c r="G30" s="381">
        <f>SUM(D30:F30)</f>
        <v>0</v>
      </c>
      <c r="H30" s="490">
        <v>6</v>
      </c>
      <c r="I30" s="491"/>
      <c r="J30" s="502"/>
      <c r="K30" s="381">
        <f t="shared" ref="K30:K31" si="179">SUM(H30:J30)</f>
        <v>6</v>
      </c>
      <c r="L30" s="367">
        <f t="shared" si="19"/>
        <v>6</v>
      </c>
      <c r="M30" s="146"/>
      <c r="N30" s="147"/>
      <c r="O30" s="147"/>
      <c r="P30" s="148">
        <f>SUM(M30:O30)</f>
        <v>0</v>
      </c>
      <c r="Q30" s="149"/>
      <c r="R30" s="147"/>
      <c r="S30" s="150"/>
      <c r="T30" s="148">
        <f>SUM(Q30:S30)</f>
        <v>0</v>
      </c>
      <c r="U30" s="74"/>
      <c r="V30" s="86"/>
      <c r="W30" s="86"/>
      <c r="X30" s="75">
        <f>SUM(U30:W30)</f>
        <v>0</v>
      </c>
      <c r="Y30" s="76"/>
      <c r="Z30" s="86"/>
      <c r="AA30" s="87"/>
      <c r="AB30" s="75">
        <f>SUM(Y30:AA30)</f>
        <v>0</v>
      </c>
      <c r="AC30" s="59"/>
      <c r="AD30" s="60"/>
      <c r="AE30" s="60"/>
      <c r="AF30" s="61">
        <f>SUM(AC30:AE30)</f>
        <v>0</v>
      </c>
      <c r="AG30" s="62">
        <v>1</v>
      </c>
      <c r="AH30" s="60"/>
      <c r="AI30" s="63"/>
      <c r="AJ30" s="61">
        <f>SUM(AG30:AI30)</f>
        <v>1</v>
      </c>
      <c r="AK30" s="44">
        <f t="shared" si="161"/>
        <v>0</v>
      </c>
      <c r="AL30" s="41">
        <f t="shared" si="161"/>
        <v>0</v>
      </c>
      <c r="AM30" s="41">
        <f t="shared" si="161"/>
        <v>0</v>
      </c>
      <c r="AN30" s="42">
        <f>SUM(AK30:AM30)</f>
        <v>0</v>
      </c>
      <c r="AO30" s="43">
        <f t="shared" si="162"/>
        <v>5</v>
      </c>
      <c r="AP30" s="41">
        <f t="shared" si="162"/>
        <v>0</v>
      </c>
      <c r="AQ30" s="44">
        <f t="shared" si="162"/>
        <v>0</v>
      </c>
      <c r="AR30" s="42">
        <f>SUM(AO30:AQ30)</f>
        <v>5</v>
      </c>
      <c r="AS30" s="199">
        <f>SUM(AN30,AR30)</f>
        <v>5</v>
      </c>
      <c r="AT30" s="209"/>
      <c r="AU30" s="210"/>
      <c r="AV30" s="210"/>
      <c r="AW30" s="211">
        <f t="shared" si="163"/>
        <v>0</v>
      </c>
      <c r="AX30" s="209">
        <v>5</v>
      </c>
      <c r="AY30" s="210"/>
      <c r="AZ30" s="210"/>
      <c r="BA30" s="211">
        <f t="shared" si="164"/>
        <v>5</v>
      </c>
      <c r="BB30" s="212">
        <f t="shared" si="165"/>
        <v>5</v>
      </c>
      <c r="BC30" s="146"/>
      <c r="BD30" s="147"/>
      <c r="BE30" s="147"/>
      <c r="BF30" s="148">
        <f t="shared" si="166"/>
        <v>0</v>
      </c>
      <c r="BG30" s="149"/>
      <c r="BH30" s="147"/>
      <c r="BI30" s="150"/>
      <c r="BJ30" s="148">
        <f t="shared" si="167"/>
        <v>0</v>
      </c>
      <c r="BK30" s="74"/>
      <c r="BL30" s="86"/>
      <c r="BM30" s="86"/>
      <c r="BN30" s="75">
        <f t="shared" si="168"/>
        <v>0</v>
      </c>
      <c r="BO30" s="76"/>
      <c r="BP30" s="86"/>
      <c r="BQ30" s="87"/>
      <c r="BR30" s="75">
        <f t="shared" si="169"/>
        <v>0</v>
      </c>
      <c r="BS30" s="59"/>
      <c r="BT30" s="60"/>
      <c r="BU30" s="60"/>
      <c r="BV30" s="61">
        <f t="shared" si="170"/>
        <v>0</v>
      </c>
      <c r="BW30" s="62"/>
      <c r="BX30" s="60"/>
      <c r="BY30" s="63"/>
      <c r="BZ30" s="61">
        <f t="shared" si="171"/>
        <v>0</v>
      </c>
      <c r="CA30" s="100">
        <f>AT30+BC30+BK30-BS30</f>
        <v>0</v>
      </c>
      <c r="CB30" s="97">
        <f t="shared" si="172"/>
        <v>0</v>
      </c>
      <c r="CC30" s="236">
        <f t="shared" si="173"/>
        <v>0</v>
      </c>
      <c r="CD30" s="98">
        <f t="shared" si="174"/>
        <v>0</v>
      </c>
      <c r="CE30" s="237">
        <f>AX30+BG30+BO30-BW30</f>
        <v>5</v>
      </c>
      <c r="CF30" s="99">
        <f t="shared" si="175"/>
        <v>0</v>
      </c>
      <c r="CG30" s="238">
        <f t="shared" si="176"/>
        <v>0</v>
      </c>
      <c r="CH30" s="98">
        <f t="shared" si="177"/>
        <v>5</v>
      </c>
      <c r="CI30" s="244">
        <f t="shared" si="178"/>
        <v>5</v>
      </c>
    </row>
    <row r="31" spans="1:87" s="40" customFormat="1" ht="12.75" customHeight="1" thickBot="1">
      <c r="A31" s="538"/>
      <c r="B31" s="541"/>
      <c r="C31" s="246" t="s">
        <v>5</v>
      </c>
      <c r="D31" s="224">
        <f>SUM(D29:D30)</f>
        <v>0</v>
      </c>
      <c r="E31" s="225">
        <f>SUM(E29:E30)</f>
        <v>0</v>
      </c>
      <c r="F31" s="503">
        <f>SUM(F29:F30)</f>
        <v>0</v>
      </c>
      <c r="G31" s="102">
        <f>SUM(D31:F31)</f>
        <v>0</v>
      </c>
      <c r="H31" s="224">
        <f>SUM(H29:H30)</f>
        <v>8</v>
      </c>
      <c r="I31" s="225">
        <f>SUM(I29:I30)</f>
        <v>0</v>
      </c>
      <c r="J31" s="503">
        <f>SUM(J29:J30)</f>
        <v>0</v>
      </c>
      <c r="K31" s="102">
        <f t="shared" si="179"/>
        <v>8</v>
      </c>
      <c r="L31" s="368">
        <f t="shared" si="19"/>
        <v>8</v>
      </c>
      <c r="M31" s="151">
        <f>SUM(M29:M30)</f>
        <v>0</v>
      </c>
      <c r="N31" s="152">
        <f>SUM(N29:N30)</f>
        <v>0</v>
      </c>
      <c r="O31" s="152">
        <f>SUM(O29:O30)</f>
        <v>0</v>
      </c>
      <c r="P31" s="153">
        <f>SUM(M31:O31)</f>
        <v>0</v>
      </c>
      <c r="Q31" s="154">
        <f>SUM(Q29:Q30)</f>
        <v>0</v>
      </c>
      <c r="R31" s="154">
        <f>SUM(R29:R30)</f>
        <v>0</v>
      </c>
      <c r="S31" s="154">
        <f>SUM(S29:S30)</f>
        <v>0</v>
      </c>
      <c r="T31" s="155">
        <f>SUM(Q31:S31)</f>
        <v>0</v>
      </c>
      <c r="U31" s="77">
        <f>SUM(U29:U30)</f>
        <v>0</v>
      </c>
      <c r="V31" s="88">
        <f>SUM(V29:V30)</f>
        <v>0</v>
      </c>
      <c r="W31" s="88">
        <f>SUM(W29:W30)</f>
        <v>0</v>
      </c>
      <c r="X31" s="78">
        <f>SUM(U31:W31)</f>
        <v>0</v>
      </c>
      <c r="Y31" s="79">
        <f>SUM(Y29:Y30)</f>
        <v>0</v>
      </c>
      <c r="Z31" s="79">
        <f>SUM(Z29:Z30)</f>
        <v>0</v>
      </c>
      <c r="AA31" s="79">
        <f>SUM(AA29:AA30)</f>
        <v>0</v>
      </c>
      <c r="AB31" s="80">
        <f>SUM(Y31:AA31)</f>
        <v>0</v>
      </c>
      <c r="AC31" s="64">
        <f>SUM(AC29:AC30)</f>
        <v>0</v>
      </c>
      <c r="AD31" s="65">
        <f>SUM(AD29:AD30)</f>
        <v>0</v>
      </c>
      <c r="AE31" s="65">
        <f>SUM(AE29:AE30)</f>
        <v>0</v>
      </c>
      <c r="AF31" s="66">
        <f>SUM(AC31:AE31)</f>
        <v>0</v>
      </c>
      <c r="AG31" s="67">
        <f>SUM(AG29:AG30)</f>
        <v>1</v>
      </c>
      <c r="AH31" s="67">
        <f>SUM(AH29:AH30)</f>
        <v>0</v>
      </c>
      <c r="AI31" s="67">
        <f>SUM(AI29:AI30)</f>
        <v>0</v>
      </c>
      <c r="AJ31" s="68">
        <f>SUM(AG31:AI31)</f>
        <v>1</v>
      </c>
      <c r="AK31" s="47">
        <f>SUM(AK29:AK30)</f>
        <v>0</v>
      </c>
      <c r="AL31" s="45">
        <f>SUM(AL29:AL30)</f>
        <v>0</v>
      </c>
      <c r="AM31" s="45">
        <f>SUM(AM29:AM30)</f>
        <v>0</v>
      </c>
      <c r="AN31" s="46">
        <f>SUM(AK31:AM31)</f>
        <v>0</v>
      </c>
      <c r="AO31" s="47">
        <f>SUM(AO29:AO30)</f>
        <v>7</v>
      </c>
      <c r="AP31" s="47">
        <f>SUM(AP29:AP30)</f>
        <v>0</v>
      </c>
      <c r="AQ31" s="47">
        <f>SUM(AQ29:AQ30)</f>
        <v>0</v>
      </c>
      <c r="AR31" s="48">
        <f>SUM(AO31:AQ31)</f>
        <v>7</v>
      </c>
      <c r="AS31" s="200">
        <f>SUM(AN31,AR31)</f>
        <v>7</v>
      </c>
      <c r="AT31" s="224">
        <f>SUM(AT29:AT30)</f>
        <v>0</v>
      </c>
      <c r="AU31" s="225">
        <f t="shared" ref="AU31:AV31" si="180">SUM(AU29:AU30)</f>
        <v>0</v>
      </c>
      <c r="AV31" s="225">
        <f t="shared" si="180"/>
        <v>0</v>
      </c>
      <c r="AW31" s="226">
        <f>SUM(AT31:AV31)</f>
        <v>0</v>
      </c>
      <c r="AX31" s="224">
        <f>SUM(AX29:AX30)</f>
        <v>7</v>
      </c>
      <c r="AY31" s="225">
        <f>SUM(AY29:AY30)</f>
        <v>0</v>
      </c>
      <c r="AZ31" s="225">
        <f>SUM(AZ29:AZ30)</f>
        <v>0</v>
      </c>
      <c r="BA31" s="226">
        <f>SUM(AX31:AZ31)</f>
        <v>7</v>
      </c>
      <c r="BB31" s="223">
        <f t="shared" si="165"/>
        <v>7</v>
      </c>
      <c r="BC31" s="151">
        <f>SUM(BC29:BC30)</f>
        <v>0</v>
      </c>
      <c r="BD31" s="152">
        <f>SUM(BD29:BD30)</f>
        <v>0</v>
      </c>
      <c r="BE31" s="152">
        <f>SUM(BE29:BE30)</f>
        <v>0</v>
      </c>
      <c r="BF31" s="153">
        <f t="shared" si="166"/>
        <v>0</v>
      </c>
      <c r="BG31" s="154">
        <f>SUM(BG29:BG30)</f>
        <v>0</v>
      </c>
      <c r="BH31" s="154">
        <f>SUM(BH29:BH30)</f>
        <v>0</v>
      </c>
      <c r="BI31" s="154">
        <f>SUM(BI29:BI30)</f>
        <v>0</v>
      </c>
      <c r="BJ31" s="155">
        <f t="shared" si="167"/>
        <v>0</v>
      </c>
      <c r="BK31" s="77">
        <f>SUM(BK29:BK30)</f>
        <v>0</v>
      </c>
      <c r="BL31" s="88">
        <f>SUM(BL29:BL30)</f>
        <v>0</v>
      </c>
      <c r="BM31" s="88">
        <f>SUM(BM29:BM30)</f>
        <v>0</v>
      </c>
      <c r="BN31" s="78">
        <f t="shared" si="168"/>
        <v>0</v>
      </c>
      <c r="BO31" s="79">
        <f>SUM(BO29:BO30)</f>
        <v>0</v>
      </c>
      <c r="BP31" s="79">
        <f>SUM(BP29:BP30)</f>
        <v>0</v>
      </c>
      <c r="BQ31" s="79">
        <f>SUM(BQ29:BQ30)</f>
        <v>0</v>
      </c>
      <c r="BR31" s="80">
        <f t="shared" si="169"/>
        <v>0</v>
      </c>
      <c r="BS31" s="64">
        <f>SUM(BS29:BS30)</f>
        <v>0</v>
      </c>
      <c r="BT31" s="65">
        <f>SUM(BT29:BT30)</f>
        <v>0</v>
      </c>
      <c r="BU31" s="65">
        <f>SUM(BU29:BU30)</f>
        <v>0</v>
      </c>
      <c r="BV31" s="66">
        <f t="shared" si="170"/>
        <v>0</v>
      </c>
      <c r="BW31" s="67">
        <f>SUM(BW29:BW30)</f>
        <v>0</v>
      </c>
      <c r="BX31" s="67">
        <f>SUM(BX29:BX30)</f>
        <v>0</v>
      </c>
      <c r="BY31" s="67">
        <f>SUM(BY29:BY30)</f>
        <v>0</v>
      </c>
      <c r="BZ31" s="68">
        <f t="shared" si="171"/>
        <v>0</v>
      </c>
      <c r="CA31" s="103">
        <f>SUM(CA29:CA30)</f>
        <v>0</v>
      </c>
      <c r="CB31" s="101">
        <f>SUM(CB29:CB30)</f>
        <v>0</v>
      </c>
      <c r="CC31" s="101">
        <f>SUM(CC29:CC30)</f>
        <v>0</v>
      </c>
      <c r="CD31" s="102">
        <f t="shared" si="174"/>
        <v>0</v>
      </c>
      <c r="CE31" s="103">
        <f>SUM(CE29:CE30)</f>
        <v>7</v>
      </c>
      <c r="CF31" s="103">
        <f>SUM(CF29:CF30)</f>
        <v>0</v>
      </c>
      <c r="CG31" s="103">
        <f>SUM(CG29:CG30)</f>
        <v>0</v>
      </c>
      <c r="CH31" s="104">
        <f t="shared" si="177"/>
        <v>7</v>
      </c>
      <c r="CI31" s="245">
        <f t="shared" si="178"/>
        <v>7</v>
      </c>
    </row>
    <row r="32" spans="1:87" s="174" customFormat="1" ht="12.75" customHeight="1" thickBot="1">
      <c r="A32" s="158"/>
      <c r="B32" s="558" t="s">
        <v>44</v>
      </c>
      <c r="C32" s="559"/>
      <c r="D32" s="450"/>
      <c r="E32" s="451"/>
      <c r="F32" s="452"/>
      <c r="G32" s="160"/>
      <c r="H32" s="450"/>
      <c r="I32" s="453"/>
      <c r="J32" s="452"/>
      <c r="K32" s="160"/>
      <c r="L32" s="366">
        <f t="shared" si="19"/>
        <v>0</v>
      </c>
      <c r="M32" s="162"/>
      <c r="N32" s="163"/>
      <c r="O32" s="163"/>
      <c r="P32" s="164"/>
      <c r="Q32" s="165"/>
      <c r="R32" s="165"/>
      <c r="S32" s="165"/>
      <c r="T32" s="164"/>
      <c r="U32" s="166"/>
      <c r="V32" s="167"/>
      <c r="W32" s="167"/>
      <c r="X32" s="168"/>
      <c r="Y32" s="169"/>
      <c r="Z32" s="169"/>
      <c r="AA32" s="169"/>
      <c r="AB32" s="168"/>
      <c r="AC32" s="170" t="e">
        <f t="shared" ref="AC32:AJ32" si="181">AC31/(D31+M31)</f>
        <v>#DIV/0!</v>
      </c>
      <c r="AD32" s="170" t="e">
        <f t="shared" si="181"/>
        <v>#DIV/0!</v>
      </c>
      <c r="AE32" s="170" t="e">
        <f t="shared" si="181"/>
        <v>#DIV/0!</v>
      </c>
      <c r="AF32" s="170" t="e">
        <f t="shared" si="181"/>
        <v>#DIV/0!</v>
      </c>
      <c r="AG32" s="170">
        <f t="shared" si="181"/>
        <v>0.125</v>
      </c>
      <c r="AH32" s="170" t="e">
        <f t="shared" si="181"/>
        <v>#DIV/0!</v>
      </c>
      <c r="AI32" s="170" t="e">
        <f t="shared" si="181"/>
        <v>#DIV/0!</v>
      </c>
      <c r="AJ32" s="170">
        <f t="shared" si="181"/>
        <v>0.125</v>
      </c>
      <c r="AK32" s="171"/>
      <c r="AL32" s="172"/>
      <c r="AM32" s="172"/>
      <c r="AN32" s="173"/>
      <c r="AO32" s="171"/>
      <c r="AP32" s="171"/>
      <c r="AQ32" s="171"/>
      <c r="AR32" s="173"/>
      <c r="AS32" s="196"/>
      <c r="AT32" s="217"/>
      <c r="AU32" s="218"/>
      <c r="AV32" s="218"/>
      <c r="AW32" s="219"/>
      <c r="AX32" s="217"/>
      <c r="AY32" s="218"/>
      <c r="AZ32" s="218"/>
      <c r="BA32" s="219"/>
      <c r="BB32" s="208">
        <f t="shared" si="165"/>
        <v>0</v>
      </c>
      <c r="BC32" s="162"/>
      <c r="BD32" s="163"/>
      <c r="BE32" s="163"/>
      <c r="BF32" s="164"/>
      <c r="BG32" s="165"/>
      <c r="BH32" s="165"/>
      <c r="BI32" s="165"/>
      <c r="BJ32" s="164"/>
      <c r="BK32" s="166"/>
      <c r="BL32" s="167"/>
      <c r="BM32" s="167"/>
      <c r="BN32" s="168"/>
      <c r="BO32" s="169"/>
      <c r="BP32" s="169"/>
      <c r="BQ32" s="169"/>
      <c r="BR32" s="168"/>
      <c r="BS32" s="170" t="e">
        <f>BS31/(AT31+BC31)</f>
        <v>#DIV/0!</v>
      </c>
      <c r="BT32" s="170" t="e">
        <f t="shared" ref="BT32" si="182">BT31/(AU31+BD31)</f>
        <v>#DIV/0!</v>
      </c>
      <c r="BU32" s="170" t="e">
        <f t="shared" ref="BU32" si="183">BU31/(AV31+BE31)</f>
        <v>#DIV/0!</v>
      </c>
      <c r="BV32" s="170" t="e">
        <f t="shared" ref="BV32" si="184">BV31/(AW31+BF31)</f>
        <v>#DIV/0!</v>
      </c>
      <c r="BW32" s="170">
        <f t="shared" ref="BW32" si="185">BW31/(AX31+BG31)</f>
        <v>0</v>
      </c>
      <c r="BX32" s="170" t="e">
        <f t="shared" ref="BX32" si="186">BX31/(AY31+BH31)</f>
        <v>#DIV/0!</v>
      </c>
      <c r="BY32" s="170" t="e">
        <f t="shared" ref="BY32" si="187">BY31/(AZ31+BI31)</f>
        <v>#DIV/0!</v>
      </c>
      <c r="BZ32" s="227">
        <f t="shared" ref="BZ32" si="188">BZ31/(BA31+BJ31)</f>
        <v>0</v>
      </c>
      <c r="CA32" s="161"/>
      <c r="CB32" s="159"/>
      <c r="CC32" s="159"/>
      <c r="CD32" s="160"/>
      <c r="CE32" s="161"/>
      <c r="CF32" s="161"/>
      <c r="CG32" s="161"/>
      <c r="CH32" s="160"/>
      <c r="CI32" s="241"/>
    </row>
    <row r="33" spans="1:87" s="174" customFormat="1" ht="14.25" customHeight="1" thickBot="1">
      <c r="A33" s="158"/>
      <c r="B33" s="556" t="s">
        <v>45</v>
      </c>
      <c r="C33" s="557"/>
      <c r="D33" s="454"/>
      <c r="E33" s="455"/>
      <c r="F33" s="456"/>
      <c r="G33" s="510"/>
      <c r="H33" s="454"/>
      <c r="I33" s="457"/>
      <c r="J33" s="456"/>
      <c r="K33" s="510"/>
      <c r="L33" s="368">
        <f t="shared" si="19"/>
        <v>0</v>
      </c>
      <c r="M33" s="178"/>
      <c r="N33" s="179"/>
      <c r="O33" s="179"/>
      <c r="P33" s="180"/>
      <c r="Q33" s="181"/>
      <c r="R33" s="181"/>
      <c r="S33" s="181"/>
      <c r="T33" s="180"/>
      <c r="U33" s="182"/>
      <c r="V33" s="183"/>
      <c r="W33" s="183"/>
      <c r="X33" s="184"/>
      <c r="Y33" s="185"/>
      <c r="Z33" s="185"/>
      <c r="AA33" s="185"/>
      <c r="AB33" s="184"/>
      <c r="AC33" s="157" t="e">
        <f>AC31/(AK31+AC31)</f>
        <v>#DIV/0!</v>
      </c>
      <c r="AD33" s="157" t="e">
        <f t="shared" ref="AD33:AJ33" si="189">AD31/(AL31+AD31)</f>
        <v>#DIV/0!</v>
      </c>
      <c r="AE33" s="157" t="e">
        <f t="shared" si="189"/>
        <v>#DIV/0!</v>
      </c>
      <c r="AF33" s="157" t="e">
        <f t="shared" si="189"/>
        <v>#DIV/0!</v>
      </c>
      <c r="AG33" s="157">
        <f t="shared" si="189"/>
        <v>0.125</v>
      </c>
      <c r="AH33" s="157" t="e">
        <f t="shared" si="189"/>
        <v>#DIV/0!</v>
      </c>
      <c r="AI33" s="157" t="e">
        <f t="shared" si="189"/>
        <v>#DIV/0!</v>
      </c>
      <c r="AJ33" s="157">
        <f t="shared" si="189"/>
        <v>0.125</v>
      </c>
      <c r="AK33" s="186"/>
      <c r="AL33" s="187"/>
      <c r="AM33" s="187"/>
      <c r="AN33" s="188"/>
      <c r="AO33" s="186"/>
      <c r="AP33" s="186"/>
      <c r="AQ33" s="186"/>
      <c r="AR33" s="188"/>
      <c r="AS33" s="197"/>
      <c r="AT33" s="220"/>
      <c r="AU33" s="221"/>
      <c r="AV33" s="221"/>
      <c r="AW33" s="222"/>
      <c r="AX33" s="220"/>
      <c r="AY33" s="221"/>
      <c r="AZ33" s="221"/>
      <c r="BA33" s="222"/>
      <c r="BB33" s="223">
        <f t="shared" si="165"/>
        <v>0</v>
      </c>
      <c r="BC33" s="178"/>
      <c r="BD33" s="179"/>
      <c r="BE33" s="179"/>
      <c r="BF33" s="180"/>
      <c r="BG33" s="181"/>
      <c r="BH33" s="181"/>
      <c r="BI33" s="181"/>
      <c r="BJ33" s="180"/>
      <c r="BK33" s="182"/>
      <c r="BL33" s="183"/>
      <c r="BM33" s="183"/>
      <c r="BN33" s="184"/>
      <c r="BO33" s="185"/>
      <c r="BP33" s="185"/>
      <c r="BQ33" s="185"/>
      <c r="BR33" s="184"/>
      <c r="BS33" s="157" t="e">
        <f>BS31/(CA31+BS31)</f>
        <v>#DIV/0!</v>
      </c>
      <c r="BT33" s="157" t="e">
        <f t="shared" ref="BT33" si="190">BT31/(CB31+BT31)</f>
        <v>#DIV/0!</v>
      </c>
      <c r="BU33" s="157" t="e">
        <f t="shared" ref="BU33" si="191">BU31/(CC31+BU31)</f>
        <v>#DIV/0!</v>
      </c>
      <c r="BV33" s="157" t="e">
        <f t="shared" ref="BV33" si="192">BV31/(CD31+BV31)</f>
        <v>#DIV/0!</v>
      </c>
      <c r="BW33" s="157">
        <f t="shared" ref="BW33" si="193">BW31/(CE31+BW31)</f>
        <v>0</v>
      </c>
      <c r="BX33" s="157" t="e">
        <f t="shared" ref="BX33" si="194">BX31/(CF31+BX31)</f>
        <v>#DIV/0!</v>
      </c>
      <c r="BY33" s="157" t="e">
        <f t="shared" ref="BY33" si="195">BY31/(CG31+BY31)</f>
        <v>#DIV/0!</v>
      </c>
      <c r="BZ33" s="228">
        <f t="shared" ref="BZ33" si="196">BZ31/(CH31+BZ31)</f>
        <v>0</v>
      </c>
      <c r="CA33" s="177"/>
      <c r="CB33" s="175"/>
      <c r="CC33" s="175"/>
      <c r="CD33" s="176"/>
      <c r="CE33" s="177"/>
      <c r="CF33" s="177"/>
      <c r="CG33" s="177"/>
      <c r="CH33" s="176"/>
      <c r="CI33" s="242"/>
    </row>
    <row r="34" spans="1:87" s="40" customFormat="1" ht="12.75" customHeight="1">
      <c r="A34" s="536"/>
      <c r="B34" s="539" t="s">
        <v>51</v>
      </c>
      <c r="C34" s="369" t="s">
        <v>6</v>
      </c>
      <c r="D34" s="488"/>
      <c r="E34" s="489"/>
      <c r="F34" s="501"/>
      <c r="G34" s="379">
        <f>SUM(D34:F34)</f>
        <v>0</v>
      </c>
      <c r="H34" s="488">
        <v>3</v>
      </c>
      <c r="I34" s="489"/>
      <c r="J34" s="501"/>
      <c r="K34" s="379">
        <f>SUM(H34:J34)</f>
        <v>3</v>
      </c>
      <c r="L34" s="366">
        <f t="shared" si="19"/>
        <v>3</v>
      </c>
      <c r="M34" s="140"/>
      <c r="N34" s="141"/>
      <c r="O34" s="141"/>
      <c r="P34" s="142">
        <f>SUM(M34:O34)</f>
        <v>0</v>
      </c>
      <c r="Q34" s="143"/>
      <c r="R34" s="141"/>
      <c r="S34" s="144"/>
      <c r="T34" s="145">
        <f>SUM(Q34:S34)</f>
        <v>0</v>
      </c>
      <c r="U34" s="70"/>
      <c r="V34" s="84"/>
      <c r="W34" s="84"/>
      <c r="X34" s="71">
        <f>SUM(U34:W34)</f>
        <v>0</v>
      </c>
      <c r="Y34" s="72"/>
      <c r="Z34" s="84"/>
      <c r="AA34" s="85"/>
      <c r="AB34" s="73">
        <f>SUM(Y34:AA34)</f>
        <v>0</v>
      </c>
      <c r="AC34" s="53"/>
      <c r="AD34" s="54"/>
      <c r="AE34" s="54"/>
      <c r="AF34" s="55">
        <f>SUM(AC34:AE34)</f>
        <v>0</v>
      </c>
      <c r="AG34" s="56"/>
      <c r="AH34" s="54"/>
      <c r="AI34" s="57"/>
      <c r="AJ34" s="58">
        <f>SUM(AG34:AI34)</f>
        <v>0</v>
      </c>
      <c r="AK34" s="38">
        <f t="shared" ref="AK34:AM35" si="197">D34+M34+U34-AC34</f>
        <v>0</v>
      </c>
      <c r="AL34" s="35">
        <f t="shared" si="197"/>
        <v>0</v>
      </c>
      <c r="AM34" s="35">
        <f t="shared" si="197"/>
        <v>0</v>
      </c>
      <c r="AN34" s="36">
        <f>SUM(AK34:AM34)</f>
        <v>0</v>
      </c>
      <c r="AO34" s="37">
        <f t="shared" ref="AO34:AQ35" si="198">H34+Q34+Y34-AG34</f>
        <v>3</v>
      </c>
      <c r="AP34" s="35">
        <f t="shared" si="198"/>
        <v>0</v>
      </c>
      <c r="AQ34" s="38">
        <f t="shared" si="198"/>
        <v>0</v>
      </c>
      <c r="AR34" s="39">
        <f>SUM(AO34:AQ34)</f>
        <v>3</v>
      </c>
      <c r="AS34" s="198">
        <f>SUM(AN34,AR34)</f>
        <v>3</v>
      </c>
      <c r="AT34" s="205"/>
      <c r="AU34" s="206"/>
      <c r="AV34" s="206"/>
      <c r="AW34" s="207">
        <f t="shared" ref="AW34:AW35" si="199">SUM(AT34:AV34)</f>
        <v>0</v>
      </c>
      <c r="AX34" s="205">
        <v>3</v>
      </c>
      <c r="AY34" s="206"/>
      <c r="AZ34" s="206"/>
      <c r="BA34" s="207">
        <f t="shared" ref="BA34:BA35" si="200">SUM(AX34:AZ34)</f>
        <v>3</v>
      </c>
      <c r="BB34" s="208">
        <f t="shared" si="165"/>
        <v>3</v>
      </c>
      <c r="BC34" s="140"/>
      <c r="BD34" s="141"/>
      <c r="BE34" s="141"/>
      <c r="BF34" s="142">
        <f t="shared" ref="BF34:BF36" si="201">SUM(BC34:BE34)</f>
        <v>0</v>
      </c>
      <c r="BG34" s="143"/>
      <c r="BH34" s="141"/>
      <c r="BI34" s="144"/>
      <c r="BJ34" s="145">
        <f t="shared" ref="BJ34:BJ36" si="202">SUM(BG34:BI34)</f>
        <v>0</v>
      </c>
      <c r="BK34" s="70"/>
      <c r="BL34" s="84"/>
      <c r="BM34" s="84"/>
      <c r="BN34" s="71">
        <f t="shared" ref="BN34:BN36" si="203">SUM(BK34:BM34)</f>
        <v>0</v>
      </c>
      <c r="BO34" s="72"/>
      <c r="BP34" s="84"/>
      <c r="BQ34" s="85"/>
      <c r="BR34" s="73">
        <f t="shared" ref="BR34:BR36" si="204">SUM(BO34:BQ34)</f>
        <v>0</v>
      </c>
      <c r="BS34" s="53"/>
      <c r="BT34" s="54"/>
      <c r="BU34" s="54"/>
      <c r="BV34" s="55">
        <f t="shared" ref="BV34:BV36" si="205">SUM(BS34:BU34)</f>
        <v>0</v>
      </c>
      <c r="BW34" s="56"/>
      <c r="BX34" s="54"/>
      <c r="BY34" s="57"/>
      <c r="BZ34" s="58">
        <f t="shared" ref="BZ34:BZ36" si="206">SUM(BW34:BY34)</f>
        <v>0</v>
      </c>
      <c r="CA34" s="95">
        <f>AT34+BC34+BK34-BS34</f>
        <v>0</v>
      </c>
      <c r="CB34" s="93">
        <f t="shared" ref="CB34:CB35" si="207">AU34+BD34+BL34-BT34</f>
        <v>0</v>
      </c>
      <c r="CC34" s="95">
        <f t="shared" ref="CC34:CC35" si="208">AV34+BE34+BM34-BU34</f>
        <v>0</v>
      </c>
      <c r="CD34" s="94">
        <f t="shared" ref="CD34:CD36" si="209">SUM(CA34:CC34)</f>
        <v>0</v>
      </c>
      <c r="CE34" s="232">
        <f>AX34+BG34+BO34-BW34</f>
        <v>3</v>
      </c>
      <c r="CF34" s="233">
        <f t="shared" ref="CF34:CF35" si="210">AY34+BH34+BP34-BX34</f>
        <v>0</v>
      </c>
      <c r="CG34" s="234">
        <f t="shared" ref="CG34:CG35" si="211">AZ34+BI34+BQ34-BY34</f>
        <v>0</v>
      </c>
      <c r="CH34" s="96">
        <f t="shared" ref="CH34:CH36" si="212">SUM(CE34:CG34)</f>
        <v>3</v>
      </c>
      <c r="CI34" s="243">
        <f t="shared" ref="CI34:CI36" si="213">SUM(CD34,CH34)</f>
        <v>3</v>
      </c>
    </row>
    <row r="35" spans="1:87" s="40" customFormat="1" ht="12.75" customHeight="1">
      <c r="A35" s="537"/>
      <c r="B35" s="540"/>
      <c r="C35" s="370" t="s">
        <v>7</v>
      </c>
      <c r="D35" s="490"/>
      <c r="E35" s="491"/>
      <c r="F35" s="502"/>
      <c r="G35" s="381">
        <f>SUM(D35:F35)</f>
        <v>0</v>
      </c>
      <c r="H35" s="490">
        <v>4</v>
      </c>
      <c r="I35" s="491"/>
      <c r="J35" s="502"/>
      <c r="K35" s="381">
        <f t="shared" ref="K35:K36" si="214">SUM(H35:J35)</f>
        <v>4</v>
      </c>
      <c r="L35" s="367">
        <f t="shared" si="19"/>
        <v>4</v>
      </c>
      <c r="M35" s="146"/>
      <c r="N35" s="147"/>
      <c r="O35" s="147"/>
      <c r="P35" s="148">
        <f>SUM(M35:O35)</f>
        <v>0</v>
      </c>
      <c r="Q35" s="149"/>
      <c r="R35" s="147"/>
      <c r="S35" s="150"/>
      <c r="T35" s="148">
        <f>SUM(Q35:S35)</f>
        <v>0</v>
      </c>
      <c r="U35" s="74"/>
      <c r="V35" s="86"/>
      <c r="W35" s="86"/>
      <c r="X35" s="75">
        <f>SUM(U35:W35)</f>
        <v>0</v>
      </c>
      <c r="Y35" s="76"/>
      <c r="Z35" s="86"/>
      <c r="AA35" s="87"/>
      <c r="AB35" s="75">
        <f>SUM(Y35:AA35)</f>
        <v>0</v>
      </c>
      <c r="AC35" s="59"/>
      <c r="AD35" s="60"/>
      <c r="AE35" s="60"/>
      <c r="AF35" s="61">
        <f>SUM(AC35:AE35)</f>
        <v>0</v>
      </c>
      <c r="AG35" s="62"/>
      <c r="AH35" s="60"/>
      <c r="AI35" s="63"/>
      <c r="AJ35" s="61">
        <f>SUM(AG35:AI35)</f>
        <v>0</v>
      </c>
      <c r="AK35" s="44">
        <f t="shared" si="197"/>
        <v>0</v>
      </c>
      <c r="AL35" s="41">
        <f t="shared" si="197"/>
        <v>0</v>
      </c>
      <c r="AM35" s="41">
        <f t="shared" si="197"/>
        <v>0</v>
      </c>
      <c r="AN35" s="42">
        <f>SUM(AK35:AM35)</f>
        <v>0</v>
      </c>
      <c r="AO35" s="43">
        <f t="shared" si="198"/>
        <v>4</v>
      </c>
      <c r="AP35" s="41">
        <f t="shared" si="198"/>
        <v>0</v>
      </c>
      <c r="AQ35" s="44">
        <f t="shared" si="198"/>
        <v>0</v>
      </c>
      <c r="AR35" s="42">
        <f>SUM(AO35:AQ35)</f>
        <v>4</v>
      </c>
      <c r="AS35" s="199">
        <f>SUM(AN35,AR35)</f>
        <v>4</v>
      </c>
      <c r="AT35" s="209"/>
      <c r="AU35" s="210"/>
      <c r="AV35" s="210"/>
      <c r="AW35" s="211">
        <f t="shared" si="199"/>
        <v>0</v>
      </c>
      <c r="AX35" s="209">
        <v>4</v>
      </c>
      <c r="AY35" s="210"/>
      <c r="AZ35" s="210"/>
      <c r="BA35" s="211">
        <f t="shared" si="200"/>
        <v>4</v>
      </c>
      <c r="BB35" s="212">
        <f t="shared" si="165"/>
        <v>4</v>
      </c>
      <c r="BC35" s="146"/>
      <c r="BD35" s="147"/>
      <c r="BE35" s="147"/>
      <c r="BF35" s="148">
        <f t="shared" si="201"/>
        <v>0</v>
      </c>
      <c r="BG35" s="149">
        <v>1</v>
      </c>
      <c r="BH35" s="147"/>
      <c r="BI35" s="150"/>
      <c r="BJ35" s="148">
        <f t="shared" si="202"/>
        <v>1</v>
      </c>
      <c r="BK35" s="74"/>
      <c r="BL35" s="86"/>
      <c r="BM35" s="86"/>
      <c r="BN35" s="75">
        <f t="shared" si="203"/>
        <v>0</v>
      </c>
      <c r="BO35" s="76"/>
      <c r="BP35" s="86"/>
      <c r="BQ35" s="87"/>
      <c r="BR35" s="75">
        <f t="shared" si="204"/>
        <v>0</v>
      </c>
      <c r="BS35" s="59"/>
      <c r="BT35" s="60"/>
      <c r="BU35" s="60"/>
      <c r="BV35" s="61">
        <f t="shared" si="205"/>
        <v>0</v>
      </c>
      <c r="BW35" s="62"/>
      <c r="BX35" s="60"/>
      <c r="BY35" s="63"/>
      <c r="BZ35" s="61">
        <f t="shared" si="206"/>
        <v>0</v>
      </c>
      <c r="CA35" s="100">
        <f>AT35+BC35+BK35-BS35</f>
        <v>0</v>
      </c>
      <c r="CB35" s="97">
        <f t="shared" si="207"/>
        <v>0</v>
      </c>
      <c r="CC35" s="236">
        <f t="shared" si="208"/>
        <v>0</v>
      </c>
      <c r="CD35" s="98">
        <f t="shared" si="209"/>
        <v>0</v>
      </c>
      <c r="CE35" s="237">
        <f>AX35+BG35+BO35-BW35</f>
        <v>5</v>
      </c>
      <c r="CF35" s="99">
        <f t="shared" si="210"/>
        <v>0</v>
      </c>
      <c r="CG35" s="238">
        <f t="shared" si="211"/>
        <v>0</v>
      </c>
      <c r="CH35" s="98">
        <f t="shared" si="212"/>
        <v>5</v>
      </c>
      <c r="CI35" s="244">
        <f t="shared" si="213"/>
        <v>5</v>
      </c>
    </row>
    <row r="36" spans="1:87" s="40" customFormat="1" ht="12.75" customHeight="1" thickBot="1">
      <c r="A36" s="538"/>
      <c r="B36" s="541"/>
      <c r="C36" s="246" t="s">
        <v>5</v>
      </c>
      <c r="D36" s="224">
        <f>SUM(D34:D35)</f>
        <v>0</v>
      </c>
      <c r="E36" s="225">
        <f>SUM(E34:E35)</f>
        <v>0</v>
      </c>
      <c r="F36" s="503">
        <f>SUM(F34:F35)</f>
        <v>0</v>
      </c>
      <c r="G36" s="102">
        <f>SUM(D36:F36)</f>
        <v>0</v>
      </c>
      <c r="H36" s="224">
        <f>SUM(H34:H35)</f>
        <v>7</v>
      </c>
      <c r="I36" s="225">
        <f>SUM(I34:I35)</f>
        <v>0</v>
      </c>
      <c r="J36" s="503">
        <f>SUM(J34:J35)</f>
        <v>0</v>
      </c>
      <c r="K36" s="102">
        <f t="shared" si="214"/>
        <v>7</v>
      </c>
      <c r="L36" s="368">
        <f t="shared" si="19"/>
        <v>7</v>
      </c>
      <c r="M36" s="151">
        <f>SUM(M34:M35)</f>
        <v>0</v>
      </c>
      <c r="N36" s="152">
        <f>SUM(N34:N35)</f>
        <v>0</v>
      </c>
      <c r="O36" s="152">
        <f>SUM(O34:O35)</f>
        <v>0</v>
      </c>
      <c r="P36" s="153">
        <f>SUM(M36:O36)</f>
        <v>0</v>
      </c>
      <c r="Q36" s="154">
        <f>SUM(Q34:Q35)</f>
        <v>0</v>
      </c>
      <c r="R36" s="154">
        <f>SUM(R34:R35)</f>
        <v>0</v>
      </c>
      <c r="S36" s="154">
        <f>SUM(S34:S35)</f>
        <v>0</v>
      </c>
      <c r="T36" s="155">
        <f>SUM(Q36:S36)</f>
        <v>0</v>
      </c>
      <c r="U36" s="77">
        <f>SUM(U34:U35)</f>
        <v>0</v>
      </c>
      <c r="V36" s="88">
        <f>SUM(V34:V35)</f>
        <v>0</v>
      </c>
      <c r="W36" s="88">
        <f>SUM(W34:W35)</f>
        <v>0</v>
      </c>
      <c r="X36" s="78">
        <f>SUM(U36:W36)</f>
        <v>0</v>
      </c>
      <c r="Y36" s="79">
        <f>SUM(Y34:Y35)</f>
        <v>0</v>
      </c>
      <c r="Z36" s="79">
        <f>SUM(Z34:Z35)</f>
        <v>0</v>
      </c>
      <c r="AA36" s="79">
        <f>SUM(AA34:AA35)</f>
        <v>0</v>
      </c>
      <c r="AB36" s="80">
        <f>SUM(Y36:AA36)</f>
        <v>0</v>
      </c>
      <c r="AC36" s="64">
        <f>SUM(AC34:AC35)</f>
        <v>0</v>
      </c>
      <c r="AD36" s="65">
        <f>SUM(AD34:AD35)</f>
        <v>0</v>
      </c>
      <c r="AE36" s="65">
        <f>SUM(AE34:AE35)</f>
        <v>0</v>
      </c>
      <c r="AF36" s="66">
        <f>SUM(AC36:AE36)</f>
        <v>0</v>
      </c>
      <c r="AG36" s="67">
        <f>SUM(AG34:AG35)</f>
        <v>0</v>
      </c>
      <c r="AH36" s="67">
        <f>SUM(AH34:AH35)</f>
        <v>0</v>
      </c>
      <c r="AI36" s="67">
        <f>SUM(AI34:AI35)</f>
        <v>0</v>
      </c>
      <c r="AJ36" s="68">
        <f>SUM(AG36:AI36)</f>
        <v>0</v>
      </c>
      <c r="AK36" s="47">
        <f>SUM(AK34:AK35)</f>
        <v>0</v>
      </c>
      <c r="AL36" s="45">
        <f>SUM(AL34:AL35)</f>
        <v>0</v>
      </c>
      <c r="AM36" s="45">
        <f>SUM(AM34:AM35)</f>
        <v>0</v>
      </c>
      <c r="AN36" s="46">
        <f>SUM(AK36:AM36)</f>
        <v>0</v>
      </c>
      <c r="AO36" s="47">
        <f>SUM(AO34:AO35)</f>
        <v>7</v>
      </c>
      <c r="AP36" s="47">
        <f>SUM(AP34:AP35)</f>
        <v>0</v>
      </c>
      <c r="AQ36" s="47">
        <f>SUM(AQ34:AQ35)</f>
        <v>0</v>
      </c>
      <c r="AR36" s="48">
        <f>SUM(AO36:AQ36)</f>
        <v>7</v>
      </c>
      <c r="AS36" s="200">
        <f>SUM(AN36,AR36)</f>
        <v>7</v>
      </c>
      <c r="AT36" s="224">
        <f>SUM(AT34:AT35)</f>
        <v>0</v>
      </c>
      <c r="AU36" s="225">
        <f t="shared" ref="AU36:AV36" si="215">SUM(AU34:AU35)</f>
        <v>0</v>
      </c>
      <c r="AV36" s="225">
        <f t="shared" si="215"/>
        <v>0</v>
      </c>
      <c r="AW36" s="226">
        <f>SUM(AT36:AV36)</f>
        <v>0</v>
      </c>
      <c r="AX36" s="224">
        <f>SUM(AX34:AX35)</f>
        <v>7</v>
      </c>
      <c r="AY36" s="225">
        <f>SUM(AY34:AY35)</f>
        <v>0</v>
      </c>
      <c r="AZ36" s="225">
        <f>SUM(AZ34:AZ35)</f>
        <v>0</v>
      </c>
      <c r="BA36" s="226">
        <f>SUM(AX36:AZ36)</f>
        <v>7</v>
      </c>
      <c r="BB36" s="223">
        <f t="shared" si="165"/>
        <v>7</v>
      </c>
      <c r="BC36" s="151">
        <f>SUM(BC34:BC35)</f>
        <v>0</v>
      </c>
      <c r="BD36" s="152">
        <f>SUM(BD34:BD35)</f>
        <v>0</v>
      </c>
      <c r="BE36" s="152">
        <f>SUM(BE34:BE35)</f>
        <v>0</v>
      </c>
      <c r="BF36" s="153">
        <f t="shared" si="201"/>
        <v>0</v>
      </c>
      <c r="BG36" s="154">
        <f>SUM(BG34:BG35)</f>
        <v>1</v>
      </c>
      <c r="BH36" s="154">
        <f>SUM(BH34:BH35)</f>
        <v>0</v>
      </c>
      <c r="BI36" s="154">
        <f>SUM(BI34:BI35)</f>
        <v>0</v>
      </c>
      <c r="BJ36" s="155">
        <f t="shared" si="202"/>
        <v>1</v>
      </c>
      <c r="BK36" s="77">
        <f>SUM(BK34:BK35)</f>
        <v>0</v>
      </c>
      <c r="BL36" s="88">
        <f>SUM(BL34:BL35)</f>
        <v>0</v>
      </c>
      <c r="BM36" s="88">
        <f>SUM(BM34:BM35)</f>
        <v>0</v>
      </c>
      <c r="BN36" s="78">
        <f t="shared" si="203"/>
        <v>0</v>
      </c>
      <c r="BO36" s="79">
        <f>SUM(BO34:BO35)</f>
        <v>0</v>
      </c>
      <c r="BP36" s="79">
        <f>SUM(BP34:BP35)</f>
        <v>0</v>
      </c>
      <c r="BQ36" s="79">
        <f>SUM(BQ34:BQ35)</f>
        <v>0</v>
      </c>
      <c r="BR36" s="80">
        <f t="shared" si="204"/>
        <v>0</v>
      </c>
      <c r="BS36" s="64">
        <f>SUM(BS34:BS35)</f>
        <v>0</v>
      </c>
      <c r="BT36" s="65">
        <f>SUM(BT34:BT35)</f>
        <v>0</v>
      </c>
      <c r="BU36" s="65">
        <f>SUM(BU34:BU35)</f>
        <v>0</v>
      </c>
      <c r="BV36" s="66">
        <f t="shared" si="205"/>
        <v>0</v>
      </c>
      <c r="BW36" s="67">
        <f>SUM(BW34:BW35)</f>
        <v>0</v>
      </c>
      <c r="BX36" s="67">
        <f>SUM(BX34:BX35)</f>
        <v>0</v>
      </c>
      <c r="BY36" s="67">
        <f>SUM(BY34:BY35)</f>
        <v>0</v>
      </c>
      <c r="BZ36" s="68">
        <f t="shared" si="206"/>
        <v>0</v>
      </c>
      <c r="CA36" s="103">
        <f>SUM(CA34:CA35)</f>
        <v>0</v>
      </c>
      <c r="CB36" s="101">
        <f>SUM(CB34:CB35)</f>
        <v>0</v>
      </c>
      <c r="CC36" s="101">
        <f>SUM(CC34:CC35)</f>
        <v>0</v>
      </c>
      <c r="CD36" s="102">
        <f t="shared" si="209"/>
        <v>0</v>
      </c>
      <c r="CE36" s="103">
        <f>SUM(CE34:CE35)</f>
        <v>8</v>
      </c>
      <c r="CF36" s="103">
        <f>SUM(CF34:CF35)</f>
        <v>0</v>
      </c>
      <c r="CG36" s="103">
        <f>SUM(CG34:CG35)</f>
        <v>0</v>
      </c>
      <c r="CH36" s="104">
        <f t="shared" si="212"/>
        <v>8</v>
      </c>
      <c r="CI36" s="245">
        <f t="shared" si="213"/>
        <v>8</v>
      </c>
    </row>
    <row r="37" spans="1:87" s="174" customFormat="1" ht="12.75" customHeight="1" thickBot="1">
      <c r="A37" s="158"/>
      <c r="B37" s="558" t="s">
        <v>44</v>
      </c>
      <c r="C37" s="559"/>
      <c r="D37" s="450"/>
      <c r="E37" s="451"/>
      <c r="F37" s="452"/>
      <c r="G37" s="160"/>
      <c r="H37" s="450"/>
      <c r="I37" s="453"/>
      <c r="J37" s="452"/>
      <c r="K37" s="160"/>
      <c r="L37" s="366">
        <f t="shared" si="19"/>
        <v>0</v>
      </c>
      <c r="M37" s="162"/>
      <c r="N37" s="163"/>
      <c r="O37" s="163"/>
      <c r="P37" s="164"/>
      <c r="Q37" s="165"/>
      <c r="R37" s="165"/>
      <c r="S37" s="165"/>
      <c r="T37" s="164"/>
      <c r="U37" s="166"/>
      <c r="V37" s="167"/>
      <c r="W37" s="167"/>
      <c r="X37" s="168"/>
      <c r="Y37" s="169"/>
      <c r="Z37" s="169"/>
      <c r="AA37" s="169"/>
      <c r="AB37" s="168"/>
      <c r="AC37" s="170" t="e">
        <f t="shared" ref="AC37:AJ37" si="216">AC36/(D36+M36)</f>
        <v>#DIV/0!</v>
      </c>
      <c r="AD37" s="170" t="e">
        <f t="shared" si="216"/>
        <v>#DIV/0!</v>
      </c>
      <c r="AE37" s="170" t="e">
        <f t="shared" si="216"/>
        <v>#DIV/0!</v>
      </c>
      <c r="AF37" s="170" t="e">
        <f t="shared" si="216"/>
        <v>#DIV/0!</v>
      </c>
      <c r="AG37" s="170">
        <f t="shared" si="216"/>
        <v>0</v>
      </c>
      <c r="AH37" s="170" t="e">
        <f t="shared" si="216"/>
        <v>#DIV/0!</v>
      </c>
      <c r="AI37" s="170" t="e">
        <f t="shared" si="216"/>
        <v>#DIV/0!</v>
      </c>
      <c r="AJ37" s="170">
        <f t="shared" si="216"/>
        <v>0</v>
      </c>
      <c r="AK37" s="171"/>
      <c r="AL37" s="172"/>
      <c r="AM37" s="172"/>
      <c r="AN37" s="173"/>
      <c r="AO37" s="171"/>
      <c r="AP37" s="171"/>
      <c r="AQ37" s="171"/>
      <c r="AR37" s="173"/>
      <c r="AS37" s="196"/>
      <c r="AT37" s="217"/>
      <c r="AU37" s="218"/>
      <c r="AV37" s="218"/>
      <c r="AW37" s="219"/>
      <c r="AX37" s="217"/>
      <c r="AY37" s="218"/>
      <c r="AZ37" s="218"/>
      <c r="BA37" s="219"/>
      <c r="BB37" s="208">
        <f t="shared" si="165"/>
        <v>0</v>
      </c>
      <c r="BC37" s="162"/>
      <c r="BD37" s="163"/>
      <c r="BE37" s="163"/>
      <c r="BF37" s="164"/>
      <c r="BG37" s="165"/>
      <c r="BH37" s="165"/>
      <c r="BI37" s="165"/>
      <c r="BJ37" s="164"/>
      <c r="BK37" s="166"/>
      <c r="BL37" s="167"/>
      <c r="BM37" s="167"/>
      <c r="BN37" s="168"/>
      <c r="BO37" s="169"/>
      <c r="BP37" s="169"/>
      <c r="BQ37" s="169"/>
      <c r="BR37" s="168"/>
      <c r="BS37" s="170" t="e">
        <f>BS36/(AT36+BC36)</f>
        <v>#DIV/0!</v>
      </c>
      <c r="BT37" s="170" t="e">
        <f t="shared" ref="BT37" si="217">BT36/(AU36+BD36)</f>
        <v>#DIV/0!</v>
      </c>
      <c r="BU37" s="170" t="e">
        <f t="shared" ref="BU37" si="218">BU36/(AV36+BE36)</f>
        <v>#DIV/0!</v>
      </c>
      <c r="BV37" s="170" t="e">
        <f t="shared" ref="BV37" si="219">BV36/(AW36+BF36)</f>
        <v>#DIV/0!</v>
      </c>
      <c r="BW37" s="170">
        <f t="shared" ref="BW37" si="220">BW36/(AX36+BG36)</f>
        <v>0</v>
      </c>
      <c r="BX37" s="170" t="e">
        <f t="shared" ref="BX37" si="221">BX36/(AY36+BH36)</f>
        <v>#DIV/0!</v>
      </c>
      <c r="BY37" s="170" t="e">
        <f t="shared" ref="BY37" si="222">BY36/(AZ36+BI36)</f>
        <v>#DIV/0!</v>
      </c>
      <c r="BZ37" s="227">
        <f t="shared" ref="BZ37" si="223">BZ36/(BA36+BJ36)</f>
        <v>0</v>
      </c>
      <c r="CA37" s="161"/>
      <c r="CB37" s="159"/>
      <c r="CC37" s="159"/>
      <c r="CD37" s="160"/>
      <c r="CE37" s="161"/>
      <c r="CF37" s="161"/>
      <c r="CG37" s="161"/>
      <c r="CH37" s="160"/>
      <c r="CI37" s="241"/>
    </row>
    <row r="38" spans="1:87" s="174" customFormat="1" ht="12.75" customHeight="1" thickBot="1">
      <c r="A38" s="158"/>
      <c r="B38" s="556" t="s">
        <v>45</v>
      </c>
      <c r="C38" s="557"/>
      <c r="D38" s="454"/>
      <c r="E38" s="455"/>
      <c r="F38" s="456"/>
      <c r="G38" s="510"/>
      <c r="H38" s="454"/>
      <c r="I38" s="457"/>
      <c r="J38" s="456"/>
      <c r="K38" s="510"/>
      <c r="L38" s="368">
        <f t="shared" si="19"/>
        <v>0</v>
      </c>
      <c r="M38" s="178"/>
      <c r="N38" s="179"/>
      <c r="O38" s="179"/>
      <c r="P38" s="180"/>
      <c r="Q38" s="181"/>
      <c r="R38" s="181"/>
      <c r="S38" s="181"/>
      <c r="T38" s="180"/>
      <c r="U38" s="182"/>
      <c r="V38" s="183"/>
      <c r="W38" s="183"/>
      <c r="X38" s="184"/>
      <c r="Y38" s="185"/>
      <c r="Z38" s="185"/>
      <c r="AA38" s="185"/>
      <c r="AB38" s="184"/>
      <c r="AC38" s="157" t="e">
        <f>AC36/(AK36+AC36)</f>
        <v>#DIV/0!</v>
      </c>
      <c r="AD38" s="157" t="e">
        <f t="shared" ref="AD38:AJ38" si="224">AD36/(AL36+AD36)</f>
        <v>#DIV/0!</v>
      </c>
      <c r="AE38" s="157" t="e">
        <f t="shared" si="224"/>
        <v>#DIV/0!</v>
      </c>
      <c r="AF38" s="157" t="e">
        <f t="shared" si="224"/>
        <v>#DIV/0!</v>
      </c>
      <c r="AG38" s="157">
        <f t="shared" si="224"/>
        <v>0</v>
      </c>
      <c r="AH38" s="157" t="e">
        <f t="shared" si="224"/>
        <v>#DIV/0!</v>
      </c>
      <c r="AI38" s="157" t="e">
        <f t="shared" si="224"/>
        <v>#DIV/0!</v>
      </c>
      <c r="AJ38" s="157">
        <f t="shared" si="224"/>
        <v>0</v>
      </c>
      <c r="AK38" s="186"/>
      <c r="AL38" s="187"/>
      <c r="AM38" s="187"/>
      <c r="AN38" s="188"/>
      <c r="AO38" s="186"/>
      <c r="AP38" s="186"/>
      <c r="AQ38" s="186"/>
      <c r="AR38" s="188"/>
      <c r="AS38" s="197"/>
      <c r="AT38" s="220"/>
      <c r="AU38" s="221"/>
      <c r="AV38" s="221"/>
      <c r="AW38" s="222"/>
      <c r="AX38" s="220"/>
      <c r="AY38" s="221"/>
      <c r="AZ38" s="221"/>
      <c r="BA38" s="222"/>
      <c r="BB38" s="223">
        <f t="shared" si="165"/>
        <v>0</v>
      </c>
      <c r="BC38" s="178"/>
      <c r="BD38" s="179"/>
      <c r="BE38" s="179"/>
      <c r="BF38" s="180"/>
      <c r="BG38" s="181"/>
      <c r="BH38" s="181"/>
      <c r="BI38" s="181"/>
      <c r="BJ38" s="180"/>
      <c r="BK38" s="182"/>
      <c r="BL38" s="183"/>
      <c r="BM38" s="183"/>
      <c r="BN38" s="184"/>
      <c r="BO38" s="185"/>
      <c r="BP38" s="185"/>
      <c r="BQ38" s="185"/>
      <c r="BR38" s="184"/>
      <c r="BS38" s="157" t="e">
        <f>BS36/(CA36+BS36)</f>
        <v>#DIV/0!</v>
      </c>
      <c r="BT38" s="157" t="e">
        <f t="shared" ref="BT38" si="225">BT36/(CB36+BT36)</f>
        <v>#DIV/0!</v>
      </c>
      <c r="BU38" s="157" t="e">
        <f t="shared" ref="BU38" si="226">BU36/(CC36+BU36)</f>
        <v>#DIV/0!</v>
      </c>
      <c r="BV38" s="157" t="e">
        <f t="shared" ref="BV38" si="227">BV36/(CD36+BV36)</f>
        <v>#DIV/0!</v>
      </c>
      <c r="BW38" s="157">
        <f t="shared" ref="BW38" si="228">BW36/(CE36+BW36)</f>
        <v>0</v>
      </c>
      <c r="BX38" s="157" t="e">
        <f t="shared" ref="BX38" si="229">BX36/(CF36+BX36)</f>
        <v>#DIV/0!</v>
      </c>
      <c r="BY38" s="157" t="e">
        <f t="shared" ref="BY38" si="230">BY36/(CG36+BY36)</f>
        <v>#DIV/0!</v>
      </c>
      <c r="BZ38" s="228">
        <f t="shared" ref="BZ38" si="231">BZ36/(CH36+BZ36)</f>
        <v>0</v>
      </c>
      <c r="CA38" s="177"/>
      <c r="CB38" s="175"/>
      <c r="CC38" s="175"/>
      <c r="CD38" s="176"/>
      <c r="CE38" s="177"/>
      <c r="CF38" s="177"/>
      <c r="CG38" s="177"/>
      <c r="CH38" s="176"/>
      <c r="CI38" s="242"/>
    </row>
    <row r="39" spans="1:87" s="262" customFormat="1" ht="12.75" customHeight="1">
      <c r="A39" s="581"/>
      <c r="B39" s="584" t="s">
        <v>92</v>
      </c>
      <c r="C39" s="371" t="s">
        <v>6</v>
      </c>
      <c r="D39" s="492">
        <f>D29+D34</f>
        <v>0</v>
      </c>
      <c r="E39" s="493">
        <f t="shared" ref="E39:BQ39" si="232">E29+E34</f>
        <v>0</v>
      </c>
      <c r="F39" s="504">
        <f t="shared" si="232"/>
        <v>0</v>
      </c>
      <c r="G39" s="484">
        <f t="shared" si="232"/>
        <v>0</v>
      </c>
      <c r="H39" s="492">
        <f>H29+H34</f>
        <v>5</v>
      </c>
      <c r="I39" s="493">
        <f t="shared" si="232"/>
        <v>0</v>
      </c>
      <c r="J39" s="504">
        <f t="shared" si="232"/>
        <v>0</v>
      </c>
      <c r="K39" s="484">
        <f t="shared" si="232"/>
        <v>5</v>
      </c>
      <c r="L39" s="468">
        <f t="shared" si="19"/>
        <v>5</v>
      </c>
      <c r="M39" s="247">
        <f t="shared" si="232"/>
        <v>0</v>
      </c>
      <c r="N39" s="247">
        <f t="shared" si="232"/>
        <v>0</v>
      </c>
      <c r="O39" s="247">
        <f t="shared" si="232"/>
        <v>0</v>
      </c>
      <c r="P39" s="247">
        <f t="shared" si="232"/>
        <v>0</v>
      </c>
      <c r="Q39" s="247">
        <f t="shared" si="232"/>
        <v>0</v>
      </c>
      <c r="R39" s="247">
        <f t="shared" si="232"/>
        <v>0</v>
      </c>
      <c r="S39" s="247">
        <f t="shared" si="232"/>
        <v>0</v>
      </c>
      <c r="T39" s="247">
        <f t="shared" si="232"/>
        <v>0</v>
      </c>
      <c r="U39" s="247">
        <f t="shared" si="232"/>
        <v>0</v>
      </c>
      <c r="V39" s="247">
        <f t="shared" si="232"/>
        <v>0</v>
      </c>
      <c r="W39" s="247">
        <f t="shared" si="232"/>
        <v>0</v>
      </c>
      <c r="X39" s="247">
        <f t="shared" si="232"/>
        <v>0</v>
      </c>
      <c r="Y39" s="247">
        <f t="shared" si="232"/>
        <v>0</v>
      </c>
      <c r="Z39" s="247">
        <f t="shared" si="232"/>
        <v>0</v>
      </c>
      <c r="AA39" s="247">
        <f t="shared" si="232"/>
        <v>0</v>
      </c>
      <c r="AB39" s="247">
        <f t="shared" si="232"/>
        <v>0</v>
      </c>
      <c r="AC39" s="247">
        <f t="shared" si="232"/>
        <v>0</v>
      </c>
      <c r="AD39" s="247">
        <f t="shared" si="232"/>
        <v>0</v>
      </c>
      <c r="AE39" s="247">
        <f t="shared" si="232"/>
        <v>0</v>
      </c>
      <c r="AF39" s="247">
        <f t="shared" si="232"/>
        <v>0</v>
      </c>
      <c r="AG39" s="247">
        <f t="shared" si="232"/>
        <v>0</v>
      </c>
      <c r="AH39" s="247">
        <f t="shared" si="232"/>
        <v>0</v>
      </c>
      <c r="AI39" s="247">
        <f t="shared" si="232"/>
        <v>0</v>
      </c>
      <c r="AJ39" s="247">
        <f t="shared" si="232"/>
        <v>0</v>
      </c>
      <c r="AK39" s="247">
        <f t="shared" si="232"/>
        <v>0</v>
      </c>
      <c r="AL39" s="247">
        <f t="shared" si="232"/>
        <v>0</v>
      </c>
      <c r="AM39" s="247">
        <f t="shared" si="232"/>
        <v>0</v>
      </c>
      <c r="AN39" s="247">
        <f t="shared" si="232"/>
        <v>0</v>
      </c>
      <c r="AO39" s="247">
        <f t="shared" si="232"/>
        <v>5</v>
      </c>
      <c r="AP39" s="247">
        <f t="shared" si="232"/>
        <v>0</v>
      </c>
      <c r="AQ39" s="247">
        <f t="shared" si="232"/>
        <v>0</v>
      </c>
      <c r="AR39" s="247">
        <f t="shared" si="232"/>
        <v>5</v>
      </c>
      <c r="AS39" s="247">
        <f t="shared" si="232"/>
        <v>5</v>
      </c>
      <c r="AT39" s="247">
        <f t="shared" si="232"/>
        <v>0</v>
      </c>
      <c r="AU39" s="247">
        <f t="shared" si="232"/>
        <v>0</v>
      </c>
      <c r="AV39" s="247">
        <f t="shared" si="232"/>
        <v>0</v>
      </c>
      <c r="AW39" s="247">
        <f t="shared" si="232"/>
        <v>0</v>
      </c>
      <c r="AX39" s="247">
        <f t="shared" si="232"/>
        <v>5</v>
      </c>
      <c r="AY39" s="247">
        <f t="shared" si="232"/>
        <v>0</v>
      </c>
      <c r="AZ39" s="247">
        <f t="shared" si="232"/>
        <v>0</v>
      </c>
      <c r="BA39" s="247">
        <f t="shared" si="232"/>
        <v>5</v>
      </c>
      <c r="BB39" s="247">
        <f t="shared" si="232"/>
        <v>5</v>
      </c>
      <c r="BC39" s="247">
        <f t="shared" si="232"/>
        <v>0</v>
      </c>
      <c r="BD39" s="247">
        <f t="shared" si="232"/>
        <v>0</v>
      </c>
      <c r="BE39" s="247">
        <f t="shared" si="232"/>
        <v>0</v>
      </c>
      <c r="BF39" s="247">
        <f t="shared" si="232"/>
        <v>0</v>
      </c>
      <c r="BG39" s="247">
        <f t="shared" si="232"/>
        <v>0</v>
      </c>
      <c r="BH39" s="247">
        <f t="shared" si="232"/>
        <v>0</v>
      </c>
      <c r="BI39" s="247">
        <f t="shared" si="232"/>
        <v>0</v>
      </c>
      <c r="BJ39" s="247">
        <f t="shared" si="232"/>
        <v>0</v>
      </c>
      <c r="BK39" s="247">
        <f t="shared" si="232"/>
        <v>0</v>
      </c>
      <c r="BL39" s="247">
        <f t="shared" si="232"/>
        <v>0</v>
      </c>
      <c r="BM39" s="247">
        <f t="shared" si="232"/>
        <v>0</v>
      </c>
      <c r="BN39" s="247">
        <f t="shared" si="232"/>
        <v>0</v>
      </c>
      <c r="BO39" s="247">
        <f t="shared" si="232"/>
        <v>0</v>
      </c>
      <c r="BP39" s="247">
        <f t="shared" si="232"/>
        <v>0</v>
      </c>
      <c r="BQ39" s="247">
        <f t="shared" si="232"/>
        <v>0</v>
      </c>
      <c r="BR39" s="247">
        <f t="shared" ref="BR39:CI39" si="233">BR29+BR34</f>
        <v>0</v>
      </c>
      <c r="BS39" s="247">
        <f t="shared" si="233"/>
        <v>0</v>
      </c>
      <c r="BT39" s="247">
        <f t="shared" si="233"/>
        <v>0</v>
      </c>
      <c r="BU39" s="247">
        <f t="shared" si="233"/>
        <v>0</v>
      </c>
      <c r="BV39" s="247">
        <f t="shared" si="233"/>
        <v>0</v>
      </c>
      <c r="BW39" s="247">
        <f t="shared" si="233"/>
        <v>0</v>
      </c>
      <c r="BX39" s="247">
        <f t="shared" si="233"/>
        <v>0</v>
      </c>
      <c r="BY39" s="247">
        <f t="shared" si="233"/>
        <v>0</v>
      </c>
      <c r="BZ39" s="247">
        <f t="shared" si="233"/>
        <v>0</v>
      </c>
      <c r="CA39" s="247">
        <f t="shared" si="233"/>
        <v>0</v>
      </c>
      <c r="CB39" s="247">
        <f t="shared" si="233"/>
        <v>0</v>
      </c>
      <c r="CC39" s="247">
        <f t="shared" si="233"/>
        <v>0</v>
      </c>
      <c r="CD39" s="247">
        <f t="shared" si="233"/>
        <v>0</v>
      </c>
      <c r="CE39" s="247">
        <f t="shared" si="233"/>
        <v>5</v>
      </c>
      <c r="CF39" s="247">
        <f t="shared" si="233"/>
        <v>0</v>
      </c>
      <c r="CG39" s="247">
        <f t="shared" si="233"/>
        <v>0</v>
      </c>
      <c r="CH39" s="247">
        <f t="shared" si="233"/>
        <v>5</v>
      </c>
      <c r="CI39" s="310">
        <f t="shared" si="233"/>
        <v>5</v>
      </c>
    </row>
    <row r="40" spans="1:87" s="262" customFormat="1" ht="12.75" customHeight="1">
      <c r="A40" s="582"/>
      <c r="B40" s="585"/>
      <c r="C40" s="372" t="s">
        <v>7</v>
      </c>
      <c r="D40" s="494">
        <f>D30+D35</f>
        <v>0</v>
      </c>
      <c r="E40" s="495">
        <f t="shared" ref="E40:BQ40" si="234">E30+E35</f>
        <v>0</v>
      </c>
      <c r="F40" s="505">
        <f t="shared" si="234"/>
        <v>0</v>
      </c>
      <c r="G40" s="448">
        <f t="shared" si="234"/>
        <v>0</v>
      </c>
      <c r="H40" s="494">
        <f t="shared" si="234"/>
        <v>10</v>
      </c>
      <c r="I40" s="495">
        <f t="shared" si="234"/>
        <v>0</v>
      </c>
      <c r="J40" s="505">
        <f t="shared" si="234"/>
        <v>0</v>
      </c>
      <c r="K40" s="448">
        <f t="shared" si="234"/>
        <v>10</v>
      </c>
      <c r="L40" s="360">
        <f t="shared" si="19"/>
        <v>10</v>
      </c>
      <c r="M40" s="263">
        <f t="shared" si="234"/>
        <v>0</v>
      </c>
      <c r="N40" s="263">
        <f t="shared" si="234"/>
        <v>0</v>
      </c>
      <c r="O40" s="263">
        <f t="shared" si="234"/>
        <v>0</v>
      </c>
      <c r="P40" s="263">
        <f t="shared" si="234"/>
        <v>0</v>
      </c>
      <c r="Q40" s="263">
        <f t="shared" si="234"/>
        <v>0</v>
      </c>
      <c r="R40" s="263">
        <f t="shared" si="234"/>
        <v>0</v>
      </c>
      <c r="S40" s="263">
        <f t="shared" si="234"/>
        <v>0</v>
      </c>
      <c r="T40" s="263">
        <f t="shared" si="234"/>
        <v>0</v>
      </c>
      <c r="U40" s="263">
        <f t="shared" si="234"/>
        <v>0</v>
      </c>
      <c r="V40" s="263">
        <f t="shared" si="234"/>
        <v>0</v>
      </c>
      <c r="W40" s="263">
        <f t="shared" si="234"/>
        <v>0</v>
      </c>
      <c r="X40" s="263">
        <f t="shared" si="234"/>
        <v>0</v>
      </c>
      <c r="Y40" s="263">
        <f t="shared" si="234"/>
        <v>0</v>
      </c>
      <c r="Z40" s="263">
        <f t="shared" si="234"/>
        <v>0</v>
      </c>
      <c r="AA40" s="263">
        <f t="shared" si="234"/>
        <v>0</v>
      </c>
      <c r="AB40" s="263">
        <f t="shared" si="234"/>
        <v>0</v>
      </c>
      <c r="AC40" s="263">
        <f t="shared" si="234"/>
        <v>0</v>
      </c>
      <c r="AD40" s="263">
        <f t="shared" si="234"/>
        <v>0</v>
      </c>
      <c r="AE40" s="263">
        <f t="shared" si="234"/>
        <v>0</v>
      </c>
      <c r="AF40" s="263">
        <f t="shared" si="234"/>
        <v>0</v>
      </c>
      <c r="AG40" s="263">
        <f t="shared" si="234"/>
        <v>1</v>
      </c>
      <c r="AH40" s="263">
        <f t="shared" si="234"/>
        <v>0</v>
      </c>
      <c r="AI40" s="263">
        <f t="shared" si="234"/>
        <v>0</v>
      </c>
      <c r="AJ40" s="263">
        <f t="shared" si="234"/>
        <v>1</v>
      </c>
      <c r="AK40" s="263">
        <f t="shared" si="234"/>
        <v>0</v>
      </c>
      <c r="AL40" s="263">
        <f t="shared" si="234"/>
        <v>0</v>
      </c>
      <c r="AM40" s="263">
        <f t="shared" si="234"/>
        <v>0</v>
      </c>
      <c r="AN40" s="263">
        <f t="shared" si="234"/>
        <v>0</v>
      </c>
      <c r="AO40" s="263">
        <f t="shared" si="234"/>
        <v>9</v>
      </c>
      <c r="AP40" s="263">
        <f t="shared" si="234"/>
        <v>0</v>
      </c>
      <c r="AQ40" s="263">
        <f t="shared" si="234"/>
        <v>0</v>
      </c>
      <c r="AR40" s="263">
        <f t="shared" si="234"/>
        <v>9</v>
      </c>
      <c r="AS40" s="263">
        <f t="shared" si="234"/>
        <v>9</v>
      </c>
      <c r="AT40" s="263">
        <f t="shared" si="234"/>
        <v>0</v>
      </c>
      <c r="AU40" s="263">
        <f t="shared" si="234"/>
        <v>0</v>
      </c>
      <c r="AV40" s="263">
        <f t="shared" si="234"/>
        <v>0</v>
      </c>
      <c r="AW40" s="263">
        <f t="shared" si="234"/>
        <v>0</v>
      </c>
      <c r="AX40" s="263">
        <f t="shared" si="234"/>
        <v>9</v>
      </c>
      <c r="AY40" s="263">
        <f t="shared" si="234"/>
        <v>0</v>
      </c>
      <c r="AZ40" s="263">
        <f t="shared" si="234"/>
        <v>0</v>
      </c>
      <c r="BA40" s="263">
        <f t="shared" si="234"/>
        <v>9</v>
      </c>
      <c r="BB40" s="263">
        <f t="shared" si="234"/>
        <v>9</v>
      </c>
      <c r="BC40" s="263">
        <f t="shared" si="234"/>
        <v>0</v>
      </c>
      <c r="BD40" s="263">
        <f t="shared" si="234"/>
        <v>0</v>
      </c>
      <c r="BE40" s="263">
        <f t="shared" si="234"/>
        <v>0</v>
      </c>
      <c r="BF40" s="263">
        <f t="shared" si="234"/>
        <v>0</v>
      </c>
      <c r="BG40" s="263">
        <f t="shared" si="234"/>
        <v>1</v>
      </c>
      <c r="BH40" s="263">
        <f t="shared" si="234"/>
        <v>0</v>
      </c>
      <c r="BI40" s="263">
        <f t="shared" si="234"/>
        <v>0</v>
      </c>
      <c r="BJ40" s="263">
        <f t="shared" si="234"/>
        <v>1</v>
      </c>
      <c r="BK40" s="263">
        <f t="shared" si="234"/>
        <v>0</v>
      </c>
      <c r="BL40" s="263">
        <f t="shared" si="234"/>
        <v>0</v>
      </c>
      <c r="BM40" s="263">
        <f t="shared" si="234"/>
        <v>0</v>
      </c>
      <c r="BN40" s="263">
        <f t="shared" si="234"/>
        <v>0</v>
      </c>
      <c r="BO40" s="263">
        <f t="shared" si="234"/>
        <v>0</v>
      </c>
      <c r="BP40" s="263">
        <f t="shared" si="234"/>
        <v>0</v>
      </c>
      <c r="BQ40" s="263">
        <f t="shared" si="234"/>
        <v>0</v>
      </c>
      <c r="BR40" s="263">
        <f t="shared" ref="BR40:CI40" si="235">BR30+BR35</f>
        <v>0</v>
      </c>
      <c r="BS40" s="263">
        <f t="shared" si="235"/>
        <v>0</v>
      </c>
      <c r="BT40" s="263">
        <f t="shared" si="235"/>
        <v>0</v>
      </c>
      <c r="BU40" s="263">
        <f t="shared" si="235"/>
        <v>0</v>
      </c>
      <c r="BV40" s="263">
        <f t="shared" si="235"/>
        <v>0</v>
      </c>
      <c r="BW40" s="263">
        <f t="shared" si="235"/>
        <v>0</v>
      </c>
      <c r="BX40" s="263">
        <f t="shared" si="235"/>
        <v>0</v>
      </c>
      <c r="BY40" s="263">
        <f t="shared" si="235"/>
        <v>0</v>
      </c>
      <c r="BZ40" s="263">
        <f t="shared" si="235"/>
        <v>0</v>
      </c>
      <c r="CA40" s="263">
        <f t="shared" si="235"/>
        <v>0</v>
      </c>
      <c r="CB40" s="263">
        <f t="shared" si="235"/>
        <v>0</v>
      </c>
      <c r="CC40" s="263">
        <f t="shared" si="235"/>
        <v>0</v>
      </c>
      <c r="CD40" s="263">
        <f t="shared" si="235"/>
        <v>0</v>
      </c>
      <c r="CE40" s="263">
        <f t="shared" si="235"/>
        <v>10</v>
      </c>
      <c r="CF40" s="263">
        <f t="shared" si="235"/>
        <v>0</v>
      </c>
      <c r="CG40" s="263">
        <f t="shared" si="235"/>
        <v>0</v>
      </c>
      <c r="CH40" s="263">
        <f t="shared" si="235"/>
        <v>10</v>
      </c>
      <c r="CI40" s="311">
        <f t="shared" si="235"/>
        <v>10</v>
      </c>
    </row>
    <row r="41" spans="1:87" s="262" customFormat="1" ht="12.75" customHeight="1" thickBot="1">
      <c r="A41" s="583"/>
      <c r="B41" s="586"/>
      <c r="C41" s="373" t="s">
        <v>5</v>
      </c>
      <c r="D41" s="283">
        <f>SUM(D39:D40)</f>
        <v>0</v>
      </c>
      <c r="E41" s="284">
        <f t="shared" ref="E41" si="236">SUM(E39:E40)</f>
        <v>0</v>
      </c>
      <c r="F41" s="506">
        <f t="shared" ref="F41" si="237">SUM(F39:F40)</f>
        <v>0</v>
      </c>
      <c r="G41" s="485">
        <f t="shared" ref="G41" si="238">SUM(G39:G40)</f>
        <v>0</v>
      </c>
      <c r="H41" s="283">
        <f t="shared" ref="H41" si="239">SUM(H39:H40)</f>
        <v>15</v>
      </c>
      <c r="I41" s="284">
        <f t="shared" ref="I41" si="240">SUM(I39:I40)</f>
        <v>0</v>
      </c>
      <c r="J41" s="506">
        <f t="shared" ref="J41" si="241">SUM(J39:J40)</f>
        <v>0</v>
      </c>
      <c r="K41" s="485">
        <f>SUM(K39:K40)</f>
        <v>15</v>
      </c>
      <c r="L41" s="316">
        <f t="shared" si="19"/>
        <v>15</v>
      </c>
      <c r="M41" s="277">
        <f t="shared" ref="M41" si="242">SUM(M39:M40)</f>
        <v>0</v>
      </c>
      <c r="N41" s="277">
        <f t="shared" ref="N41" si="243">SUM(N39:N40)</f>
        <v>0</v>
      </c>
      <c r="O41" s="277">
        <f t="shared" ref="O41" si="244">SUM(O39:O40)</f>
        <v>0</v>
      </c>
      <c r="P41" s="277">
        <f t="shared" ref="P41" si="245">SUM(P39:P40)</f>
        <v>0</v>
      </c>
      <c r="Q41" s="277">
        <f t="shared" ref="Q41" si="246">SUM(Q39:Q40)</f>
        <v>0</v>
      </c>
      <c r="R41" s="277">
        <f t="shared" ref="R41" si="247">SUM(R39:R40)</f>
        <v>0</v>
      </c>
      <c r="S41" s="277">
        <f t="shared" ref="S41" si="248">SUM(S39:S40)</f>
        <v>0</v>
      </c>
      <c r="T41" s="277">
        <f t="shared" ref="T41" si="249">SUM(T39:T40)</f>
        <v>0</v>
      </c>
      <c r="U41" s="277">
        <f t="shared" ref="U41" si="250">SUM(U39:U40)</f>
        <v>0</v>
      </c>
      <c r="V41" s="277">
        <f t="shared" ref="V41" si="251">SUM(V39:V40)</f>
        <v>0</v>
      </c>
      <c r="W41" s="277">
        <f t="shared" ref="W41" si="252">SUM(W39:W40)</f>
        <v>0</v>
      </c>
      <c r="X41" s="277">
        <f t="shared" ref="X41" si="253">SUM(X39:X40)</f>
        <v>0</v>
      </c>
      <c r="Y41" s="277">
        <f t="shared" ref="Y41" si="254">SUM(Y39:Y40)</f>
        <v>0</v>
      </c>
      <c r="Z41" s="277">
        <f t="shared" ref="Z41" si="255">SUM(Z39:Z40)</f>
        <v>0</v>
      </c>
      <c r="AA41" s="277">
        <f t="shared" ref="AA41" si="256">SUM(AA39:AA40)</f>
        <v>0</v>
      </c>
      <c r="AB41" s="277">
        <f t="shared" ref="AB41" si="257">SUM(AB39:AB40)</f>
        <v>0</v>
      </c>
      <c r="AC41" s="277">
        <f t="shared" ref="AC41" si="258">SUM(AC39:AC40)</f>
        <v>0</v>
      </c>
      <c r="AD41" s="277">
        <f t="shared" ref="AD41" si="259">SUM(AD39:AD40)</f>
        <v>0</v>
      </c>
      <c r="AE41" s="277">
        <f t="shared" ref="AE41" si="260">SUM(AE39:AE40)</f>
        <v>0</v>
      </c>
      <c r="AF41" s="277">
        <f t="shared" ref="AF41" si="261">SUM(AF39:AF40)</f>
        <v>0</v>
      </c>
      <c r="AG41" s="277">
        <f t="shared" ref="AG41" si="262">SUM(AG39:AG40)</f>
        <v>1</v>
      </c>
      <c r="AH41" s="277">
        <f t="shared" ref="AH41" si="263">SUM(AH39:AH40)</f>
        <v>0</v>
      </c>
      <c r="AI41" s="277">
        <f t="shared" ref="AI41" si="264">SUM(AI39:AI40)</f>
        <v>0</v>
      </c>
      <c r="AJ41" s="277">
        <f t="shared" ref="AJ41" si="265">SUM(AJ39:AJ40)</f>
        <v>1</v>
      </c>
      <c r="AK41" s="277">
        <f t="shared" ref="AK41" si="266">SUM(AK39:AK40)</f>
        <v>0</v>
      </c>
      <c r="AL41" s="277">
        <f t="shared" ref="AL41" si="267">SUM(AL39:AL40)</f>
        <v>0</v>
      </c>
      <c r="AM41" s="277">
        <f t="shared" ref="AM41" si="268">SUM(AM39:AM40)</f>
        <v>0</v>
      </c>
      <c r="AN41" s="277">
        <f t="shared" ref="AN41" si="269">SUM(AN39:AN40)</f>
        <v>0</v>
      </c>
      <c r="AO41" s="277">
        <f t="shared" ref="AO41" si="270">SUM(AO39:AO40)</f>
        <v>14</v>
      </c>
      <c r="AP41" s="277">
        <f t="shared" ref="AP41" si="271">SUM(AP39:AP40)</f>
        <v>0</v>
      </c>
      <c r="AQ41" s="277">
        <f t="shared" ref="AQ41" si="272">SUM(AQ39:AQ40)</f>
        <v>0</v>
      </c>
      <c r="AR41" s="277">
        <f t="shared" ref="AR41" si="273">SUM(AR39:AR40)</f>
        <v>14</v>
      </c>
      <c r="AS41" s="277">
        <f t="shared" ref="AS41" si="274">SUM(AS39:AS40)</f>
        <v>14</v>
      </c>
      <c r="AT41" s="277">
        <f t="shared" ref="AT41" si="275">SUM(AT39:AT40)</f>
        <v>0</v>
      </c>
      <c r="AU41" s="277">
        <f t="shared" ref="AU41" si="276">SUM(AU39:AU40)</f>
        <v>0</v>
      </c>
      <c r="AV41" s="277">
        <f t="shared" ref="AV41" si="277">SUM(AV39:AV40)</f>
        <v>0</v>
      </c>
      <c r="AW41" s="277">
        <f t="shared" ref="AW41" si="278">SUM(AW39:AW40)</f>
        <v>0</v>
      </c>
      <c r="AX41" s="277">
        <f t="shared" ref="AX41" si="279">SUM(AX39:AX40)</f>
        <v>14</v>
      </c>
      <c r="AY41" s="277">
        <f t="shared" ref="AY41" si="280">SUM(AY39:AY40)</f>
        <v>0</v>
      </c>
      <c r="AZ41" s="277">
        <f t="shared" ref="AZ41" si="281">SUM(AZ39:AZ40)</f>
        <v>0</v>
      </c>
      <c r="BA41" s="277">
        <f t="shared" ref="BA41" si="282">SUM(BA39:BA40)</f>
        <v>14</v>
      </c>
      <c r="BB41" s="277">
        <f t="shared" ref="BB41" si="283">SUM(BB39:BB40)</f>
        <v>14</v>
      </c>
      <c r="BC41" s="277">
        <f t="shared" ref="BC41" si="284">SUM(BC39:BC40)</f>
        <v>0</v>
      </c>
      <c r="BD41" s="277">
        <f t="shared" ref="BD41" si="285">SUM(BD39:BD40)</f>
        <v>0</v>
      </c>
      <c r="BE41" s="277">
        <f t="shared" ref="BE41" si="286">SUM(BE39:BE40)</f>
        <v>0</v>
      </c>
      <c r="BF41" s="277">
        <f t="shared" ref="BF41" si="287">SUM(BF39:BF40)</f>
        <v>0</v>
      </c>
      <c r="BG41" s="277">
        <f t="shared" ref="BG41" si="288">SUM(BG39:BG40)</f>
        <v>1</v>
      </c>
      <c r="BH41" s="277">
        <f t="shared" ref="BH41" si="289">SUM(BH39:BH40)</f>
        <v>0</v>
      </c>
      <c r="BI41" s="277">
        <f t="shared" ref="BI41" si="290">SUM(BI39:BI40)</f>
        <v>0</v>
      </c>
      <c r="BJ41" s="277">
        <f t="shared" ref="BJ41" si="291">SUM(BJ39:BJ40)</f>
        <v>1</v>
      </c>
      <c r="BK41" s="277">
        <f t="shared" ref="BK41" si="292">SUM(BK39:BK40)</f>
        <v>0</v>
      </c>
      <c r="BL41" s="277">
        <f t="shared" ref="BL41" si="293">SUM(BL39:BL40)</f>
        <v>0</v>
      </c>
      <c r="BM41" s="277">
        <f t="shared" ref="BM41" si="294">SUM(BM39:BM40)</f>
        <v>0</v>
      </c>
      <c r="BN41" s="277">
        <f t="shared" ref="BN41" si="295">SUM(BN39:BN40)</f>
        <v>0</v>
      </c>
      <c r="BO41" s="277">
        <f t="shared" ref="BO41" si="296">SUM(BO39:BO40)</f>
        <v>0</v>
      </c>
      <c r="BP41" s="277">
        <f t="shared" ref="BP41" si="297">SUM(BP39:BP40)</f>
        <v>0</v>
      </c>
      <c r="BQ41" s="277">
        <f t="shared" ref="BQ41" si="298">SUM(BQ39:BQ40)</f>
        <v>0</v>
      </c>
      <c r="BR41" s="277">
        <f t="shared" ref="BR41" si="299">SUM(BR39:BR40)</f>
        <v>0</v>
      </c>
      <c r="BS41" s="277">
        <f t="shared" ref="BS41" si="300">SUM(BS39:BS40)</f>
        <v>0</v>
      </c>
      <c r="BT41" s="277">
        <f t="shared" ref="BT41" si="301">SUM(BT39:BT40)</f>
        <v>0</v>
      </c>
      <c r="BU41" s="277">
        <f t="shared" ref="BU41" si="302">SUM(BU39:BU40)</f>
        <v>0</v>
      </c>
      <c r="BV41" s="277">
        <f t="shared" ref="BV41" si="303">SUM(BV39:BV40)</f>
        <v>0</v>
      </c>
      <c r="BW41" s="277">
        <f t="shared" ref="BW41" si="304">SUM(BW39:BW40)</f>
        <v>0</v>
      </c>
      <c r="BX41" s="277">
        <f t="shared" ref="BX41" si="305">SUM(BX39:BX40)</f>
        <v>0</v>
      </c>
      <c r="BY41" s="277">
        <f t="shared" ref="BY41" si="306">SUM(BY39:BY40)</f>
        <v>0</v>
      </c>
      <c r="BZ41" s="277">
        <f t="shared" ref="BZ41" si="307">SUM(BZ39:BZ40)</f>
        <v>0</v>
      </c>
      <c r="CA41" s="277">
        <f t="shared" ref="CA41" si="308">SUM(CA39:CA40)</f>
        <v>0</v>
      </c>
      <c r="CB41" s="277">
        <f t="shared" ref="CB41" si="309">SUM(CB39:CB40)</f>
        <v>0</v>
      </c>
      <c r="CC41" s="277">
        <f t="shared" ref="CC41" si="310">SUM(CC39:CC40)</f>
        <v>0</v>
      </c>
      <c r="CD41" s="277">
        <f t="shared" ref="CD41" si="311">SUM(CD39:CD40)</f>
        <v>0</v>
      </c>
      <c r="CE41" s="277">
        <f t="shared" ref="CE41" si="312">SUM(CE39:CE40)</f>
        <v>15</v>
      </c>
      <c r="CF41" s="277">
        <f t="shared" ref="CF41" si="313">SUM(CF39:CF40)</f>
        <v>0</v>
      </c>
      <c r="CG41" s="277">
        <f t="shared" ref="CG41" si="314">SUM(CG39:CG40)</f>
        <v>0</v>
      </c>
      <c r="CH41" s="277">
        <f t="shared" ref="CH41" si="315">SUM(CH39:CH40)</f>
        <v>15</v>
      </c>
      <c r="CI41" s="312">
        <f t="shared" ref="CI41" si="316">SUM(CI39:CI40)</f>
        <v>15</v>
      </c>
    </row>
    <row r="42" spans="1:87" s="299" customFormat="1" ht="12.75" customHeight="1" thickBot="1">
      <c r="A42" s="288"/>
      <c r="B42" s="577" t="s">
        <v>44</v>
      </c>
      <c r="C42" s="578"/>
      <c r="D42" s="463">
        <f>D32+D37</f>
        <v>0</v>
      </c>
      <c r="E42" s="464">
        <f t="shared" ref="E42:BQ42" si="317">E32+E37</f>
        <v>0</v>
      </c>
      <c r="F42" s="465">
        <f t="shared" si="317"/>
        <v>0</v>
      </c>
      <c r="G42" s="467">
        <f t="shared" si="317"/>
        <v>0</v>
      </c>
      <c r="H42" s="463">
        <f t="shared" si="317"/>
        <v>0</v>
      </c>
      <c r="I42" s="466">
        <f t="shared" si="317"/>
        <v>0</v>
      </c>
      <c r="J42" s="465">
        <f t="shared" si="317"/>
        <v>0</v>
      </c>
      <c r="K42" s="467">
        <f t="shared" si="317"/>
        <v>0</v>
      </c>
      <c r="L42" s="468">
        <f t="shared" si="19"/>
        <v>0</v>
      </c>
      <c r="M42" s="289">
        <f t="shared" si="317"/>
        <v>0</v>
      </c>
      <c r="N42" s="289">
        <f t="shared" si="317"/>
        <v>0</v>
      </c>
      <c r="O42" s="289">
        <f t="shared" si="317"/>
        <v>0</v>
      </c>
      <c r="P42" s="289">
        <f t="shared" si="317"/>
        <v>0</v>
      </c>
      <c r="Q42" s="289">
        <f t="shared" si="317"/>
        <v>0</v>
      </c>
      <c r="R42" s="289">
        <f t="shared" si="317"/>
        <v>0</v>
      </c>
      <c r="S42" s="289">
        <f t="shared" si="317"/>
        <v>0</v>
      </c>
      <c r="T42" s="289">
        <f t="shared" si="317"/>
        <v>0</v>
      </c>
      <c r="U42" s="289">
        <f t="shared" si="317"/>
        <v>0</v>
      </c>
      <c r="V42" s="289">
        <f t="shared" si="317"/>
        <v>0</v>
      </c>
      <c r="W42" s="289">
        <f t="shared" si="317"/>
        <v>0</v>
      </c>
      <c r="X42" s="289">
        <f t="shared" si="317"/>
        <v>0</v>
      </c>
      <c r="Y42" s="289">
        <f t="shared" si="317"/>
        <v>0</v>
      </c>
      <c r="Z42" s="289">
        <f t="shared" si="317"/>
        <v>0</v>
      </c>
      <c r="AA42" s="289">
        <f t="shared" si="317"/>
        <v>0</v>
      </c>
      <c r="AB42" s="289">
        <f t="shared" si="317"/>
        <v>0</v>
      </c>
      <c r="AC42" s="289" t="e">
        <f t="shared" si="317"/>
        <v>#DIV/0!</v>
      </c>
      <c r="AD42" s="289" t="e">
        <f t="shared" si="317"/>
        <v>#DIV/0!</v>
      </c>
      <c r="AE42" s="289" t="e">
        <f t="shared" si="317"/>
        <v>#DIV/0!</v>
      </c>
      <c r="AF42" s="289" t="e">
        <f t="shared" si="317"/>
        <v>#DIV/0!</v>
      </c>
      <c r="AG42" s="289">
        <f t="shared" si="317"/>
        <v>0.125</v>
      </c>
      <c r="AH42" s="289" t="e">
        <f t="shared" si="317"/>
        <v>#DIV/0!</v>
      </c>
      <c r="AI42" s="289" t="e">
        <f t="shared" si="317"/>
        <v>#DIV/0!</v>
      </c>
      <c r="AJ42" s="289">
        <f t="shared" si="317"/>
        <v>0.125</v>
      </c>
      <c r="AK42" s="289">
        <f t="shared" si="317"/>
        <v>0</v>
      </c>
      <c r="AL42" s="289">
        <f t="shared" si="317"/>
        <v>0</v>
      </c>
      <c r="AM42" s="289">
        <f t="shared" si="317"/>
        <v>0</v>
      </c>
      <c r="AN42" s="289">
        <f t="shared" si="317"/>
        <v>0</v>
      </c>
      <c r="AO42" s="289">
        <f t="shared" si="317"/>
        <v>0</v>
      </c>
      <c r="AP42" s="289">
        <f t="shared" si="317"/>
        <v>0</v>
      </c>
      <c r="AQ42" s="289">
        <f t="shared" si="317"/>
        <v>0</v>
      </c>
      <c r="AR42" s="289">
        <f t="shared" si="317"/>
        <v>0</v>
      </c>
      <c r="AS42" s="289">
        <f t="shared" si="317"/>
        <v>0</v>
      </c>
      <c r="AT42" s="289">
        <f t="shared" si="317"/>
        <v>0</v>
      </c>
      <c r="AU42" s="289">
        <f t="shared" si="317"/>
        <v>0</v>
      </c>
      <c r="AV42" s="289">
        <f t="shared" si="317"/>
        <v>0</v>
      </c>
      <c r="AW42" s="289">
        <f t="shared" si="317"/>
        <v>0</v>
      </c>
      <c r="AX42" s="289">
        <f t="shared" si="317"/>
        <v>0</v>
      </c>
      <c r="AY42" s="289">
        <f t="shared" si="317"/>
        <v>0</v>
      </c>
      <c r="AZ42" s="289">
        <f t="shared" si="317"/>
        <v>0</v>
      </c>
      <c r="BA42" s="289">
        <f t="shared" si="317"/>
        <v>0</v>
      </c>
      <c r="BB42" s="289">
        <f t="shared" si="317"/>
        <v>0</v>
      </c>
      <c r="BC42" s="289">
        <f t="shared" si="317"/>
        <v>0</v>
      </c>
      <c r="BD42" s="289">
        <f t="shared" si="317"/>
        <v>0</v>
      </c>
      <c r="BE42" s="289">
        <f t="shared" si="317"/>
        <v>0</v>
      </c>
      <c r="BF42" s="289">
        <f t="shared" si="317"/>
        <v>0</v>
      </c>
      <c r="BG42" s="289">
        <f t="shared" si="317"/>
        <v>0</v>
      </c>
      <c r="BH42" s="289">
        <f t="shared" si="317"/>
        <v>0</v>
      </c>
      <c r="BI42" s="289">
        <f t="shared" si="317"/>
        <v>0</v>
      </c>
      <c r="BJ42" s="289">
        <f t="shared" si="317"/>
        <v>0</v>
      </c>
      <c r="BK42" s="289">
        <f t="shared" si="317"/>
        <v>0</v>
      </c>
      <c r="BL42" s="289">
        <f t="shared" si="317"/>
        <v>0</v>
      </c>
      <c r="BM42" s="289">
        <f t="shared" si="317"/>
        <v>0</v>
      </c>
      <c r="BN42" s="289">
        <f t="shared" si="317"/>
        <v>0</v>
      </c>
      <c r="BO42" s="289">
        <f t="shared" si="317"/>
        <v>0</v>
      </c>
      <c r="BP42" s="289">
        <f t="shared" si="317"/>
        <v>0</v>
      </c>
      <c r="BQ42" s="289">
        <f t="shared" si="317"/>
        <v>0</v>
      </c>
      <c r="BR42" s="289">
        <f t="shared" ref="BR42:CI42" si="318">BR32+BR37</f>
        <v>0</v>
      </c>
      <c r="BS42" s="289" t="e">
        <f t="shared" si="318"/>
        <v>#DIV/0!</v>
      </c>
      <c r="BT42" s="289" t="e">
        <f t="shared" si="318"/>
        <v>#DIV/0!</v>
      </c>
      <c r="BU42" s="289" t="e">
        <f t="shared" si="318"/>
        <v>#DIV/0!</v>
      </c>
      <c r="BV42" s="289" t="e">
        <f t="shared" si="318"/>
        <v>#DIV/0!</v>
      </c>
      <c r="BW42" s="289">
        <f t="shared" si="318"/>
        <v>0</v>
      </c>
      <c r="BX42" s="289" t="e">
        <f t="shared" si="318"/>
        <v>#DIV/0!</v>
      </c>
      <c r="BY42" s="289" t="e">
        <f t="shared" si="318"/>
        <v>#DIV/0!</v>
      </c>
      <c r="BZ42" s="289">
        <f t="shared" si="318"/>
        <v>0</v>
      </c>
      <c r="CA42" s="289">
        <f t="shared" si="318"/>
        <v>0</v>
      </c>
      <c r="CB42" s="289">
        <f t="shared" si="318"/>
        <v>0</v>
      </c>
      <c r="CC42" s="289">
        <f t="shared" si="318"/>
        <v>0</v>
      </c>
      <c r="CD42" s="289">
        <f t="shared" si="318"/>
        <v>0</v>
      </c>
      <c r="CE42" s="289">
        <f t="shared" si="318"/>
        <v>0</v>
      </c>
      <c r="CF42" s="289">
        <f t="shared" si="318"/>
        <v>0</v>
      </c>
      <c r="CG42" s="289">
        <f t="shared" si="318"/>
        <v>0</v>
      </c>
      <c r="CH42" s="289">
        <f t="shared" si="318"/>
        <v>0</v>
      </c>
      <c r="CI42" s="297">
        <f t="shared" si="318"/>
        <v>0</v>
      </c>
    </row>
    <row r="43" spans="1:87" s="299" customFormat="1" ht="12.75" customHeight="1" thickBot="1">
      <c r="A43" s="288"/>
      <c r="B43" s="579" t="s">
        <v>45</v>
      </c>
      <c r="C43" s="580"/>
      <c r="D43" s="474">
        <f>D33+D38</f>
        <v>0</v>
      </c>
      <c r="E43" s="475">
        <f t="shared" ref="E43:BQ43" si="319">E33+E38</f>
        <v>0</v>
      </c>
      <c r="F43" s="476">
        <f t="shared" si="319"/>
        <v>0</v>
      </c>
      <c r="G43" s="478">
        <f t="shared" si="319"/>
        <v>0</v>
      </c>
      <c r="H43" s="474">
        <f t="shared" si="319"/>
        <v>0</v>
      </c>
      <c r="I43" s="477">
        <f t="shared" si="319"/>
        <v>0</v>
      </c>
      <c r="J43" s="476">
        <f t="shared" si="319"/>
        <v>0</v>
      </c>
      <c r="K43" s="478">
        <f t="shared" si="319"/>
        <v>0</v>
      </c>
      <c r="L43" s="460">
        <f t="shared" si="19"/>
        <v>0</v>
      </c>
      <c r="M43" s="289">
        <f t="shared" si="319"/>
        <v>0</v>
      </c>
      <c r="N43" s="289">
        <f t="shared" si="319"/>
        <v>0</v>
      </c>
      <c r="O43" s="289">
        <f t="shared" si="319"/>
        <v>0</v>
      </c>
      <c r="P43" s="289">
        <f t="shared" si="319"/>
        <v>0</v>
      </c>
      <c r="Q43" s="289">
        <f t="shared" si="319"/>
        <v>0</v>
      </c>
      <c r="R43" s="289">
        <f t="shared" si="319"/>
        <v>0</v>
      </c>
      <c r="S43" s="289">
        <f t="shared" si="319"/>
        <v>0</v>
      </c>
      <c r="T43" s="289">
        <f t="shared" si="319"/>
        <v>0</v>
      </c>
      <c r="U43" s="289">
        <f t="shared" si="319"/>
        <v>0</v>
      </c>
      <c r="V43" s="289">
        <f t="shared" si="319"/>
        <v>0</v>
      </c>
      <c r="W43" s="289">
        <f t="shared" si="319"/>
        <v>0</v>
      </c>
      <c r="X43" s="289">
        <f t="shared" si="319"/>
        <v>0</v>
      </c>
      <c r="Y43" s="289">
        <f t="shared" si="319"/>
        <v>0</v>
      </c>
      <c r="Z43" s="289">
        <f t="shared" si="319"/>
        <v>0</v>
      </c>
      <c r="AA43" s="289">
        <f t="shared" si="319"/>
        <v>0</v>
      </c>
      <c r="AB43" s="289">
        <f t="shared" si="319"/>
        <v>0</v>
      </c>
      <c r="AC43" s="289" t="e">
        <f t="shared" si="319"/>
        <v>#DIV/0!</v>
      </c>
      <c r="AD43" s="289" t="e">
        <f t="shared" si="319"/>
        <v>#DIV/0!</v>
      </c>
      <c r="AE43" s="289" t="e">
        <f t="shared" si="319"/>
        <v>#DIV/0!</v>
      </c>
      <c r="AF43" s="289" t="e">
        <f t="shared" si="319"/>
        <v>#DIV/0!</v>
      </c>
      <c r="AG43" s="289">
        <f t="shared" si="319"/>
        <v>0.125</v>
      </c>
      <c r="AH43" s="289" t="e">
        <f t="shared" si="319"/>
        <v>#DIV/0!</v>
      </c>
      <c r="AI43" s="289" t="e">
        <f t="shared" si="319"/>
        <v>#DIV/0!</v>
      </c>
      <c r="AJ43" s="289">
        <f t="shared" si="319"/>
        <v>0.125</v>
      </c>
      <c r="AK43" s="289">
        <f t="shared" si="319"/>
        <v>0</v>
      </c>
      <c r="AL43" s="289">
        <f t="shared" si="319"/>
        <v>0</v>
      </c>
      <c r="AM43" s="289">
        <f t="shared" si="319"/>
        <v>0</v>
      </c>
      <c r="AN43" s="289">
        <f t="shared" si="319"/>
        <v>0</v>
      </c>
      <c r="AO43" s="289">
        <f t="shared" si="319"/>
        <v>0</v>
      </c>
      <c r="AP43" s="289">
        <f t="shared" si="319"/>
        <v>0</v>
      </c>
      <c r="AQ43" s="289">
        <f t="shared" si="319"/>
        <v>0</v>
      </c>
      <c r="AR43" s="289">
        <f t="shared" si="319"/>
        <v>0</v>
      </c>
      <c r="AS43" s="289">
        <f t="shared" si="319"/>
        <v>0</v>
      </c>
      <c r="AT43" s="289">
        <f t="shared" si="319"/>
        <v>0</v>
      </c>
      <c r="AU43" s="289">
        <f t="shared" si="319"/>
        <v>0</v>
      </c>
      <c r="AV43" s="289">
        <f t="shared" si="319"/>
        <v>0</v>
      </c>
      <c r="AW43" s="289">
        <f t="shared" si="319"/>
        <v>0</v>
      </c>
      <c r="AX43" s="289">
        <f t="shared" si="319"/>
        <v>0</v>
      </c>
      <c r="AY43" s="289">
        <f t="shared" si="319"/>
        <v>0</v>
      </c>
      <c r="AZ43" s="289">
        <f t="shared" si="319"/>
        <v>0</v>
      </c>
      <c r="BA43" s="289">
        <f t="shared" si="319"/>
        <v>0</v>
      </c>
      <c r="BB43" s="289">
        <f t="shared" si="319"/>
        <v>0</v>
      </c>
      <c r="BC43" s="289">
        <f t="shared" si="319"/>
        <v>0</v>
      </c>
      <c r="BD43" s="289">
        <f t="shared" si="319"/>
        <v>0</v>
      </c>
      <c r="BE43" s="289">
        <f t="shared" si="319"/>
        <v>0</v>
      </c>
      <c r="BF43" s="289">
        <f t="shared" si="319"/>
        <v>0</v>
      </c>
      <c r="BG43" s="289">
        <f t="shared" si="319"/>
        <v>0</v>
      </c>
      <c r="BH43" s="289">
        <f t="shared" si="319"/>
        <v>0</v>
      </c>
      <c r="BI43" s="289">
        <f t="shared" si="319"/>
        <v>0</v>
      </c>
      <c r="BJ43" s="289">
        <f t="shared" si="319"/>
        <v>0</v>
      </c>
      <c r="BK43" s="289">
        <f t="shared" si="319"/>
        <v>0</v>
      </c>
      <c r="BL43" s="289">
        <f t="shared" si="319"/>
        <v>0</v>
      </c>
      <c r="BM43" s="289">
        <f t="shared" si="319"/>
        <v>0</v>
      </c>
      <c r="BN43" s="289">
        <f t="shared" si="319"/>
        <v>0</v>
      </c>
      <c r="BO43" s="289">
        <f t="shared" si="319"/>
        <v>0</v>
      </c>
      <c r="BP43" s="289">
        <f t="shared" si="319"/>
        <v>0</v>
      </c>
      <c r="BQ43" s="289">
        <f t="shared" si="319"/>
        <v>0</v>
      </c>
      <c r="BR43" s="289">
        <f t="shared" ref="BR43:CI43" si="320">BR33+BR38</f>
        <v>0</v>
      </c>
      <c r="BS43" s="289" t="e">
        <f t="shared" si="320"/>
        <v>#DIV/0!</v>
      </c>
      <c r="BT43" s="289" t="e">
        <f t="shared" si="320"/>
        <v>#DIV/0!</v>
      </c>
      <c r="BU43" s="289" t="e">
        <f t="shared" si="320"/>
        <v>#DIV/0!</v>
      </c>
      <c r="BV43" s="289" t="e">
        <f t="shared" si="320"/>
        <v>#DIV/0!</v>
      </c>
      <c r="BW43" s="289">
        <f t="shared" si="320"/>
        <v>0</v>
      </c>
      <c r="BX43" s="289" t="e">
        <f t="shared" si="320"/>
        <v>#DIV/0!</v>
      </c>
      <c r="BY43" s="289" t="e">
        <f t="shared" si="320"/>
        <v>#DIV/0!</v>
      </c>
      <c r="BZ43" s="289">
        <f t="shared" si="320"/>
        <v>0</v>
      </c>
      <c r="CA43" s="289">
        <f t="shared" si="320"/>
        <v>0</v>
      </c>
      <c r="CB43" s="289">
        <f t="shared" si="320"/>
        <v>0</v>
      </c>
      <c r="CC43" s="289">
        <f t="shared" si="320"/>
        <v>0</v>
      </c>
      <c r="CD43" s="289">
        <f t="shared" si="320"/>
        <v>0</v>
      </c>
      <c r="CE43" s="289">
        <f t="shared" si="320"/>
        <v>0</v>
      </c>
      <c r="CF43" s="289">
        <f t="shared" si="320"/>
        <v>0</v>
      </c>
      <c r="CG43" s="289">
        <f t="shared" si="320"/>
        <v>0</v>
      </c>
      <c r="CH43" s="289">
        <f t="shared" si="320"/>
        <v>0</v>
      </c>
      <c r="CI43" s="313">
        <f t="shared" si="320"/>
        <v>0</v>
      </c>
    </row>
    <row r="44" spans="1:87" s="40" customFormat="1" ht="12.75" customHeight="1">
      <c r="A44" s="536"/>
      <c r="B44" s="539" t="s">
        <v>59</v>
      </c>
      <c r="C44" s="369" t="s">
        <v>6</v>
      </c>
      <c r="D44" s="488"/>
      <c r="E44" s="489"/>
      <c r="F44" s="501"/>
      <c r="G44" s="379">
        <f>SUM(D44:F44)</f>
        <v>0</v>
      </c>
      <c r="H44" s="488">
        <v>1</v>
      </c>
      <c r="I44" s="489"/>
      <c r="J44" s="501"/>
      <c r="K44" s="379">
        <f>SUM(H44:J44)</f>
        <v>1</v>
      </c>
      <c r="L44" s="366">
        <f t="shared" si="19"/>
        <v>1</v>
      </c>
      <c r="M44" s="140"/>
      <c r="N44" s="141"/>
      <c r="O44" s="141"/>
      <c r="P44" s="142">
        <f>SUM(M44:O44)</f>
        <v>0</v>
      </c>
      <c r="Q44" s="143"/>
      <c r="R44" s="141"/>
      <c r="S44" s="144"/>
      <c r="T44" s="145">
        <f>SUM(Q44:S44)</f>
        <v>0</v>
      </c>
      <c r="U44" s="70"/>
      <c r="V44" s="84"/>
      <c r="W44" s="84"/>
      <c r="X44" s="71">
        <f>SUM(U44:W44)</f>
        <v>0</v>
      </c>
      <c r="Y44" s="72"/>
      <c r="Z44" s="84"/>
      <c r="AA44" s="85"/>
      <c r="AB44" s="73">
        <f>SUM(Y44:AA44)</f>
        <v>0</v>
      </c>
      <c r="AC44" s="53"/>
      <c r="AD44" s="54"/>
      <c r="AE44" s="54"/>
      <c r="AF44" s="55">
        <f>SUM(AC44:AE44)</f>
        <v>0</v>
      </c>
      <c r="AG44" s="56"/>
      <c r="AH44" s="54"/>
      <c r="AI44" s="57"/>
      <c r="AJ44" s="58">
        <f>SUM(AG44:AI44)</f>
        <v>0</v>
      </c>
      <c r="AK44" s="38">
        <f t="shared" ref="AK44:AM45" si="321">D44+M44+U44-AC44</f>
        <v>0</v>
      </c>
      <c r="AL44" s="35">
        <f t="shared" si="321"/>
        <v>0</v>
      </c>
      <c r="AM44" s="35">
        <f t="shared" si="321"/>
        <v>0</v>
      </c>
      <c r="AN44" s="36">
        <f>SUM(AK44:AM44)</f>
        <v>0</v>
      </c>
      <c r="AO44" s="37">
        <f t="shared" ref="AO44:AQ45" si="322">H44+Q44+Y44-AG44</f>
        <v>1</v>
      </c>
      <c r="AP44" s="35">
        <f t="shared" si="322"/>
        <v>0</v>
      </c>
      <c r="AQ44" s="38">
        <f t="shared" si="322"/>
        <v>0</v>
      </c>
      <c r="AR44" s="39">
        <f>SUM(AO44:AQ44)</f>
        <v>1</v>
      </c>
      <c r="AS44" s="198">
        <f>SUM(AN44,AR44)</f>
        <v>1</v>
      </c>
      <c r="AT44" s="205"/>
      <c r="AU44" s="206"/>
      <c r="AV44" s="206"/>
      <c r="AW44" s="207">
        <f t="shared" ref="AW44:AW45" si="323">SUM(AT44:AV44)</f>
        <v>0</v>
      </c>
      <c r="AX44" s="205">
        <v>1</v>
      </c>
      <c r="AY44" s="206"/>
      <c r="AZ44" s="206"/>
      <c r="BA44" s="207">
        <f t="shared" ref="BA44:BA45" si="324">SUM(AX44:AZ44)</f>
        <v>1</v>
      </c>
      <c r="BB44" s="208">
        <f t="shared" ref="BB44:BB53" si="325">AW44+BA44</f>
        <v>1</v>
      </c>
      <c r="BC44" s="140"/>
      <c r="BD44" s="141"/>
      <c r="BE44" s="141"/>
      <c r="BF44" s="142">
        <f t="shared" ref="BF44:BF46" si="326">SUM(BC44:BE44)</f>
        <v>0</v>
      </c>
      <c r="BG44" s="143"/>
      <c r="BH44" s="141"/>
      <c r="BI44" s="144"/>
      <c r="BJ44" s="145">
        <f t="shared" ref="BJ44:BJ46" si="327">SUM(BG44:BI44)</f>
        <v>0</v>
      </c>
      <c r="BK44" s="70"/>
      <c r="BL44" s="84"/>
      <c r="BM44" s="84"/>
      <c r="BN44" s="71">
        <f t="shared" ref="BN44:BN46" si="328">SUM(BK44:BM44)</f>
        <v>0</v>
      </c>
      <c r="BO44" s="72"/>
      <c r="BP44" s="84"/>
      <c r="BQ44" s="85"/>
      <c r="BR44" s="73">
        <f t="shared" ref="BR44:BR46" si="329">SUM(BO44:BQ44)</f>
        <v>0</v>
      </c>
      <c r="BS44" s="53"/>
      <c r="BT44" s="54"/>
      <c r="BU44" s="54"/>
      <c r="BV44" s="55">
        <f t="shared" ref="BV44:BV46" si="330">SUM(BS44:BU44)</f>
        <v>0</v>
      </c>
      <c r="BW44" s="56"/>
      <c r="BX44" s="54"/>
      <c r="BY44" s="57"/>
      <c r="BZ44" s="58">
        <f t="shared" ref="BZ44:BZ46" si="331">SUM(BW44:BY44)</f>
        <v>0</v>
      </c>
      <c r="CA44" s="95">
        <f>AT44+BC44+BK44-BS44</f>
        <v>0</v>
      </c>
      <c r="CB44" s="93">
        <f t="shared" ref="CB44:CB45" si="332">AU44+BD44+BL44-BT44</f>
        <v>0</v>
      </c>
      <c r="CC44" s="95">
        <f t="shared" ref="CC44:CC45" si="333">AV44+BE44+BM44-BU44</f>
        <v>0</v>
      </c>
      <c r="CD44" s="94">
        <f t="shared" ref="CD44:CD46" si="334">SUM(CA44:CC44)</f>
        <v>0</v>
      </c>
      <c r="CE44" s="232">
        <f>AX44+BG44+BO44-BW44</f>
        <v>1</v>
      </c>
      <c r="CF44" s="233">
        <f t="shared" ref="CF44:CF45" si="335">AY44+BH44+BP44-BX44</f>
        <v>0</v>
      </c>
      <c r="CG44" s="234">
        <f t="shared" ref="CG44:CG45" si="336">AZ44+BI44+BQ44-BY44</f>
        <v>0</v>
      </c>
      <c r="CH44" s="96">
        <f t="shared" ref="CH44:CH46" si="337">SUM(CE44:CG44)</f>
        <v>1</v>
      </c>
      <c r="CI44" s="243">
        <f t="shared" ref="CI44:CI46" si="338">SUM(CD44,CH44)</f>
        <v>1</v>
      </c>
    </row>
    <row r="45" spans="1:87" s="40" customFormat="1" ht="12.75" customHeight="1">
      <c r="A45" s="537"/>
      <c r="B45" s="540"/>
      <c r="C45" s="370" t="s">
        <v>7</v>
      </c>
      <c r="D45" s="490"/>
      <c r="E45" s="491"/>
      <c r="F45" s="502"/>
      <c r="G45" s="381">
        <f>SUM(D45:F45)</f>
        <v>0</v>
      </c>
      <c r="H45" s="490">
        <v>8</v>
      </c>
      <c r="I45" s="491"/>
      <c r="J45" s="502"/>
      <c r="K45" s="381">
        <f t="shared" ref="K45:K46" si="339">SUM(H45:J45)</f>
        <v>8</v>
      </c>
      <c r="L45" s="367">
        <f t="shared" si="19"/>
        <v>8</v>
      </c>
      <c r="M45" s="146">
        <v>3</v>
      </c>
      <c r="N45" s="147"/>
      <c r="O45" s="147"/>
      <c r="P45" s="148">
        <f>SUM(M45:O45)</f>
        <v>3</v>
      </c>
      <c r="Q45" s="149"/>
      <c r="R45" s="147"/>
      <c r="S45" s="150"/>
      <c r="T45" s="148">
        <f>SUM(Q45:S45)</f>
        <v>0</v>
      </c>
      <c r="U45" s="74"/>
      <c r="V45" s="86"/>
      <c r="W45" s="86"/>
      <c r="X45" s="75">
        <f>SUM(U45:W45)</f>
        <v>0</v>
      </c>
      <c r="Y45" s="76">
        <v>-1</v>
      </c>
      <c r="Z45" s="86"/>
      <c r="AA45" s="87"/>
      <c r="AB45" s="75">
        <f>SUM(Y45:AA45)</f>
        <v>-1</v>
      </c>
      <c r="AC45" s="59"/>
      <c r="AD45" s="60"/>
      <c r="AE45" s="60"/>
      <c r="AF45" s="61">
        <f>SUM(AC45:AE45)</f>
        <v>0</v>
      </c>
      <c r="AG45" s="62">
        <v>1</v>
      </c>
      <c r="AH45" s="60"/>
      <c r="AI45" s="63"/>
      <c r="AJ45" s="61">
        <f>SUM(AG45:AI45)</f>
        <v>1</v>
      </c>
      <c r="AK45" s="44">
        <f t="shared" si="321"/>
        <v>3</v>
      </c>
      <c r="AL45" s="41">
        <f t="shared" si="321"/>
        <v>0</v>
      </c>
      <c r="AM45" s="41">
        <f t="shared" si="321"/>
        <v>0</v>
      </c>
      <c r="AN45" s="42">
        <f>SUM(AK45:AM45)</f>
        <v>3</v>
      </c>
      <c r="AO45" s="43">
        <f t="shared" si="322"/>
        <v>6</v>
      </c>
      <c r="AP45" s="41">
        <f t="shared" si="322"/>
        <v>0</v>
      </c>
      <c r="AQ45" s="44">
        <f t="shared" si="322"/>
        <v>0</v>
      </c>
      <c r="AR45" s="42">
        <f>SUM(AO45:AQ45)</f>
        <v>6</v>
      </c>
      <c r="AS45" s="199">
        <f>SUM(AN45,AR45)</f>
        <v>9</v>
      </c>
      <c r="AT45" s="209"/>
      <c r="AU45" s="210"/>
      <c r="AV45" s="210"/>
      <c r="AW45" s="211">
        <f t="shared" si="323"/>
        <v>0</v>
      </c>
      <c r="AX45" s="209">
        <v>9</v>
      </c>
      <c r="AY45" s="210"/>
      <c r="AZ45" s="210"/>
      <c r="BA45" s="211">
        <f t="shared" si="324"/>
        <v>9</v>
      </c>
      <c r="BB45" s="212">
        <f t="shared" si="325"/>
        <v>9</v>
      </c>
      <c r="BC45" s="146"/>
      <c r="BD45" s="147"/>
      <c r="BE45" s="147"/>
      <c r="BF45" s="148">
        <f t="shared" si="326"/>
        <v>0</v>
      </c>
      <c r="BG45" s="149"/>
      <c r="BH45" s="147"/>
      <c r="BI45" s="150"/>
      <c r="BJ45" s="148">
        <f t="shared" si="327"/>
        <v>0</v>
      </c>
      <c r="BK45" s="74"/>
      <c r="BL45" s="86"/>
      <c r="BM45" s="86"/>
      <c r="BN45" s="75">
        <f t="shared" si="328"/>
        <v>0</v>
      </c>
      <c r="BO45" s="76"/>
      <c r="BP45" s="86"/>
      <c r="BQ45" s="87"/>
      <c r="BR45" s="75">
        <f t="shared" si="329"/>
        <v>0</v>
      </c>
      <c r="BS45" s="59"/>
      <c r="BT45" s="60"/>
      <c r="BU45" s="60"/>
      <c r="BV45" s="61">
        <f t="shared" si="330"/>
        <v>0</v>
      </c>
      <c r="BW45" s="62"/>
      <c r="BX45" s="60"/>
      <c r="BY45" s="63"/>
      <c r="BZ45" s="61">
        <f t="shared" si="331"/>
        <v>0</v>
      </c>
      <c r="CA45" s="100">
        <f>AT45+BC45+BK45-BS45</f>
        <v>0</v>
      </c>
      <c r="CB45" s="97">
        <f t="shared" si="332"/>
        <v>0</v>
      </c>
      <c r="CC45" s="236">
        <f t="shared" si="333"/>
        <v>0</v>
      </c>
      <c r="CD45" s="98">
        <f t="shared" si="334"/>
        <v>0</v>
      </c>
      <c r="CE45" s="237">
        <f>AX45+BG45+BO45-BW45</f>
        <v>9</v>
      </c>
      <c r="CF45" s="99">
        <f t="shared" si="335"/>
        <v>0</v>
      </c>
      <c r="CG45" s="238">
        <f t="shared" si="336"/>
        <v>0</v>
      </c>
      <c r="CH45" s="98">
        <f t="shared" si="337"/>
        <v>9</v>
      </c>
      <c r="CI45" s="244">
        <f t="shared" si="338"/>
        <v>9</v>
      </c>
    </row>
    <row r="46" spans="1:87" s="40" customFormat="1" ht="12.75" customHeight="1" thickBot="1">
      <c r="A46" s="538"/>
      <c r="B46" s="541"/>
      <c r="C46" s="246" t="s">
        <v>5</v>
      </c>
      <c r="D46" s="224">
        <f>SUM(D44:D45)</f>
        <v>0</v>
      </c>
      <c r="E46" s="225">
        <f>SUM(E44:E45)</f>
        <v>0</v>
      </c>
      <c r="F46" s="503">
        <f>SUM(F44:F45)</f>
        <v>0</v>
      </c>
      <c r="G46" s="102">
        <f>SUM(D46:F46)</f>
        <v>0</v>
      </c>
      <c r="H46" s="224">
        <f>SUM(H44:H45)</f>
        <v>9</v>
      </c>
      <c r="I46" s="225">
        <f>SUM(I44:I45)</f>
        <v>0</v>
      </c>
      <c r="J46" s="503">
        <f>SUM(J44:J45)</f>
        <v>0</v>
      </c>
      <c r="K46" s="102">
        <f t="shared" si="339"/>
        <v>9</v>
      </c>
      <c r="L46" s="368">
        <f t="shared" si="19"/>
        <v>9</v>
      </c>
      <c r="M46" s="151">
        <f>SUM(M44:M45)</f>
        <v>3</v>
      </c>
      <c r="N46" s="152">
        <f>SUM(N44:N45)</f>
        <v>0</v>
      </c>
      <c r="O46" s="152">
        <f>SUM(O44:O45)</f>
        <v>0</v>
      </c>
      <c r="P46" s="153">
        <f>SUM(M46:O46)</f>
        <v>3</v>
      </c>
      <c r="Q46" s="154">
        <f>SUM(Q44:Q45)</f>
        <v>0</v>
      </c>
      <c r="R46" s="154">
        <f>SUM(R44:R45)</f>
        <v>0</v>
      </c>
      <c r="S46" s="154">
        <f>SUM(S44:S45)</f>
        <v>0</v>
      </c>
      <c r="T46" s="155">
        <f>SUM(Q46:S46)</f>
        <v>0</v>
      </c>
      <c r="U46" s="77">
        <f>SUM(U44:U45)</f>
        <v>0</v>
      </c>
      <c r="V46" s="88">
        <f>SUM(V44:V45)</f>
        <v>0</v>
      </c>
      <c r="W46" s="88">
        <f>SUM(W44:W45)</f>
        <v>0</v>
      </c>
      <c r="X46" s="78">
        <f>SUM(U46:W46)</f>
        <v>0</v>
      </c>
      <c r="Y46" s="79">
        <f>SUM(Y44:Y45)</f>
        <v>-1</v>
      </c>
      <c r="Z46" s="79">
        <f>SUM(Z44:Z45)</f>
        <v>0</v>
      </c>
      <c r="AA46" s="79">
        <f>SUM(AA44:AA45)</f>
        <v>0</v>
      </c>
      <c r="AB46" s="80">
        <f>SUM(Y46:AA46)</f>
        <v>-1</v>
      </c>
      <c r="AC46" s="64">
        <f>SUM(AC44:AC45)</f>
        <v>0</v>
      </c>
      <c r="AD46" s="65">
        <f>SUM(AD44:AD45)</f>
        <v>0</v>
      </c>
      <c r="AE46" s="65">
        <f>SUM(AE44:AE45)</f>
        <v>0</v>
      </c>
      <c r="AF46" s="66">
        <f>SUM(AC46:AE46)</f>
        <v>0</v>
      </c>
      <c r="AG46" s="67">
        <f>SUM(AG44:AG45)</f>
        <v>1</v>
      </c>
      <c r="AH46" s="67">
        <f>SUM(AH44:AH45)</f>
        <v>0</v>
      </c>
      <c r="AI46" s="67">
        <f>SUM(AI44:AI45)</f>
        <v>0</v>
      </c>
      <c r="AJ46" s="68">
        <f>SUM(AG46:AI46)</f>
        <v>1</v>
      </c>
      <c r="AK46" s="47">
        <f>SUM(AK44:AK45)</f>
        <v>3</v>
      </c>
      <c r="AL46" s="45">
        <f>SUM(AL44:AL45)</f>
        <v>0</v>
      </c>
      <c r="AM46" s="45">
        <f>SUM(AM44:AM45)</f>
        <v>0</v>
      </c>
      <c r="AN46" s="46">
        <f>SUM(AK46:AM46)</f>
        <v>3</v>
      </c>
      <c r="AO46" s="47">
        <f>SUM(AO44:AO45)</f>
        <v>7</v>
      </c>
      <c r="AP46" s="47">
        <f>SUM(AP44:AP45)</f>
        <v>0</v>
      </c>
      <c r="AQ46" s="47">
        <f>SUM(AQ44:AQ45)</f>
        <v>0</v>
      </c>
      <c r="AR46" s="48">
        <f>SUM(AO46:AQ46)</f>
        <v>7</v>
      </c>
      <c r="AS46" s="200">
        <f>SUM(AN46,AR46)</f>
        <v>10</v>
      </c>
      <c r="AT46" s="224">
        <f>SUM(AT44:AT45)</f>
        <v>0</v>
      </c>
      <c r="AU46" s="225">
        <f t="shared" ref="AU46:AV46" si="340">SUM(AU44:AU45)</f>
        <v>0</v>
      </c>
      <c r="AV46" s="225">
        <f t="shared" si="340"/>
        <v>0</v>
      </c>
      <c r="AW46" s="226">
        <f>SUM(AT46:AV46)</f>
        <v>0</v>
      </c>
      <c r="AX46" s="224">
        <f>SUM(AX44:AX45)</f>
        <v>10</v>
      </c>
      <c r="AY46" s="225">
        <f>SUM(AY44:AY45)</f>
        <v>0</v>
      </c>
      <c r="AZ46" s="225">
        <f>SUM(AZ44:AZ45)</f>
        <v>0</v>
      </c>
      <c r="BA46" s="226">
        <f>SUM(AX46:AZ46)</f>
        <v>10</v>
      </c>
      <c r="BB46" s="223">
        <f t="shared" si="325"/>
        <v>10</v>
      </c>
      <c r="BC46" s="151">
        <f>SUM(BC44:BC45)</f>
        <v>0</v>
      </c>
      <c r="BD46" s="152">
        <f>SUM(BD44:BD45)</f>
        <v>0</v>
      </c>
      <c r="BE46" s="152">
        <f>SUM(BE44:BE45)</f>
        <v>0</v>
      </c>
      <c r="BF46" s="153">
        <f t="shared" si="326"/>
        <v>0</v>
      </c>
      <c r="BG46" s="154">
        <f>SUM(BG44:BG45)</f>
        <v>0</v>
      </c>
      <c r="BH46" s="154">
        <f>SUM(BH44:BH45)</f>
        <v>0</v>
      </c>
      <c r="BI46" s="154">
        <f>SUM(BI44:BI45)</f>
        <v>0</v>
      </c>
      <c r="BJ46" s="155">
        <f t="shared" si="327"/>
        <v>0</v>
      </c>
      <c r="BK46" s="77">
        <f>SUM(BK44:BK45)</f>
        <v>0</v>
      </c>
      <c r="BL46" s="88">
        <f>SUM(BL44:BL45)</f>
        <v>0</v>
      </c>
      <c r="BM46" s="88">
        <f>SUM(BM44:BM45)</f>
        <v>0</v>
      </c>
      <c r="BN46" s="78">
        <f t="shared" si="328"/>
        <v>0</v>
      </c>
      <c r="BO46" s="79">
        <f>SUM(BO44:BO45)</f>
        <v>0</v>
      </c>
      <c r="BP46" s="79">
        <f>SUM(BP44:BP45)</f>
        <v>0</v>
      </c>
      <c r="BQ46" s="79">
        <f>SUM(BQ44:BQ45)</f>
        <v>0</v>
      </c>
      <c r="BR46" s="80">
        <f t="shared" si="329"/>
        <v>0</v>
      </c>
      <c r="BS46" s="64">
        <f>SUM(BS44:BS45)</f>
        <v>0</v>
      </c>
      <c r="BT46" s="65">
        <f>SUM(BT44:BT45)</f>
        <v>0</v>
      </c>
      <c r="BU46" s="65">
        <f>SUM(BU44:BU45)</f>
        <v>0</v>
      </c>
      <c r="BV46" s="66">
        <f t="shared" si="330"/>
        <v>0</v>
      </c>
      <c r="BW46" s="67">
        <f>SUM(BW44:BW45)</f>
        <v>0</v>
      </c>
      <c r="BX46" s="67">
        <f>SUM(BX44:BX45)</f>
        <v>0</v>
      </c>
      <c r="BY46" s="67">
        <f>SUM(BY44:BY45)</f>
        <v>0</v>
      </c>
      <c r="BZ46" s="68">
        <f t="shared" si="331"/>
        <v>0</v>
      </c>
      <c r="CA46" s="103">
        <f>SUM(CA44:CA45)</f>
        <v>0</v>
      </c>
      <c r="CB46" s="101">
        <f>SUM(CB44:CB45)</f>
        <v>0</v>
      </c>
      <c r="CC46" s="101">
        <f>SUM(CC44:CC45)</f>
        <v>0</v>
      </c>
      <c r="CD46" s="102">
        <f t="shared" si="334"/>
        <v>0</v>
      </c>
      <c r="CE46" s="103">
        <f>SUM(CE44:CE45)</f>
        <v>10</v>
      </c>
      <c r="CF46" s="103">
        <f>SUM(CF44:CF45)</f>
        <v>0</v>
      </c>
      <c r="CG46" s="103">
        <f>SUM(CG44:CG45)</f>
        <v>0</v>
      </c>
      <c r="CH46" s="104">
        <f t="shared" si="337"/>
        <v>10</v>
      </c>
      <c r="CI46" s="245">
        <f t="shared" si="338"/>
        <v>10</v>
      </c>
    </row>
    <row r="47" spans="1:87" s="174" customFormat="1" ht="12.75" customHeight="1" thickBot="1">
      <c r="A47" s="158"/>
      <c r="B47" s="558" t="s">
        <v>44</v>
      </c>
      <c r="C47" s="559"/>
      <c r="D47" s="450"/>
      <c r="E47" s="451"/>
      <c r="F47" s="452"/>
      <c r="G47" s="160"/>
      <c r="H47" s="450"/>
      <c r="I47" s="453"/>
      <c r="J47" s="452"/>
      <c r="K47" s="384"/>
      <c r="L47" s="366">
        <f t="shared" si="19"/>
        <v>0</v>
      </c>
      <c r="M47" s="162"/>
      <c r="N47" s="163"/>
      <c r="O47" s="163"/>
      <c r="P47" s="164"/>
      <c r="Q47" s="165"/>
      <c r="R47" s="165"/>
      <c r="S47" s="165"/>
      <c r="T47" s="164"/>
      <c r="U47" s="166"/>
      <c r="V47" s="167"/>
      <c r="W47" s="167"/>
      <c r="X47" s="168"/>
      <c r="Y47" s="169"/>
      <c r="Z47" s="169"/>
      <c r="AA47" s="169"/>
      <c r="AB47" s="168"/>
      <c r="AC47" s="170">
        <f t="shared" ref="AC47:AJ47" si="341">AC46/(D46+M46)</f>
        <v>0</v>
      </c>
      <c r="AD47" s="170" t="e">
        <f t="shared" si="341"/>
        <v>#DIV/0!</v>
      </c>
      <c r="AE47" s="170" t="e">
        <f t="shared" si="341"/>
        <v>#DIV/0!</v>
      </c>
      <c r="AF47" s="170">
        <f t="shared" si="341"/>
        <v>0</v>
      </c>
      <c r="AG47" s="170">
        <f t="shared" si="341"/>
        <v>0.1111111111111111</v>
      </c>
      <c r="AH47" s="170" t="e">
        <f t="shared" si="341"/>
        <v>#DIV/0!</v>
      </c>
      <c r="AI47" s="170" t="e">
        <f t="shared" si="341"/>
        <v>#DIV/0!</v>
      </c>
      <c r="AJ47" s="170">
        <f t="shared" si="341"/>
        <v>0.1111111111111111</v>
      </c>
      <c r="AK47" s="171"/>
      <c r="AL47" s="172"/>
      <c r="AM47" s="172"/>
      <c r="AN47" s="173"/>
      <c r="AO47" s="171"/>
      <c r="AP47" s="171"/>
      <c r="AQ47" s="171"/>
      <c r="AR47" s="173"/>
      <c r="AS47" s="196"/>
      <c r="AT47" s="217"/>
      <c r="AU47" s="218"/>
      <c r="AV47" s="218"/>
      <c r="AW47" s="219"/>
      <c r="AX47" s="217"/>
      <c r="AY47" s="218"/>
      <c r="AZ47" s="218"/>
      <c r="BA47" s="219"/>
      <c r="BB47" s="208">
        <f t="shared" si="325"/>
        <v>0</v>
      </c>
      <c r="BC47" s="162"/>
      <c r="BD47" s="163"/>
      <c r="BE47" s="163"/>
      <c r="BF47" s="164"/>
      <c r="BG47" s="165"/>
      <c r="BH47" s="165"/>
      <c r="BI47" s="165"/>
      <c r="BJ47" s="164"/>
      <c r="BK47" s="166"/>
      <c r="BL47" s="167"/>
      <c r="BM47" s="167"/>
      <c r="BN47" s="168"/>
      <c r="BO47" s="169"/>
      <c r="BP47" s="169"/>
      <c r="BQ47" s="169"/>
      <c r="BR47" s="168"/>
      <c r="BS47" s="170" t="e">
        <f>BS46/(AT46+BC46)</f>
        <v>#DIV/0!</v>
      </c>
      <c r="BT47" s="170" t="e">
        <f t="shared" ref="BT47" si="342">BT46/(AU46+BD46)</f>
        <v>#DIV/0!</v>
      </c>
      <c r="BU47" s="170" t="e">
        <f t="shared" ref="BU47" si="343">BU46/(AV46+BE46)</f>
        <v>#DIV/0!</v>
      </c>
      <c r="BV47" s="170" t="e">
        <f t="shared" ref="BV47" si="344">BV46/(AW46+BF46)</f>
        <v>#DIV/0!</v>
      </c>
      <c r="BW47" s="170">
        <f t="shared" ref="BW47" si="345">BW46/(AX46+BG46)</f>
        <v>0</v>
      </c>
      <c r="BX47" s="170" t="e">
        <f t="shared" ref="BX47" si="346">BX46/(AY46+BH46)</f>
        <v>#DIV/0!</v>
      </c>
      <c r="BY47" s="170" t="e">
        <f t="shared" ref="BY47" si="347">BY46/(AZ46+BI46)</f>
        <v>#DIV/0!</v>
      </c>
      <c r="BZ47" s="227">
        <f t="shared" ref="BZ47" si="348">BZ46/(BA46+BJ46)</f>
        <v>0</v>
      </c>
      <c r="CA47" s="161"/>
      <c r="CB47" s="159"/>
      <c r="CC47" s="159"/>
      <c r="CD47" s="160"/>
      <c r="CE47" s="161"/>
      <c r="CF47" s="161"/>
      <c r="CG47" s="161"/>
      <c r="CH47" s="160"/>
      <c r="CI47" s="241"/>
    </row>
    <row r="48" spans="1:87" s="174" customFormat="1" ht="12.75" customHeight="1" thickBot="1">
      <c r="A48" s="158"/>
      <c r="B48" s="556" t="s">
        <v>45</v>
      </c>
      <c r="C48" s="557"/>
      <c r="D48" s="454"/>
      <c r="E48" s="455"/>
      <c r="F48" s="456"/>
      <c r="G48" s="510"/>
      <c r="H48" s="454"/>
      <c r="I48" s="457"/>
      <c r="J48" s="456"/>
      <c r="K48" s="510"/>
      <c r="L48" s="368">
        <f t="shared" si="19"/>
        <v>0</v>
      </c>
      <c r="M48" s="178"/>
      <c r="N48" s="179"/>
      <c r="O48" s="179"/>
      <c r="P48" s="180"/>
      <c r="Q48" s="181"/>
      <c r="R48" s="181"/>
      <c r="S48" s="181"/>
      <c r="T48" s="180"/>
      <c r="U48" s="182"/>
      <c r="V48" s="183"/>
      <c r="W48" s="183"/>
      <c r="X48" s="184"/>
      <c r="Y48" s="185"/>
      <c r="Z48" s="185"/>
      <c r="AA48" s="185"/>
      <c r="AB48" s="184"/>
      <c r="AC48" s="157">
        <f>AC46/(AK46+AC46)</f>
        <v>0</v>
      </c>
      <c r="AD48" s="157" t="e">
        <f t="shared" ref="AD48:AJ48" si="349">AD46/(AL46+AD46)</f>
        <v>#DIV/0!</v>
      </c>
      <c r="AE48" s="157" t="e">
        <f t="shared" si="349"/>
        <v>#DIV/0!</v>
      </c>
      <c r="AF48" s="157">
        <f t="shared" si="349"/>
        <v>0</v>
      </c>
      <c r="AG48" s="157">
        <f t="shared" si="349"/>
        <v>0.125</v>
      </c>
      <c r="AH48" s="157" t="e">
        <f t="shared" si="349"/>
        <v>#DIV/0!</v>
      </c>
      <c r="AI48" s="157" t="e">
        <f t="shared" si="349"/>
        <v>#DIV/0!</v>
      </c>
      <c r="AJ48" s="157">
        <f t="shared" si="349"/>
        <v>0.125</v>
      </c>
      <c r="AK48" s="186"/>
      <c r="AL48" s="187"/>
      <c r="AM48" s="187"/>
      <c r="AN48" s="188"/>
      <c r="AO48" s="186"/>
      <c r="AP48" s="186"/>
      <c r="AQ48" s="186"/>
      <c r="AR48" s="188"/>
      <c r="AS48" s="197"/>
      <c r="AT48" s="220"/>
      <c r="AU48" s="221"/>
      <c r="AV48" s="221"/>
      <c r="AW48" s="222"/>
      <c r="AX48" s="220"/>
      <c r="AY48" s="221"/>
      <c r="AZ48" s="221"/>
      <c r="BA48" s="222"/>
      <c r="BB48" s="223">
        <f t="shared" si="325"/>
        <v>0</v>
      </c>
      <c r="BC48" s="178"/>
      <c r="BD48" s="179"/>
      <c r="BE48" s="179"/>
      <c r="BF48" s="180"/>
      <c r="BG48" s="181"/>
      <c r="BH48" s="181"/>
      <c r="BI48" s="181"/>
      <c r="BJ48" s="180"/>
      <c r="BK48" s="182"/>
      <c r="BL48" s="183"/>
      <c r="BM48" s="183"/>
      <c r="BN48" s="184"/>
      <c r="BO48" s="185"/>
      <c r="BP48" s="185"/>
      <c r="BQ48" s="185"/>
      <c r="BR48" s="184"/>
      <c r="BS48" s="157" t="e">
        <f>BS46/(CA46+BS46)</f>
        <v>#DIV/0!</v>
      </c>
      <c r="BT48" s="157" t="e">
        <f t="shared" ref="BT48" si="350">BT46/(CB46+BT46)</f>
        <v>#DIV/0!</v>
      </c>
      <c r="BU48" s="157" t="e">
        <f t="shared" ref="BU48" si="351">BU46/(CC46+BU46)</f>
        <v>#DIV/0!</v>
      </c>
      <c r="BV48" s="157" t="e">
        <f t="shared" ref="BV48" si="352">BV46/(CD46+BV46)</f>
        <v>#DIV/0!</v>
      </c>
      <c r="BW48" s="157">
        <f t="shared" ref="BW48" si="353">BW46/(CE46+BW46)</f>
        <v>0</v>
      </c>
      <c r="BX48" s="157" t="e">
        <f t="shared" ref="BX48" si="354">BX46/(CF46+BX46)</f>
        <v>#DIV/0!</v>
      </c>
      <c r="BY48" s="157" t="e">
        <f t="shared" ref="BY48" si="355">BY46/(CG46+BY46)</f>
        <v>#DIV/0!</v>
      </c>
      <c r="BZ48" s="228">
        <f t="shared" ref="BZ48" si="356">BZ46/(CH46+BZ46)</f>
        <v>0</v>
      </c>
      <c r="CA48" s="177"/>
      <c r="CB48" s="175"/>
      <c r="CC48" s="175"/>
      <c r="CD48" s="176"/>
      <c r="CE48" s="177"/>
      <c r="CF48" s="177"/>
      <c r="CG48" s="177"/>
      <c r="CH48" s="176"/>
      <c r="CI48" s="242"/>
    </row>
    <row r="49" spans="1:87" s="40" customFormat="1" ht="12.75" customHeight="1">
      <c r="A49" s="536"/>
      <c r="B49" s="539" t="s">
        <v>64</v>
      </c>
      <c r="C49" s="369" t="s">
        <v>6</v>
      </c>
      <c r="D49" s="488"/>
      <c r="E49" s="489"/>
      <c r="F49" s="501"/>
      <c r="G49" s="379">
        <f>SUM(D49:F49)</f>
        <v>0</v>
      </c>
      <c r="H49" s="488">
        <v>9</v>
      </c>
      <c r="I49" s="489"/>
      <c r="J49" s="501"/>
      <c r="K49" s="379">
        <f>SUM(H49:J49)</f>
        <v>9</v>
      </c>
      <c r="L49" s="366">
        <f t="shared" si="19"/>
        <v>9</v>
      </c>
      <c r="M49" s="140"/>
      <c r="N49" s="141"/>
      <c r="O49" s="141"/>
      <c r="P49" s="142">
        <f>SUM(M49:O49)</f>
        <v>0</v>
      </c>
      <c r="Q49" s="143"/>
      <c r="R49" s="141"/>
      <c r="S49" s="144"/>
      <c r="T49" s="145">
        <f>SUM(Q49:S49)</f>
        <v>0</v>
      </c>
      <c r="U49" s="70"/>
      <c r="V49" s="84"/>
      <c r="W49" s="84"/>
      <c r="X49" s="71">
        <f>SUM(U49:W49)</f>
        <v>0</v>
      </c>
      <c r="Y49" s="72"/>
      <c r="Z49" s="84"/>
      <c r="AA49" s="85"/>
      <c r="AB49" s="73">
        <f>SUM(Y49:AA49)</f>
        <v>0</v>
      </c>
      <c r="AC49" s="53"/>
      <c r="AD49" s="54"/>
      <c r="AE49" s="54"/>
      <c r="AF49" s="55">
        <f>SUM(AC49:AE49)</f>
        <v>0</v>
      </c>
      <c r="AG49" s="56">
        <v>1</v>
      </c>
      <c r="AH49" s="54"/>
      <c r="AI49" s="57"/>
      <c r="AJ49" s="58">
        <f>SUM(AG49:AI49)</f>
        <v>1</v>
      </c>
      <c r="AK49" s="38">
        <f t="shared" ref="AK49:AM50" si="357">D49+M49+U49-AC49</f>
        <v>0</v>
      </c>
      <c r="AL49" s="35">
        <f t="shared" si="357"/>
        <v>0</v>
      </c>
      <c r="AM49" s="35">
        <f t="shared" si="357"/>
        <v>0</v>
      </c>
      <c r="AN49" s="36">
        <f>SUM(AK49:AM49)</f>
        <v>0</v>
      </c>
      <c r="AO49" s="37">
        <f t="shared" ref="AO49:AQ50" si="358">H49+Q49+Y49-AG49</f>
        <v>8</v>
      </c>
      <c r="AP49" s="35">
        <f t="shared" si="358"/>
        <v>0</v>
      </c>
      <c r="AQ49" s="38">
        <f t="shared" si="358"/>
        <v>0</v>
      </c>
      <c r="AR49" s="39">
        <f>SUM(AO49:AQ49)</f>
        <v>8</v>
      </c>
      <c r="AS49" s="198">
        <f>SUM(AN49,AR49)</f>
        <v>8</v>
      </c>
      <c r="AT49" s="205"/>
      <c r="AU49" s="206"/>
      <c r="AV49" s="206"/>
      <c r="AW49" s="207">
        <f t="shared" ref="AW49:AW50" si="359">SUM(AT49:AV49)</f>
        <v>0</v>
      </c>
      <c r="AX49" s="205">
        <v>8</v>
      </c>
      <c r="AY49" s="206"/>
      <c r="AZ49" s="206"/>
      <c r="BA49" s="207">
        <f t="shared" ref="BA49:BA50" si="360">SUM(AX49:AZ49)</f>
        <v>8</v>
      </c>
      <c r="BB49" s="208">
        <f t="shared" si="325"/>
        <v>8</v>
      </c>
      <c r="BC49" s="140"/>
      <c r="BD49" s="141"/>
      <c r="BE49" s="141"/>
      <c r="BF49" s="142">
        <f t="shared" ref="BF49:BF51" si="361">SUM(BC49:BE49)</f>
        <v>0</v>
      </c>
      <c r="BG49" s="143"/>
      <c r="BH49" s="141"/>
      <c r="BI49" s="144">
        <v>1</v>
      </c>
      <c r="BJ49" s="145">
        <f t="shared" ref="BJ49:BJ51" si="362">SUM(BG49:BI49)</f>
        <v>1</v>
      </c>
      <c r="BK49" s="70"/>
      <c r="BL49" s="84"/>
      <c r="BM49" s="84"/>
      <c r="BN49" s="71">
        <f t="shared" ref="BN49:BN51" si="363">SUM(BK49:BM49)</f>
        <v>0</v>
      </c>
      <c r="BO49" s="72"/>
      <c r="BP49" s="84"/>
      <c r="BQ49" s="85"/>
      <c r="BR49" s="73">
        <f t="shared" ref="BR49:BR51" si="364">SUM(BO49:BQ49)</f>
        <v>0</v>
      </c>
      <c r="BS49" s="53"/>
      <c r="BT49" s="54"/>
      <c r="BU49" s="54"/>
      <c r="BV49" s="55">
        <f t="shared" ref="BV49:BV51" si="365">SUM(BS49:BU49)</f>
        <v>0</v>
      </c>
      <c r="BW49" s="56">
        <v>1</v>
      </c>
      <c r="BX49" s="54"/>
      <c r="BY49" s="57"/>
      <c r="BZ49" s="58">
        <f t="shared" ref="BZ49:BZ51" si="366">SUM(BW49:BY49)</f>
        <v>1</v>
      </c>
      <c r="CA49" s="95">
        <f>AT49+BC49+BK49-BS49</f>
        <v>0</v>
      </c>
      <c r="CB49" s="93">
        <f t="shared" ref="CB49:CB50" si="367">AU49+BD49+BL49-BT49</f>
        <v>0</v>
      </c>
      <c r="CC49" s="95">
        <f t="shared" ref="CC49:CC50" si="368">AV49+BE49+BM49-BU49</f>
        <v>0</v>
      </c>
      <c r="CD49" s="94">
        <f t="shared" ref="CD49:CD51" si="369">SUM(CA49:CC49)</f>
        <v>0</v>
      </c>
      <c r="CE49" s="232">
        <f>AX49+BG49+BO49-BW49</f>
        <v>7</v>
      </c>
      <c r="CF49" s="233">
        <f t="shared" ref="CF49:CF50" si="370">AY49+BH49+BP49-BX49</f>
        <v>0</v>
      </c>
      <c r="CG49" s="234">
        <f t="shared" ref="CG49:CG50" si="371">AZ49+BI49+BQ49-BY49</f>
        <v>1</v>
      </c>
      <c r="CH49" s="96">
        <f t="shared" ref="CH49:CH51" si="372">SUM(CE49:CG49)</f>
        <v>8</v>
      </c>
      <c r="CI49" s="243">
        <f t="shared" ref="CI49:CI51" si="373">SUM(CD49,CH49)</f>
        <v>8</v>
      </c>
    </row>
    <row r="50" spans="1:87" s="40" customFormat="1" ht="12.75" customHeight="1">
      <c r="A50" s="537"/>
      <c r="B50" s="540"/>
      <c r="C50" s="370" t="s">
        <v>7</v>
      </c>
      <c r="D50" s="490"/>
      <c r="E50" s="491"/>
      <c r="F50" s="502"/>
      <c r="G50" s="381">
        <f>SUM(D50:F50)</f>
        <v>0</v>
      </c>
      <c r="H50" s="490">
        <v>15</v>
      </c>
      <c r="I50" s="491"/>
      <c r="J50" s="502"/>
      <c r="K50" s="381">
        <f t="shared" ref="K50:K51" si="374">SUM(H50:J50)</f>
        <v>15</v>
      </c>
      <c r="L50" s="367">
        <f t="shared" si="19"/>
        <v>15</v>
      </c>
      <c r="M50" s="146"/>
      <c r="N50" s="147"/>
      <c r="O50" s="147"/>
      <c r="P50" s="148">
        <f>SUM(M50:O50)</f>
        <v>0</v>
      </c>
      <c r="Q50" s="149"/>
      <c r="R50" s="147"/>
      <c r="S50" s="150"/>
      <c r="T50" s="148">
        <f>SUM(Q50:S50)</f>
        <v>0</v>
      </c>
      <c r="U50" s="74"/>
      <c r="V50" s="86"/>
      <c r="W50" s="86"/>
      <c r="X50" s="75">
        <f>SUM(U50:W50)</f>
        <v>0</v>
      </c>
      <c r="Y50" s="76">
        <f>1+1</f>
        <v>2</v>
      </c>
      <c r="Z50" s="86"/>
      <c r="AA50" s="87"/>
      <c r="AB50" s="75">
        <f>SUM(Y50:AA50)</f>
        <v>2</v>
      </c>
      <c r="AC50" s="59"/>
      <c r="AD50" s="60"/>
      <c r="AE50" s="60"/>
      <c r="AF50" s="61">
        <f>SUM(AC50:AE50)</f>
        <v>0</v>
      </c>
      <c r="AG50" s="62"/>
      <c r="AH50" s="60"/>
      <c r="AI50" s="63"/>
      <c r="AJ50" s="61">
        <f>SUM(AG50:AI50)</f>
        <v>0</v>
      </c>
      <c r="AK50" s="44">
        <f t="shared" si="357"/>
        <v>0</v>
      </c>
      <c r="AL50" s="41">
        <f t="shared" si="357"/>
        <v>0</v>
      </c>
      <c r="AM50" s="41">
        <f t="shared" si="357"/>
        <v>0</v>
      </c>
      <c r="AN50" s="42">
        <f>SUM(AK50:AM50)</f>
        <v>0</v>
      </c>
      <c r="AO50" s="43">
        <f t="shared" si="358"/>
        <v>17</v>
      </c>
      <c r="AP50" s="41">
        <f t="shared" si="358"/>
        <v>0</v>
      </c>
      <c r="AQ50" s="44">
        <f t="shared" si="358"/>
        <v>0</v>
      </c>
      <c r="AR50" s="42">
        <f>SUM(AO50:AQ50)</f>
        <v>17</v>
      </c>
      <c r="AS50" s="199">
        <f>SUM(AN50,AR50)</f>
        <v>17</v>
      </c>
      <c r="AT50" s="209"/>
      <c r="AU50" s="210"/>
      <c r="AV50" s="210"/>
      <c r="AW50" s="211">
        <f t="shared" si="359"/>
        <v>0</v>
      </c>
      <c r="AX50" s="209">
        <v>16</v>
      </c>
      <c r="AY50" s="210"/>
      <c r="AZ50" s="210"/>
      <c r="BA50" s="211">
        <f t="shared" si="360"/>
        <v>16</v>
      </c>
      <c r="BB50" s="212">
        <f t="shared" si="325"/>
        <v>16</v>
      </c>
      <c r="BC50" s="146">
        <v>1</v>
      </c>
      <c r="BD50" s="147"/>
      <c r="BE50" s="147"/>
      <c r="BF50" s="148">
        <f t="shared" si="361"/>
        <v>1</v>
      </c>
      <c r="BG50" s="149"/>
      <c r="BH50" s="147"/>
      <c r="BI50" s="150"/>
      <c r="BJ50" s="148">
        <f t="shared" si="362"/>
        <v>0</v>
      </c>
      <c r="BK50" s="74"/>
      <c r="BL50" s="86"/>
      <c r="BM50" s="86"/>
      <c r="BN50" s="75">
        <f t="shared" si="363"/>
        <v>0</v>
      </c>
      <c r="BO50" s="76"/>
      <c r="BP50" s="86"/>
      <c r="BQ50" s="87"/>
      <c r="BR50" s="75">
        <f t="shared" si="364"/>
        <v>0</v>
      </c>
      <c r="BS50" s="59"/>
      <c r="BT50" s="60"/>
      <c r="BU50" s="60"/>
      <c r="BV50" s="61">
        <f t="shared" si="365"/>
        <v>0</v>
      </c>
      <c r="BW50" s="62">
        <v>1</v>
      </c>
      <c r="BX50" s="60"/>
      <c r="BY50" s="63"/>
      <c r="BZ50" s="61">
        <f t="shared" si="366"/>
        <v>1</v>
      </c>
      <c r="CA50" s="100">
        <f>AT50+BC50+BK50-BS50</f>
        <v>1</v>
      </c>
      <c r="CB50" s="97">
        <f t="shared" si="367"/>
        <v>0</v>
      </c>
      <c r="CC50" s="236">
        <f t="shared" si="368"/>
        <v>0</v>
      </c>
      <c r="CD50" s="98">
        <f t="shared" si="369"/>
        <v>1</v>
      </c>
      <c r="CE50" s="237">
        <f>AX50+BG50+BO50-BW50</f>
        <v>15</v>
      </c>
      <c r="CF50" s="99">
        <f t="shared" si="370"/>
        <v>0</v>
      </c>
      <c r="CG50" s="238">
        <f t="shared" si="371"/>
        <v>0</v>
      </c>
      <c r="CH50" s="98">
        <f t="shared" si="372"/>
        <v>15</v>
      </c>
      <c r="CI50" s="244">
        <f t="shared" si="373"/>
        <v>16</v>
      </c>
    </row>
    <row r="51" spans="1:87" s="40" customFormat="1" ht="12.75" customHeight="1" thickBot="1">
      <c r="A51" s="538"/>
      <c r="B51" s="541"/>
      <c r="C51" s="246" t="s">
        <v>5</v>
      </c>
      <c r="D51" s="224">
        <f>SUM(D49:D50)</f>
        <v>0</v>
      </c>
      <c r="E51" s="225">
        <f>SUM(E49:E50)</f>
        <v>0</v>
      </c>
      <c r="F51" s="503">
        <f>SUM(F49:F50)</f>
        <v>0</v>
      </c>
      <c r="G51" s="102">
        <f>SUM(D51:F51)</f>
        <v>0</v>
      </c>
      <c r="H51" s="224">
        <f>SUM(H49:H50)</f>
        <v>24</v>
      </c>
      <c r="I51" s="225">
        <f>SUM(I49:I50)</f>
        <v>0</v>
      </c>
      <c r="J51" s="503">
        <f>SUM(J49:J50)</f>
        <v>0</v>
      </c>
      <c r="K51" s="102">
        <f t="shared" si="374"/>
        <v>24</v>
      </c>
      <c r="L51" s="368">
        <f t="shared" si="19"/>
        <v>24</v>
      </c>
      <c r="M51" s="151">
        <f>SUM(M49:M50)</f>
        <v>0</v>
      </c>
      <c r="N51" s="152">
        <f>SUM(N49:N50)</f>
        <v>0</v>
      </c>
      <c r="O51" s="152">
        <f>SUM(O49:O50)</f>
        <v>0</v>
      </c>
      <c r="P51" s="153">
        <f>SUM(M51:O51)</f>
        <v>0</v>
      </c>
      <c r="Q51" s="154">
        <f>SUM(Q49:Q50)</f>
        <v>0</v>
      </c>
      <c r="R51" s="154">
        <f>SUM(R49:R50)</f>
        <v>0</v>
      </c>
      <c r="S51" s="154">
        <f>SUM(S49:S50)</f>
        <v>0</v>
      </c>
      <c r="T51" s="155">
        <f>SUM(Q51:S51)</f>
        <v>0</v>
      </c>
      <c r="U51" s="77">
        <f>SUM(U49:U50)</f>
        <v>0</v>
      </c>
      <c r="V51" s="88">
        <f>SUM(V49:V50)</f>
        <v>0</v>
      </c>
      <c r="W51" s="88">
        <f>SUM(W49:W50)</f>
        <v>0</v>
      </c>
      <c r="X51" s="78">
        <f>SUM(U51:W51)</f>
        <v>0</v>
      </c>
      <c r="Y51" s="79">
        <f>SUM(Y49:Y50)</f>
        <v>2</v>
      </c>
      <c r="Z51" s="79">
        <f>SUM(Z49:Z50)</f>
        <v>0</v>
      </c>
      <c r="AA51" s="79">
        <f>SUM(AA49:AA50)</f>
        <v>0</v>
      </c>
      <c r="AB51" s="80">
        <f>SUM(Y51:AA51)</f>
        <v>2</v>
      </c>
      <c r="AC51" s="64">
        <f>SUM(AC49:AC50)</f>
        <v>0</v>
      </c>
      <c r="AD51" s="65">
        <f>SUM(AD49:AD50)</f>
        <v>0</v>
      </c>
      <c r="AE51" s="65">
        <f>SUM(AE49:AE50)</f>
        <v>0</v>
      </c>
      <c r="AF51" s="66">
        <f>SUM(AC51:AE51)</f>
        <v>0</v>
      </c>
      <c r="AG51" s="67">
        <f>SUM(AG49:AG50)</f>
        <v>1</v>
      </c>
      <c r="AH51" s="67">
        <f>SUM(AH49:AH50)</f>
        <v>0</v>
      </c>
      <c r="AI51" s="67">
        <f>SUM(AI49:AI50)</f>
        <v>0</v>
      </c>
      <c r="AJ51" s="68">
        <f>SUM(AG51:AI51)</f>
        <v>1</v>
      </c>
      <c r="AK51" s="47">
        <f>SUM(AK49:AK50)</f>
        <v>0</v>
      </c>
      <c r="AL51" s="45">
        <f>SUM(AL49:AL50)</f>
        <v>0</v>
      </c>
      <c r="AM51" s="45">
        <f>SUM(AM49:AM50)</f>
        <v>0</v>
      </c>
      <c r="AN51" s="46">
        <f>SUM(AK51:AM51)</f>
        <v>0</v>
      </c>
      <c r="AO51" s="47">
        <f>SUM(AO49:AO50)</f>
        <v>25</v>
      </c>
      <c r="AP51" s="47">
        <f>SUM(AP49:AP50)</f>
        <v>0</v>
      </c>
      <c r="AQ51" s="47">
        <f>SUM(AQ49:AQ50)</f>
        <v>0</v>
      </c>
      <c r="AR51" s="48">
        <f>SUM(AO51:AQ51)</f>
        <v>25</v>
      </c>
      <c r="AS51" s="200">
        <f>SUM(AN51,AR51)</f>
        <v>25</v>
      </c>
      <c r="AT51" s="224">
        <f>SUM(AT49:AT50)</f>
        <v>0</v>
      </c>
      <c r="AU51" s="225">
        <f t="shared" ref="AU51:AV51" si="375">SUM(AU49:AU50)</f>
        <v>0</v>
      </c>
      <c r="AV51" s="225">
        <f t="shared" si="375"/>
        <v>0</v>
      </c>
      <c r="AW51" s="226">
        <f>SUM(AT51:AV51)</f>
        <v>0</v>
      </c>
      <c r="AX51" s="224">
        <f>SUM(AX49:AX50)</f>
        <v>24</v>
      </c>
      <c r="AY51" s="225">
        <f>SUM(AY49:AY50)</f>
        <v>0</v>
      </c>
      <c r="AZ51" s="225">
        <f>SUM(AZ49:AZ50)</f>
        <v>0</v>
      </c>
      <c r="BA51" s="226">
        <f>SUM(AX51:AZ51)</f>
        <v>24</v>
      </c>
      <c r="BB51" s="223">
        <f t="shared" si="325"/>
        <v>24</v>
      </c>
      <c r="BC51" s="151">
        <f>SUM(BC49:BC50)</f>
        <v>1</v>
      </c>
      <c r="BD51" s="152">
        <f>SUM(BD49:BD50)</f>
        <v>0</v>
      </c>
      <c r="BE51" s="152">
        <f>SUM(BE49:BE50)</f>
        <v>0</v>
      </c>
      <c r="BF51" s="153">
        <f t="shared" si="361"/>
        <v>1</v>
      </c>
      <c r="BG51" s="154">
        <f>SUM(BG49:BG50)</f>
        <v>0</v>
      </c>
      <c r="BH51" s="154">
        <f>SUM(BH49:BH50)</f>
        <v>0</v>
      </c>
      <c r="BI51" s="154">
        <f>SUM(BI49:BI50)</f>
        <v>1</v>
      </c>
      <c r="BJ51" s="155">
        <f t="shared" si="362"/>
        <v>1</v>
      </c>
      <c r="BK51" s="77">
        <f>SUM(BK49:BK50)</f>
        <v>0</v>
      </c>
      <c r="BL51" s="88">
        <f>SUM(BL49:BL50)</f>
        <v>0</v>
      </c>
      <c r="BM51" s="88">
        <f>SUM(BM49:BM50)</f>
        <v>0</v>
      </c>
      <c r="BN51" s="78">
        <f t="shared" si="363"/>
        <v>0</v>
      </c>
      <c r="BO51" s="79">
        <f>SUM(BO49:BO50)</f>
        <v>0</v>
      </c>
      <c r="BP51" s="79">
        <f>SUM(BP49:BP50)</f>
        <v>0</v>
      </c>
      <c r="BQ51" s="79">
        <f>SUM(BQ49:BQ50)</f>
        <v>0</v>
      </c>
      <c r="BR51" s="80">
        <f t="shared" si="364"/>
        <v>0</v>
      </c>
      <c r="BS51" s="64">
        <f>SUM(BS49:BS50)</f>
        <v>0</v>
      </c>
      <c r="BT51" s="65">
        <f>SUM(BT49:BT50)</f>
        <v>0</v>
      </c>
      <c r="BU51" s="65">
        <f>SUM(BU49:BU50)</f>
        <v>0</v>
      </c>
      <c r="BV51" s="66">
        <f t="shared" si="365"/>
        <v>0</v>
      </c>
      <c r="BW51" s="67">
        <f>SUM(BW49:BW50)</f>
        <v>2</v>
      </c>
      <c r="BX51" s="67">
        <f>SUM(BX49:BX50)</f>
        <v>0</v>
      </c>
      <c r="BY51" s="67">
        <f>SUM(BY49:BY50)</f>
        <v>0</v>
      </c>
      <c r="BZ51" s="68">
        <f t="shared" si="366"/>
        <v>2</v>
      </c>
      <c r="CA51" s="103">
        <f>SUM(CA49:CA50)</f>
        <v>1</v>
      </c>
      <c r="CB51" s="101">
        <f>SUM(CB49:CB50)</f>
        <v>0</v>
      </c>
      <c r="CC51" s="101">
        <f>SUM(CC49:CC50)</f>
        <v>0</v>
      </c>
      <c r="CD51" s="102">
        <f t="shared" si="369"/>
        <v>1</v>
      </c>
      <c r="CE51" s="103">
        <f>SUM(CE49:CE50)</f>
        <v>22</v>
      </c>
      <c r="CF51" s="103">
        <f>SUM(CF49:CF50)</f>
        <v>0</v>
      </c>
      <c r="CG51" s="103">
        <f>SUM(CG49:CG50)</f>
        <v>1</v>
      </c>
      <c r="CH51" s="104">
        <f t="shared" si="372"/>
        <v>23</v>
      </c>
      <c r="CI51" s="245">
        <f t="shared" si="373"/>
        <v>24</v>
      </c>
    </row>
    <row r="52" spans="1:87" s="174" customFormat="1" ht="12.75" customHeight="1" thickBot="1">
      <c r="A52" s="158"/>
      <c r="B52" s="558" t="s">
        <v>44</v>
      </c>
      <c r="C52" s="559"/>
      <c r="D52" s="450"/>
      <c r="E52" s="451"/>
      <c r="F52" s="452"/>
      <c r="G52" s="160"/>
      <c r="H52" s="450"/>
      <c r="I52" s="453"/>
      <c r="J52" s="452"/>
      <c r="K52" s="384"/>
      <c r="L52" s="366">
        <f t="shared" si="19"/>
        <v>0</v>
      </c>
      <c r="M52" s="162"/>
      <c r="N52" s="163"/>
      <c r="O52" s="163"/>
      <c r="P52" s="164"/>
      <c r="Q52" s="165"/>
      <c r="R52" s="165"/>
      <c r="S52" s="165"/>
      <c r="T52" s="164"/>
      <c r="U52" s="166"/>
      <c r="V52" s="167"/>
      <c r="W52" s="167"/>
      <c r="X52" s="168"/>
      <c r="Y52" s="169"/>
      <c r="Z52" s="169"/>
      <c r="AA52" s="169"/>
      <c r="AB52" s="168"/>
      <c r="AC52" s="170" t="e">
        <f t="shared" ref="AC52:AJ52" si="376">AC51/(D51+M51)</f>
        <v>#DIV/0!</v>
      </c>
      <c r="AD52" s="170" t="e">
        <f t="shared" si="376"/>
        <v>#DIV/0!</v>
      </c>
      <c r="AE52" s="170" t="e">
        <f t="shared" si="376"/>
        <v>#DIV/0!</v>
      </c>
      <c r="AF52" s="170" t="e">
        <f t="shared" si="376"/>
        <v>#DIV/0!</v>
      </c>
      <c r="AG52" s="170">
        <f t="shared" si="376"/>
        <v>4.1666666666666664E-2</v>
      </c>
      <c r="AH52" s="170" t="e">
        <f t="shared" si="376"/>
        <v>#DIV/0!</v>
      </c>
      <c r="AI52" s="170" t="e">
        <f t="shared" si="376"/>
        <v>#DIV/0!</v>
      </c>
      <c r="AJ52" s="170">
        <f t="shared" si="376"/>
        <v>4.1666666666666664E-2</v>
      </c>
      <c r="AK52" s="171"/>
      <c r="AL52" s="172"/>
      <c r="AM52" s="172"/>
      <c r="AN52" s="173"/>
      <c r="AO52" s="171"/>
      <c r="AP52" s="171"/>
      <c r="AQ52" s="171"/>
      <c r="AR52" s="173"/>
      <c r="AS52" s="196"/>
      <c r="AT52" s="217"/>
      <c r="AU52" s="218"/>
      <c r="AV52" s="218"/>
      <c r="AW52" s="219"/>
      <c r="AX52" s="217"/>
      <c r="AY52" s="218"/>
      <c r="AZ52" s="218"/>
      <c r="BA52" s="219"/>
      <c r="BB52" s="208">
        <f t="shared" si="325"/>
        <v>0</v>
      </c>
      <c r="BC52" s="162"/>
      <c r="BD52" s="163"/>
      <c r="BE52" s="163"/>
      <c r="BF52" s="164"/>
      <c r="BG52" s="165"/>
      <c r="BH52" s="165"/>
      <c r="BI52" s="165"/>
      <c r="BJ52" s="164"/>
      <c r="BK52" s="166"/>
      <c r="BL52" s="167"/>
      <c r="BM52" s="167"/>
      <c r="BN52" s="168"/>
      <c r="BO52" s="169"/>
      <c r="BP52" s="169"/>
      <c r="BQ52" s="169"/>
      <c r="BR52" s="168"/>
      <c r="BS52" s="170">
        <f>BS51/(AT51+BC51)</f>
        <v>0</v>
      </c>
      <c r="BT52" s="170" t="e">
        <f t="shared" ref="BT52" si="377">BT51/(AU51+BD51)</f>
        <v>#DIV/0!</v>
      </c>
      <c r="BU52" s="170" t="e">
        <f t="shared" ref="BU52" si="378">BU51/(AV51+BE51)</f>
        <v>#DIV/0!</v>
      </c>
      <c r="BV52" s="170">
        <f t="shared" ref="BV52" si="379">BV51/(AW51+BF51)</f>
        <v>0</v>
      </c>
      <c r="BW52" s="170">
        <f t="shared" ref="BW52" si="380">BW51/(AX51+BG51)</f>
        <v>8.3333333333333329E-2</v>
      </c>
      <c r="BX52" s="170" t="e">
        <f t="shared" ref="BX52" si="381">BX51/(AY51+BH51)</f>
        <v>#DIV/0!</v>
      </c>
      <c r="BY52" s="170">
        <f t="shared" ref="BY52" si="382">BY51/(AZ51+BI51)</f>
        <v>0</v>
      </c>
      <c r="BZ52" s="227">
        <f t="shared" ref="BZ52" si="383">BZ51/(BA51+BJ51)</f>
        <v>0.08</v>
      </c>
      <c r="CA52" s="161"/>
      <c r="CB52" s="159"/>
      <c r="CC52" s="159"/>
      <c r="CD52" s="160"/>
      <c r="CE52" s="161"/>
      <c r="CF52" s="161"/>
      <c r="CG52" s="161"/>
      <c r="CH52" s="160"/>
      <c r="CI52" s="241"/>
    </row>
    <row r="53" spans="1:87" s="174" customFormat="1" ht="12.75" customHeight="1" thickBot="1">
      <c r="A53" s="158"/>
      <c r="B53" s="556" t="s">
        <v>45</v>
      </c>
      <c r="C53" s="557"/>
      <c r="D53" s="454"/>
      <c r="E53" s="455"/>
      <c r="F53" s="456"/>
      <c r="G53" s="510"/>
      <c r="H53" s="454"/>
      <c r="I53" s="457"/>
      <c r="J53" s="456"/>
      <c r="K53" s="510"/>
      <c r="L53" s="368">
        <f t="shared" si="19"/>
        <v>0</v>
      </c>
      <c r="M53" s="178"/>
      <c r="N53" s="179"/>
      <c r="O53" s="179"/>
      <c r="P53" s="180"/>
      <c r="Q53" s="181"/>
      <c r="R53" s="181"/>
      <c r="S53" s="181"/>
      <c r="T53" s="180"/>
      <c r="U53" s="182"/>
      <c r="V53" s="183"/>
      <c r="W53" s="183"/>
      <c r="X53" s="184"/>
      <c r="Y53" s="185"/>
      <c r="Z53" s="185"/>
      <c r="AA53" s="185"/>
      <c r="AB53" s="184"/>
      <c r="AC53" s="157" t="e">
        <f>AC51/(AK51+AC51)</f>
        <v>#DIV/0!</v>
      </c>
      <c r="AD53" s="157" t="e">
        <f t="shared" ref="AD53:AJ53" si="384">AD51/(AL51+AD51)</f>
        <v>#DIV/0!</v>
      </c>
      <c r="AE53" s="157" t="e">
        <f t="shared" si="384"/>
        <v>#DIV/0!</v>
      </c>
      <c r="AF53" s="157" t="e">
        <f t="shared" si="384"/>
        <v>#DIV/0!</v>
      </c>
      <c r="AG53" s="157">
        <f t="shared" si="384"/>
        <v>3.8461538461538464E-2</v>
      </c>
      <c r="AH53" s="157" t="e">
        <f t="shared" si="384"/>
        <v>#DIV/0!</v>
      </c>
      <c r="AI53" s="157" t="e">
        <f t="shared" si="384"/>
        <v>#DIV/0!</v>
      </c>
      <c r="AJ53" s="157">
        <f t="shared" si="384"/>
        <v>3.8461538461538464E-2</v>
      </c>
      <c r="AK53" s="186"/>
      <c r="AL53" s="187"/>
      <c r="AM53" s="187"/>
      <c r="AN53" s="188"/>
      <c r="AO53" s="186"/>
      <c r="AP53" s="186"/>
      <c r="AQ53" s="186"/>
      <c r="AR53" s="188"/>
      <c r="AS53" s="197"/>
      <c r="AT53" s="220"/>
      <c r="AU53" s="221"/>
      <c r="AV53" s="221"/>
      <c r="AW53" s="222"/>
      <c r="AX53" s="220"/>
      <c r="AY53" s="221"/>
      <c r="AZ53" s="221"/>
      <c r="BA53" s="222"/>
      <c r="BB53" s="223">
        <f t="shared" si="325"/>
        <v>0</v>
      </c>
      <c r="BC53" s="178"/>
      <c r="BD53" s="179"/>
      <c r="BE53" s="179"/>
      <c r="BF53" s="180"/>
      <c r="BG53" s="181"/>
      <c r="BH53" s="181"/>
      <c r="BI53" s="181"/>
      <c r="BJ53" s="180"/>
      <c r="BK53" s="182"/>
      <c r="BL53" s="183"/>
      <c r="BM53" s="183"/>
      <c r="BN53" s="184"/>
      <c r="BO53" s="185"/>
      <c r="BP53" s="185"/>
      <c r="BQ53" s="185"/>
      <c r="BR53" s="184"/>
      <c r="BS53" s="157">
        <f>BS51/(CA51+BS51)</f>
        <v>0</v>
      </c>
      <c r="BT53" s="157" t="e">
        <f t="shared" ref="BT53" si="385">BT51/(CB51+BT51)</f>
        <v>#DIV/0!</v>
      </c>
      <c r="BU53" s="157" t="e">
        <f t="shared" ref="BU53" si="386">BU51/(CC51+BU51)</f>
        <v>#DIV/0!</v>
      </c>
      <c r="BV53" s="157">
        <f t="shared" ref="BV53" si="387">BV51/(CD51+BV51)</f>
        <v>0</v>
      </c>
      <c r="BW53" s="157">
        <f t="shared" ref="BW53" si="388">BW51/(CE51+BW51)</f>
        <v>8.3333333333333329E-2</v>
      </c>
      <c r="BX53" s="157" t="e">
        <f t="shared" ref="BX53" si="389">BX51/(CF51+BX51)</f>
        <v>#DIV/0!</v>
      </c>
      <c r="BY53" s="157">
        <f t="shared" ref="BY53" si="390">BY51/(CG51+BY51)</f>
        <v>0</v>
      </c>
      <c r="BZ53" s="228">
        <f t="shared" ref="BZ53" si="391">BZ51/(CH51+BZ51)</f>
        <v>0.08</v>
      </c>
      <c r="CA53" s="177"/>
      <c r="CB53" s="175"/>
      <c r="CC53" s="175"/>
      <c r="CD53" s="176"/>
      <c r="CE53" s="177"/>
      <c r="CF53" s="177"/>
      <c r="CG53" s="177"/>
      <c r="CH53" s="176"/>
      <c r="CI53" s="242"/>
    </row>
    <row r="54" spans="1:87" s="40" customFormat="1" ht="12.75" customHeight="1">
      <c r="A54" s="536"/>
      <c r="B54" s="539" t="s">
        <v>50</v>
      </c>
      <c r="C54" s="369" t="s">
        <v>6</v>
      </c>
      <c r="D54" s="488"/>
      <c r="E54" s="489"/>
      <c r="F54" s="501"/>
      <c r="G54" s="379">
        <f>SUM(D54:F54)</f>
        <v>0</v>
      </c>
      <c r="H54" s="488">
        <v>8</v>
      </c>
      <c r="I54" s="489"/>
      <c r="J54" s="501"/>
      <c r="K54" s="379">
        <f>SUM(H54:J54)</f>
        <v>8</v>
      </c>
      <c r="L54" s="366">
        <f t="shared" si="19"/>
        <v>8</v>
      </c>
      <c r="M54" s="140"/>
      <c r="N54" s="141"/>
      <c r="O54" s="141"/>
      <c r="P54" s="142">
        <f>SUM(M54:O54)</f>
        <v>0</v>
      </c>
      <c r="Q54" s="143"/>
      <c r="R54" s="141"/>
      <c r="S54" s="144"/>
      <c r="T54" s="145">
        <f>SUM(Q54:S54)</f>
        <v>0</v>
      </c>
      <c r="U54" s="70"/>
      <c r="V54" s="84"/>
      <c r="W54" s="84"/>
      <c r="X54" s="71">
        <f>SUM(U54:W54)</f>
        <v>0</v>
      </c>
      <c r="Y54" s="72"/>
      <c r="Z54" s="84"/>
      <c r="AA54" s="85"/>
      <c r="AB54" s="73">
        <f>SUM(Y54:AA54)</f>
        <v>0</v>
      </c>
      <c r="AC54" s="53"/>
      <c r="AD54" s="54"/>
      <c r="AE54" s="54"/>
      <c r="AF54" s="55">
        <f>SUM(AC54:AE54)</f>
        <v>0</v>
      </c>
      <c r="AG54" s="56"/>
      <c r="AH54" s="54"/>
      <c r="AI54" s="57"/>
      <c r="AJ54" s="58">
        <f>SUM(AG54:AI54)</f>
        <v>0</v>
      </c>
      <c r="AK54" s="38">
        <f t="shared" ref="AK54:AM55" si="392">D54+M54+U54-AC54</f>
        <v>0</v>
      </c>
      <c r="AL54" s="35">
        <f t="shared" si="392"/>
        <v>0</v>
      </c>
      <c r="AM54" s="35">
        <f t="shared" si="392"/>
        <v>0</v>
      </c>
      <c r="AN54" s="36">
        <f>SUM(AK54:AM54)</f>
        <v>0</v>
      </c>
      <c r="AO54" s="37">
        <f t="shared" ref="AO54:AQ55" si="393">H54+Q54+Y54-AG54</f>
        <v>8</v>
      </c>
      <c r="AP54" s="35">
        <f t="shared" si="393"/>
        <v>0</v>
      </c>
      <c r="AQ54" s="38">
        <f t="shared" si="393"/>
        <v>0</v>
      </c>
      <c r="AR54" s="39">
        <f>SUM(AO54:AQ54)</f>
        <v>8</v>
      </c>
      <c r="AS54" s="198">
        <f>SUM(AN54,AR54)</f>
        <v>8</v>
      </c>
      <c r="AT54" s="205"/>
      <c r="AU54" s="206"/>
      <c r="AV54" s="206"/>
      <c r="AW54" s="207">
        <f t="shared" ref="AW54:AW55" si="394">SUM(AT54:AV54)</f>
        <v>0</v>
      </c>
      <c r="AX54" s="205">
        <v>8</v>
      </c>
      <c r="AY54" s="206"/>
      <c r="AZ54" s="206"/>
      <c r="BA54" s="207">
        <f t="shared" ref="BA54:BA55" si="395">SUM(AX54:AZ54)</f>
        <v>8</v>
      </c>
      <c r="BB54" s="208">
        <f>AW54+BA54</f>
        <v>8</v>
      </c>
      <c r="BC54" s="140"/>
      <c r="BD54" s="141"/>
      <c r="BE54" s="141"/>
      <c r="BF54" s="142">
        <f t="shared" ref="BF54:BF56" si="396">SUM(BC54:BE54)</f>
        <v>0</v>
      </c>
      <c r="BG54" s="143">
        <v>2</v>
      </c>
      <c r="BH54" s="141"/>
      <c r="BI54" s="144"/>
      <c r="BJ54" s="145">
        <f t="shared" ref="BJ54:BJ56" si="397">SUM(BG54:BI54)</f>
        <v>2</v>
      </c>
      <c r="BK54" s="70"/>
      <c r="BL54" s="84"/>
      <c r="BM54" s="84"/>
      <c r="BN54" s="71">
        <f t="shared" ref="BN54:BN56" si="398">SUM(BK54:BM54)</f>
        <v>0</v>
      </c>
      <c r="BO54" s="72"/>
      <c r="BP54" s="84"/>
      <c r="BQ54" s="85"/>
      <c r="BR54" s="73">
        <f t="shared" ref="BR54:BR56" si="399">SUM(BO54:BQ54)</f>
        <v>0</v>
      </c>
      <c r="BS54" s="53"/>
      <c r="BT54" s="54"/>
      <c r="BU54" s="54"/>
      <c r="BV54" s="55">
        <f t="shared" ref="BV54:BV56" si="400">SUM(BS54:BU54)</f>
        <v>0</v>
      </c>
      <c r="BW54" s="56">
        <v>1</v>
      </c>
      <c r="BX54" s="54"/>
      <c r="BY54" s="57"/>
      <c r="BZ54" s="58">
        <f t="shared" ref="BZ54:BZ56" si="401">SUM(BW54:BY54)</f>
        <v>1</v>
      </c>
      <c r="CA54" s="95">
        <f>AT54+BC54+BK54-BS54</f>
        <v>0</v>
      </c>
      <c r="CB54" s="93">
        <f t="shared" ref="CB54:CB55" si="402">AU54+BD54+BL54-BT54</f>
        <v>0</v>
      </c>
      <c r="CC54" s="95">
        <f t="shared" ref="CC54:CC55" si="403">AV54+BE54+BM54-BU54</f>
        <v>0</v>
      </c>
      <c r="CD54" s="94">
        <f t="shared" ref="CD54:CD56" si="404">SUM(CA54:CC54)</f>
        <v>0</v>
      </c>
      <c r="CE54" s="232">
        <f>AX54+BG54+BO54-BW54</f>
        <v>9</v>
      </c>
      <c r="CF54" s="233">
        <f t="shared" ref="CF54:CF55" si="405">AY54+BH54+BP54-BX54</f>
        <v>0</v>
      </c>
      <c r="CG54" s="234">
        <f t="shared" ref="CG54:CG55" si="406">AZ54+BI54+BQ54-BY54</f>
        <v>0</v>
      </c>
      <c r="CH54" s="96">
        <f t="shared" ref="CH54:CH56" si="407">SUM(CE54:CG54)</f>
        <v>9</v>
      </c>
      <c r="CI54" s="243">
        <f t="shared" ref="CI54:CI56" si="408">SUM(CD54,CH54)</f>
        <v>9</v>
      </c>
    </row>
    <row r="55" spans="1:87" s="40" customFormat="1" ht="12.75" customHeight="1">
      <c r="A55" s="537"/>
      <c r="B55" s="540"/>
      <c r="C55" s="370" t="s">
        <v>7</v>
      </c>
      <c r="D55" s="490"/>
      <c r="E55" s="491"/>
      <c r="F55" s="502"/>
      <c r="G55" s="381">
        <f>SUM(D55:F55)</f>
        <v>0</v>
      </c>
      <c r="H55" s="490">
        <v>1</v>
      </c>
      <c r="I55" s="491"/>
      <c r="J55" s="502"/>
      <c r="K55" s="381">
        <f>SUM(H55:J55)</f>
        <v>1</v>
      </c>
      <c r="L55" s="367">
        <f t="shared" si="19"/>
        <v>1</v>
      </c>
      <c r="M55" s="146"/>
      <c r="N55" s="147"/>
      <c r="O55" s="147"/>
      <c r="P55" s="148">
        <f>SUM(M55:O55)</f>
        <v>0</v>
      </c>
      <c r="Q55" s="149"/>
      <c r="R55" s="147"/>
      <c r="S55" s="150"/>
      <c r="T55" s="148">
        <f>SUM(Q55:S55)</f>
        <v>0</v>
      </c>
      <c r="U55" s="74"/>
      <c r="V55" s="86"/>
      <c r="W55" s="86"/>
      <c r="X55" s="75">
        <f>SUM(U55:W55)</f>
        <v>0</v>
      </c>
      <c r="Y55" s="76"/>
      <c r="Z55" s="86"/>
      <c r="AA55" s="87"/>
      <c r="AB55" s="75">
        <f>SUM(Y55:AA55)</f>
        <v>0</v>
      </c>
      <c r="AC55" s="59"/>
      <c r="AD55" s="60"/>
      <c r="AE55" s="60"/>
      <c r="AF55" s="61">
        <f>SUM(AC55:AE55)</f>
        <v>0</v>
      </c>
      <c r="AG55" s="62">
        <v>1</v>
      </c>
      <c r="AH55" s="60"/>
      <c r="AI55" s="63"/>
      <c r="AJ55" s="61">
        <f>SUM(AG55:AI55)</f>
        <v>1</v>
      </c>
      <c r="AK55" s="44">
        <f t="shared" si="392"/>
        <v>0</v>
      </c>
      <c r="AL55" s="41">
        <f t="shared" si="392"/>
        <v>0</v>
      </c>
      <c r="AM55" s="41">
        <f t="shared" si="392"/>
        <v>0</v>
      </c>
      <c r="AN55" s="42">
        <f>SUM(AK55:AM55)</f>
        <v>0</v>
      </c>
      <c r="AO55" s="43">
        <f t="shared" si="393"/>
        <v>0</v>
      </c>
      <c r="AP55" s="41">
        <f t="shared" si="393"/>
        <v>0</v>
      </c>
      <c r="AQ55" s="44">
        <f t="shared" si="393"/>
        <v>0</v>
      </c>
      <c r="AR55" s="42">
        <f>SUM(AO55:AQ55)</f>
        <v>0</v>
      </c>
      <c r="AS55" s="199">
        <f>SUM(AN55,AR55)</f>
        <v>0</v>
      </c>
      <c r="AT55" s="209"/>
      <c r="AU55" s="210"/>
      <c r="AV55" s="210"/>
      <c r="AW55" s="211">
        <f t="shared" si="394"/>
        <v>0</v>
      </c>
      <c r="AX55" s="209"/>
      <c r="AY55" s="210"/>
      <c r="AZ55" s="210"/>
      <c r="BA55" s="211">
        <f t="shared" si="395"/>
        <v>0</v>
      </c>
      <c r="BB55" s="212">
        <f>AW55+BA55</f>
        <v>0</v>
      </c>
      <c r="BC55" s="146"/>
      <c r="BD55" s="147"/>
      <c r="BE55" s="147"/>
      <c r="BF55" s="148">
        <f t="shared" si="396"/>
        <v>0</v>
      </c>
      <c r="BG55" s="149"/>
      <c r="BH55" s="147"/>
      <c r="BI55" s="150"/>
      <c r="BJ55" s="148">
        <f t="shared" si="397"/>
        <v>0</v>
      </c>
      <c r="BK55" s="74"/>
      <c r="BL55" s="86"/>
      <c r="BM55" s="86"/>
      <c r="BN55" s="75">
        <f t="shared" si="398"/>
        <v>0</v>
      </c>
      <c r="BO55" s="76"/>
      <c r="BP55" s="86"/>
      <c r="BQ55" s="87"/>
      <c r="BR55" s="75">
        <f t="shared" si="399"/>
        <v>0</v>
      </c>
      <c r="BS55" s="59"/>
      <c r="BT55" s="60"/>
      <c r="BU55" s="60"/>
      <c r="BV55" s="61">
        <f t="shared" si="400"/>
        <v>0</v>
      </c>
      <c r="BW55" s="62"/>
      <c r="BX55" s="60"/>
      <c r="BY55" s="63"/>
      <c r="BZ55" s="61">
        <f t="shared" si="401"/>
        <v>0</v>
      </c>
      <c r="CA55" s="100">
        <f>AT55+BC55+BK55-BS55</f>
        <v>0</v>
      </c>
      <c r="CB55" s="97">
        <f t="shared" si="402"/>
        <v>0</v>
      </c>
      <c r="CC55" s="236">
        <f t="shared" si="403"/>
        <v>0</v>
      </c>
      <c r="CD55" s="98">
        <f t="shared" si="404"/>
        <v>0</v>
      </c>
      <c r="CE55" s="237">
        <f>AX55+BG55+BO55-BW55</f>
        <v>0</v>
      </c>
      <c r="CF55" s="99">
        <f t="shared" si="405"/>
        <v>0</v>
      </c>
      <c r="CG55" s="238">
        <f t="shared" si="406"/>
        <v>0</v>
      </c>
      <c r="CH55" s="98">
        <f t="shared" si="407"/>
        <v>0</v>
      </c>
      <c r="CI55" s="244">
        <f t="shared" si="408"/>
        <v>0</v>
      </c>
    </row>
    <row r="56" spans="1:87" s="40" customFormat="1" ht="12.75" customHeight="1" thickBot="1">
      <c r="A56" s="538"/>
      <c r="B56" s="541"/>
      <c r="C56" s="246" t="s">
        <v>5</v>
      </c>
      <c r="D56" s="224">
        <f>SUM(D54:D55)</f>
        <v>0</v>
      </c>
      <c r="E56" s="225">
        <f>SUM(E54:E55)</f>
        <v>0</v>
      </c>
      <c r="F56" s="503">
        <f>SUM(F54:F55)</f>
        <v>0</v>
      </c>
      <c r="G56" s="102">
        <f>SUM(D56:F56)</f>
        <v>0</v>
      </c>
      <c r="H56" s="224">
        <f>SUM(H54:H55)</f>
        <v>9</v>
      </c>
      <c r="I56" s="225">
        <f>SUM(I54:I55)</f>
        <v>0</v>
      </c>
      <c r="J56" s="503">
        <f>SUM(J54:J55)</f>
        <v>0</v>
      </c>
      <c r="K56" s="102">
        <f>SUM(H56:J56)</f>
        <v>9</v>
      </c>
      <c r="L56" s="368">
        <f t="shared" si="19"/>
        <v>9</v>
      </c>
      <c r="M56" s="151">
        <f>SUM(M54:M55)</f>
        <v>0</v>
      </c>
      <c r="N56" s="152">
        <f>SUM(N54:N55)</f>
        <v>0</v>
      </c>
      <c r="O56" s="152">
        <f>SUM(O54:O55)</f>
        <v>0</v>
      </c>
      <c r="P56" s="153">
        <f>SUM(M56:O56)</f>
        <v>0</v>
      </c>
      <c r="Q56" s="154">
        <f>SUM(Q54:Q55)</f>
        <v>0</v>
      </c>
      <c r="R56" s="154">
        <f>SUM(R54:R55)</f>
        <v>0</v>
      </c>
      <c r="S56" s="154">
        <f>SUM(S54:S55)</f>
        <v>0</v>
      </c>
      <c r="T56" s="155">
        <f>SUM(Q56:S56)</f>
        <v>0</v>
      </c>
      <c r="U56" s="77">
        <f>SUM(U54:U55)</f>
        <v>0</v>
      </c>
      <c r="V56" s="88">
        <f>SUM(V54:V55)</f>
        <v>0</v>
      </c>
      <c r="W56" s="88">
        <f>SUM(W54:W55)</f>
        <v>0</v>
      </c>
      <c r="X56" s="78">
        <f>SUM(U56:W56)</f>
        <v>0</v>
      </c>
      <c r="Y56" s="79">
        <f>SUM(Y54:Y55)</f>
        <v>0</v>
      </c>
      <c r="Z56" s="79">
        <f>SUM(Z54:Z55)</f>
        <v>0</v>
      </c>
      <c r="AA56" s="79">
        <f>SUM(AA54:AA55)</f>
        <v>0</v>
      </c>
      <c r="AB56" s="80">
        <f>SUM(Y56:AA56)</f>
        <v>0</v>
      </c>
      <c r="AC56" s="64">
        <f>SUM(AC54:AC55)</f>
        <v>0</v>
      </c>
      <c r="AD56" s="65">
        <f>SUM(AD54:AD55)</f>
        <v>0</v>
      </c>
      <c r="AE56" s="65">
        <f>SUM(AE54:AE55)</f>
        <v>0</v>
      </c>
      <c r="AF56" s="66">
        <f>SUM(AC56:AE56)</f>
        <v>0</v>
      </c>
      <c r="AG56" s="67">
        <f>SUM(AG54:AG55)</f>
        <v>1</v>
      </c>
      <c r="AH56" s="67">
        <f>SUM(AH54:AH55)</f>
        <v>0</v>
      </c>
      <c r="AI56" s="67">
        <f>SUM(AI54:AI55)</f>
        <v>0</v>
      </c>
      <c r="AJ56" s="68">
        <f>SUM(AG56:AI56)</f>
        <v>1</v>
      </c>
      <c r="AK56" s="47">
        <f>SUM(AK54:AK55)</f>
        <v>0</v>
      </c>
      <c r="AL56" s="45">
        <f>SUM(AL54:AL55)</f>
        <v>0</v>
      </c>
      <c r="AM56" s="45">
        <f>SUM(AM54:AM55)</f>
        <v>0</v>
      </c>
      <c r="AN56" s="46">
        <f>SUM(AK56:AM56)</f>
        <v>0</v>
      </c>
      <c r="AO56" s="47">
        <f>SUM(AO54:AO55)</f>
        <v>8</v>
      </c>
      <c r="AP56" s="47">
        <f>SUM(AP54:AP55)</f>
        <v>0</v>
      </c>
      <c r="AQ56" s="47">
        <f>SUM(AQ54:AQ55)</f>
        <v>0</v>
      </c>
      <c r="AR56" s="48">
        <f>SUM(AO56:AQ56)</f>
        <v>8</v>
      </c>
      <c r="AS56" s="200">
        <f>SUM(AN56,AR56)</f>
        <v>8</v>
      </c>
      <c r="AT56" s="213">
        <f>SUM(AT54:AT55)</f>
        <v>0</v>
      </c>
      <c r="AU56" s="214">
        <f t="shared" ref="AU56:AV56" si="409">SUM(AU54:AU55)</f>
        <v>0</v>
      </c>
      <c r="AV56" s="214">
        <f t="shared" si="409"/>
        <v>0</v>
      </c>
      <c r="AW56" s="215">
        <f>SUM(AT56:AV56)</f>
        <v>0</v>
      </c>
      <c r="AX56" s="213">
        <f>SUM(AX54:AX55)</f>
        <v>8</v>
      </c>
      <c r="AY56" s="214">
        <f>SUM(AY54:AY55)</f>
        <v>0</v>
      </c>
      <c r="AZ56" s="214">
        <f>SUM(AZ54:AZ55)</f>
        <v>0</v>
      </c>
      <c r="BA56" s="215">
        <f>SUM(AX56:AZ56)</f>
        <v>8</v>
      </c>
      <c r="BB56" s="216">
        <f>AW56+BA56</f>
        <v>8</v>
      </c>
      <c r="BC56" s="151">
        <f>SUM(BC54:BC55)</f>
        <v>0</v>
      </c>
      <c r="BD56" s="152">
        <f>SUM(BD54:BD55)</f>
        <v>0</v>
      </c>
      <c r="BE56" s="152">
        <f>SUM(BE54:BE55)</f>
        <v>0</v>
      </c>
      <c r="BF56" s="153">
        <f t="shared" si="396"/>
        <v>0</v>
      </c>
      <c r="BG56" s="154">
        <f>SUM(BG54:BG55)</f>
        <v>2</v>
      </c>
      <c r="BH56" s="154">
        <f>SUM(BH54:BH55)</f>
        <v>0</v>
      </c>
      <c r="BI56" s="154">
        <f>SUM(BI54:BI55)</f>
        <v>0</v>
      </c>
      <c r="BJ56" s="155">
        <f t="shared" si="397"/>
        <v>2</v>
      </c>
      <c r="BK56" s="77">
        <f>SUM(BK54:BK55)</f>
        <v>0</v>
      </c>
      <c r="BL56" s="88">
        <f>SUM(BL54:BL55)</f>
        <v>0</v>
      </c>
      <c r="BM56" s="88">
        <f>SUM(BM54:BM55)</f>
        <v>0</v>
      </c>
      <c r="BN56" s="78">
        <f t="shared" si="398"/>
        <v>0</v>
      </c>
      <c r="BO56" s="79">
        <f>SUM(BO54:BO55)</f>
        <v>0</v>
      </c>
      <c r="BP56" s="79">
        <f>SUM(BP54:BP55)</f>
        <v>0</v>
      </c>
      <c r="BQ56" s="79">
        <f>SUM(BQ54:BQ55)</f>
        <v>0</v>
      </c>
      <c r="BR56" s="80">
        <f t="shared" si="399"/>
        <v>0</v>
      </c>
      <c r="BS56" s="64">
        <f>SUM(BS54:BS55)</f>
        <v>0</v>
      </c>
      <c r="BT56" s="65">
        <f>SUM(BT54:BT55)</f>
        <v>0</v>
      </c>
      <c r="BU56" s="65">
        <f>SUM(BU54:BU55)</f>
        <v>0</v>
      </c>
      <c r="BV56" s="66">
        <f t="shared" si="400"/>
        <v>0</v>
      </c>
      <c r="BW56" s="67">
        <f>SUM(BW54:BW55)</f>
        <v>1</v>
      </c>
      <c r="BX56" s="67">
        <f>SUM(BX54:BX55)</f>
        <v>0</v>
      </c>
      <c r="BY56" s="67">
        <f>SUM(BY54:BY55)</f>
        <v>0</v>
      </c>
      <c r="BZ56" s="68">
        <f t="shared" si="401"/>
        <v>1</v>
      </c>
      <c r="CA56" s="103">
        <f>SUM(CA54:CA55)</f>
        <v>0</v>
      </c>
      <c r="CB56" s="101">
        <f>SUM(CB54:CB55)</f>
        <v>0</v>
      </c>
      <c r="CC56" s="101">
        <f>SUM(CC54:CC55)</f>
        <v>0</v>
      </c>
      <c r="CD56" s="102">
        <f t="shared" si="404"/>
        <v>0</v>
      </c>
      <c r="CE56" s="103">
        <f>SUM(CE54:CE55)</f>
        <v>9</v>
      </c>
      <c r="CF56" s="103">
        <f>SUM(CF54:CF55)</f>
        <v>0</v>
      </c>
      <c r="CG56" s="103">
        <f>SUM(CG54:CG55)</f>
        <v>0</v>
      </c>
      <c r="CH56" s="104">
        <f t="shared" si="407"/>
        <v>9</v>
      </c>
      <c r="CI56" s="245">
        <f t="shared" si="408"/>
        <v>9</v>
      </c>
    </row>
    <row r="57" spans="1:87" s="174" customFormat="1" ht="12.75" customHeight="1" thickBot="1">
      <c r="A57" s="158"/>
      <c r="B57" s="558" t="s">
        <v>44</v>
      </c>
      <c r="C57" s="559"/>
      <c r="D57" s="450"/>
      <c r="E57" s="451"/>
      <c r="F57" s="452"/>
      <c r="G57" s="160"/>
      <c r="H57" s="450"/>
      <c r="I57" s="453"/>
      <c r="J57" s="452"/>
      <c r="K57" s="384"/>
      <c r="L57" s="366">
        <f t="shared" si="19"/>
        <v>0</v>
      </c>
      <c r="M57" s="162"/>
      <c r="N57" s="163"/>
      <c r="O57" s="163"/>
      <c r="P57" s="164"/>
      <c r="Q57" s="165"/>
      <c r="R57" s="165"/>
      <c r="S57" s="165"/>
      <c r="T57" s="164"/>
      <c r="U57" s="166"/>
      <c r="V57" s="167"/>
      <c r="W57" s="167"/>
      <c r="X57" s="168"/>
      <c r="Y57" s="169"/>
      <c r="Z57" s="169"/>
      <c r="AA57" s="169"/>
      <c r="AB57" s="168"/>
      <c r="AC57" s="170" t="e">
        <f t="shared" ref="AC57:AJ57" si="410">AC56/(D56+M56)</f>
        <v>#DIV/0!</v>
      </c>
      <c r="AD57" s="170" t="e">
        <f t="shared" si="410"/>
        <v>#DIV/0!</v>
      </c>
      <c r="AE57" s="170" t="e">
        <f t="shared" si="410"/>
        <v>#DIV/0!</v>
      </c>
      <c r="AF57" s="170" t="e">
        <f t="shared" si="410"/>
        <v>#DIV/0!</v>
      </c>
      <c r="AG57" s="170">
        <f t="shared" si="410"/>
        <v>0.1111111111111111</v>
      </c>
      <c r="AH57" s="189" t="e">
        <f t="shared" si="410"/>
        <v>#DIV/0!</v>
      </c>
      <c r="AI57" s="189" t="e">
        <f t="shared" si="410"/>
        <v>#DIV/0!</v>
      </c>
      <c r="AJ57" s="170">
        <f t="shared" si="410"/>
        <v>0.1111111111111111</v>
      </c>
      <c r="AK57" s="171"/>
      <c r="AL57" s="172"/>
      <c r="AM57" s="172"/>
      <c r="AN57" s="173"/>
      <c r="AO57" s="171"/>
      <c r="AP57" s="171"/>
      <c r="AQ57" s="171"/>
      <c r="AR57" s="173"/>
      <c r="AS57" s="196"/>
      <c r="AT57" s="217"/>
      <c r="AU57" s="218"/>
      <c r="AV57" s="218"/>
      <c r="AW57" s="219"/>
      <c r="AX57" s="217"/>
      <c r="AY57" s="218"/>
      <c r="AZ57" s="218"/>
      <c r="BA57" s="219"/>
      <c r="BB57" s="208">
        <f>AW57+BA57</f>
        <v>0</v>
      </c>
      <c r="BC57" s="162"/>
      <c r="BD57" s="163"/>
      <c r="BE57" s="163"/>
      <c r="BF57" s="164"/>
      <c r="BG57" s="165"/>
      <c r="BH57" s="165"/>
      <c r="BI57" s="165"/>
      <c r="BJ57" s="164"/>
      <c r="BK57" s="166"/>
      <c r="BL57" s="167"/>
      <c r="BM57" s="167"/>
      <c r="BN57" s="168"/>
      <c r="BO57" s="169"/>
      <c r="BP57" s="169"/>
      <c r="BQ57" s="169"/>
      <c r="BR57" s="168"/>
      <c r="BS57" s="170" t="e">
        <f>BS56/(AT56+BC56)</f>
        <v>#DIV/0!</v>
      </c>
      <c r="BT57" s="170" t="e">
        <f t="shared" ref="BT57" si="411">BT56/(AU56+BD56)</f>
        <v>#DIV/0!</v>
      </c>
      <c r="BU57" s="170" t="e">
        <f t="shared" ref="BU57" si="412">BU56/(AV56+BE56)</f>
        <v>#DIV/0!</v>
      </c>
      <c r="BV57" s="170" t="e">
        <f t="shared" ref="BV57" si="413">BV56/(AW56+BF56)</f>
        <v>#DIV/0!</v>
      </c>
      <c r="BW57" s="170">
        <f t="shared" ref="BW57" si="414">BW56/(AX56+BG56)</f>
        <v>0.1</v>
      </c>
      <c r="BX57" s="170" t="e">
        <f t="shared" ref="BX57" si="415">BX56/(AY56+BH56)</f>
        <v>#DIV/0!</v>
      </c>
      <c r="BY57" s="170" t="e">
        <f t="shared" ref="BY57" si="416">BY56/(AZ56+BI56)</f>
        <v>#DIV/0!</v>
      </c>
      <c r="BZ57" s="227">
        <f t="shared" ref="BZ57" si="417">BZ56/(BA56+BJ56)</f>
        <v>0.1</v>
      </c>
      <c r="CA57" s="161"/>
      <c r="CB57" s="159"/>
      <c r="CC57" s="159"/>
      <c r="CD57" s="160"/>
      <c r="CE57" s="161"/>
      <c r="CF57" s="161"/>
      <c r="CG57" s="161"/>
      <c r="CH57" s="160"/>
      <c r="CI57" s="241"/>
    </row>
    <row r="58" spans="1:87" s="174" customFormat="1" ht="12.75" customHeight="1" thickBot="1">
      <c r="A58" s="158"/>
      <c r="B58" s="556" t="s">
        <v>45</v>
      </c>
      <c r="C58" s="557"/>
      <c r="D58" s="454"/>
      <c r="E58" s="455"/>
      <c r="F58" s="456"/>
      <c r="G58" s="510"/>
      <c r="H58" s="454"/>
      <c r="I58" s="457"/>
      <c r="J58" s="456"/>
      <c r="K58" s="510"/>
      <c r="L58" s="368">
        <f t="shared" si="19"/>
        <v>0</v>
      </c>
      <c r="M58" s="178"/>
      <c r="N58" s="179"/>
      <c r="O58" s="179"/>
      <c r="P58" s="180"/>
      <c r="Q58" s="181"/>
      <c r="R58" s="181"/>
      <c r="S58" s="181"/>
      <c r="T58" s="180"/>
      <c r="U58" s="182"/>
      <c r="V58" s="183"/>
      <c r="W58" s="183"/>
      <c r="X58" s="184"/>
      <c r="Y58" s="185"/>
      <c r="Z58" s="185"/>
      <c r="AA58" s="185"/>
      <c r="AB58" s="184"/>
      <c r="AC58" s="157" t="e">
        <f>AC56/(AK56+AC56)</f>
        <v>#DIV/0!</v>
      </c>
      <c r="AD58" s="157" t="e">
        <f t="shared" ref="AD58:AI58" si="418">AD56/(AL56+AD56)</f>
        <v>#DIV/0!</v>
      </c>
      <c r="AE58" s="157" t="e">
        <f t="shared" si="418"/>
        <v>#DIV/0!</v>
      </c>
      <c r="AF58" s="157" t="e">
        <f t="shared" si="418"/>
        <v>#DIV/0!</v>
      </c>
      <c r="AG58" s="157">
        <f t="shared" si="418"/>
        <v>0.1111111111111111</v>
      </c>
      <c r="AH58" s="157" t="e">
        <f t="shared" si="418"/>
        <v>#DIV/0!</v>
      </c>
      <c r="AI58" s="157" t="e">
        <f t="shared" si="418"/>
        <v>#DIV/0!</v>
      </c>
      <c r="AJ58" s="157">
        <f>AJ56/(AR56+AJ56)</f>
        <v>0.1111111111111111</v>
      </c>
      <c r="AK58" s="186"/>
      <c r="AL58" s="187"/>
      <c r="AM58" s="187"/>
      <c r="AN58" s="188"/>
      <c r="AO58" s="186"/>
      <c r="AP58" s="186"/>
      <c r="AQ58" s="186"/>
      <c r="AR58" s="188"/>
      <c r="AS58" s="197"/>
      <c r="AT58" s="220"/>
      <c r="AU58" s="221"/>
      <c r="AV58" s="221"/>
      <c r="AW58" s="222"/>
      <c r="AX58" s="220"/>
      <c r="AY58" s="221"/>
      <c r="AZ58" s="221"/>
      <c r="BA58" s="222"/>
      <c r="BB58" s="223">
        <f>AW58+BA58</f>
        <v>0</v>
      </c>
      <c r="BC58" s="178"/>
      <c r="BD58" s="179"/>
      <c r="BE58" s="179"/>
      <c r="BF58" s="180"/>
      <c r="BG58" s="181"/>
      <c r="BH58" s="181"/>
      <c r="BI58" s="181"/>
      <c r="BJ58" s="180"/>
      <c r="BK58" s="182"/>
      <c r="BL58" s="183"/>
      <c r="BM58" s="183"/>
      <c r="BN58" s="184"/>
      <c r="BO58" s="185"/>
      <c r="BP58" s="185"/>
      <c r="BQ58" s="185"/>
      <c r="BR58" s="184"/>
      <c r="BS58" s="157" t="e">
        <f>BS56/(CA56+BS56)</f>
        <v>#DIV/0!</v>
      </c>
      <c r="BT58" s="157" t="e">
        <f t="shared" ref="BT58" si="419">BT56/(CB56+BT56)</f>
        <v>#DIV/0!</v>
      </c>
      <c r="BU58" s="157" t="e">
        <f t="shared" ref="BU58" si="420">BU56/(CC56+BU56)</f>
        <v>#DIV/0!</v>
      </c>
      <c r="BV58" s="157" t="e">
        <f t="shared" ref="BV58" si="421">BV56/(CD56+BV56)</f>
        <v>#DIV/0!</v>
      </c>
      <c r="BW58" s="157">
        <f t="shared" ref="BW58" si="422">BW56/(CE56+BW56)</f>
        <v>0.1</v>
      </c>
      <c r="BX58" s="157" t="e">
        <f t="shared" ref="BX58" si="423">BX56/(CF56+BX56)</f>
        <v>#DIV/0!</v>
      </c>
      <c r="BY58" s="157" t="e">
        <f t="shared" ref="BY58" si="424">BY56/(CG56+BY56)</f>
        <v>#DIV/0!</v>
      </c>
      <c r="BZ58" s="228">
        <f>BZ56/(CH56+BZ56)</f>
        <v>0.1</v>
      </c>
      <c r="CA58" s="177"/>
      <c r="CB58" s="175"/>
      <c r="CC58" s="175"/>
      <c r="CD58" s="176"/>
      <c r="CE58" s="177"/>
      <c r="CF58" s="177"/>
      <c r="CG58" s="177"/>
      <c r="CH58" s="176"/>
      <c r="CI58" s="242"/>
    </row>
    <row r="59" spans="1:87" s="262" customFormat="1" ht="12.75" customHeight="1" thickBot="1">
      <c r="A59" s="581"/>
      <c r="B59" s="584" t="s">
        <v>93</v>
      </c>
      <c r="C59" s="371" t="s">
        <v>6</v>
      </c>
      <c r="D59" s="492">
        <f>D44+D49+D54</f>
        <v>0</v>
      </c>
      <c r="E59" s="493">
        <f t="shared" ref="E59:BQ59" si="425">E44+E49+E54</f>
        <v>0</v>
      </c>
      <c r="F59" s="504">
        <f t="shared" si="425"/>
        <v>0</v>
      </c>
      <c r="G59" s="484">
        <f t="shared" si="425"/>
        <v>0</v>
      </c>
      <c r="H59" s="492">
        <f t="shared" si="425"/>
        <v>18</v>
      </c>
      <c r="I59" s="493">
        <f t="shared" si="425"/>
        <v>0</v>
      </c>
      <c r="J59" s="504">
        <f t="shared" si="425"/>
        <v>0</v>
      </c>
      <c r="K59" s="484">
        <f t="shared" si="425"/>
        <v>18</v>
      </c>
      <c r="L59" s="468">
        <f t="shared" si="19"/>
        <v>18</v>
      </c>
      <c r="M59" s="247">
        <f t="shared" si="425"/>
        <v>0</v>
      </c>
      <c r="N59" s="247">
        <f t="shared" si="425"/>
        <v>0</v>
      </c>
      <c r="O59" s="247">
        <f t="shared" si="425"/>
        <v>0</v>
      </c>
      <c r="P59" s="247">
        <f t="shared" si="425"/>
        <v>0</v>
      </c>
      <c r="Q59" s="247">
        <f t="shared" si="425"/>
        <v>0</v>
      </c>
      <c r="R59" s="247">
        <f t="shared" si="425"/>
        <v>0</v>
      </c>
      <c r="S59" s="247">
        <f t="shared" si="425"/>
        <v>0</v>
      </c>
      <c r="T59" s="247">
        <f t="shared" si="425"/>
        <v>0</v>
      </c>
      <c r="U59" s="247">
        <f t="shared" si="425"/>
        <v>0</v>
      </c>
      <c r="V59" s="247">
        <f t="shared" si="425"/>
        <v>0</v>
      </c>
      <c r="W59" s="247">
        <f t="shared" si="425"/>
        <v>0</v>
      </c>
      <c r="X59" s="247">
        <f t="shared" si="425"/>
        <v>0</v>
      </c>
      <c r="Y59" s="247">
        <f t="shared" si="425"/>
        <v>0</v>
      </c>
      <c r="Z59" s="247">
        <f t="shared" si="425"/>
        <v>0</v>
      </c>
      <c r="AA59" s="247">
        <f t="shared" si="425"/>
        <v>0</v>
      </c>
      <c r="AB59" s="247">
        <f t="shared" si="425"/>
        <v>0</v>
      </c>
      <c r="AC59" s="247">
        <f t="shared" si="425"/>
        <v>0</v>
      </c>
      <c r="AD59" s="247">
        <f t="shared" si="425"/>
        <v>0</v>
      </c>
      <c r="AE59" s="247">
        <f t="shared" si="425"/>
        <v>0</v>
      </c>
      <c r="AF59" s="247">
        <f t="shared" si="425"/>
        <v>0</v>
      </c>
      <c r="AG59" s="247">
        <f t="shared" si="425"/>
        <v>1</v>
      </c>
      <c r="AH59" s="247">
        <f t="shared" si="425"/>
        <v>0</v>
      </c>
      <c r="AI59" s="247">
        <f t="shared" si="425"/>
        <v>0</v>
      </c>
      <c r="AJ59" s="247">
        <f t="shared" si="425"/>
        <v>1</v>
      </c>
      <c r="AK59" s="247">
        <f t="shared" si="425"/>
        <v>0</v>
      </c>
      <c r="AL59" s="247">
        <f t="shared" si="425"/>
        <v>0</v>
      </c>
      <c r="AM59" s="247">
        <f t="shared" si="425"/>
        <v>0</v>
      </c>
      <c r="AN59" s="247">
        <f t="shared" si="425"/>
        <v>0</v>
      </c>
      <c r="AO59" s="247">
        <f t="shared" si="425"/>
        <v>17</v>
      </c>
      <c r="AP59" s="247">
        <f t="shared" si="425"/>
        <v>0</v>
      </c>
      <c r="AQ59" s="247">
        <f t="shared" si="425"/>
        <v>0</v>
      </c>
      <c r="AR59" s="247">
        <f t="shared" si="425"/>
        <v>17</v>
      </c>
      <c r="AS59" s="247">
        <f t="shared" si="425"/>
        <v>17</v>
      </c>
      <c r="AT59" s="247">
        <f t="shared" si="425"/>
        <v>0</v>
      </c>
      <c r="AU59" s="247">
        <f t="shared" si="425"/>
        <v>0</v>
      </c>
      <c r="AV59" s="247">
        <f t="shared" si="425"/>
        <v>0</v>
      </c>
      <c r="AW59" s="247">
        <f t="shared" si="425"/>
        <v>0</v>
      </c>
      <c r="AX59" s="247">
        <f t="shared" si="425"/>
        <v>17</v>
      </c>
      <c r="AY59" s="247">
        <f t="shared" si="425"/>
        <v>0</v>
      </c>
      <c r="AZ59" s="247">
        <f t="shared" si="425"/>
        <v>0</v>
      </c>
      <c r="BA59" s="247">
        <f t="shared" si="425"/>
        <v>17</v>
      </c>
      <c r="BB59" s="247">
        <f t="shared" si="425"/>
        <v>17</v>
      </c>
      <c r="BC59" s="247">
        <f t="shared" si="425"/>
        <v>0</v>
      </c>
      <c r="BD59" s="247">
        <f t="shared" si="425"/>
        <v>0</v>
      </c>
      <c r="BE59" s="247">
        <f t="shared" si="425"/>
        <v>0</v>
      </c>
      <c r="BF59" s="247">
        <f t="shared" si="425"/>
        <v>0</v>
      </c>
      <c r="BG59" s="247">
        <f t="shared" si="425"/>
        <v>2</v>
      </c>
      <c r="BH59" s="247">
        <f t="shared" si="425"/>
        <v>0</v>
      </c>
      <c r="BI59" s="247">
        <f t="shared" si="425"/>
        <v>1</v>
      </c>
      <c r="BJ59" s="247">
        <f t="shared" si="425"/>
        <v>3</v>
      </c>
      <c r="BK59" s="247">
        <f t="shared" si="425"/>
        <v>0</v>
      </c>
      <c r="BL59" s="247">
        <f t="shared" si="425"/>
        <v>0</v>
      </c>
      <c r="BM59" s="247">
        <f t="shared" si="425"/>
        <v>0</v>
      </c>
      <c r="BN59" s="247">
        <f t="shared" si="425"/>
        <v>0</v>
      </c>
      <c r="BO59" s="247">
        <f t="shared" si="425"/>
        <v>0</v>
      </c>
      <c r="BP59" s="247">
        <f t="shared" si="425"/>
        <v>0</v>
      </c>
      <c r="BQ59" s="247">
        <f t="shared" si="425"/>
        <v>0</v>
      </c>
      <c r="BR59" s="247">
        <f t="shared" ref="BR59:CI59" si="426">BR44+BR49+BR54</f>
        <v>0</v>
      </c>
      <c r="BS59" s="247">
        <f t="shared" si="426"/>
        <v>0</v>
      </c>
      <c r="BT59" s="247">
        <f t="shared" si="426"/>
        <v>0</v>
      </c>
      <c r="BU59" s="247">
        <f t="shared" si="426"/>
        <v>0</v>
      </c>
      <c r="BV59" s="247">
        <f t="shared" si="426"/>
        <v>0</v>
      </c>
      <c r="BW59" s="247">
        <f t="shared" si="426"/>
        <v>2</v>
      </c>
      <c r="BX59" s="247">
        <f t="shared" si="426"/>
        <v>0</v>
      </c>
      <c r="BY59" s="247">
        <f t="shared" si="426"/>
        <v>0</v>
      </c>
      <c r="BZ59" s="247">
        <f t="shared" si="426"/>
        <v>2</v>
      </c>
      <c r="CA59" s="247">
        <f t="shared" si="426"/>
        <v>0</v>
      </c>
      <c r="CB59" s="247">
        <f t="shared" si="426"/>
        <v>0</v>
      </c>
      <c r="CC59" s="247">
        <f t="shared" si="426"/>
        <v>0</v>
      </c>
      <c r="CD59" s="247">
        <f t="shared" si="426"/>
        <v>0</v>
      </c>
      <c r="CE59" s="247">
        <f t="shared" si="426"/>
        <v>17</v>
      </c>
      <c r="CF59" s="247">
        <f t="shared" si="426"/>
        <v>0</v>
      </c>
      <c r="CG59" s="247">
        <f t="shared" si="426"/>
        <v>1</v>
      </c>
      <c r="CH59" s="247">
        <f t="shared" si="426"/>
        <v>18</v>
      </c>
      <c r="CI59" s="310">
        <f t="shared" si="426"/>
        <v>18</v>
      </c>
    </row>
    <row r="60" spans="1:87" s="262" customFormat="1" ht="12.75" customHeight="1">
      <c r="A60" s="582"/>
      <c r="B60" s="585"/>
      <c r="C60" s="372" t="s">
        <v>7</v>
      </c>
      <c r="D60" s="494">
        <f>D45+D50+D55</f>
        <v>0</v>
      </c>
      <c r="E60" s="495">
        <f t="shared" ref="E60:BQ60" si="427">E45+E50+E55</f>
        <v>0</v>
      </c>
      <c r="F60" s="505">
        <f t="shared" si="427"/>
        <v>0</v>
      </c>
      <c r="G60" s="448">
        <f t="shared" si="427"/>
        <v>0</v>
      </c>
      <c r="H60" s="494">
        <f t="shared" si="427"/>
        <v>24</v>
      </c>
      <c r="I60" s="495">
        <f t="shared" si="427"/>
        <v>0</v>
      </c>
      <c r="J60" s="505">
        <f t="shared" si="427"/>
        <v>0</v>
      </c>
      <c r="K60" s="448">
        <f t="shared" si="427"/>
        <v>24</v>
      </c>
      <c r="L60" s="360">
        <f t="shared" si="19"/>
        <v>24</v>
      </c>
      <c r="M60" s="314">
        <f t="shared" si="427"/>
        <v>3</v>
      </c>
      <c r="N60" s="314">
        <f t="shared" si="427"/>
        <v>0</v>
      </c>
      <c r="O60" s="314">
        <f t="shared" si="427"/>
        <v>0</v>
      </c>
      <c r="P60" s="314">
        <f t="shared" si="427"/>
        <v>3</v>
      </c>
      <c r="Q60" s="314">
        <f t="shared" si="427"/>
        <v>0</v>
      </c>
      <c r="R60" s="314">
        <f t="shared" si="427"/>
        <v>0</v>
      </c>
      <c r="S60" s="314">
        <f t="shared" si="427"/>
        <v>0</v>
      </c>
      <c r="T60" s="314">
        <f t="shared" si="427"/>
        <v>0</v>
      </c>
      <c r="U60" s="314">
        <f t="shared" si="427"/>
        <v>0</v>
      </c>
      <c r="V60" s="314">
        <f t="shared" si="427"/>
        <v>0</v>
      </c>
      <c r="W60" s="314">
        <f t="shared" si="427"/>
        <v>0</v>
      </c>
      <c r="X60" s="314">
        <f t="shared" si="427"/>
        <v>0</v>
      </c>
      <c r="Y60" s="314">
        <f t="shared" si="427"/>
        <v>1</v>
      </c>
      <c r="Z60" s="314">
        <f t="shared" si="427"/>
        <v>0</v>
      </c>
      <c r="AA60" s="314">
        <f t="shared" si="427"/>
        <v>0</v>
      </c>
      <c r="AB60" s="314">
        <f t="shared" si="427"/>
        <v>1</v>
      </c>
      <c r="AC60" s="314">
        <f t="shared" si="427"/>
        <v>0</v>
      </c>
      <c r="AD60" s="314">
        <f t="shared" si="427"/>
        <v>0</v>
      </c>
      <c r="AE60" s="314">
        <f t="shared" si="427"/>
        <v>0</v>
      </c>
      <c r="AF60" s="314">
        <f t="shared" si="427"/>
        <v>0</v>
      </c>
      <c r="AG60" s="314">
        <f t="shared" si="427"/>
        <v>2</v>
      </c>
      <c r="AH60" s="314">
        <f t="shared" si="427"/>
        <v>0</v>
      </c>
      <c r="AI60" s="314">
        <f t="shared" si="427"/>
        <v>0</v>
      </c>
      <c r="AJ60" s="314">
        <f t="shared" si="427"/>
        <v>2</v>
      </c>
      <c r="AK60" s="314">
        <f t="shared" si="427"/>
        <v>3</v>
      </c>
      <c r="AL60" s="314">
        <f t="shared" si="427"/>
        <v>0</v>
      </c>
      <c r="AM60" s="314">
        <f t="shared" si="427"/>
        <v>0</v>
      </c>
      <c r="AN60" s="314">
        <f t="shared" si="427"/>
        <v>3</v>
      </c>
      <c r="AO60" s="314">
        <f t="shared" si="427"/>
        <v>23</v>
      </c>
      <c r="AP60" s="314">
        <f t="shared" si="427"/>
        <v>0</v>
      </c>
      <c r="AQ60" s="314">
        <f t="shared" si="427"/>
        <v>0</v>
      </c>
      <c r="AR60" s="314">
        <f t="shared" si="427"/>
        <v>23</v>
      </c>
      <c r="AS60" s="314">
        <f t="shared" si="427"/>
        <v>26</v>
      </c>
      <c r="AT60" s="314">
        <f t="shared" si="427"/>
        <v>0</v>
      </c>
      <c r="AU60" s="314">
        <f t="shared" si="427"/>
        <v>0</v>
      </c>
      <c r="AV60" s="314">
        <f t="shared" si="427"/>
        <v>0</v>
      </c>
      <c r="AW60" s="314">
        <f t="shared" si="427"/>
        <v>0</v>
      </c>
      <c r="AX60" s="314">
        <f t="shared" si="427"/>
        <v>25</v>
      </c>
      <c r="AY60" s="314">
        <f t="shared" si="427"/>
        <v>0</v>
      </c>
      <c r="AZ60" s="314">
        <f t="shared" si="427"/>
        <v>0</v>
      </c>
      <c r="BA60" s="314">
        <f t="shared" si="427"/>
        <v>25</v>
      </c>
      <c r="BB60" s="314">
        <f t="shared" si="427"/>
        <v>25</v>
      </c>
      <c r="BC60" s="314">
        <f t="shared" si="427"/>
        <v>1</v>
      </c>
      <c r="BD60" s="314">
        <f t="shared" si="427"/>
        <v>0</v>
      </c>
      <c r="BE60" s="314">
        <f t="shared" si="427"/>
        <v>0</v>
      </c>
      <c r="BF60" s="314">
        <f t="shared" si="427"/>
        <v>1</v>
      </c>
      <c r="BG60" s="314">
        <f t="shared" si="427"/>
        <v>0</v>
      </c>
      <c r="BH60" s="314">
        <f t="shared" si="427"/>
        <v>0</v>
      </c>
      <c r="BI60" s="314">
        <f t="shared" si="427"/>
        <v>0</v>
      </c>
      <c r="BJ60" s="314">
        <f t="shared" si="427"/>
        <v>0</v>
      </c>
      <c r="BK60" s="314">
        <f t="shared" si="427"/>
        <v>0</v>
      </c>
      <c r="BL60" s="314">
        <f t="shared" si="427"/>
        <v>0</v>
      </c>
      <c r="BM60" s="314">
        <f t="shared" si="427"/>
        <v>0</v>
      </c>
      <c r="BN60" s="314">
        <f t="shared" si="427"/>
        <v>0</v>
      </c>
      <c r="BO60" s="314">
        <f t="shared" si="427"/>
        <v>0</v>
      </c>
      <c r="BP60" s="314">
        <f t="shared" si="427"/>
        <v>0</v>
      </c>
      <c r="BQ60" s="314">
        <f t="shared" si="427"/>
        <v>0</v>
      </c>
      <c r="BR60" s="314">
        <f t="shared" ref="BR60:CI60" si="428">BR45+BR50+BR55</f>
        <v>0</v>
      </c>
      <c r="BS60" s="314">
        <f t="shared" si="428"/>
        <v>0</v>
      </c>
      <c r="BT60" s="314">
        <f t="shared" si="428"/>
        <v>0</v>
      </c>
      <c r="BU60" s="314">
        <f t="shared" si="428"/>
        <v>0</v>
      </c>
      <c r="BV60" s="314">
        <f t="shared" si="428"/>
        <v>0</v>
      </c>
      <c r="BW60" s="314">
        <f t="shared" si="428"/>
        <v>1</v>
      </c>
      <c r="BX60" s="314">
        <f t="shared" si="428"/>
        <v>0</v>
      </c>
      <c r="BY60" s="314">
        <f t="shared" si="428"/>
        <v>0</v>
      </c>
      <c r="BZ60" s="314">
        <f t="shared" si="428"/>
        <v>1</v>
      </c>
      <c r="CA60" s="314">
        <f t="shared" si="428"/>
        <v>1</v>
      </c>
      <c r="CB60" s="314">
        <f t="shared" si="428"/>
        <v>0</v>
      </c>
      <c r="CC60" s="314">
        <f t="shared" si="428"/>
        <v>0</v>
      </c>
      <c r="CD60" s="314">
        <f t="shared" si="428"/>
        <v>1</v>
      </c>
      <c r="CE60" s="314">
        <f t="shared" si="428"/>
        <v>24</v>
      </c>
      <c r="CF60" s="314">
        <f t="shared" si="428"/>
        <v>0</v>
      </c>
      <c r="CG60" s="314">
        <f t="shared" si="428"/>
        <v>0</v>
      </c>
      <c r="CH60" s="314">
        <f t="shared" si="428"/>
        <v>24</v>
      </c>
      <c r="CI60" s="314">
        <f t="shared" si="428"/>
        <v>25</v>
      </c>
    </row>
    <row r="61" spans="1:87" s="262" customFormat="1" ht="12.75" customHeight="1" thickBot="1">
      <c r="A61" s="583"/>
      <c r="B61" s="586"/>
      <c r="C61" s="373" t="s">
        <v>5</v>
      </c>
      <c r="D61" s="283">
        <f>SUM(D59:D60)</f>
        <v>0</v>
      </c>
      <c r="E61" s="284">
        <f>SUM(E59:E60)</f>
        <v>0</v>
      </c>
      <c r="F61" s="506">
        <f>SUM(F59:F60)</f>
        <v>0</v>
      </c>
      <c r="G61" s="279">
        <f>SUM(D61:F61)</f>
        <v>0</v>
      </c>
      <c r="H61" s="283">
        <f>SUM(H59:H60)</f>
        <v>42</v>
      </c>
      <c r="I61" s="284">
        <f>SUM(I59:I60)</f>
        <v>0</v>
      </c>
      <c r="J61" s="506">
        <f>SUM(J59:J60)</f>
        <v>0</v>
      </c>
      <c r="K61" s="279">
        <f>SUM(K59:K60)</f>
        <v>42</v>
      </c>
      <c r="L61" s="316">
        <f t="shared" si="19"/>
        <v>42</v>
      </c>
      <c r="M61" s="315">
        <f>SUM(M59:M60)</f>
        <v>3</v>
      </c>
      <c r="N61" s="315">
        <f>SUM(N59:N60)</f>
        <v>0</v>
      </c>
      <c r="O61" s="315">
        <f>SUM(O59:O60)</f>
        <v>0</v>
      </c>
      <c r="P61" s="316">
        <f>SUM(M61:O61)</f>
        <v>3</v>
      </c>
      <c r="Q61" s="315">
        <f>SUM(Q59:Q60)</f>
        <v>0</v>
      </c>
      <c r="R61" s="315">
        <f>SUM(R59:R60)</f>
        <v>0</v>
      </c>
      <c r="S61" s="315">
        <f>SUM(S59:S60)</f>
        <v>0</v>
      </c>
      <c r="T61" s="316">
        <f>SUM(Q61:S61)</f>
        <v>0</v>
      </c>
      <c r="U61" s="315">
        <f>SUM(U59:U60)</f>
        <v>0</v>
      </c>
      <c r="V61" s="315">
        <f>SUM(V59:V60)</f>
        <v>0</v>
      </c>
      <c r="W61" s="315">
        <f>SUM(W59:W60)</f>
        <v>0</v>
      </c>
      <c r="X61" s="316">
        <f>SUM(U61:W61)</f>
        <v>0</v>
      </c>
      <c r="Y61" s="315">
        <f>SUM(Y59:Y60)</f>
        <v>1</v>
      </c>
      <c r="Z61" s="315">
        <f>SUM(Z59:Z60)</f>
        <v>0</v>
      </c>
      <c r="AA61" s="315">
        <f>SUM(AA59:AA60)</f>
        <v>0</v>
      </c>
      <c r="AB61" s="316">
        <f>SUM(Y61:AA61)</f>
        <v>1</v>
      </c>
      <c r="AC61" s="315">
        <f>SUM(AC59:AC60)</f>
        <v>0</v>
      </c>
      <c r="AD61" s="315">
        <f>SUM(AD59:AD60)</f>
        <v>0</v>
      </c>
      <c r="AE61" s="315">
        <f>SUM(AE59:AE60)</f>
        <v>0</v>
      </c>
      <c r="AF61" s="316">
        <f>SUM(AC61:AE61)</f>
        <v>0</v>
      </c>
      <c r="AG61" s="315">
        <f>SUM(AG59:AG60)</f>
        <v>3</v>
      </c>
      <c r="AH61" s="315">
        <f>SUM(AH59:AH60)</f>
        <v>0</v>
      </c>
      <c r="AI61" s="315">
        <f>SUM(AI59:AI60)</f>
        <v>0</v>
      </c>
      <c r="AJ61" s="316">
        <f>SUM(AG61:AI61)</f>
        <v>3</v>
      </c>
      <c r="AK61" s="315">
        <f>SUM(AK59:AK60)</f>
        <v>3</v>
      </c>
      <c r="AL61" s="315">
        <f>SUM(AL59:AL60)</f>
        <v>0</v>
      </c>
      <c r="AM61" s="315">
        <f>SUM(AM59:AM60)</f>
        <v>0</v>
      </c>
      <c r="AN61" s="316">
        <f>SUM(AK61:AM61)</f>
        <v>3</v>
      </c>
      <c r="AO61" s="315">
        <f>SUM(AO59:AO60)</f>
        <v>40</v>
      </c>
      <c r="AP61" s="315">
        <f>SUM(AP59:AP60)</f>
        <v>0</v>
      </c>
      <c r="AQ61" s="315">
        <f>SUM(AQ59:AQ60)</f>
        <v>0</v>
      </c>
      <c r="AR61" s="316">
        <f>SUM(AO61:AQ61)</f>
        <v>40</v>
      </c>
      <c r="AS61" s="316">
        <f>SUM(AN61,AR61)</f>
        <v>43</v>
      </c>
      <c r="AT61" s="315">
        <f>SUM(AT59:AT60)</f>
        <v>0</v>
      </c>
      <c r="AU61" s="315">
        <f t="shared" ref="AU61:AV61" si="429">SUM(AU59:AU60)</f>
        <v>0</v>
      </c>
      <c r="AV61" s="315">
        <f t="shared" si="429"/>
        <v>0</v>
      </c>
      <c r="AW61" s="316">
        <f>SUM(AT61:AV61)</f>
        <v>0</v>
      </c>
      <c r="AX61" s="315">
        <f>SUM(AX59:AX60)</f>
        <v>42</v>
      </c>
      <c r="AY61" s="315">
        <f>SUM(AY59:AY60)</f>
        <v>0</v>
      </c>
      <c r="AZ61" s="315">
        <f>SUM(AZ59:AZ60)</f>
        <v>0</v>
      </c>
      <c r="BA61" s="316">
        <f>SUM(AX61:AZ61)</f>
        <v>42</v>
      </c>
      <c r="BB61" s="317">
        <f>AW61+BA61</f>
        <v>42</v>
      </c>
      <c r="BC61" s="315">
        <f>SUM(BC59:BC60)</f>
        <v>1</v>
      </c>
      <c r="BD61" s="315">
        <f>SUM(BD59:BD60)</f>
        <v>0</v>
      </c>
      <c r="BE61" s="315">
        <f>SUM(BE59:BE60)</f>
        <v>0</v>
      </c>
      <c r="BF61" s="316">
        <f t="shared" ref="BF61" si="430">SUM(BC61:BE61)</f>
        <v>1</v>
      </c>
      <c r="BG61" s="315">
        <f>SUM(BG59:BG60)</f>
        <v>2</v>
      </c>
      <c r="BH61" s="315">
        <f>SUM(BH59:BH60)</f>
        <v>0</v>
      </c>
      <c r="BI61" s="315">
        <f>SUM(BI59:BI60)</f>
        <v>1</v>
      </c>
      <c r="BJ61" s="316">
        <f t="shared" ref="BJ61" si="431">SUM(BG61:BI61)</f>
        <v>3</v>
      </c>
      <c r="BK61" s="315">
        <f>SUM(BK59:BK60)</f>
        <v>0</v>
      </c>
      <c r="BL61" s="315">
        <f>SUM(BL59:BL60)</f>
        <v>0</v>
      </c>
      <c r="BM61" s="315">
        <f>SUM(BM59:BM60)</f>
        <v>0</v>
      </c>
      <c r="BN61" s="316">
        <f t="shared" ref="BN61" si="432">SUM(BK61:BM61)</f>
        <v>0</v>
      </c>
      <c r="BO61" s="315">
        <f>SUM(BO59:BO60)</f>
        <v>0</v>
      </c>
      <c r="BP61" s="315">
        <f>SUM(BP59:BP60)</f>
        <v>0</v>
      </c>
      <c r="BQ61" s="315">
        <f>SUM(BQ59:BQ60)</f>
        <v>0</v>
      </c>
      <c r="BR61" s="316">
        <f t="shared" ref="BR61" si="433">SUM(BO61:BQ61)</f>
        <v>0</v>
      </c>
      <c r="BS61" s="315">
        <f>SUM(BS59:BS60)</f>
        <v>0</v>
      </c>
      <c r="BT61" s="315">
        <f>SUM(BT59:BT60)</f>
        <v>0</v>
      </c>
      <c r="BU61" s="315">
        <f>SUM(BU59:BU60)</f>
        <v>0</v>
      </c>
      <c r="BV61" s="316">
        <f t="shared" ref="BV61" si="434">SUM(BS61:BU61)</f>
        <v>0</v>
      </c>
      <c r="BW61" s="315">
        <f>SUM(BW59:BW60)</f>
        <v>3</v>
      </c>
      <c r="BX61" s="315">
        <f>SUM(BX59:BX60)</f>
        <v>0</v>
      </c>
      <c r="BY61" s="315">
        <f>SUM(BY59:BY60)</f>
        <v>0</v>
      </c>
      <c r="BZ61" s="316">
        <f t="shared" ref="BZ61" si="435">SUM(BW61:BY61)</f>
        <v>3</v>
      </c>
      <c r="CA61" s="315">
        <f>SUM(CA59:CA60)</f>
        <v>1</v>
      </c>
      <c r="CB61" s="315">
        <f>SUM(CB59:CB60)</f>
        <v>0</v>
      </c>
      <c r="CC61" s="315">
        <f>SUM(CC59:CC60)</f>
        <v>0</v>
      </c>
      <c r="CD61" s="316">
        <f t="shared" ref="CD61" si="436">SUM(CA61:CC61)</f>
        <v>1</v>
      </c>
      <c r="CE61" s="315">
        <f>SUM(CE59:CE60)</f>
        <v>41</v>
      </c>
      <c r="CF61" s="315">
        <f>SUM(CF59:CF60)</f>
        <v>0</v>
      </c>
      <c r="CG61" s="315">
        <f>SUM(CG59:CG60)</f>
        <v>1</v>
      </c>
      <c r="CH61" s="316">
        <f t="shared" ref="CH61" si="437">SUM(CE61:CG61)</f>
        <v>42</v>
      </c>
      <c r="CI61" s="316">
        <f t="shared" ref="CI61" si="438">SUM(CD61,CH61)</f>
        <v>43</v>
      </c>
    </row>
    <row r="62" spans="1:87" s="299" customFormat="1" ht="12.75" customHeight="1" thickBot="1">
      <c r="A62" s="288"/>
      <c r="B62" s="577" t="s">
        <v>44</v>
      </c>
      <c r="C62" s="578"/>
      <c r="D62" s="463">
        <f>D47+D52+D57</f>
        <v>0</v>
      </c>
      <c r="E62" s="464">
        <f t="shared" ref="E62:BQ62" si="439">E47+E52+E57</f>
        <v>0</v>
      </c>
      <c r="F62" s="465">
        <f t="shared" si="439"/>
        <v>0</v>
      </c>
      <c r="G62" s="467">
        <f t="shared" si="439"/>
        <v>0</v>
      </c>
      <c r="H62" s="463">
        <f t="shared" si="439"/>
        <v>0</v>
      </c>
      <c r="I62" s="466">
        <f t="shared" si="439"/>
        <v>0</v>
      </c>
      <c r="J62" s="465">
        <f t="shared" si="439"/>
        <v>0</v>
      </c>
      <c r="K62" s="467">
        <f t="shared" si="439"/>
        <v>0</v>
      </c>
      <c r="L62" s="468">
        <f t="shared" si="19"/>
        <v>0</v>
      </c>
      <c r="M62" s="289">
        <f t="shared" si="439"/>
        <v>0</v>
      </c>
      <c r="N62" s="289">
        <f t="shared" si="439"/>
        <v>0</v>
      </c>
      <c r="O62" s="289">
        <f t="shared" si="439"/>
        <v>0</v>
      </c>
      <c r="P62" s="289">
        <f t="shared" si="439"/>
        <v>0</v>
      </c>
      <c r="Q62" s="289">
        <f t="shared" si="439"/>
        <v>0</v>
      </c>
      <c r="R62" s="289">
        <f t="shared" si="439"/>
        <v>0</v>
      </c>
      <c r="S62" s="289">
        <f t="shared" si="439"/>
        <v>0</v>
      </c>
      <c r="T62" s="289">
        <f t="shared" si="439"/>
        <v>0</v>
      </c>
      <c r="U62" s="289">
        <f t="shared" si="439"/>
        <v>0</v>
      </c>
      <c r="V62" s="289">
        <f t="shared" si="439"/>
        <v>0</v>
      </c>
      <c r="W62" s="289">
        <f t="shared" si="439"/>
        <v>0</v>
      </c>
      <c r="X62" s="289">
        <f t="shared" si="439"/>
        <v>0</v>
      </c>
      <c r="Y62" s="289">
        <f t="shared" si="439"/>
        <v>0</v>
      </c>
      <c r="Z62" s="289">
        <f t="shared" si="439"/>
        <v>0</v>
      </c>
      <c r="AA62" s="289">
        <f t="shared" si="439"/>
        <v>0</v>
      </c>
      <c r="AB62" s="289">
        <f t="shared" si="439"/>
        <v>0</v>
      </c>
      <c r="AC62" s="289" t="e">
        <f t="shared" si="439"/>
        <v>#DIV/0!</v>
      </c>
      <c r="AD62" s="289" t="e">
        <f t="shared" si="439"/>
        <v>#DIV/0!</v>
      </c>
      <c r="AE62" s="289" t="e">
        <f t="shared" si="439"/>
        <v>#DIV/0!</v>
      </c>
      <c r="AF62" s="289" t="e">
        <f t="shared" si="439"/>
        <v>#DIV/0!</v>
      </c>
      <c r="AG62" s="289">
        <f t="shared" si="439"/>
        <v>0.26388888888888884</v>
      </c>
      <c r="AH62" s="289" t="e">
        <f t="shared" si="439"/>
        <v>#DIV/0!</v>
      </c>
      <c r="AI62" s="289" t="e">
        <f t="shared" si="439"/>
        <v>#DIV/0!</v>
      </c>
      <c r="AJ62" s="289">
        <f t="shared" si="439"/>
        <v>0.26388888888888884</v>
      </c>
      <c r="AK62" s="289">
        <f t="shared" si="439"/>
        <v>0</v>
      </c>
      <c r="AL62" s="289">
        <f t="shared" si="439"/>
        <v>0</v>
      </c>
      <c r="AM62" s="289">
        <f t="shared" si="439"/>
        <v>0</v>
      </c>
      <c r="AN62" s="289">
        <f t="shared" si="439"/>
        <v>0</v>
      </c>
      <c r="AO62" s="289">
        <f t="shared" si="439"/>
        <v>0</v>
      </c>
      <c r="AP62" s="289">
        <f t="shared" si="439"/>
        <v>0</v>
      </c>
      <c r="AQ62" s="289">
        <f t="shared" si="439"/>
        <v>0</v>
      </c>
      <c r="AR62" s="289">
        <f t="shared" si="439"/>
        <v>0</v>
      </c>
      <c r="AS62" s="289">
        <f t="shared" si="439"/>
        <v>0</v>
      </c>
      <c r="AT62" s="289">
        <f t="shared" si="439"/>
        <v>0</v>
      </c>
      <c r="AU62" s="289">
        <f t="shared" si="439"/>
        <v>0</v>
      </c>
      <c r="AV62" s="289">
        <f t="shared" si="439"/>
        <v>0</v>
      </c>
      <c r="AW62" s="289">
        <f t="shared" si="439"/>
        <v>0</v>
      </c>
      <c r="AX62" s="289">
        <f t="shared" si="439"/>
        <v>0</v>
      </c>
      <c r="AY62" s="289">
        <f t="shared" si="439"/>
        <v>0</v>
      </c>
      <c r="AZ62" s="289">
        <f t="shared" si="439"/>
        <v>0</v>
      </c>
      <c r="BA62" s="289">
        <f t="shared" si="439"/>
        <v>0</v>
      </c>
      <c r="BB62" s="289">
        <f t="shared" si="439"/>
        <v>0</v>
      </c>
      <c r="BC62" s="289">
        <f t="shared" si="439"/>
        <v>0</v>
      </c>
      <c r="BD62" s="289">
        <f t="shared" si="439"/>
        <v>0</v>
      </c>
      <c r="BE62" s="289">
        <f t="shared" si="439"/>
        <v>0</v>
      </c>
      <c r="BF62" s="289">
        <f t="shared" si="439"/>
        <v>0</v>
      </c>
      <c r="BG62" s="289">
        <f t="shared" si="439"/>
        <v>0</v>
      </c>
      <c r="BH62" s="289">
        <f t="shared" si="439"/>
        <v>0</v>
      </c>
      <c r="BI62" s="289">
        <f t="shared" si="439"/>
        <v>0</v>
      </c>
      <c r="BJ62" s="289">
        <f t="shared" si="439"/>
        <v>0</v>
      </c>
      <c r="BK62" s="289">
        <f t="shared" si="439"/>
        <v>0</v>
      </c>
      <c r="BL62" s="289">
        <f t="shared" si="439"/>
        <v>0</v>
      </c>
      <c r="BM62" s="289">
        <f t="shared" si="439"/>
        <v>0</v>
      </c>
      <c r="BN62" s="289">
        <f t="shared" si="439"/>
        <v>0</v>
      </c>
      <c r="BO62" s="289">
        <f t="shared" si="439"/>
        <v>0</v>
      </c>
      <c r="BP62" s="289">
        <f t="shared" si="439"/>
        <v>0</v>
      </c>
      <c r="BQ62" s="289">
        <f t="shared" si="439"/>
        <v>0</v>
      </c>
      <c r="BR62" s="289">
        <f t="shared" ref="BR62:CI62" si="440">BR47+BR52+BR57</f>
        <v>0</v>
      </c>
      <c r="BS62" s="289" t="e">
        <f t="shared" si="440"/>
        <v>#DIV/0!</v>
      </c>
      <c r="BT62" s="289" t="e">
        <f t="shared" si="440"/>
        <v>#DIV/0!</v>
      </c>
      <c r="BU62" s="289" t="e">
        <f t="shared" si="440"/>
        <v>#DIV/0!</v>
      </c>
      <c r="BV62" s="289" t="e">
        <f t="shared" si="440"/>
        <v>#DIV/0!</v>
      </c>
      <c r="BW62" s="289">
        <f t="shared" si="440"/>
        <v>0.18333333333333335</v>
      </c>
      <c r="BX62" s="289" t="e">
        <f t="shared" si="440"/>
        <v>#DIV/0!</v>
      </c>
      <c r="BY62" s="289" t="e">
        <f t="shared" si="440"/>
        <v>#DIV/0!</v>
      </c>
      <c r="BZ62" s="289">
        <f t="shared" si="440"/>
        <v>0.18</v>
      </c>
      <c r="CA62" s="289">
        <f t="shared" si="440"/>
        <v>0</v>
      </c>
      <c r="CB62" s="289">
        <f t="shared" si="440"/>
        <v>0</v>
      </c>
      <c r="CC62" s="289">
        <f t="shared" si="440"/>
        <v>0</v>
      </c>
      <c r="CD62" s="289">
        <f t="shared" si="440"/>
        <v>0</v>
      </c>
      <c r="CE62" s="289">
        <f t="shared" si="440"/>
        <v>0</v>
      </c>
      <c r="CF62" s="289">
        <f t="shared" si="440"/>
        <v>0</v>
      </c>
      <c r="CG62" s="289">
        <f t="shared" si="440"/>
        <v>0</v>
      </c>
      <c r="CH62" s="289">
        <f t="shared" si="440"/>
        <v>0</v>
      </c>
      <c r="CI62" s="297">
        <f t="shared" si="440"/>
        <v>0</v>
      </c>
    </row>
    <row r="63" spans="1:87" s="299" customFormat="1" ht="12.75" customHeight="1" thickBot="1">
      <c r="A63" s="288"/>
      <c r="B63" s="579" t="s">
        <v>45</v>
      </c>
      <c r="C63" s="580"/>
      <c r="D63" s="469">
        <f>D48+D53+D58</f>
        <v>0</v>
      </c>
      <c r="E63" s="470">
        <f t="shared" ref="E63:BQ63" si="441">E48+E53+E58</f>
        <v>0</v>
      </c>
      <c r="F63" s="471">
        <f t="shared" si="441"/>
        <v>0</v>
      </c>
      <c r="G63" s="473">
        <f t="shared" si="441"/>
        <v>0</v>
      </c>
      <c r="H63" s="469">
        <f t="shared" si="441"/>
        <v>0</v>
      </c>
      <c r="I63" s="472">
        <f t="shared" si="441"/>
        <v>0</v>
      </c>
      <c r="J63" s="471">
        <f t="shared" si="441"/>
        <v>0</v>
      </c>
      <c r="K63" s="473">
        <f t="shared" si="441"/>
        <v>0</v>
      </c>
      <c r="L63" s="316">
        <f t="shared" si="19"/>
        <v>0</v>
      </c>
      <c r="M63" s="289">
        <f t="shared" si="441"/>
        <v>0</v>
      </c>
      <c r="N63" s="289">
        <f t="shared" si="441"/>
        <v>0</v>
      </c>
      <c r="O63" s="289">
        <f t="shared" si="441"/>
        <v>0</v>
      </c>
      <c r="P63" s="289">
        <f t="shared" si="441"/>
        <v>0</v>
      </c>
      <c r="Q63" s="289">
        <f t="shared" si="441"/>
        <v>0</v>
      </c>
      <c r="R63" s="289">
        <f t="shared" si="441"/>
        <v>0</v>
      </c>
      <c r="S63" s="289">
        <f t="shared" si="441"/>
        <v>0</v>
      </c>
      <c r="T63" s="289">
        <f t="shared" si="441"/>
        <v>0</v>
      </c>
      <c r="U63" s="289">
        <f t="shared" si="441"/>
        <v>0</v>
      </c>
      <c r="V63" s="289">
        <f t="shared" si="441"/>
        <v>0</v>
      </c>
      <c r="W63" s="289">
        <f t="shared" si="441"/>
        <v>0</v>
      </c>
      <c r="X63" s="289">
        <f t="shared" si="441"/>
        <v>0</v>
      </c>
      <c r="Y63" s="289">
        <f t="shared" si="441"/>
        <v>0</v>
      </c>
      <c r="Z63" s="289">
        <f t="shared" si="441"/>
        <v>0</v>
      </c>
      <c r="AA63" s="289">
        <f t="shared" si="441"/>
        <v>0</v>
      </c>
      <c r="AB63" s="289">
        <f t="shared" si="441"/>
        <v>0</v>
      </c>
      <c r="AC63" s="289" t="e">
        <f t="shared" si="441"/>
        <v>#DIV/0!</v>
      </c>
      <c r="AD63" s="289" t="e">
        <f t="shared" si="441"/>
        <v>#DIV/0!</v>
      </c>
      <c r="AE63" s="289" t="e">
        <f t="shared" si="441"/>
        <v>#DIV/0!</v>
      </c>
      <c r="AF63" s="289" t="e">
        <f t="shared" si="441"/>
        <v>#DIV/0!</v>
      </c>
      <c r="AG63" s="289">
        <f t="shared" si="441"/>
        <v>0.2745726495726496</v>
      </c>
      <c r="AH63" s="289" t="e">
        <f t="shared" si="441"/>
        <v>#DIV/0!</v>
      </c>
      <c r="AI63" s="289" t="e">
        <f t="shared" si="441"/>
        <v>#DIV/0!</v>
      </c>
      <c r="AJ63" s="289">
        <f t="shared" si="441"/>
        <v>0.2745726495726496</v>
      </c>
      <c r="AK63" s="289">
        <f t="shared" si="441"/>
        <v>0</v>
      </c>
      <c r="AL63" s="289">
        <f t="shared" si="441"/>
        <v>0</v>
      </c>
      <c r="AM63" s="289">
        <f t="shared" si="441"/>
        <v>0</v>
      </c>
      <c r="AN63" s="289">
        <f t="shared" si="441"/>
        <v>0</v>
      </c>
      <c r="AO63" s="289">
        <f t="shared" si="441"/>
        <v>0</v>
      </c>
      <c r="AP63" s="289">
        <f t="shared" si="441"/>
        <v>0</v>
      </c>
      <c r="AQ63" s="289">
        <f t="shared" si="441"/>
        <v>0</v>
      </c>
      <c r="AR63" s="289">
        <f t="shared" si="441"/>
        <v>0</v>
      </c>
      <c r="AS63" s="289">
        <f t="shared" si="441"/>
        <v>0</v>
      </c>
      <c r="AT63" s="289">
        <f t="shared" si="441"/>
        <v>0</v>
      </c>
      <c r="AU63" s="289">
        <f t="shared" si="441"/>
        <v>0</v>
      </c>
      <c r="AV63" s="289">
        <f t="shared" si="441"/>
        <v>0</v>
      </c>
      <c r="AW63" s="289">
        <f t="shared" si="441"/>
        <v>0</v>
      </c>
      <c r="AX63" s="289">
        <f t="shared" si="441"/>
        <v>0</v>
      </c>
      <c r="AY63" s="289">
        <f t="shared" si="441"/>
        <v>0</v>
      </c>
      <c r="AZ63" s="289">
        <f t="shared" si="441"/>
        <v>0</v>
      </c>
      <c r="BA63" s="289">
        <f t="shared" si="441"/>
        <v>0</v>
      </c>
      <c r="BB63" s="289">
        <f t="shared" si="441"/>
        <v>0</v>
      </c>
      <c r="BC63" s="289">
        <f t="shared" si="441"/>
        <v>0</v>
      </c>
      <c r="BD63" s="289">
        <f t="shared" si="441"/>
        <v>0</v>
      </c>
      <c r="BE63" s="289">
        <f t="shared" si="441"/>
        <v>0</v>
      </c>
      <c r="BF63" s="289">
        <f t="shared" si="441"/>
        <v>0</v>
      </c>
      <c r="BG63" s="289">
        <f t="shared" si="441"/>
        <v>0</v>
      </c>
      <c r="BH63" s="289">
        <f t="shared" si="441"/>
        <v>0</v>
      </c>
      <c r="BI63" s="289">
        <f t="shared" si="441"/>
        <v>0</v>
      </c>
      <c r="BJ63" s="289">
        <f t="shared" si="441"/>
        <v>0</v>
      </c>
      <c r="BK63" s="289">
        <f t="shared" si="441"/>
        <v>0</v>
      </c>
      <c r="BL63" s="289">
        <f t="shared" si="441"/>
        <v>0</v>
      </c>
      <c r="BM63" s="289">
        <f t="shared" si="441"/>
        <v>0</v>
      </c>
      <c r="BN63" s="289">
        <f t="shared" si="441"/>
        <v>0</v>
      </c>
      <c r="BO63" s="289">
        <f t="shared" si="441"/>
        <v>0</v>
      </c>
      <c r="BP63" s="289">
        <f t="shared" si="441"/>
        <v>0</v>
      </c>
      <c r="BQ63" s="289">
        <f t="shared" si="441"/>
        <v>0</v>
      </c>
      <c r="BR63" s="289">
        <f t="shared" ref="BR63:CI63" si="442">BR48+BR53+BR58</f>
        <v>0</v>
      </c>
      <c r="BS63" s="289" t="e">
        <f t="shared" si="442"/>
        <v>#DIV/0!</v>
      </c>
      <c r="BT63" s="289" t="e">
        <f t="shared" si="442"/>
        <v>#DIV/0!</v>
      </c>
      <c r="BU63" s="289" t="e">
        <f t="shared" si="442"/>
        <v>#DIV/0!</v>
      </c>
      <c r="BV63" s="289" t="e">
        <f t="shared" si="442"/>
        <v>#DIV/0!</v>
      </c>
      <c r="BW63" s="289">
        <f t="shared" si="442"/>
        <v>0.18333333333333335</v>
      </c>
      <c r="BX63" s="289" t="e">
        <f t="shared" si="442"/>
        <v>#DIV/0!</v>
      </c>
      <c r="BY63" s="289" t="e">
        <f t="shared" si="442"/>
        <v>#DIV/0!</v>
      </c>
      <c r="BZ63" s="289">
        <f t="shared" si="442"/>
        <v>0.18</v>
      </c>
      <c r="CA63" s="289">
        <f t="shared" si="442"/>
        <v>0</v>
      </c>
      <c r="CB63" s="289">
        <f t="shared" si="442"/>
        <v>0</v>
      </c>
      <c r="CC63" s="289">
        <f t="shared" si="442"/>
        <v>0</v>
      </c>
      <c r="CD63" s="289">
        <f t="shared" si="442"/>
        <v>0</v>
      </c>
      <c r="CE63" s="289">
        <f t="shared" si="442"/>
        <v>0</v>
      </c>
      <c r="CF63" s="289">
        <f t="shared" si="442"/>
        <v>0</v>
      </c>
      <c r="CG63" s="289">
        <f t="shared" si="442"/>
        <v>0</v>
      </c>
      <c r="CH63" s="289">
        <f t="shared" si="442"/>
        <v>0</v>
      </c>
      <c r="CI63" s="313">
        <f t="shared" si="442"/>
        <v>0</v>
      </c>
    </row>
    <row r="64" spans="1:87" s="40" customFormat="1" ht="12.75" customHeight="1">
      <c r="A64" s="536"/>
      <c r="B64" s="570" t="s">
        <v>95</v>
      </c>
      <c r="C64" s="369" t="s">
        <v>6</v>
      </c>
      <c r="D64" s="488">
        <v>19</v>
      </c>
      <c r="E64" s="489">
        <v>3</v>
      </c>
      <c r="F64" s="501">
        <v>9</v>
      </c>
      <c r="G64" s="379">
        <f t="shared" si="37"/>
        <v>31</v>
      </c>
      <c r="H64" s="488">
        <v>8</v>
      </c>
      <c r="I64" s="489"/>
      <c r="J64" s="501"/>
      <c r="K64" s="379">
        <f>SUM(H64:J64)</f>
        <v>8</v>
      </c>
      <c r="L64" s="366">
        <f t="shared" si="19"/>
        <v>39</v>
      </c>
      <c r="M64" s="140"/>
      <c r="N64" s="141"/>
      <c r="O64" s="141"/>
      <c r="P64" s="142">
        <f t="shared" si="38"/>
        <v>0</v>
      </c>
      <c r="Q64" s="143"/>
      <c r="R64" s="141"/>
      <c r="S64" s="144"/>
      <c r="T64" s="145">
        <f t="shared" si="39"/>
        <v>0</v>
      </c>
      <c r="U64" s="70"/>
      <c r="V64" s="84"/>
      <c r="W64" s="84">
        <v>-1</v>
      </c>
      <c r="X64" s="71">
        <f t="shared" si="40"/>
        <v>-1</v>
      </c>
      <c r="Y64" s="72"/>
      <c r="Z64" s="84"/>
      <c r="AA64" s="85"/>
      <c r="AB64" s="73">
        <f t="shared" si="41"/>
        <v>0</v>
      </c>
      <c r="AC64" s="53">
        <v>7</v>
      </c>
      <c r="AD64" s="54">
        <v>2</v>
      </c>
      <c r="AE64" s="54">
        <v>4</v>
      </c>
      <c r="AF64" s="55">
        <f t="shared" si="42"/>
        <v>13</v>
      </c>
      <c r="AG64" s="56"/>
      <c r="AH64" s="54"/>
      <c r="AI64" s="57"/>
      <c r="AJ64" s="58">
        <f t="shared" si="43"/>
        <v>0</v>
      </c>
      <c r="AK64" s="38">
        <f t="shared" ref="AK64:AM65" si="443">D64+M64+U64-AC64</f>
        <v>12</v>
      </c>
      <c r="AL64" s="35">
        <f t="shared" si="443"/>
        <v>1</v>
      </c>
      <c r="AM64" s="35">
        <f t="shared" si="443"/>
        <v>4</v>
      </c>
      <c r="AN64" s="36">
        <f t="shared" si="45"/>
        <v>17</v>
      </c>
      <c r="AO64" s="37">
        <f t="shared" ref="AO64:AQ65" si="444">H64+Q64+Y64-AG64</f>
        <v>8</v>
      </c>
      <c r="AP64" s="35">
        <f t="shared" si="444"/>
        <v>0</v>
      </c>
      <c r="AQ64" s="38">
        <f t="shared" si="444"/>
        <v>0</v>
      </c>
      <c r="AR64" s="39">
        <f t="shared" si="47"/>
        <v>8</v>
      </c>
      <c r="AS64" s="198">
        <f t="shared" si="61"/>
        <v>25</v>
      </c>
      <c r="AT64" s="205">
        <v>13</v>
      </c>
      <c r="AU64" s="206"/>
      <c r="AV64" s="206">
        <v>4</v>
      </c>
      <c r="AW64" s="207">
        <f t="shared" ref="AW64:AW65" si="445">SUM(AT64:AV64)</f>
        <v>17</v>
      </c>
      <c r="AX64" s="205">
        <v>9</v>
      </c>
      <c r="AY64" s="206"/>
      <c r="AZ64" s="206"/>
      <c r="BA64" s="207">
        <f t="shared" ref="BA64:BA65" si="446">SUM(AX64:AZ64)</f>
        <v>9</v>
      </c>
      <c r="BB64" s="208">
        <f t="shared" si="62"/>
        <v>26</v>
      </c>
      <c r="BC64" s="140">
        <v>2</v>
      </c>
      <c r="BD64" s="141"/>
      <c r="BE64" s="141"/>
      <c r="BF64" s="142">
        <f t="shared" ref="BF64:BF66" si="447">SUM(BC64:BE64)</f>
        <v>2</v>
      </c>
      <c r="BG64" s="143"/>
      <c r="BH64" s="141"/>
      <c r="BI64" s="144"/>
      <c r="BJ64" s="145">
        <f t="shared" ref="BJ64:BJ66" si="448">SUM(BG64:BI64)</f>
        <v>0</v>
      </c>
      <c r="BK64" s="70">
        <f>-1-5</f>
        <v>-6</v>
      </c>
      <c r="BL64" s="84"/>
      <c r="BM64" s="84"/>
      <c r="BN64" s="71">
        <f t="shared" ref="BN64:BN66" si="449">SUM(BK64:BM64)</f>
        <v>-6</v>
      </c>
      <c r="BO64" s="72"/>
      <c r="BP64" s="84"/>
      <c r="BQ64" s="85"/>
      <c r="BR64" s="73">
        <f t="shared" ref="BR64:BR66" si="450">SUM(BO64:BQ64)</f>
        <v>0</v>
      </c>
      <c r="BS64" s="53">
        <v>1</v>
      </c>
      <c r="BT64" s="54"/>
      <c r="BU64" s="54">
        <v>1</v>
      </c>
      <c r="BV64" s="55">
        <f t="shared" ref="BV64:BV66" si="451">SUM(BS64:BU64)</f>
        <v>2</v>
      </c>
      <c r="BW64" s="56">
        <v>1</v>
      </c>
      <c r="BX64" s="54"/>
      <c r="BY64" s="57"/>
      <c r="BZ64" s="58">
        <f t="shared" ref="BZ64:BZ66" si="452">SUM(BW64:BY64)</f>
        <v>1</v>
      </c>
      <c r="CA64" s="95">
        <f>AT64+BC64+BK64-BS64</f>
        <v>8</v>
      </c>
      <c r="CB64" s="93">
        <f t="shared" ref="CB64:CB65" si="453">AU64+BD64+BL64-BT64</f>
        <v>0</v>
      </c>
      <c r="CC64" s="95">
        <f t="shared" ref="CC64:CC65" si="454">AV64+BE64+BM64-BU64</f>
        <v>3</v>
      </c>
      <c r="CD64" s="94">
        <f t="shared" ref="CD64:CD66" si="455">SUM(CA64:CC64)</f>
        <v>11</v>
      </c>
      <c r="CE64" s="232">
        <f>AX64+BG64+BO64-BW64</f>
        <v>8</v>
      </c>
      <c r="CF64" s="233">
        <f t="shared" ref="CF64:CF65" si="456">AY64+BH64+BP64-BX64</f>
        <v>0</v>
      </c>
      <c r="CG64" s="234">
        <f t="shared" ref="CG64:CG65" si="457">AZ64+BI64+BQ64-BY64</f>
        <v>0</v>
      </c>
      <c r="CH64" s="96">
        <f t="shared" ref="CH64:CH66" si="458">SUM(CE64:CG64)</f>
        <v>8</v>
      </c>
      <c r="CI64" s="243">
        <f t="shared" ref="CI64:CI66" si="459">SUM(CD64,CH64)</f>
        <v>19</v>
      </c>
    </row>
    <row r="65" spans="1:87" s="40" customFormat="1" ht="12.75" customHeight="1">
      <c r="A65" s="537"/>
      <c r="B65" s="571"/>
      <c r="C65" s="370" t="s">
        <v>7</v>
      </c>
      <c r="D65" s="490">
        <v>96</v>
      </c>
      <c r="E65" s="491">
        <v>2</v>
      </c>
      <c r="F65" s="502">
        <f>19+3</f>
        <v>22</v>
      </c>
      <c r="G65" s="381">
        <f t="shared" si="37"/>
        <v>120</v>
      </c>
      <c r="H65" s="490">
        <v>15</v>
      </c>
      <c r="I65" s="491"/>
      <c r="J65" s="502"/>
      <c r="K65" s="381">
        <f t="shared" ref="K65:K66" si="460">SUM(H65:J65)</f>
        <v>15</v>
      </c>
      <c r="L65" s="367">
        <f t="shared" si="19"/>
        <v>135</v>
      </c>
      <c r="M65" s="146">
        <v>1</v>
      </c>
      <c r="N65" s="147"/>
      <c r="O65" s="147"/>
      <c r="P65" s="148">
        <f t="shared" si="38"/>
        <v>1</v>
      </c>
      <c r="Q65" s="149">
        <v>1</v>
      </c>
      <c r="R65" s="147"/>
      <c r="S65" s="150"/>
      <c r="T65" s="148">
        <f t="shared" si="39"/>
        <v>1</v>
      </c>
      <c r="U65" s="74"/>
      <c r="V65" s="86"/>
      <c r="W65" s="86"/>
      <c r="X65" s="75">
        <f t="shared" si="40"/>
        <v>0</v>
      </c>
      <c r="Y65" s="76"/>
      <c r="Z65" s="86"/>
      <c r="AA65" s="87"/>
      <c r="AB65" s="75">
        <f t="shared" si="41"/>
        <v>0</v>
      </c>
      <c r="AC65" s="59">
        <v>30</v>
      </c>
      <c r="AD65" s="60"/>
      <c r="AE65" s="60">
        <v>1</v>
      </c>
      <c r="AF65" s="61">
        <f t="shared" si="42"/>
        <v>31</v>
      </c>
      <c r="AG65" s="62">
        <v>3</v>
      </c>
      <c r="AH65" s="60"/>
      <c r="AI65" s="63"/>
      <c r="AJ65" s="61">
        <f t="shared" si="43"/>
        <v>3</v>
      </c>
      <c r="AK65" s="44">
        <f t="shared" si="443"/>
        <v>67</v>
      </c>
      <c r="AL65" s="41">
        <f t="shared" si="443"/>
        <v>2</v>
      </c>
      <c r="AM65" s="41">
        <f t="shared" si="443"/>
        <v>21</v>
      </c>
      <c r="AN65" s="42">
        <f t="shared" si="45"/>
        <v>90</v>
      </c>
      <c r="AO65" s="43">
        <f t="shared" si="444"/>
        <v>13</v>
      </c>
      <c r="AP65" s="41">
        <f t="shared" si="444"/>
        <v>0</v>
      </c>
      <c r="AQ65" s="44">
        <f t="shared" si="444"/>
        <v>0</v>
      </c>
      <c r="AR65" s="42">
        <f t="shared" si="47"/>
        <v>13</v>
      </c>
      <c r="AS65" s="199">
        <f t="shared" si="61"/>
        <v>103</v>
      </c>
      <c r="AT65" s="209">
        <v>79</v>
      </c>
      <c r="AU65" s="210"/>
      <c r="AV65" s="210">
        <v>2</v>
      </c>
      <c r="AW65" s="211">
        <f t="shared" si="445"/>
        <v>81</v>
      </c>
      <c r="AX65" s="209">
        <v>21</v>
      </c>
      <c r="AY65" s="210"/>
      <c r="AZ65" s="210"/>
      <c r="BA65" s="211">
        <f t="shared" si="446"/>
        <v>21</v>
      </c>
      <c r="BB65" s="212">
        <f t="shared" si="62"/>
        <v>102</v>
      </c>
      <c r="BC65" s="146"/>
      <c r="BD65" s="147"/>
      <c r="BE65" s="147"/>
      <c r="BF65" s="148">
        <f t="shared" si="447"/>
        <v>0</v>
      </c>
      <c r="BG65" s="149"/>
      <c r="BH65" s="147"/>
      <c r="BI65" s="150"/>
      <c r="BJ65" s="148">
        <f t="shared" si="448"/>
        <v>0</v>
      </c>
      <c r="BK65" s="74">
        <v>-2</v>
      </c>
      <c r="BL65" s="86"/>
      <c r="BM65" s="86"/>
      <c r="BN65" s="75">
        <f t="shared" si="449"/>
        <v>-2</v>
      </c>
      <c r="BO65" s="76"/>
      <c r="BP65" s="86"/>
      <c r="BQ65" s="87"/>
      <c r="BR65" s="75">
        <f t="shared" si="450"/>
        <v>0</v>
      </c>
      <c r="BS65" s="59">
        <v>9</v>
      </c>
      <c r="BT65" s="60"/>
      <c r="BU65" s="60"/>
      <c r="BV65" s="61">
        <f t="shared" si="451"/>
        <v>9</v>
      </c>
      <c r="BW65" s="62"/>
      <c r="BX65" s="60"/>
      <c r="BY65" s="63"/>
      <c r="BZ65" s="61">
        <f t="shared" si="452"/>
        <v>0</v>
      </c>
      <c r="CA65" s="100">
        <f>AT65+BC65+BK65-BS65</f>
        <v>68</v>
      </c>
      <c r="CB65" s="97">
        <f t="shared" si="453"/>
        <v>0</v>
      </c>
      <c r="CC65" s="236">
        <f t="shared" si="454"/>
        <v>2</v>
      </c>
      <c r="CD65" s="98">
        <f t="shared" si="455"/>
        <v>70</v>
      </c>
      <c r="CE65" s="237">
        <f>AX65+BG65+BO65-BW65</f>
        <v>21</v>
      </c>
      <c r="CF65" s="99">
        <f t="shared" si="456"/>
        <v>0</v>
      </c>
      <c r="CG65" s="238">
        <f t="shared" si="457"/>
        <v>0</v>
      </c>
      <c r="CH65" s="98">
        <f t="shared" si="458"/>
        <v>21</v>
      </c>
      <c r="CI65" s="244">
        <f t="shared" si="459"/>
        <v>91</v>
      </c>
    </row>
    <row r="66" spans="1:87" s="40" customFormat="1" ht="12.75" customHeight="1" thickBot="1">
      <c r="A66" s="538"/>
      <c r="B66" s="572"/>
      <c r="C66" s="246" t="s">
        <v>5</v>
      </c>
      <c r="D66" s="224">
        <f>SUM(D64:D65)</f>
        <v>115</v>
      </c>
      <c r="E66" s="225">
        <f>SUM(E64:E65)</f>
        <v>5</v>
      </c>
      <c r="F66" s="503">
        <f>SUM(F64:F65)</f>
        <v>31</v>
      </c>
      <c r="G66" s="102">
        <f t="shared" si="37"/>
        <v>151</v>
      </c>
      <c r="H66" s="224">
        <f>SUM(H64:H65)</f>
        <v>23</v>
      </c>
      <c r="I66" s="225">
        <f>SUM(I64:I65)</f>
        <v>0</v>
      </c>
      <c r="J66" s="503">
        <f>SUM(J64:J65)</f>
        <v>0</v>
      </c>
      <c r="K66" s="102">
        <f t="shared" si="460"/>
        <v>23</v>
      </c>
      <c r="L66" s="368">
        <f t="shared" si="19"/>
        <v>174</v>
      </c>
      <c r="M66" s="151">
        <f>SUM(M64:M65)</f>
        <v>1</v>
      </c>
      <c r="N66" s="152">
        <f>SUM(N64:N65)</f>
        <v>0</v>
      </c>
      <c r="O66" s="152">
        <f>SUM(O64:O65)</f>
        <v>0</v>
      </c>
      <c r="P66" s="153">
        <f t="shared" si="38"/>
        <v>1</v>
      </c>
      <c r="Q66" s="154">
        <f>SUM(Q64:Q65)</f>
        <v>1</v>
      </c>
      <c r="R66" s="154">
        <f>SUM(R64:R65)</f>
        <v>0</v>
      </c>
      <c r="S66" s="154">
        <f>SUM(S64:S65)</f>
        <v>0</v>
      </c>
      <c r="T66" s="155">
        <f t="shared" si="39"/>
        <v>1</v>
      </c>
      <c r="U66" s="77">
        <f>SUM(U64:U65)</f>
        <v>0</v>
      </c>
      <c r="V66" s="88">
        <f>SUM(V64:V65)</f>
        <v>0</v>
      </c>
      <c r="W66" s="88">
        <f>SUM(W64:W65)</f>
        <v>-1</v>
      </c>
      <c r="X66" s="78">
        <f t="shared" si="40"/>
        <v>-1</v>
      </c>
      <c r="Y66" s="79">
        <f>SUM(Y64:Y65)</f>
        <v>0</v>
      </c>
      <c r="Z66" s="79">
        <f>SUM(Z64:Z65)</f>
        <v>0</v>
      </c>
      <c r="AA66" s="79">
        <f>SUM(AA64:AA65)</f>
        <v>0</v>
      </c>
      <c r="AB66" s="80">
        <f t="shared" si="41"/>
        <v>0</v>
      </c>
      <c r="AC66" s="64">
        <f>SUM(AC64:AC65)</f>
        <v>37</v>
      </c>
      <c r="AD66" s="65">
        <f>SUM(AD64:AD65)</f>
        <v>2</v>
      </c>
      <c r="AE66" s="65">
        <f>SUM(AE64:AE65)</f>
        <v>5</v>
      </c>
      <c r="AF66" s="66">
        <f t="shared" si="42"/>
        <v>44</v>
      </c>
      <c r="AG66" s="67">
        <f>SUM(AG64:AG65)</f>
        <v>3</v>
      </c>
      <c r="AH66" s="67">
        <f>SUM(AH64:AH65)</f>
        <v>0</v>
      </c>
      <c r="AI66" s="67">
        <f>SUM(AI64:AI65)</f>
        <v>0</v>
      </c>
      <c r="AJ66" s="68">
        <f t="shared" si="43"/>
        <v>3</v>
      </c>
      <c r="AK66" s="47">
        <f>SUM(AK64:AK65)</f>
        <v>79</v>
      </c>
      <c r="AL66" s="45">
        <f>SUM(AL64:AL65)</f>
        <v>3</v>
      </c>
      <c r="AM66" s="45">
        <f>SUM(AM64:AM65)</f>
        <v>25</v>
      </c>
      <c r="AN66" s="46">
        <f t="shared" si="45"/>
        <v>107</v>
      </c>
      <c r="AO66" s="47">
        <f>SUM(AO64:AO65)</f>
        <v>21</v>
      </c>
      <c r="AP66" s="47">
        <f>SUM(AP64:AP65)</f>
        <v>0</v>
      </c>
      <c r="AQ66" s="47">
        <f>SUM(AQ64:AQ65)</f>
        <v>0</v>
      </c>
      <c r="AR66" s="48">
        <f t="shared" si="47"/>
        <v>21</v>
      </c>
      <c r="AS66" s="200">
        <f t="shared" si="61"/>
        <v>128</v>
      </c>
      <c r="AT66" s="224">
        <f>SUM(AT64:AT65)</f>
        <v>92</v>
      </c>
      <c r="AU66" s="225">
        <f t="shared" ref="AU66:AV66" si="461">SUM(AU64:AU65)</f>
        <v>0</v>
      </c>
      <c r="AV66" s="225">
        <f t="shared" si="461"/>
        <v>6</v>
      </c>
      <c r="AW66" s="226">
        <f>SUM(AT66:AV66)</f>
        <v>98</v>
      </c>
      <c r="AX66" s="224">
        <f>SUM(AX64:AX65)</f>
        <v>30</v>
      </c>
      <c r="AY66" s="225">
        <f>SUM(AY64:AY65)</f>
        <v>0</v>
      </c>
      <c r="AZ66" s="225">
        <f>SUM(AZ64:AZ65)</f>
        <v>0</v>
      </c>
      <c r="BA66" s="226">
        <f>SUM(AX66:AZ66)</f>
        <v>30</v>
      </c>
      <c r="BB66" s="223">
        <f t="shared" si="62"/>
        <v>128</v>
      </c>
      <c r="BC66" s="151">
        <f>SUM(BC64:BC65)</f>
        <v>2</v>
      </c>
      <c r="BD66" s="152">
        <f>SUM(BD64:BD65)</f>
        <v>0</v>
      </c>
      <c r="BE66" s="152">
        <f>SUM(BE64:BE65)</f>
        <v>0</v>
      </c>
      <c r="BF66" s="153">
        <f t="shared" si="447"/>
        <v>2</v>
      </c>
      <c r="BG66" s="154">
        <f>SUM(BG64:BG65)</f>
        <v>0</v>
      </c>
      <c r="BH66" s="154">
        <f>SUM(BH64:BH65)</f>
        <v>0</v>
      </c>
      <c r="BI66" s="154">
        <f>SUM(BI64:BI65)</f>
        <v>0</v>
      </c>
      <c r="BJ66" s="155">
        <f t="shared" si="448"/>
        <v>0</v>
      </c>
      <c r="BK66" s="77">
        <f>SUM(BK64:BK65)</f>
        <v>-8</v>
      </c>
      <c r="BL66" s="88">
        <f>SUM(BL64:BL65)</f>
        <v>0</v>
      </c>
      <c r="BM66" s="88">
        <f>SUM(BM64:BM65)</f>
        <v>0</v>
      </c>
      <c r="BN66" s="78">
        <f t="shared" si="449"/>
        <v>-8</v>
      </c>
      <c r="BO66" s="79">
        <f>SUM(BO64:BO65)</f>
        <v>0</v>
      </c>
      <c r="BP66" s="79">
        <f>SUM(BP64:BP65)</f>
        <v>0</v>
      </c>
      <c r="BQ66" s="79">
        <f>SUM(BQ64:BQ65)</f>
        <v>0</v>
      </c>
      <c r="BR66" s="80">
        <f t="shared" si="450"/>
        <v>0</v>
      </c>
      <c r="BS66" s="64">
        <f>SUM(BS64:BS65)</f>
        <v>10</v>
      </c>
      <c r="BT66" s="65">
        <f>SUM(BT64:BT65)</f>
        <v>0</v>
      </c>
      <c r="BU66" s="65">
        <f>SUM(BU64:BU65)</f>
        <v>1</v>
      </c>
      <c r="BV66" s="66">
        <f t="shared" si="451"/>
        <v>11</v>
      </c>
      <c r="BW66" s="67">
        <f>SUM(BW64:BW65)</f>
        <v>1</v>
      </c>
      <c r="BX66" s="67">
        <f>SUM(BX64:BX65)</f>
        <v>0</v>
      </c>
      <c r="BY66" s="67">
        <f>SUM(BY64:BY65)</f>
        <v>0</v>
      </c>
      <c r="BZ66" s="68">
        <f t="shared" si="452"/>
        <v>1</v>
      </c>
      <c r="CA66" s="103">
        <f>SUM(CA64:CA65)</f>
        <v>76</v>
      </c>
      <c r="CB66" s="101">
        <f>SUM(CB64:CB65)</f>
        <v>0</v>
      </c>
      <c r="CC66" s="101">
        <f>SUM(CC64:CC65)</f>
        <v>5</v>
      </c>
      <c r="CD66" s="102">
        <f t="shared" si="455"/>
        <v>81</v>
      </c>
      <c r="CE66" s="103">
        <f>SUM(CE64:CE65)</f>
        <v>29</v>
      </c>
      <c r="CF66" s="103">
        <f>SUM(CF64:CF65)</f>
        <v>0</v>
      </c>
      <c r="CG66" s="103">
        <f>SUM(CG64:CG65)</f>
        <v>0</v>
      </c>
      <c r="CH66" s="104">
        <f t="shared" si="458"/>
        <v>29</v>
      </c>
      <c r="CI66" s="245">
        <f t="shared" si="459"/>
        <v>110</v>
      </c>
    </row>
    <row r="67" spans="1:87" s="174" customFormat="1" ht="12.75" customHeight="1" thickBot="1">
      <c r="A67" s="158"/>
      <c r="B67" s="558" t="s">
        <v>44</v>
      </c>
      <c r="C67" s="559"/>
      <c r="D67" s="450"/>
      <c r="E67" s="451"/>
      <c r="F67" s="452"/>
      <c r="G67" s="160"/>
      <c r="H67" s="450"/>
      <c r="I67" s="453"/>
      <c r="J67" s="452"/>
      <c r="K67" s="160"/>
      <c r="L67" s="366">
        <f t="shared" si="19"/>
        <v>0</v>
      </c>
      <c r="M67" s="162"/>
      <c r="N67" s="163"/>
      <c r="O67" s="163"/>
      <c r="P67" s="164"/>
      <c r="Q67" s="165"/>
      <c r="R67" s="165"/>
      <c r="S67" s="165"/>
      <c r="T67" s="164"/>
      <c r="U67" s="166"/>
      <c r="V67" s="167"/>
      <c r="W67" s="167"/>
      <c r="X67" s="168"/>
      <c r="Y67" s="169"/>
      <c r="Z67" s="169"/>
      <c r="AA67" s="169"/>
      <c r="AB67" s="168"/>
      <c r="AC67" s="170">
        <f t="shared" ref="AC67:AJ67" si="462">AC66/(D66+M66)</f>
        <v>0.31896551724137934</v>
      </c>
      <c r="AD67" s="170">
        <f t="shared" si="462"/>
        <v>0.4</v>
      </c>
      <c r="AE67" s="170">
        <f t="shared" si="462"/>
        <v>0.16129032258064516</v>
      </c>
      <c r="AF67" s="170">
        <f t="shared" si="462"/>
        <v>0.28947368421052633</v>
      </c>
      <c r="AG67" s="170">
        <f t="shared" si="462"/>
        <v>0.125</v>
      </c>
      <c r="AH67" s="170" t="e">
        <f t="shared" si="462"/>
        <v>#DIV/0!</v>
      </c>
      <c r="AI67" s="170" t="e">
        <f t="shared" si="462"/>
        <v>#DIV/0!</v>
      </c>
      <c r="AJ67" s="170">
        <f t="shared" si="462"/>
        <v>0.125</v>
      </c>
      <c r="AK67" s="171"/>
      <c r="AL67" s="172"/>
      <c r="AM67" s="172"/>
      <c r="AN67" s="173"/>
      <c r="AO67" s="171"/>
      <c r="AP67" s="171"/>
      <c r="AQ67" s="171"/>
      <c r="AR67" s="173"/>
      <c r="AS67" s="196"/>
      <c r="AT67" s="217"/>
      <c r="AU67" s="218"/>
      <c r="AV67" s="218"/>
      <c r="AW67" s="219"/>
      <c r="AX67" s="217"/>
      <c r="AY67" s="218"/>
      <c r="AZ67" s="218"/>
      <c r="BA67" s="219"/>
      <c r="BB67" s="208">
        <f t="shared" si="62"/>
        <v>0</v>
      </c>
      <c r="BC67" s="162"/>
      <c r="BD67" s="163"/>
      <c r="BE67" s="163"/>
      <c r="BF67" s="164"/>
      <c r="BG67" s="165"/>
      <c r="BH67" s="165"/>
      <c r="BI67" s="165"/>
      <c r="BJ67" s="164"/>
      <c r="BK67" s="166"/>
      <c r="BL67" s="167"/>
      <c r="BM67" s="167"/>
      <c r="BN67" s="168"/>
      <c r="BO67" s="169"/>
      <c r="BP67" s="169"/>
      <c r="BQ67" s="169"/>
      <c r="BR67" s="168"/>
      <c r="BS67" s="170">
        <f t="shared" ref="BS67:BZ67" si="463">BS66/(AT66+BC66)</f>
        <v>0.10638297872340426</v>
      </c>
      <c r="BT67" s="170" t="e">
        <f t="shared" si="463"/>
        <v>#DIV/0!</v>
      </c>
      <c r="BU67" s="170">
        <f t="shared" si="463"/>
        <v>0.16666666666666666</v>
      </c>
      <c r="BV67" s="170">
        <f t="shared" si="463"/>
        <v>0.11</v>
      </c>
      <c r="BW67" s="170">
        <f t="shared" si="463"/>
        <v>3.3333333333333333E-2</v>
      </c>
      <c r="BX67" s="170" t="e">
        <f t="shared" si="463"/>
        <v>#DIV/0!</v>
      </c>
      <c r="BY67" s="170" t="e">
        <f t="shared" si="463"/>
        <v>#DIV/0!</v>
      </c>
      <c r="BZ67" s="227">
        <f t="shared" si="463"/>
        <v>3.3333333333333333E-2</v>
      </c>
      <c r="CA67" s="161"/>
      <c r="CB67" s="159"/>
      <c r="CC67" s="159"/>
      <c r="CD67" s="160"/>
      <c r="CE67" s="161"/>
      <c r="CF67" s="161"/>
      <c r="CG67" s="161"/>
      <c r="CH67" s="160"/>
      <c r="CI67" s="241"/>
    </row>
    <row r="68" spans="1:87" s="174" customFormat="1" ht="12.75" customHeight="1" thickBot="1">
      <c r="A68" s="158"/>
      <c r="B68" s="556" t="s">
        <v>45</v>
      </c>
      <c r="C68" s="557"/>
      <c r="D68" s="454"/>
      <c r="E68" s="455"/>
      <c r="F68" s="456"/>
      <c r="G68" s="510"/>
      <c r="H68" s="454"/>
      <c r="I68" s="457"/>
      <c r="J68" s="456"/>
      <c r="K68" s="510"/>
      <c r="L68" s="368">
        <f t="shared" si="19"/>
        <v>0</v>
      </c>
      <c r="M68" s="178"/>
      <c r="N68" s="179"/>
      <c r="O68" s="179"/>
      <c r="P68" s="180"/>
      <c r="Q68" s="181"/>
      <c r="R68" s="181"/>
      <c r="S68" s="181"/>
      <c r="T68" s="180"/>
      <c r="U68" s="182"/>
      <c r="V68" s="183"/>
      <c r="W68" s="183"/>
      <c r="X68" s="184"/>
      <c r="Y68" s="185"/>
      <c r="Z68" s="185"/>
      <c r="AA68" s="185"/>
      <c r="AB68" s="184"/>
      <c r="AC68" s="157">
        <f t="shared" ref="AC68:AJ68" si="464">AC66/(AK66+AC66)</f>
        <v>0.31896551724137934</v>
      </c>
      <c r="AD68" s="157">
        <f t="shared" si="464"/>
        <v>0.4</v>
      </c>
      <c r="AE68" s="157">
        <f t="shared" si="464"/>
        <v>0.16666666666666666</v>
      </c>
      <c r="AF68" s="157">
        <f t="shared" si="464"/>
        <v>0.29139072847682118</v>
      </c>
      <c r="AG68" s="157">
        <f t="shared" si="464"/>
        <v>0.125</v>
      </c>
      <c r="AH68" s="157" t="e">
        <f t="shared" si="464"/>
        <v>#DIV/0!</v>
      </c>
      <c r="AI68" s="157" t="e">
        <f t="shared" si="464"/>
        <v>#DIV/0!</v>
      </c>
      <c r="AJ68" s="157">
        <f t="shared" si="464"/>
        <v>0.125</v>
      </c>
      <c r="AK68" s="186"/>
      <c r="AL68" s="187"/>
      <c r="AM68" s="187"/>
      <c r="AN68" s="188"/>
      <c r="AO68" s="186"/>
      <c r="AP68" s="186"/>
      <c r="AQ68" s="186"/>
      <c r="AR68" s="188"/>
      <c r="AS68" s="197"/>
      <c r="AT68" s="220"/>
      <c r="AU68" s="221"/>
      <c r="AV68" s="221"/>
      <c r="AW68" s="222"/>
      <c r="AX68" s="220"/>
      <c r="AY68" s="221"/>
      <c r="AZ68" s="221"/>
      <c r="BA68" s="222"/>
      <c r="BB68" s="223">
        <f t="shared" si="62"/>
        <v>0</v>
      </c>
      <c r="BC68" s="178"/>
      <c r="BD68" s="179"/>
      <c r="BE68" s="179"/>
      <c r="BF68" s="180"/>
      <c r="BG68" s="181"/>
      <c r="BH68" s="181"/>
      <c r="BI68" s="181"/>
      <c r="BJ68" s="180"/>
      <c r="BK68" s="182"/>
      <c r="BL68" s="183"/>
      <c r="BM68" s="183"/>
      <c r="BN68" s="184"/>
      <c r="BO68" s="185"/>
      <c r="BP68" s="185"/>
      <c r="BQ68" s="185"/>
      <c r="BR68" s="184"/>
      <c r="BS68" s="157">
        <f t="shared" ref="BS68:BZ68" si="465">BS66/(CA66+BS66)</f>
        <v>0.11627906976744186</v>
      </c>
      <c r="BT68" s="157" t="e">
        <f t="shared" si="465"/>
        <v>#DIV/0!</v>
      </c>
      <c r="BU68" s="157">
        <f t="shared" si="465"/>
        <v>0.16666666666666666</v>
      </c>
      <c r="BV68" s="157">
        <f t="shared" si="465"/>
        <v>0.11956521739130435</v>
      </c>
      <c r="BW68" s="157">
        <f t="shared" si="465"/>
        <v>3.3333333333333333E-2</v>
      </c>
      <c r="BX68" s="157" t="e">
        <f t="shared" si="465"/>
        <v>#DIV/0!</v>
      </c>
      <c r="BY68" s="157" t="e">
        <f t="shared" si="465"/>
        <v>#DIV/0!</v>
      </c>
      <c r="BZ68" s="228">
        <f t="shared" si="465"/>
        <v>3.3333333333333333E-2</v>
      </c>
      <c r="CA68" s="177"/>
      <c r="CB68" s="175"/>
      <c r="CC68" s="175"/>
      <c r="CD68" s="176"/>
      <c r="CE68" s="177"/>
      <c r="CF68" s="177"/>
      <c r="CG68" s="177"/>
      <c r="CH68" s="176"/>
      <c r="CI68" s="242"/>
    </row>
    <row r="69" spans="1:87" s="333" customFormat="1" ht="12.75" customHeight="1">
      <c r="A69" s="573"/>
      <c r="B69" s="576" t="s">
        <v>91</v>
      </c>
      <c r="C69" s="374" t="s">
        <v>6</v>
      </c>
      <c r="D69" s="496"/>
      <c r="E69" s="497"/>
      <c r="F69" s="507"/>
      <c r="G69" s="513"/>
      <c r="H69" s="496">
        <v>6</v>
      </c>
      <c r="I69" s="497"/>
      <c r="J69" s="507"/>
      <c r="K69" s="513">
        <v>6</v>
      </c>
      <c r="L69" s="486">
        <f t="shared" ref="L69:L132" si="466">G69+K69</f>
        <v>6</v>
      </c>
      <c r="M69" s="318"/>
      <c r="N69" s="319"/>
      <c r="O69" s="319"/>
      <c r="P69" s="320"/>
      <c r="Q69" s="321"/>
      <c r="R69" s="319"/>
      <c r="S69" s="322"/>
      <c r="T69" s="323"/>
      <c r="U69" s="318"/>
      <c r="V69" s="319"/>
      <c r="W69" s="319"/>
      <c r="X69" s="320"/>
      <c r="Y69" s="321"/>
      <c r="Z69" s="319"/>
      <c r="AA69" s="322"/>
      <c r="AB69" s="323"/>
      <c r="AC69" s="318"/>
      <c r="AD69" s="319"/>
      <c r="AE69" s="319"/>
      <c r="AF69" s="320"/>
      <c r="AG69" s="321"/>
      <c r="AH69" s="319"/>
      <c r="AI69" s="322"/>
      <c r="AJ69" s="323"/>
      <c r="AK69" s="322">
        <f t="shared" ref="AK69:AK70" si="467">D69+M69+U69-AC69</f>
        <v>0</v>
      </c>
      <c r="AL69" s="319">
        <f t="shared" ref="AL69:AL70" si="468">E69+N69+V69-AD69</f>
        <v>0</v>
      </c>
      <c r="AM69" s="319">
        <f t="shared" ref="AM69:AM70" si="469">F69+O69+W69-AE69</f>
        <v>0</v>
      </c>
      <c r="AN69" s="320">
        <f t="shared" ref="AN69:AN71" si="470">SUM(AK69:AM69)</f>
        <v>0</v>
      </c>
      <c r="AO69" s="321">
        <f t="shared" ref="AO69:AO70" si="471">H69+Q69+Y69-AG69</f>
        <v>6</v>
      </c>
      <c r="AP69" s="319">
        <f t="shared" ref="AP69:AP70" si="472">I69+R69+Z69-AH69</f>
        <v>0</v>
      </c>
      <c r="AQ69" s="322">
        <f t="shared" ref="AQ69:AQ70" si="473">J69+S69+AA69-AI69</f>
        <v>0</v>
      </c>
      <c r="AR69" s="323">
        <f t="shared" ref="AR69:AR71" si="474">SUM(AO69:AQ69)</f>
        <v>6</v>
      </c>
      <c r="AS69" s="324">
        <f t="shared" ref="AS69:AS71" si="475">SUM(AN69,AR69)</f>
        <v>6</v>
      </c>
      <c r="AT69" s="325"/>
      <c r="AU69" s="326"/>
      <c r="AV69" s="326"/>
      <c r="AW69" s="327">
        <f t="shared" ref="AW69:AW70" si="476">SUM(AT69:AV69)</f>
        <v>0</v>
      </c>
      <c r="AX69" s="325">
        <v>6</v>
      </c>
      <c r="AY69" s="326"/>
      <c r="AZ69" s="326"/>
      <c r="BA69" s="327">
        <f t="shared" ref="BA69:BA70" si="477">SUM(AX69:AZ69)</f>
        <v>6</v>
      </c>
      <c r="BB69" s="328">
        <f t="shared" ref="BB69:BB73" si="478">AW69+BA69</f>
        <v>6</v>
      </c>
      <c r="BC69" s="318"/>
      <c r="BD69" s="319"/>
      <c r="BE69" s="319"/>
      <c r="BF69" s="320"/>
      <c r="BG69" s="321"/>
      <c r="BH69" s="319"/>
      <c r="BI69" s="322"/>
      <c r="BJ69" s="323"/>
      <c r="BK69" s="318"/>
      <c r="BL69" s="319"/>
      <c r="BM69" s="319"/>
      <c r="BN69" s="320"/>
      <c r="BO69" s="321"/>
      <c r="BP69" s="319"/>
      <c r="BQ69" s="322"/>
      <c r="BR69" s="323"/>
      <c r="BS69" s="318"/>
      <c r="BT69" s="319"/>
      <c r="BU69" s="319"/>
      <c r="BV69" s="320"/>
      <c r="BW69" s="321"/>
      <c r="BX69" s="319"/>
      <c r="BY69" s="322"/>
      <c r="BZ69" s="323"/>
      <c r="CA69" s="322"/>
      <c r="CB69" s="319"/>
      <c r="CC69" s="322"/>
      <c r="CD69" s="320"/>
      <c r="CE69" s="329">
        <v>4</v>
      </c>
      <c r="CF69" s="330"/>
      <c r="CG69" s="331"/>
      <c r="CH69" s="323"/>
      <c r="CI69" s="332">
        <v>4</v>
      </c>
    </row>
    <row r="70" spans="1:87" s="333" customFormat="1" ht="12.75" customHeight="1">
      <c r="A70" s="574"/>
      <c r="B70" s="576"/>
      <c r="C70" s="375" t="s">
        <v>7</v>
      </c>
      <c r="D70" s="498"/>
      <c r="E70" s="499"/>
      <c r="F70" s="508"/>
      <c r="G70" s="514"/>
      <c r="H70" s="498">
        <v>7</v>
      </c>
      <c r="I70" s="499"/>
      <c r="J70" s="508"/>
      <c r="K70" s="514">
        <v>7</v>
      </c>
      <c r="L70" s="383">
        <f t="shared" si="466"/>
        <v>7</v>
      </c>
      <c r="M70" s="334"/>
      <c r="N70" s="335"/>
      <c r="O70" s="335"/>
      <c r="P70" s="336"/>
      <c r="Q70" s="337"/>
      <c r="R70" s="335"/>
      <c r="S70" s="338"/>
      <c r="T70" s="336"/>
      <c r="U70" s="334"/>
      <c r="V70" s="335"/>
      <c r="W70" s="335"/>
      <c r="X70" s="336"/>
      <c r="Y70" s="337"/>
      <c r="Z70" s="335"/>
      <c r="AA70" s="338"/>
      <c r="AB70" s="336"/>
      <c r="AC70" s="334"/>
      <c r="AD70" s="335"/>
      <c r="AE70" s="335"/>
      <c r="AF70" s="336"/>
      <c r="AG70" s="337"/>
      <c r="AH70" s="335"/>
      <c r="AI70" s="338"/>
      <c r="AJ70" s="336"/>
      <c r="AK70" s="338">
        <f t="shared" si="467"/>
        <v>0</v>
      </c>
      <c r="AL70" s="335">
        <f t="shared" si="468"/>
        <v>0</v>
      </c>
      <c r="AM70" s="335">
        <f t="shared" si="469"/>
        <v>0</v>
      </c>
      <c r="AN70" s="336">
        <f t="shared" si="470"/>
        <v>0</v>
      </c>
      <c r="AO70" s="337">
        <f t="shared" si="471"/>
        <v>7</v>
      </c>
      <c r="AP70" s="335">
        <f t="shared" si="472"/>
        <v>0</v>
      </c>
      <c r="AQ70" s="338">
        <f t="shared" si="473"/>
        <v>0</v>
      </c>
      <c r="AR70" s="336">
        <f t="shared" si="474"/>
        <v>7</v>
      </c>
      <c r="AS70" s="339">
        <f t="shared" si="475"/>
        <v>7</v>
      </c>
      <c r="AT70" s="340"/>
      <c r="AU70" s="341"/>
      <c r="AV70" s="341"/>
      <c r="AW70" s="342">
        <f t="shared" si="476"/>
        <v>0</v>
      </c>
      <c r="AX70" s="340">
        <v>7</v>
      </c>
      <c r="AY70" s="341"/>
      <c r="AZ70" s="341"/>
      <c r="BA70" s="342">
        <f t="shared" si="477"/>
        <v>7</v>
      </c>
      <c r="BB70" s="343">
        <f t="shared" si="478"/>
        <v>7</v>
      </c>
      <c r="BC70" s="334"/>
      <c r="BD70" s="335"/>
      <c r="BE70" s="335"/>
      <c r="BF70" s="336"/>
      <c r="BG70" s="337"/>
      <c r="BH70" s="335"/>
      <c r="BI70" s="338"/>
      <c r="BJ70" s="336"/>
      <c r="BK70" s="334"/>
      <c r="BL70" s="335"/>
      <c r="BM70" s="335"/>
      <c r="BN70" s="336"/>
      <c r="BO70" s="337"/>
      <c r="BP70" s="335"/>
      <c r="BQ70" s="338"/>
      <c r="BR70" s="336"/>
      <c r="BS70" s="334"/>
      <c r="BT70" s="335"/>
      <c r="BU70" s="335"/>
      <c r="BV70" s="336"/>
      <c r="BW70" s="337"/>
      <c r="BX70" s="335"/>
      <c r="BY70" s="338"/>
      <c r="BZ70" s="336"/>
      <c r="CA70" s="338"/>
      <c r="CB70" s="335"/>
      <c r="CC70" s="344"/>
      <c r="CD70" s="336"/>
      <c r="CE70" s="345">
        <v>7</v>
      </c>
      <c r="CF70" s="337"/>
      <c r="CG70" s="346"/>
      <c r="CH70" s="336"/>
      <c r="CI70" s="347">
        <v>7</v>
      </c>
    </row>
    <row r="71" spans="1:87" s="333" customFormat="1" ht="12.75" customHeight="1" thickBot="1">
      <c r="A71" s="575"/>
      <c r="B71" s="576"/>
      <c r="C71" s="376" t="s">
        <v>5</v>
      </c>
      <c r="D71" s="354"/>
      <c r="E71" s="355"/>
      <c r="F71" s="509"/>
      <c r="G71" s="515"/>
      <c r="H71" s="354">
        <v>13</v>
      </c>
      <c r="I71" s="355"/>
      <c r="J71" s="509"/>
      <c r="K71" s="515">
        <v>13</v>
      </c>
      <c r="L71" s="487">
        <f t="shared" si="466"/>
        <v>13</v>
      </c>
      <c r="M71" s="352"/>
      <c r="N71" s="349"/>
      <c r="O71" s="349"/>
      <c r="P71" s="350"/>
      <c r="Q71" s="348"/>
      <c r="R71" s="348"/>
      <c r="S71" s="348"/>
      <c r="T71" s="351"/>
      <c r="U71" s="352"/>
      <c r="V71" s="349"/>
      <c r="W71" s="349"/>
      <c r="X71" s="350"/>
      <c r="Y71" s="348"/>
      <c r="Z71" s="348"/>
      <c r="AA71" s="348"/>
      <c r="AB71" s="351"/>
      <c r="AC71" s="352"/>
      <c r="AD71" s="349"/>
      <c r="AE71" s="349"/>
      <c r="AF71" s="350"/>
      <c r="AG71" s="348"/>
      <c r="AH71" s="348"/>
      <c r="AI71" s="348"/>
      <c r="AJ71" s="351"/>
      <c r="AK71" s="348">
        <f>SUM(AK69:AK70)</f>
        <v>0</v>
      </c>
      <c r="AL71" s="349">
        <f>SUM(AL69:AL70)</f>
        <v>0</v>
      </c>
      <c r="AM71" s="349">
        <f>SUM(AM69:AM70)</f>
        <v>0</v>
      </c>
      <c r="AN71" s="350">
        <f t="shared" si="470"/>
        <v>0</v>
      </c>
      <c r="AO71" s="348">
        <f>SUM(AO69:AO70)</f>
        <v>13</v>
      </c>
      <c r="AP71" s="348">
        <f>SUM(AP69:AP70)</f>
        <v>0</v>
      </c>
      <c r="AQ71" s="348">
        <f>SUM(AQ69:AQ70)</f>
        <v>0</v>
      </c>
      <c r="AR71" s="351">
        <f t="shared" si="474"/>
        <v>13</v>
      </c>
      <c r="AS71" s="353">
        <f t="shared" si="475"/>
        <v>13</v>
      </c>
      <c r="AT71" s="354">
        <f>SUM(AT69:AT70)</f>
        <v>0</v>
      </c>
      <c r="AU71" s="355">
        <f t="shared" ref="AU71:AV71" si="479">SUM(AU69:AU70)</f>
        <v>0</v>
      </c>
      <c r="AV71" s="355">
        <f t="shared" si="479"/>
        <v>0</v>
      </c>
      <c r="AW71" s="356">
        <f>SUM(AT71:AV71)</f>
        <v>0</v>
      </c>
      <c r="AX71" s="354">
        <f>SUM(AX69:AX70)</f>
        <v>13</v>
      </c>
      <c r="AY71" s="355">
        <f>SUM(AY69:AY70)</f>
        <v>0</v>
      </c>
      <c r="AZ71" s="355">
        <f>SUM(AZ69:AZ70)</f>
        <v>0</v>
      </c>
      <c r="BA71" s="356">
        <f>SUM(AX71:AZ71)</f>
        <v>13</v>
      </c>
      <c r="BB71" s="357">
        <f t="shared" si="478"/>
        <v>13</v>
      </c>
      <c r="BC71" s="352"/>
      <c r="BD71" s="349"/>
      <c r="BE71" s="349"/>
      <c r="BF71" s="350"/>
      <c r="BG71" s="348"/>
      <c r="BH71" s="348"/>
      <c r="BI71" s="348"/>
      <c r="BJ71" s="351"/>
      <c r="BK71" s="352"/>
      <c r="BL71" s="349"/>
      <c r="BM71" s="349"/>
      <c r="BN71" s="350"/>
      <c r="BO71" s="348"/>
      <c r="BP71" s="348"/>
      <c r="BQ71" s="348"/>
      <c r="BR71" s="351"/>
      <c r="BS71" s="352"/>
      <c r="BT71" s="349"/>
      <c r="BU71" s="349"/>
      <c r="BV71" s="350"/>
      <c r="BW71" s="348"/>
      <c r="BX71" s="348"/>
      <c r="BY71" s="348"/>
      <c r="BZ71" s="351"/>
      <c r="CA71" s="348"/>
      <c r="CB71" s="349"/>
      <c r="CC71" s="349"/>
      <c r="CD71" s="350"/>
      <c r="CE71" s="348">
        <v>11</v>
      </c>
      <c r="CF71" s="348"/>
      <c r="CG71" s="348"/>
      <c r="CH71" s="351"/>
      <c r="CI71" s="358">
        <v>11</v>
      </c>
    </row>
    <row r="72" spans="1:87" s="174" customFormat="1" ht="12.75" customHeight="1" thickBot="1">
      <c r="A72" s="158"/>
      <c r="B72" s="558" t="s">
        <v>44</v>
      </c>
      <c r="C72" s="559"/>
      <c r="D72" s="450"/>
      <c r="E72" s="451"/>
      <c r="F72" s="452"/>
      <c r="G72" s="160"/>
      <c r="H72" s="450"/>
      <c r="I72" s="453"/>
      <c r="J72" s="452"/>
      <c r="K72" s="160"/>
      <c r="L72" s="366">
        <f t="shared" si="466"/>
        <v>0</v>
      </c>
      <c r="M72" s="162"/>
      <c r="N72" s="163"/>
      <c r="O72" s="163"/>
      <c r="P72" s="164"/>
      <c r="Q72" s="165"/>
      <c r="R72" s="165"/>
      <c r="S72" s="165"/>
      <c r="T72" s="164"/>
      <c r="U72" s="166"/>
      <c r="V72" s="167"/>
      <c r="W72" s="167"/>
      <c r="X72" s="168"/>
      <c r="Y72" s="169"/>
      <c r="Z72" s="169"/>
      <c r="AA72" s="169"/>
      <c r="AB72" s="168"/>
      <c r="AC72" s="170" t="e">
        <f t="shared" ref="AC72" si="480">AC71/(D71+M71)</f>
        <v>#DIV/0!</v>
      </c>
      <c r="AD72" s="170" t="e">
        <f t="shared" ref="AD72" si="481">AD71/(E71+N71)</f>
        <v>#DIV/0!</v>
      </c>
      <c r="AE72" s="170" t="e">
        <f t="shared" ref="AE72" si="482">AE71/(F71+O71)</f>
        <v>#DIV/0!</v>
      </c>
      <c r="AF72" s="170" t="e">
        <f t="shared" ref="AF72" si="483">AF71/(G71+P71)</f>
        <v>#DIV/0!</v>
      </c>
      <c r="AG72" s="170">
        <f t="shared" ref="AG72" si="484">AG71/(H71+Q71)</f>
        <v>0</v>
      </c>
      <c r="AH72" s="170" t="e">
        <f t="shared" ref="AH72" si="485">AH71/(I71+R71)</f>
        <v>#DIV/0!</v>
      </c>
      <c r="AI72" s="170" t="e">
        <f t="shared" ref="AI72" si="486">AI71/(J71+S71)</f>
        <v>#DIV/0!</v>
      </c>
      <c r="AJ72" s="170">
        <f t="shared" ref="AJ72" si="487">AJ71/(K71+T71)</f>
        <v>0</v>
      </c>
      <c r="AK72" s="171"/>
      <c r="AL72" s="172"/>
      <c r="AM72" s="172"/>
      <c r="AN72" s="173"/>
      <c r="AO72" s="171"/>
      <c r="AP72" s="171"/>
      <c r="AQ72" s="171"/>
      <c r="AR72" s="173"/>
      <c r="AS72" s="196"/>
      <c r="AT72" s="217"/>
      <c r="AU72" s="218"/>
      <c r="AV72" s="218"/>
      <c r="AW72" s="219"/>
      <c r="AX72" s="217"/>
      <c r="AY72" s="218"/>
      <c r="AZ72" s="218"/>
      <c r="BA72" s="219"/>
      <c r="BB72" s="208">
        <f t="shared" si="478"/>
        <v>0</v>
      </c>
      <c r="BC72" s="162"/>
      <c r="BD72" s="163"/>
      <c r="BE72" s="163"/>
      <c r="BF72" s="164"/>
      <c r="BG72" s="165"/>
      <c r="BH72" s="165"/>
      <c r="BI72" s="165"/>
      <c r="BJ72" s="164"/>
      <c r="BK72" s="166"/>
      <c r="BL72" s="167"/>
      <c r="BM72" s="167"/>
      <c r="BN72" s="168"/>
      <c r="BO72" s="169"/>
      <c r="BP72" s="169"/>
      <c r="BQ72" s="169"/>
      <c r="BR72" s="168"/>
      <c r="BS72" s="170" t="e">
        <f t="shared" ref="BS72" si="488">BS71/(AT71+BC71)</f>
        <v>#DIV/0!</v>
      </c>
      <c r="BT72" s="170" t="e">
        <f t="shared" ref="BT72" si="489">BT71/(AU71+BD71)</f>
        <v>#DIV/0!</v>
      </c>
      <c r="BU72" s="170" t="e">
        <f t="shared" ref="BU72" si="490">BU71/(AV71+BE71)</f>
        <v>#DIV/0!</v>
      </c>
      <c r="BV72" s="170" t="e">
        <f t="shared" ref="BV72" si="491">BV71/(AW71+BF71)</f>
        <v>#DIV/0!</v>
      </c>
      <c r="BW72" s="170">
        <f t="shared" ref="BW72" si="492">BW71/(AX71+BG71)</f>
        <v>0</v>
      </c>
      <c r="BX72" s="170" t="e">
        <f t="shared" ref="BX72" si="493">BX71/(AY71+BH71)</f>
        <v>#DIV/0!</v>
      </c>
      <c r="BY72" s="170" t="e">
        <f t="shared" ref="BY72" si="494">BY71/(AZ71+BI71)</f>
        <v>#DIV/0!</v>
      </c>
      <c r="BZ72" s="227">
        <f t="shared" ref="BZ72" si="495">BZ71/(BA71+BJ71)</f>
        <v>0</v>
      </c>
      <c r="CA72" s="161"/>
      <c r="CB72" s="159"/>
      <c r="CC72" s="159"/>
      <c r="CD72" s="160"/>
      <c r="CE72" s="161"/>
      <c r="CF72" s="161"/>
      <c r="CG72" s="161"/>
      <c r="CH72" s="160"/>
      <c r="CI72" s="241"/>
    </row>
    <row r="73" spans="1:87" s="174" customFormat="1" ht="12.75" customHeight="1" thickBot="1">
      <c r="A73" s="158"/>
      <c r="B73" s="556" t="s">
        <v>45</v>
      </c>
      <c r="C73" s="557"/>
      <c r="D73" s="454"/>
      <c r="E73" s="455"/>
      <c r="F73" s="456"/>
      <c r="G73" s="510"/>
      <c r="H73" s="454"/>
      <c r="I73" s="457"/>
      <c r="J73" s="456"/>
      <c r="K73" s="510"/>
      <c r="L73" s="368">
        <f t="shared" si="466"/>
        <v>0</v>
      </c>
      <c r="M73" s="178"/>
      <c r="N73" s="179"/>
      <c r="O73" s="179"/>
      <c r="P73" s="180"/>
      <c r="Q73" s="181"/>
      <c r="R73" s="181"/>
      <c r="S73" s="181"/>
      <c r="T73" s="180"/>
      <c r="U73" s="182"/>
      <c r="V73" s="183"/>
      <c r="W73" s="183"/>
      <c r="X73" s="184"/>
      <c r="Y73" s="185"/>
      <c r="Z73" s="185"/>
      <c r="AA73" s="185"/>
      <c r="AB73" s="184"/>
      <c r="AC73" s="157" t="e">
        <f t="shared" ref="AC73" si="496">AC71/(AK71+AC71)</f>
        <v>#DIV/0!</v>
      </c>
      <c r="AD73" s="157" t="e">
        <f t="shared" ref="AD73" si="497">AD71/(AL71+AD71)</f>
        <v>#DIV/0!</v>
      </c>
      <c r="AE73" s="157" t="e">
        <f t="shared" ref="AE73" si="498">AE71/(AM71+AE71)</f>
        <v>#DIV/0!</v>
      </c>
      <c r="AF73" s="157" t="e">
        <f t="shared" ref="AF73" si="499">AF71/(AN71+AF71)</f>
        <v>#DIV/0!</v>
      </c>
      <c r="AG73" s="157">
        <f t="shared" ref="AG73" si="500">AG71/(AO71+AG71)</f>
        <v>0</v>
      </c>
      <c r="AH73" s="157" t="e">
        <f t="shared" ref="AH73" si="501">AH71/(AP71+AH71)</f>
        <v>#DIV/0!</v>
      </c>
      <c r="AI73" s="157" t="e">
        <f t="shared" ref="AI73" si="502">AI71/(AQ71+AI71)</f>
        <v>#DIV/0!</v>
      </c>
      <c r="AJ73" s="157">
        <f t="shared" ref="AJ73" si="503">AJ71/(AR71+AJ71)</f>
        <v>0</v>
      </c>
      <c r="AK73" s="186"/>
      <c r="AL73" s="187"/>
      <c r="AM73" s="187"/>
      <c r="AN73" s="188"/>
      <c r="AO73" s="186"/>
      <c r="AP73" s="186"/>
      <c r="AQ73" s="186"/>
      <c r="AR73" s="188"/>
      <c r="AS73" s="197"/>
      <c r="AT73" s="220"/>
      <c r="AU73" s="221"/>
      <c r="AV73" s="221"/>
      <c r="AW73" s="222"/>
      <c r="AX73" s="220"/>
      <c r="AY73" s="221"/>
      <c r="AZ73" s="221"/>
      <c r="BA73" s="222"/>
      <c r="BB73" s="223">
        <f t="shared" si="478"/>
        <v>0</v>
      </c>
      <c r="BC73" s="178"/>
      <c r="BD73" s="179"/>
      <c r="BE73" s="179"/>
      <c r="BF73" s="180"/>
      <c r="BG73" s="181"/>
      <c r="BH73" s="181"/>
      <c r="BI73" s="181"/>
      <c r="BJ73" s="180"/>
      <c r="BK73" s="182"/>
      <c r="BL73" s="183"/>
      <c r="BM73" s="183"/>
      <c r="BN73" s="184"/>
      <c r="BO73" s="185"/>
      <c r="BP73" s="185"/>
      <c r="BQ73" s="185"/>
      <c r="BR73" s="184"/>
      <c r="BS73" s="157" t="e">
        <f t="shared" ref="BS73" si="504">BS71/(CA71+BS71)</f>
        <v>#DIV/0!</v>
      </c>
      <c r="BT73" s="157" t="e">
        <f t="shared" ref="BT73" si="505">BT71/(CB71+BT71)</f>
        <v>#DIV/0!</v>
      </c>
      <c r="BU73" s="157" t="e">
        <f t="shared" ref="BU73" si="506">BU71/(CC71+BU71)</f>
        <v>#DIV/0!</v>
      </c>
      <c r="BV73" s="157" t="e">
        <f t="shared" ref="BV73" si="507">BV71/(CD71+BV71)</f>
        <v>#DIV/0!</v>
      </c>
      <c r="BW73" s="157">
        <f t="shared" ref="BW73" si="508">BW71/(CE71+BW71)</f>
        <v>0</v>
      </c>
      <c r="BX73" s="157" t="e">
        <f t="shared" ref="BX73" si="509">BX71/(CF71+BX71)</f>
        <v>#DIV/0!</v>
      </c>
      <c r="BY73" s="157" t="e">
        <f t="shared" ref="BY73" si="510">BY71/(CG71+BY71)</f>
        <v>#DIV/0!</v>
      </c>
      <c r="BZ73" s="228" t="e">
        <f t="shared" ref="BZ73" si="511">BZ71/(CH71+BZ71)</f>
        <v>#DIV/0!</v>
      </c>
      <c r="CA73" s="177"/>
      <c r="CB73" s="175"/>
      <c r="CC73" s="175"/>
      <c r="CD73" s="176"/>
      <c r="CE73" s="177"/>
      <c r="CF73" s="177"/>
      <c r="CG73" s="177"/>
      <c r="CH73" s="176"/>
      <c r="CI73" s="242"/>
    </row>
    <row r="74" spans="1:87" s="40" customFormat="1" ht="12.75" customHeight="1">
      <c r="A74" s="536"/>
      <c r="B74" s="539" t="s">
        <v>58</v>
      </c>
      <c r="C74" s="369" t="s">
        <v>6</v>
      </c>
      <c r="D74" s="488">
        <v>13</v>
      </c>
      <c r="E74" s="489"/>
      <c r="F74" s="501"/>
      <c r="G74" s="379">
        <f t="shared" si="37"/>
        <v>13</v>
      </c>
      <c r="H74" s="488">
        <v>6</v>
      </c>
      <c r="I74" s="489"/>
      <c r="J74" s="501"/>
      <c r="K74" s="379">
        <f>SUM(H74:J74)</f>
        <v>6</v>
      </c>
      <c r="L74" s="366">
        <f t="shared" si="466"/>
        <v>19</v>
      </c>
      <c r="M74" s="140"/>
      <c r="N74" s="141"/>
      <c r="O74" s="141"/>
      <c r="P74" s="142">
        <f t="shared" si="38"/>
        <v>0</v>
      </c>
      <c r="Q74" s="143"/>
      <c r="R74" s="141"/>
      <c r="S74" s="144"/>
      <c r="T74" s="145">
        <f t="shared" si="39"/>
        <v>0</v>
      </c>
      <c r="U74" s="70"/>
      <c r="V74" s="84"/>
      <c r="W74" s="84"/>
      <c r="X74" s="71">
        <f t="shared" si="40"/>
        <v>0</v>
      </c>
      <c r="Y74" s="72"/>
      <c r="Z74" s="84"/>
      <c r="AA74" s="85"/>
      <c r="AB74" s="73">
        <f t="shared" si="41"/>
        <v>0</v>
      </c>
      <c r="AC74" s="53">
        <v>2</v>
      </c>
      <c r="AD74" s="54"/>
      <c r="AE74" s="54"/>
      <c r="AF74" s="55">
        <f t="shared" si="42"/>
        <v>2</v>
      </c>
      <c r="AG74" s="56"/>
      <c r="AH74" s="54"/>
      <c r="AI74" s="57"/>
      <c r="AJ74" s="58">
        <f t="shared" si="43"/>
        <v>0</v>
      </c>
      <c r="AK74" s="38">
        <f t="shared" ref="AK74:AM75" si="512">D74+M74+U74-AC74</f>
        <v>11</v>
      </c>
      <c r="AL74" s="35">
        <f t="shared" si="512"/>
        <v>0</v>
      </c>
      <c r="AM74" s="35">
        <f t="shared" si="512"/>
        <v>0</v>
      </c>
      <c r="AN74" s="36">
        <f t="shared" si="45"/>
        <v>11</v>
      </c>
      <c r="AO74" s="37">
        <f t="shared" ref="AO74:AQ75" si="513">H74+Q74+Y74-AG74</f>
        <v>6</v>
      </c>
      <c r="AP74" s="35">
        <f t="shared" si="513"/>
        <v>0</v>
      </c>
      <c r="AQ74" s="38">
        <f t="shared" si="513"/>
        <v>0</v>
      </c>
      <c r="AR74" s="39">
        <f t="shared" si="47"/>
        <v>6</v>
      </c>
      <c r="AS74" s="198">
        <f t="shared" si="61"/>
        <v>17</v>
      </c>
      <c r="AT74" s="205">
        <v>11</v>
      </c>
      <c r="AU74" s="206"/>
      <c r="AV74" s="206"/>
      <c r="AW74" s="207">
        <f t="shared" ref="AW74:AW75" si="514">SUM(AT74:AV74)</f>
        <v>11</v>
      </c>
      <c r="AX74" s="205">
        <v>5</v>
      </c>
      <c r="AY74" s="206"/>
      <c r="AZ74" s="206"/>
      <c r="BA74" s="207">
        <f t="shared" ref="BA74:BA75" si="515">SUM(AX74:AZ74)</f>
        <v>5</v>
      </c>
      <c r="BB74" s="208">
        <f t="shared" si="62"/>
        <v>16</v>
      </c>
      <c r="BC74" s="140">
        <v>1</v>
      </c>
      <c r="BD74" s="141"/>
      <c r="BE74" s="141"/>
      <c r="BF74" s="142">
        <f t="shared" ref="BF74:BF76" si="516">SUM(BC74:BE74)</f>
        <v>1</v>
      </c>
      <c r="BG74" s="143"/>
      <c r="BH74" s="141"/>
      <c r="BI74" s="144"/>
      <c r="BJ74" s="145">
        <f t="shared" ref="BJ74:BJ76" si="517">SUM(BG74:BI74)</f>
        <v>0</v>
      </c>
      <c r="BK74" s="70">
        <v>1</v>
      </c>
      <c r="BL74" s="84"/>
      <c r="BM74" s="84"/>
      <c r="BN74" s="71">
        <f t="shared" ref="BN74:BN76" si="518">SUM(BK74:BM74)</f>
        <v>1</v>
      </c>
      <c r="BO74" s="72"/>
      <c r="BP74" s="84"/>
      <c r="BQ74" s="85"/>
      <c r="BR74" s="73">
        <f t="shared" ref="BR74:BR76" si="519">SUM(BO74:BQ74)</f>
        <v>0</v>
      </c>
      <c r="BS74" s="53">
        <v>1</v>
      </c>
      <c r="BT74" s="54"/>
      <c r="BU74" s="54"/>
      <c r="BV74" s="55">
        <f t="shared" ref="BV74:BV76" si="520">SUM(BS74:BU74)</f>
        <v>1</v>
      </c>
      <c r="BW74" s="56"/>
      <c r="BX74" s="54"/>
      <c r="BY74" s="57"/>
      <c r="BZ74" s="58">
        <f t="shared" ref="BZ74:BZ76" si="521">SUM(BW74:BY74)</f>
        <v>0</v>
      </c>
      <c r="CA74" s="95">
        <f>AT74+BC74+BK74-BS74</f>
        <v>12</v>
      </c>
      <c r="CB74" s="93">
        <f t="shared" ref="CB74:CB75" si="522">AU74+BD74+BL74-BT74</f>
        <v>0</v>
      </c>
      <c r="CC74" s="95">
        <f t="shared" ref="CC74:CC75" si="523">AV74+BE74+BM74-BU74</f>
        <v>0</v>
      </c>
      <c r="CD74" s="94">
        <f t="shared" ref="CD74:CD76" si="524">SUM(CA74:CC74)</f>
        <v>12</v>
      </c>
      <c r="CE74" s="232">
        <f>AX74+BG74+BO74-BW74</f>
        <v>5</v>
      </c>
      <c r="CF74" s="233">
        <f t="shared" ref="CF74:CF75" si="525">AY74+BH74+BP74-BX74</f>
        <v>0</v>
      </c>
      <c r="CG74" s="234">
        <f t="shared" ref="CG74:CG75" si="526">AZ74+BI74+BQ74-BY74</f>
        <v>0</v>
      </c>
      <c r="CH74" s="96">
        <f t="shared" ref="CH74:CH76" si="527">SUM(CE74:CG74)</f>
        <v>5</v>
      </c>
      <c r="CI74" s="243">
        <f t="shared" ref="CI74:CI76" si="528">SUM(CD74,CH74)</f>
        <v>17</v>
      </c>
    </row>
    <row r="75" spans="1:87" s="40" customFormat="1" ht="12.75" customHeight="1">
      <c r="A75" s="537"/>
      <c r="B75" s="540"/>
      <c r="C75" s="370" t="s">
        <v>7</v>
      </c>
      <c r="D75" s="490">
        <v>27</v>
      </c>
      <c r="E75" s="491"/>
      <c r="F75" s="502"/>
      <c r="G75" s="381">
        <f t="shared" si="37"/>
        <v>27</v>
      </c>
      <c r="H75" s="490">
        <v>11</v>
      </c>
      <c r="I75" s="491"/>
      <c r="J75" s="502"/>
      <c r="K75" s="381">
        <f t="shared" ref="K75:K76" si="529">SUM(H75:J75)</f>
        <v>11</v>
      </c>
      <c r="L75" s="367">
        <f t="shared" si="466"/>
        <v>38</v>
      </c>
      <c r="M75" s="146">
        <v>16</v>
      </c>
      <c r="N75" s="147"/>
      <c r="O75" s="147"/>
      <c r="P75" s="148">
        <f t="shared" si="38"/>
        <v>16</v>
      </c>
      <c r="Q75" s="149"/>
      <c r="R75" s="147"/>
      <c r="S75" s="150"/>
      <c r="T75" s="148">
        <f t="shared" si="39"/>
        <v>0</v>
      </c>
      <c r="U75" s="74"/>
      <c r="V75" s="86"/>
      <c r="W75" s="86"/>
      <c r="X75" s="75">
        <f t="shared" si="40"/>
        <v>0</v>
      </c>
      <c r="Y75" s="76">
        <f>1+1</f>
        <v>2</v>
      </c>
      <c r="Z75" s="86"/>
      <c r="AA75" s="87"/>
      <c r="AB75" s="75">
        <f t="shared" si="41"/>
        <v>2</v>
      </c>
      <c r="AC75" s="59">
        <v>3</v>
      </c>
      <c r="AD75" s="60"/>
      <c r="AE75" s="60"/>
      <c r="AF75" s="61">
        <f t="shared" si="42"/>
        <v>3</v>
      </c>
      <c r="AG75" s="62"/>
      <c r="AH75" s="60"/>
      <c r="AI75" s="63"/>
      <c r="AJ75" s="61">
        <f t="shared" si="43"/>
        <v>0</v>
      </c>
      <c r="AK75" s="44">
        <f t="shared" si="512"/>
        <v>40</v>
      </c>
      <c r="AL75" s="41">
        <f t="shared" si="512"/>
        <v>0</v>
      </c>
      <c r="AM75" s="41">
        <f t="shared" si="512"/>
        <v>0</v>
      </c>
      <c r="AN75" s="42">
        <f t="shared" si="45"/>
        <v>40</v>
      </c>
      <c r="AO75" s="43">
        <f t="shared" si="513"/>
        <v>13</v>
      </c>
      <c r="AP75" s="41">
        <f t="shared" si="513"/>
        <v>0</v>
      </c>
      <c r="AQ75" s="44">
        <f t="shared" si="513"/>
        <v>0</v>
      </c>
      <c r="AR75" s="42">
        <f t="shared" si="47"/>
        <v>13</v>
      </c>
      <c r="AS75" s="199">
        <f t="shared" si="61"/>
        <v>53</v>
      </c>
      <c r="AT75" s="209">
        <v>37</v>
      </c>
      <c r="AU75" s="210"/>
      <c r="AV75" s="210"/>
      <c r="AW75" s="211">
        <f t="shared" si="514"/>
        <v>37</v>
      </c>
      <c r="AX75" s="209">
        <v>17</v>
      </c>
      <c r="AY75" s="210"/>
      <c r="AZ75" s="210"/>
      <c r="BA75" s="211">
        <f t="shared" si="515"/>
        <v>17</v>
      </c>
      <c r="BB75" s="212">
        <f t="shared" si="62"/>
        <v>54</v>
      </c>
      <c r="BC75" s="146"/>
      <c r="BD75" s="147"/>
      <c r="BE75" s="147"/>
      <c r="BF75" s="148">
        <f t="shared" si="516"/>
        <v>0</v>
      </c>
      <c r="BG75" s="149"/>
      <c r="BH75" s="147"/>
      <c r="BI75" s="150"/>
      <c r="BJ75" s="148">
        <f t="shared" si="517"/>
        <v>0</v>
      </c>
      <c r="BK75" s="74"/>
      <c r="BL75" s="86"/>
      <c r="BM75" s="86"/>
      <c r="BN75" s="75">
        <f t="shared" si="518"/>
        <v>0</v>
      </c>
      <c r="BO75" s="76"/>
      <c r="BP75" s="86"/>
      <c r="BQ75" s="87"/>
      <c r="BR75" s="75">
        <f t="shared" si="519"/>
        <v>0</v>
      </c>
      <c r="BS75" s="59">
        <v>16</v>
      </c>
      <c r="BT75" s="60"/>
      <c r="BU75" s="60"/>
      <c r="BV75" s="61">
        <f t="shared" si="520"/>
        <v>16</v>
      </c>
      <c r="BW75" s="62"/>
      <c r="BX75" s="60"/>
      <c r="BY75" s="63"/>
      <c r="BZ75" s="61">
        <f t="shared" si="521"/>
        <v>0</v>
      </c>
      <c r="CA75" s="100">
        <f>AT75+BC75+BK75-BS75</f>
        <v>21</v>
      </c>
      <c r="CB75" s="97">
        <f t="shared" si="522"/>
        <v>0</v>
      </c>
      <c r="CC75" s="236">
        <f t="shared" si="523"/>
        <v>0</v>
      </c>
      <c r="CD75" s="98">
        <f t="shared" si="524"/>
        <v>21</v>
      </c>
      <c r="CE75" s="237">
        <f>AX75+BG75+BO75-BW75</f>
        <v>17</v>
      </c>
      <c r="CF75" s="99">
        <f t="shared" si="525"/>
        <v>0</v>
      </c>
      <c r="CG75" s="238">
        <f t="shared" si="526"/>
        <v>0</v>
      </c>
      <c r="CH75" s="98">
        <f t="shared" si="527"/>
        <v>17</v>
      </c>
      <c r="CI75" s="244">
        <f t="shared" si="528"/>
        <v>38</v>
      </c>
    </row>
    <row r="76" spans="1:87" s="40" customFormat="1" ht="12.75" customHeight="1" thickBot="1">
      <c r="A76" s="538"/>
      <c r="B76" s="541"/>
      <c r="C76" s="246" t="s">
        <v>5</v>
      </c>
      <c r="D76" s="224">
        <f>SUM(D74:D75)</f>
        <v>40</v>
      </c>
      <c r="E76" s="225">
        <f>SUM(E74:E75)</f>
        <v>0</v>
      </c>
      <c r="F76" s="503">
        <f>SUM(F74:F75)</f>
        <v>0</v>
      </c>
      <c r="G76" s="102">
        <f t="shared" ref="G76:G121" si="530">SUM(D76:F76)</f>
        <v>40</v>
      </c>
      <c r="H76" s="224">
        <f>SUM(H74:H75)</f>
        <v>17</v>
      </c>
      <c r="I76" s="225">
        <f>SUM(I74:I75)</f>
        <v>0</v>
      </c>
      <c r="J76" s="503">
        <f>SUM(J74:J75)</f>
        <v>0</v>
      </c>
      <c r="K76" s="102">
        <f t="shared" si="529"/>
        <v>17</v>
      </c>
      <c r="L76" s="368">
        <f t="shared" si="466"/>
        <v>57</v>
      </c>
      <c r="M76" s="151">
        <f>SUM(M74:M75)</f>
        <v>16</v>
      </c>
      <c r="N76" s="152">
        <f>SUM(N74:N75)</f>
        <v>0</v>
      </c>
      <c r="O76" s="152">
        <f>SUM(O74:O75)</f>
        <v>0</v>
      </c>
      <c r="P76" s="153">
        <f t="shared" si="38"/>
        <v>16</v>
      </c>
      <c r="Q76" s="154">
        <f>SUM(Q74:Q75)</f>
        <v>0</v>
      </c>
      <c r="R76" s="154">
        <f>SUM(R74:R75)</f>
        <v>0</v>
      </c>
      <c r="S76" s="154">
        <f>SUM(S74:S75)</f>
        <v>0</v>
      </c>
      <c r="T76" s="155">
        <f t="shared" si="39"/>
        <v>0</v>
      </c>
      <c r="U76" s="77">
        <f>SUM(U74:U75)</f>
        <v>0</v>
      </c>
      <c r="V76" s="88">
        <f>SUM(V74:V75)</f>
        <v>0</v>
      </c>
      <c r="W76" s="88">
        <f>SUM(W74:W75)</f>
        <v>0</v>
      </c>
      <c r="X76" s="78">
        <f t="shared" si="40"/>
        <v>0</v>
      </c>
      <c r="Y76" s="79">
        <f>SUM(Y74:Y75)</f>
        <v>2</v>
      </c>
      <c r="Z76" s="79">
        <f>SUM(Z74:Z75)</f>
        <v>0</v>
      </c>
      <c r="AA76" s="79">
        <f>SUM(AA74:AA75)</f>
        <v>0</v>
      </c>
      <c r="AB76" s="80">
        <f t="shared" si="41"/>
        <v>2</v>
      </c>
      <c r="AC76" s="64">
        <f>SUM(AC74:AC75)</f>
        <v>5</v>
      </c>
      <c r="AD76" s="65">
        <f>SUM(AD74:AD75)</f>
        <v>0</v>
      </c>
      <c r="AE76" s="65">
        <f>SUM(AE74:AE75)</f>
        <v>0</v>
      </c>
      <c r="AF76" s="66">
        <f t="shared" si="42"/>
        <v>5</v>
      </c>
      <c r="AG76" s="67">
        <f>SUM(AG74:AG75)</f>
        <v>0</v>
      </c>
      <c r="AH76" s="67">
        <f>SUM(AH74:AH75)</f>
        <v>0</v>
      </c>
      <c r="AI76" s="67">
        <f>SUM(AI74:AI75)</f>
        <v>0</v>
      </c>
      <c r="AJ76" s="68">
        <f t="shared" si="43"/>
        <v>0</v>
      </c>
      <c r="AK76" s="47">
        <f>SUM(AK74:AK75)</f>
        <v>51</v>
      </c>
      <c r="AL76" s="45">
        <f>SUM(AL74:AL75)</f>
        <v>0</v>
      </c>
      <c r="AM76" s="45">
        <f>SUM(AM74:AM75)</f>
        <v>0</v>
      </c>
      <c r="AN76" s="46">
        <f t="shared" si="45"/>
        <v>51</v>
      </c>
      <c r="AO76" s="47">
        <f>SUM(AO74:AO75)</f>
        <v>19</v>
      </c>
      <c r="AP76" s="47">
        <f>SUM(AP74:AP75)</f>
        <v>0</v>
      </c>
      <c r="AQ76" s="47">
        <f>SUM(AQ74:AQ75)</f>
        <v>0</v>
      </c>
      <c r="AR76" s="48">
        <f t="shared" si="47"/>
        <v>19</v>
      </c>
      <c r="AS76" s="200">
        <f t="shared" si="61"/>
        <v>70</v>
      </c>
      <c r="AT76" s="224">
        <f>SUM(AT74:AT75)</f>
        <v>48</v>
      </c>
      <c r="AU76" s="225">
        <f t="shared" ref="AU76:AV76" si="531">SUM(AU74:AU75)</f>
        <v>0</v>
      </c>
      <c r="AV76" s="225">
        <f t="shared" si="531"/>
        <v>0</v>
      </c>
      <c r="AW76" s="226">
        <f>SUM(AT76:AV76)</f>
        <v>48</v>
      </c>
      <c r="AX76" s="224">
        <f>SUM(AX74:AX75)</f>
        <v>22</v>
      </c>
      <c r="AY76" s="225">
        <f>SUM(AY74:AY75)</f>
        <v>0</v>
      </c>
      <c r="AZ76" s="225">
        <f>SUM(AZ74:AZ75)</f>
        <v>0</v>
      </c>
      <c r="BA76" s="226">
        <f>SUM(AX76:AZ76)</f>
        <v>22</v>
      </c>
      <c r="BB76" s="223">
        <f t="shared" si="62"/>
        <v>70</v>
      </c>
      <c r="BC76" s="151">
        <f>SUM(BC74:BC75)</f>
        <v>1</v>
      </c>
      <c r="BD76" s="152">
        <f>SUM(BD74:BD75)</f>
        <v>0</v>
      </c>
      <c r="BE76" s="152">
        <f>SUM(BE74:BE75)</f>
        <v>0</v>
      </c>
      <c r="BF76" s="153">
        <f t="shared" si="516"/>
        <v>1</v>
      </c>
      <c r="BG76" s="154">
        <f>SUM(BG74:BG75)</f>
        <v>0</v>
      </c>
      <c r="BH76" s="154">
        <f>SUM(BH74:BH75)</f>
        <v>0</v>
      </c>
      <c r="BI76" s="154">
        <f>SUM(BI74:BI75)</f>
        <v>0</v>
      </c>
      <c r="BJ76" s="155">
        <f t="shared" si="517"/>
        <v>0</v>
      </c>
      <c r="BK76" s="77">
        <f>SUM(BK74:BK75)</f>
        <v>1</v>
      </c>
      <c r="BL76" s="88">
        <f>SUM(BL74:BL75)</f>
        <v>0</v>
      </c>
      <c r="BM76" s="88">
        <f>SUM(BM74:BM75)</f>
        <v>0</v>
      </c>
      <c r="BN76" s="78">
        <f t="shared" si="518"/>
        <v>1</v>
      </c>
      <c r="BO76" s="79">
        <f>SUM(BO74:BO75)</f>
        <v>0</v>
      </c>
      <c r="BP76" s="79">
        <f>SUM(BP74:BP75)</f>
        <v>0</v>
      </c>
      <c r="BQ76" s="79">
        <f>SUM(BQ74:BQ75)</f>
        <v>0</v>
      </c>
      <c r="BR76" s="80">
        <f t="shared" si="519"/>
        <v>0</v>
      </c>
      <c r="BS76" s="64">
        <f>SUM(BS74:BS75)</f>
        <v>17</v>
      </c>
      <c r="BT76" s="65">
        <f>SUM(BT74:BT75)</f>
        <v>0</v>
      </c>
      <c r="BU76" s="65">
        <f>SUM(BU74:BU75)</f>
        <v>0</v>
      </c>
      <c r="BV76" s="66">
        <f t="shared" si="520"/>
        <v>17</v>
      </c>
      <c r="BW76" s="67">
        <f>SUM(BW74:BW75)</f>
        <v>0</v>
      </c>
      <c r="BX76" s="67">
        <f>SUM(BX74:BX75)</f>
        <v>0</v>
      </c>
      <c r="BY76" s="67">
        <f>SUM(BY74:BY75)</f>
        <v>0</v>
      </c>
      <c r="BZ76" s="68">
        <f t="shared" si="521"/>
        <v>0</v>
      </c>
      <c r="CA76" s="103">
        <f>SUM(CA74:CA75)</f>
        <v>33</v>
      </c>
      <c r="CB76" s="101">
        <f>SUM(CB74:CB75)</f>
        <v>0</v>
      </c>
      <c r="CC76" s="101">
        <f>SUM(CC74:CC75)</f>
        <v>0</v>
      </c>
      <c r="CD76" s="102">
        <f t="shared" si="524"/>
        <v>33</v>
      </c>
      <c r="CE76" s="103">
        <f>SUM(CE74:CE75)</f>
        <v>22</v>
      </c>
      <c r="CF76" s="103">
        <f>SUM(CF74:CF75)</f>
        <v>0</v>
      </c>
      <c r="CG76" s="103">
        <f>SUM(CG74:CG75)</f>
        <v>0</v>
      </c>
      <c r="CH76" s="104">
        <f t="shared" si="527"/>
        <v>22</v>
      </c>
      <c r="CI76" s="245">
        <f t="shared" si="528"/>
        <v>55</v>
      </c>
    </row>
    <row r="77" spans="1:87" s="174" customFormat="1" ht="12.75" customHeight="1" thickBot="1">
      <c r="A77" s="158"/>
      <c r="B77" s="558" t="s">
        <v>44</v>
      </c>
      <c r="C77" s="559"/>
      <c r="D77" s="450"/>
      <c r="E77" s="451"/>
      <c r="F77" s="452"/>
      <c r="G77" s="160"/>
      <c r="H77" s="450"/>
      <c r="I77" s="453"/>
      <c r="J77" s="452"/>
      <c r="K77" s="160"/>
      <c r="L77" s="366">
        <f t="shared" si="466"/>
        <v>0</v>
      </c>
      <c r="M77" s="162"/>
      <c r="N77" s="163"/>
      <c r="O77" s="163"/>
      <c r="P77" s="164"/>
      <c r="Q77" s="165"/>
      <c r="R77" s="165"/>
      <c r="S77" s="165"/>
      <c r="T77" s="164"/>
      <c r="U77" s="166"/>
      <c r="V77" s="167"/>
      <c r="W77" s="167"/>
      <c r="X77" s="168"/>
      <c r="Y77" s="169"/>
      <c r="Z77" s="169"/>
      <c r="AA77" s="169"/>
      <c r="AB77" s="168"/>
      <c r="AC77" s="170">
        <f t="shared" ref="AC77:AJ77" si="532">AC76/(D76+M76)</f>
        <v>8.9285714285714288E-2</v>
      </c>
      <c r="AD77" s="170" t="e">
        <f t="shared" si="532"/>
        <v>#DIV/0!</v>
      </c>
      <c r="AE77" s="170" t="e">
        <f t="shared" si="532"/>
        <v>#DIV/0!</v>
      </c>
      <c r="AF77" s="170">
        <f t="shared" si="532"/>
        <v>8.9285714285714288E-2</v>
      </c>
      <c r="AG77" s="170">
        <f t="shared" si="532"/>
        <v>0</v>
      </c>
      <c r="AH77" s="170" t="e">
        <f t="shared" si="532"/>
        <v>#DIV/0!</v>
      </c>
      <c r="AI77" s="170" t="e">
        <f t="shared" si="532"/>
        <v>#DIV/0!</v>
      </c>
      <c r="AJ77" s="170">
        <f t="shared" si="532"/>
        <v>0</v>
      </c>
      <c r="AK77" s="171"/>
      <c r="AL77" s="172"/>
      <c r="AM77" s="172"/>
      <c r="AN77" s="173"/>
      <c r="AO77" s="171"/>
      <c r="AP77" s="171"/>
      <c r="AQ77" s="171"/>
      <c r="AR77" s="173"/>
      <c r="AS77" s="196"/>
      <c r="AT77" s="217"/>
      <c r="AU77" s="218"/>
      <c r="AV77" s="218"/>
      <c r="AW77" s="219"/>
      <c r="AX77" s="217"/>
      <c r="AY77" s="218"/>
      <c r="AZ77" s="218"/>
      <c r="BA77" s="219"/>
      <c r="BB77" s="208">
        <f t="shared" si="62"/>
        <v>0</v>
      </c>
      <c r="BC77" s="162"/>
      <c r="BD77" s="163"/>
      <c r="BE77" s="163"/>
      <c r="BF77" s="164"/>
      <c r="BG77" s="165"/>
      <c r="BH77" s="165"/>
      <c r="BI77" s="165"/>
      <c r="BJ77" s="164"/>
      <c r="BK77" s="166"/>
      <c r="BL77" s="167"/>
      <c r="BM77" s="167"/>
      <c r="BN77" s="168"/>
      <c r="BO77" s="169"/>
      <c r="BP77" s="169"/>
      <c r="BQ77" s="169"/>
      <c r="BR77" s="168"/>
      <c r="BS77" s="170">
        <f>BS76/(AT76+BC76)</f>
        <v>0.34693877551020408</v>
      </c>
      <c r="BT77" s="170" t="e">
        <f t="shared" ref="BT77" si="533">BT76/(AU76+BD76)</f>
        <v>#DIV/0!</v>
      </c>
      <c r="BU77" s="170" t="e">
        <f t="shared" ref="BU77" si="534">BU76/(AV76+BE76)</f>
        <v>#DIV/0!</v>
      </c>
      <c r="BV77" s="170">
        <f t="shared" ref="BV77" si="535">BV76/(AW76+BF76)</f>
        <v>0.34693877551020408</v>
      </c>
      <c r="BW77" s="170">
        <f t="shared" ref="BW77" si="536">BW76/(AX76+BG76)</f>
        <v>0</v>
      </c>
      <c r="BX77" s="170" t="e">
        <f t="shared" ref="BX77" si="537">BX76/(AY76+BH76)</f>
        <v>#DIV/0!</v>
      </c>
      <c r="BY77" s="170" t="e">
        <f t="shared" ref="BY77" si="538">BY76/(AZ76+BI76)</f>
        <v>#DIV/0!</v>
      </c>
      <c r="BZ77" s="227">
        <f t="shared" ref="BZ77" si="539">BZ76/(BA76+BJ76)</f>
        <v>0</v>
      </c>
      <c r="CA77" s="161"/>
      <c r="CB77" s="159"/>
      <c r="CC77" s="159"/>
      <c r="CD77" s="160"/>
      <c r="CE77" s="161"/>
      <c r="CF77" s="161"/>
      <c r="CG77" s="161"/>
      <c r="CH77" s="160"/>
      <c r="CI77" s="241"/>
    </row>
    <row r="78" spans="1:87" s="174" customFormat="1" ht="12.75" customHeight="1" thickBot="1">
      <c r="A78" s="158"/>
      <c r="B78" s="556" t="s">
        <v>45</v>
      </c>
      <c r="C78" s="557"/>
      <c r="D78" s="454"/>
      <c r="E78" s="455"/>
      <c r="F78" s="456"/>
      <c r="G78" s="510"/>
      <c r="H78" s="454"/>
      <c r="I78" s="457"/>
      <c r="J78" s="456"/>
      <c r="K78" s="510"/>
      <c r="L78" s="368">
        <f t="shared" si="466"/>
        <v>0</v>
      </c>
      <c r="M78" s="178"/>
      <c r="N78" s="179"/>
      <c r="O78" s="179"/>
      <c r="P78" s="180"/>
      <c r="Q78" s="181"/>
      <c r="R78" s="181"/>
      <c r="S78" s="181"/>
      <c r="T78" s="180"/>
      <c r="U78" s="182"/>
      <c r="V78" s="183"/>
      <c r="W78" s="183"/>
      <c r="X78" s="184"/>
      <c r="Y78" s="185"/>
      <c r="Z78" s="185"/>
      <c r="AA78" s="185"/>
      <c r="AB78" s="184"/>
      <c r="AC78" s="157">
        <f>AC76/(AK76+AC76)</f>
        <v>8.9285714285714288E-2</v>
      </c>
      <c r="AD78" s="157" t="e">
        <f t="shared" ref="AD78:AJ78" si="540">AD76/(AL76+AD76)</f>
        <v>#DIV/0!</v>
      </c>
      <c r="AE78" s="157" t="e">
        <f t="shared" si="540"/>
        <v>#DIV/0!</v>
      </c>
      <c r="AF78" s="157">
        <f t="shared" si="540"/>
        <v>8.9285714285714288E-2</v>
      </c>
      <c r="AG78" s="157">
        <f t="shared" si="540"/>
        <v>0</v>
      </c>
      <c r="AH78" s="157" t="e">
        <f t="shared" si="540"/>
        <v>#DIV/0!</v>
      </c>
      <c r="AI78" s="157" t="e">
        <f t="shared" si="540"/>
        <v>#DIV/0!</v>
      </c>
      <c r="AJ78" s="157">
        <f t="shared" si="540"/>
        <v>0</v>
      </c>
      <c r="AK78" s="186"/>
      <c r="AL78" s="187"/>
      <c r="AM78" s="187"/>
      <c r="AN78" s="188"/>
      <c r="AO78" s="186"/>
      <c r="AP78" s="186"/>
      <c r="AQ78" s="186"/>
      <c r="AR78" s="188"/>
      <c r="AS78" s="197"/>
      <c r="AT78" s="220"/>
      <c r="AU78" s="221"/>
      <c r="AV78" s="221"/>
      <c r="AW78" s="222"/>
      <c r="AX78" s="220"/>
      <c r="AY78" s="221"/>
      <c r="AZ78" s="221"/>
      <c r="BA78" s="222"/>
      <c r="BB78" s="223">
        <f t="shared" si="62"/>
        <v>0</v>
      </c>
      <c r="BC78" s="178"/>
      <c r="BD78" s="179"/>
      <c r="BE78" s="179"/>
      <c r="BF78" s="180"/>
      <c r="BG78" s="181"/>
      <c r="BH78" s="181"/>
      <c r="BI78" s="181"/>
      <c r="BJ78" s="180"/>
      <c r="BK78" s="182"/>
      <c r="BL78" s="183"/>
      <c r="BM78" s="183"/>
      <c r="BN78" s="184"/>
      <c r="BO78" s="185"/>
      <c r="BP78" s="185"/>
      <c r="BQ78" s="185"/>
      <c r="BR78" s="184"/>
      <c r="BS78" s="157">
        <f>BS76/(CA76+BS76)</f>
        <v>0.34</v>
      </c>
      <c r="BT78" s="157" t="e">
        <f t="shared" ref="BT78" si="541">BT76/(CB76+BT76)</f>
        <v>#DIV/0!</v>
      </c>
      <c r="BU78" s="157" t="e">
        <f t="shared" ref="BU78" si="542">BU76/(CC76+BU76)</f>
        <v>#DIV/0!</v>
      </c>
      <c r="BV78" s="157">
        <f t="shared" ref="BV78" si="543">BV76/(CD76+BV76)</f>
        <v>0.34</v>
      </c>
      <c r="BW78" s="157">
        <f t="shared" ref="BW78" si="544">BW76/(CE76+BW76)</f>
        <v>0</v>
      </c>
      <c r="BX78" s="157" t="e">
        <f t="shared" ref="BX78" si="545">BX76/(CF76+BX76)</f>
        <v>#DIV/0!</v>
      </c>
      <c r="BY78" s="157" t="e">
        <f t="shared" ref="BY78" si="546">BY76/(CG76+BY76)</f>
        <v>#DIV/0!</v>
      </c>
      <c r="BZ78" s="228">
        <f t="shared" ref="BZ78" si="547">BZ76/(CH76+BZ76)</f>
        <v>0</v>
      </c>
      <c r="CA78" s="177"/>
      <c r="CB78" s="175"/>
      <c r="CC78" s="175"/>
      <c r="CD78" s="176"/>
      <c r="CE78" s="177"/>
      <c r="CF78" s="177"/>
      <c r="CG78" s="177"/>
      <c r="CH78" s="176"/>
      <c r="CI78" s="242"/>
    </row>
    <row r="79" spans="1:87" s="262" customFormat="1" ht="12.75" customHeight="1" thickBot="1">
      <c r="A79" s="581"/>
      <c r="B79" s="584" t="s">
        <v>94</v>
      </c>
      <c r="C79" s="371" t="s">
        <v>6</v>
      </c>
      <c r="D79" s="492">
        <f>D64+D74</f>
        <v>32</v>
      </c>
      <c r="E79" s="493">
        <f t="shared" ref="E79:BQ79" si="548">E64+E74</f>
        <v>3</v>
      </c>
      <c r="F79" s="504">
        <f t="shared" si="548"/>
        <v>9</v>
      </c>
      <c r="G79" s="484">
        <f t="shared" si="548"/>
        <v>44</v>
      </c>
      <c r="H79" s="492">
        <f t="shared" si="548"/>
        <v>14</v>
      </c>
      <c r="I79" s="493">
        <f t="shared" si="548"/>
        <v>0</v>
      </c>
      <c r="J79" s="504">
        <f t="shared" si="548"/>
        <v>0</v>
      </c>
      <c r="K79" s="484">
        <f t="shared" si="548"/>
        <v>14</v>
      </c>
      <c r="L79" s="468">
        <f t="shared" si="466"/>
        <v>58</v>
      </c>
      <c r="M79" s="247">
        <f t="shared" si="548"/>
        <v>0</v>
      </c>
      <c r="N79" s="247">
        <f t="shared" si="548"/>
        <v>0</v>
      </c>
      <c r="O79" s="247">
        <f t="shared" si="548"/>
        <v>0</v>
      </c>
      <c r="P79" s="247">
        <f t="shared" si="548"/>
        <v>0</v>
      </c>
      <c r="Q79" s="247">
        <f t="shared" si="548"/>
        <v>0</v>
      </c>
      <c r="R79" s="247">
        <f t="shared" si="548"/>
        <v>0</v>
      </c>
      <c r="S79" s="247">
        <f t="shared" si="548"/>
        <v>0</v>
      </c>
      <c r="T79" s="247">
        <f t="shared" si="548"/>
        <v>0</v>
      </c>
      <c r="U79" s="247">
        <f t="shared" si="548"/>
        <v>0</v>
      </c>
      <c r="V79" s="247">
        <f t="shared" si="548"/>
        <v>0</v>
      </c>
      <c r="W79" s="247">
        <f t="shared" si="548"/>
        <v>-1</v>
      </c>
      <c r="X79" s="247">
        <f t="shared" si="548"/>
        <v>-1</v>
      </c>
      <c r="Y79" s="247">
        <f t="shared" si="548"/>
        <v>0</v>
      </c>
      <c r="Z79" s="247">
        <f t="shared" si="548"/>
        <v>0</v>
      </c>
      <c r="AA79" s="247">
        <f t="shared" si="548"/>
        <v>0</v>
      </c>
      <c r="AB79" s="247">
        <f t="shared" si="548"/>
        <v>0</v>
      </c>
      <c r="AC79" s="247">
        <f t="shared" si="548"/>
        <v>9</v>
      </c>
      <c r="AD79" s="247">
        <f t="shared" si="548"/>
        <v>2</v>
      </c>
      <c r="AE79" s="247">
        <f t="shared" si="548"/>
        <v>4</v>
      </c>
      <c r="AF79" s="247">
        <f t="shared" si="548"/>
        <v>15</v>
      </c>
      <c r="AG79" s="247">
        <f t="shared" si="548"/>
        <v>0</v>
      </c>
      <c r="AH79" s="247">
        <f t="shared" si="548"/>
        <v>0</v>
      </c>
      <c r="AI79" s="247">
        <f t="shared" si="548"/>
        <v>0</v>
      </c>
      <c r="AJ79" s="247">
        <f t="shared" si="548"/>
        <v>0</v>
      </c>
      <c r="AK79" s="247">
        <f t="shared" si="548"/>
        <v>23</v>
      </c>
      <c r="AL79" s="247">
        <f t="shared" si="548"/>
        <v>1</v>
      </c>
      <c r="AM79" s="247">
        <f t="shared" si="548"/>
        <v>4</v>
      </c>
      <c r="AN79" s="247">
        <f t="shared" si="548"/>
        <v>28</v>
      </c>
      <c r="AO79" s="247">
        <f t="shared" si="548"/>
        <v>14</v>
      </c>
      <c r="AP79" s="247">
        <f t="shared" si="548"/>
        <v>0</v>
      </c>
      <c r="AQ79" s="247">
        <f t="shared" si="548"/>
        <v>0</v>
      </c>
      <c r="AR79" s="247">
        <f t="shared" si="548"/>
        <v>14</v>
      </c>
      <c r="AS79" s="247">
        <f t="shared" si="548"/>
        <v>42</v>
      </c>
      <c r="AT79" s="247">
        <f t="shared" si="548"/>
        <v>24</v>
      </c>
      <c r="AU79" s="247">
        <f t="shared" si="548"/>
        <v>0</v>
      </c>
      <c r="AV79" s="247">
        <f t="shared" si="548"/>
        <v>4</v>
      </c>
      <c r="AW79" s="247">
        <f t="shared" si="548"/>
        <v>28</v>
      </c>
      <c r="AX79" s="247">
        <f t="shared" si="548"/>
        <v>14</v>
      </c>
      <c r="AY79" s="247">
        <f t="shared" si="548"/>
        <v>0</v>
      </c>
      <c r="AZ79" s="247">
        <f t="shared" si="548"/>
        <v>0</v>
      </c>
      <c r="BA79" s="247">
        <f t="shared" si="548"/>
        <v>14</v>
      </c>
      <c r="BB79" s="247">
        <f t="shared" si="548"/>
        <v>42</v>
      </c>
      <c r="BC79" s="247">
        <f t="shared" si="548"/>
        <v>3</v>
      </c>
      <c r="BD79" s="247">
        <f t="shared" si="548"/>
        <v>0</v>
      </c>
      <c r="BE79" s="247">
        <f t="shared" si="548"/>
        <v>0</v>
      </c>
      <c r="BF79" s="247">
        <f t="shared" si="548"/>
        <v>3</v>
      </c>
      <c r="BG79" s="247">
        <f t="shared" si="548"/>
        <v>0</v>
      </c>
      <c r="BH79" s="247">
        <f t="shared" si="548"/>
        <v>0</v>
      </c>
      <c r="BI79" s="247">
        <f t="shared" si="548"/>
        <v>0</v>
      </c>
      <c r="BJ79" s="247">
        <f t="shared" si="548"/>
        <v>0</v>
      </c>
      <c r="BK79" s="247">
        <f t="shared" si="548"/>
        <v>-5</v>
      </c>
      <c r="BL79" s="247">
        <f t="shared" si="548"/>
        <v>0</v>
      </c>
      <c r="BM79" s="247">
        <f t="shared" si="548"/>
        <v>0</v>
      </c>
      <c r="BN79" s="247">
        <f t="shared" si="548"/>
        <v>-5</v>
      </c>
      <c r="BO79" s="247">
        <f t="shared" si="548"/>
        <v>0</v>
      </c>
      <c r="BP79" s="247">
        <f t="shared" si="548"/>
        <v>0</v>
      </c>
      <c r="BQ79" s="247">
        <f t="shared" si="548"/>
        <v>0</v>
      </c>
      <c r="BR79" s="247">
        <f t="shared" ref="BR79:CI79" si="549">BR64+BR74</f>
        <v>0</v>
      </c>
      <c r="BS79" s="247">
        <f t="shared" si="549"/>
        <v>2</v>
      </c>
      <c r="BT79" s="247">
        <f t="shared" si="549"/>
        <v>0</v>
      </c>
      <c r="BU79" s="247">
        <f t="shared" si="549"/>
        <v>1</v>
      </c>
      <c r="BV79" s="247">
        <f t="shared" si="549"/>
        <v>3</v>
      </c>
      <c r="BW79" s="247">
        <f t="shared" si="549"/>
        <v>1</v>
      </c>
      <c r="BX79" s="247">
        <f t="shared" si="549"/>
        <v>0</v>
      </c>
      <c r="BY79" s="247">
        <f t="shared" si="549"/>
        <v>0</v>
      </c>
      <c r="BZ79" s="247">
        <f t="shared" si="549"/>
        <v>1</v>
      </c>
      <c r="CA79" s="247">
        <f t="shared" si="549"/>
        <v>20</v>
      </c>
      <c r="CB79" s="247">
        <f t="shared" si="549"/>
        <v>0</v>
      </c>
      <c r="CC79" s="247">
        <f t="shared" si="549"/>
        <v>3</v>
      </c>
      <c r="CD79" s="247">
        <f t="shared" si="549"/>
        <v>23</v>
      </c>
      <c r="CE79" s="247">
        <f t="shared" si="549"/>
        <v>13</v>
      </c>
      <c r="CF79" s="247">
        <f t="shared" si="549"/>
        <v>0</v>
      </c>
      <c r="CG79" s="247">
        <f t="shared" si="549"/>
        <v>0</v>
      </c>
      <c r="CH79" s="247">
        <f t="shared" si="549"/>
        <v>13</v>
      </c>
      <c r="CI79" s="310">
        <f t="shared" si="549"/>
        <v>36</v>
      </c>
    </row>
    <row r="80" spans="1:87" s="262" customFormat="1" ht="12.75" customHeight="1">
      <c r="A80" s="582"/>
      <c r="B80" s="585"/>
      <c r="C80" s="372" t="s">
        <v>7</v>
      </c>
      <c r="D80" s="494">
        <f>D65+D75</f>
        <v>123</v>
      </c>
      <c r="E80" s="495">
        <f t="shared" ref="E80:BQ80" si="550">E65+E75</f>
        <v>2</v>
      </c>
      <c r="F80" s="505">
        <f t="shared" si="550"/>
        <v>22</v>
      </c>
      <c r="G80" s="448">
        <f t="shared" si="550"/>
        <v>147</v>
      </c>
      <c r="H80" s="494">
        <f t="shared" si="550"/>
        <v>26</v>
      </c>
      <c r="I80" s="495">
        <f t="shared" si="550"/>
        <v>0</v>
      </c>
      <c r="J80" s="505">
        <f t="shared" si="550"/>
        <v>0</v>
      </c>
      <c r="K80" s="448">
        <f t="shared" si="550"/>
        <v>26</v>
      </c>
      <c r="L80" s="360">
        <f t="shared" si="466"/>
        <v>173</v>
      </c>
      <c r="M80" s="247">
        <f t="shared" si="550"/>
        <v>17</v>
      </c>
      <c r="N80" s="247">
        <f t="shared" si="550"/>
        <v>0</v>
      </c>
      <c r="O80" s="247">
        <f t="shared" si="550"/>
        <v>0</v>
      </c>
      <c r="P80" s="247">
        <f t="shared" si="550"/>
        <v>17</v>
      </c>
      <c r="Q80" s="247">
        <f t="shared" si="550"/>
        <v>1</v>
      </c>
      <c r="R80" s="247">
        <f t="shared" si="550"/>
        <v>0</v>
      </c>
      <c r="S80" s="247">
        <f t="shared" si="550"/>
        <v>0</v>
      </c>
      <c r="T80" s="247">
        <f t="shared" si="550"/>
        <v>1</v>
      </c>
      <c r="U80" s="247">
        <f t="shared" si="550"/>
        <v>0</v>
      </c>
      <c r="V80" s="247">
        <f t="shared" si="550"/>
        <v>0</v>
      </c>
      <c r="W80" s="247">
        <f t="shared" si="550"/>
        <v>0</v>
      </c>
      <c r="X80" s="247">
        <f t="shared" si="550"/>
        <v>0</v>
      </c>
      <c r="Y80" s="247">
        <f t="shared" si="550"/>
        <v>2</v>
      </c>
      <c r="Z80" s="247">
        <f t="shared" si="550"/>
        <v>0</v>
      </c>
      <c r="AA80" s="247">
        <f t="shared" si="550"/>
        <v>0</v>
      </c>
      <c r="AB80" s="247">
        <f t="shared" si="550"/>
        <v>2</v>
      </c>
      <c r="AC80" s="247">
        <f t="shared" si="550"/>
        <v>33</v>
      </c>
      <c r="AD80" s="247">
        <f t="shared" si="550"/>
        <v>0</v>
      </c>
      <c r="AE80" s="247">
        <f t="shared" si="550"/>
        <v>1</v>
      </c>
      <c r="AF80" s="247">
        <f t="shared" si="550"/>
        <v>34</v>
      </c>
      <c r="AG80" s="247">
        <f t="shared" si="550"/>
        <v>3</v>
      </c>
      <c r="AH80" s="247">
        <f t="shared" si="550"/>
        <v>0</v>
      </c>
      <c r="AI80" s="247">
        <f t="shared" si="550"/>
        <v>0</v>
      </c>
      <c r="AJ80" s="247">
        <f t="shared" si="550"/>
        <v>3</v>
      </c>
      <c r="AK80" s="247">
        <f t="shared" si="550"/>
        <v>107</v>
      </c>
      <c r="AL80" s="247">
        <f t="shared" si="550"/>
        <v>2</v>
      </c>
      <c r="AM80" s="247">
        <f t="shared" si="550"/>
        <v>21</v>
      </c>
      <c r="AN80" s="247">
        <f t="shared" si="550"/>
        <v>130</v>
      </c>
      <c r="AO80" s="247">
        <f t="shared" si="550"/>
        <v>26</v>
      </c>
      <c r="AP80" s="247">
        <f t="shared" si="550"/>
        <v>0</v>
      </c>
      <c r="AQ80" s="247">
        <f t="shared" si="550"/>
        <v>0</v>
      </c>
      <c r="AR80" s="247">
        <f t="shared" si="550"/>
        <v>26</v>
      </c>
      <c r="AS80" s="247">
        <f t="shared" si="550"/>
        <v>156</v>
      </c>
      <c r="AT80" s="247">
        <f t="shared" si="550"/>
        <v>116</v>
      </c>
      <c r="AU80" s="247">
        <f t="shared" si="550"/>
        <v>0</v>
      </c>
      <c r="AV80" s="247">
        <f t="shared" si="550"/>
        <v>2</v>
      </c>
      <c r="AW80" s="247">
        <f t="shared" si="550"/>
        <v>118</v>
      </c>
      <c r="AX80" s="247">
        <f t="shared" si="550"/>
        <v>38</v>
      </c>
      <c r="AY80" s="247">
        <f t="shared" si="550"/>
        <v>0</v>
      </c>
      <c r="AZ80" s="247">
        <f t="shared" si="550"/>
        <v>0</v>
      </c>
      <c r="BA80" s="247">
        <f t="shared" si="550"/>
        <v>38</v>
      </c>
      <c r="BB80" s="247">
        <f t="shared" si="550"/>
        <v>156</v>
      </c>
      <c r="BC80" s="247">
        <f t="shared" si="550"/>
        <v>0</v>
      </c>
      <c r="BD80" s="247">
        <f t="shared" si="550"/>
        <v>0</v>
      </c>
      <c r="BE80" s="247">
        <f t="shared" si="550"/>
        <v>0</v>
      </c>
      <c r="BF80" s="247">
        <f t="shared" si="550"/>
        <v>0</v>
      </c>
      <c r="BG80" s="247">
        <f t="shared" si="550"/>
        <v>0</v>
      </c>
      <c r="BH80" s="247">
        <f t="shared" si="550"/>
        <v>0</v>
      </c>
      <c r="BI80" s="247">
        <f t="shared" si="550"/>
        <v>0</v>
      </c>
      <c r="BJ80" s="247">
        <f t="shared" si="550"/>
        <v>0</v>
      </c>
      <c r="BK80" s="247">
        <f t="shared" si="550"/>
        <v>-2</v>
      </c>
      <c r="BL80" s="247">
        <f t="shared" si="550"/>
        <v>0</v>
      </c>
      <c r="BM80" s="247">
        <f t="shared" si="550"/>
        <v>0</v>
      </c>
      <c r="BN80" s="247">
        <f t="shared" si="550"/>
        <v>-2</v>
      </c>
      <c r="BO80" s="247">
        <f t="shared" si="550"/>
        <v>0</v>
      </c>
      <c r="BP80" s="247">
        <f t="shared" si="550"/>
        <v>0</v>
      </c>
      <c r="BQ80" s="247">
        <f t="shared" si="550"/>
        <v>0</v>
      </c>
      <c r="BR80" s="247">
        <f t="shared" ref="BR80:CI80" si="551">BR65+BR75</f>
        <v>0</v>
      </c>
      <c r="BS80" s="247">
        <f t="shared" si="551"/>
        <v>25</v>
      </c>
      <c r="BT80" s="247">
        <f t="shared" si="551"/>
        <v>0</v>
      </c>
      <c r="BU80" s="247">
        <f t="shared" si="551"/>
        <v>0</v>
      </c>
      <c r="BV80" s="247">
        <f t="shared" si="551"/>
        <v>25</v>
      </c>
      <c r="BW80" s="247">
        <f t="shared" si="551"/>
        <v>0</v>
      </c>
      <c r="BX80" s="247">
        <f t="shared" si="551"/>
        <v>0</v>
      </c>
      <c r="BY80" s="247">
        <f t="shared" si="551"/>
        <v>0</v>
      </c>
      <c r="BZ80" s="247">
        <f t="shared" si="551"/>
        <v>0</v>
      </c>
      <c r="CA80" s="247">
        <f t="shared" si="551"/>
        <v>89</v>
      </c>
      <c r="CB80" s="247">
        <f t="shared" si="551"/>
        <v>0</v>
      </c>
      <c r="CC80" s="247">
        <f t="shared" si="551"/>
        <v>2</v>
      </c>
      <c r="CD80" s="247">
        <f t="shared" si="551"/>
        <v>91</v>
      </c>
      <c r="CE80" s="247">
        <f t="shared" si="551"/>
        <v>38</v>
      </c>
      <c r="CF80" s="247">
        <f t="shared" si="551"/>
        <v>0</v>
      </c>
      <c r="CG80" s="247">
        <f t="shared" si="551"/>
        <v>0</v>
      </c>
      <c r="CH80" s="247">
        <f t="shared" si="551"/>
        <v>38</v>
      </c>
      <c r="CI80" s="310">
        <f t="shared" si="551"/>
        <v>129</v>
      </c>
    </row>
    <row r="81" spans="1:87" s="262" customFormat="1" ht="12.75" customHeight="1" thickBot="1">
      <c r="A81" s="583"/>
      <c r="B81" s="586"/>
      <c r="C81" s="373" t="s">
        <v>5</v>
      </c>
      <c r="D81" s="283">
        <f>SUM(D79:D80)</f>
        <v>155</v>
      </c>
      <c r="E81" s="284">
        <f>SUM(E79:E80)</f>
        <v>5</v>
      </c>
      <c r="F81" s="506">
        <f>SUM(F79:F80)</f>
        <v>31</v>
      </c>
      <c r="G81" s="279">
        <f>SUM(D81:F81)</f>
        <v>191</v>
      </c>
      <c r="H81" s="283">
        <f>SUM(H79:H80)</f>
        <v>40</v>
      </c>
      <c r="I81" s="284">
        <f>SUM(I79:I80)</f>
        <v>0</v>
      </c>
      <c r="J81" s="506">
        <f>SUM(J79:J80)</f>
        <v>0</v>
      </c>
      <c r="K81" s="279">
        <f>SUM(K79:K80)</f>
        <v>40</v>
      </c>
      <c r="L81" s="316">
        <f t="shared" si="466"/>
        <v>231</v>
      </c>
      <c r="M81" s="315">
        <f>SUM(M79:M80)</f>
        <v>17</v>
      </c>
      <c r="N81" s="315">
        <f>SUM(N79:N80)</f>
        <v>0</v>
      </c>
      <c r="O81" s="315">
        <f>SUM(O79:O80)</f>
        <v>0</v>
      </c>
      <c r="P81" s="316">
        <f>SUM(M81:O81)</f>
        <v>17</v>
      </c>
      <c r="Q81" s="315">
        <f>SUM(Q79:Q80)</f>
        <v>1</v>
      </c>
      <c r="R81" s="315">
        <f>SUM(R79:R80)</f>
        <v>0</v>
      </c>
      <c r="S81" s="315">
        <f>SUM(S79:S80)</f>
        <v>0</v>
      </c>
      <c r="T81" s="316">
        <f>SUM(Q81:S81)</f>
        <v>1</v>
      </c>
      <c r="U81" s="315">
        <f>SUM(U79:U80)</f>
        <v>0</v>
      </c>
      <c r="V81" s="315">
        <f>SUM(V79:V80)</f>
        <v>0</v>
      </c>
      <c r="W81" s="315">
        <f>SUM(W79:W80)</f>
        <v>-1</v>
      </c>
      <c r="X81" s="316">
        <f>SUM(U81:W81)</f>
        <v>-1</v>
      </c>
      <c r="Y81" s="315">
        <f>SUM(Y79:Y80)</f>
        <v>2</v>
      </c>
      <c r="Z81" s="315">
        <f>SUM(Z79:Z80)</f>
        <v>0</v>
      </c>
      <c r="AA81" s="315">
        <f>SUM(AA79:AA80)</f>
        <v>0</v>
      </c>
      <c r="AB81" s="316">
        <f>SUM(Y81:AA81)</f>
        <v>2</v>
      </c>
      <c r="AC81" s="315">
        <f>SUM(AC79:AC80)</f>
        <v>42</v>
      </c>
      <c r="AD81" s="315">
        <f>SUM(AD79:AD80)</f>
        <v>2</v>
      </c>
      <c r="AE81" s="315">
        <f>SUM(AE79:AE80)</f>
        <v>5</v>
      </c>
      <c r="AF81" s="316">
        <f>SUM(AC81:AE81)</f>
        <v>49</v>
      </c>
      <c r="AG81" s="315">
        <f>SUM(AG79:AG80)</f>
        <v>3</v>
      </c>
      <c r="AH81" s="315">
        <f>SUM(AH79:AH80)</f>
        <v>0</v>
      </c>
      <c r="AI81" s="315">
        <f>SUM(AI79:AI80)</f>
        <v>0</v>
      </c>
      <c r="AJ81" s="316">
        <f>SUM(AG81:AI81)</f>
        <v>3</v>
      </c>
      <c r="AK81" s="315">
        <f>SUM(AK79:AK80)</f>
        <v>130</v>
      </c>
      <c r="AL81" s="315">
        <f>SUM(AL79:AL80)</f>
        <v>3</v>
      </c>
      <c r="AM81" s="315">
        <f>SUM(AM79:AM80)</f>
        <v>25</v>
      </c>
      <c r="AN81" s="316">
        <f>SUM(AK81:AM81)</f>
        <v>158</v>
      </c>
      <c r="AO81" s="315">
        <f>SUM(AO79:AO80)</f>
        <v>40</v>
      </c>
      <c r="AP81" s="315">
        <f>SUM(AP79:AP80)</f>
        <v>0</v>
      </c>
      <c r="AQ81" s="315">
        <f>SUM(AQ79:AQ80)</f>
        <v>0</v>
      </c>
      <c r="AR81" s="316">
        <f>SUM(AO81:AQ81)</f>
        <v>40</v>
      </c>
      <c r="AS81" s="316">
        <f>SUM(AN81,AR81)</f>
        <v>198</v>
      </c>
      <c r="AT81" s="315">
        <f>SUM(AT79:AT80)</f>
        <v>140</v>
      </c>
      <c r="AU81" s="315">
        <f t="shared" ref="AU81:AV81" si="552">SUM(AU79:AU80)</f>
        <v>0</v>
      </c>
      <c r="AV81" s="315">
        <f t="shared" si="552"/>
        <v>6</v>
      </c>
      <c r="AW81" s="316">
        <f>SUM(AT81:AV81)</f>
        <v>146</v>
      </c>
      <c r="AX81" s="315">
        <f>SUM(AX79:AX80)</f>
        <v>52</v>
      </c>
      <c r="AY81" s="315">
        <f>SUM(AY79:AY80)</f>
        <v>0</v>
      </c>
      <c r="AZ81" s="315">
        <f>SUM(AZ79:AZ80)</f>
        <v>0</v>
      </c>
      <c r="BA81" s="316">
        <f>SUM(AX81:AZ81)</f>
        <v>52</v>
      </c>
      <c r="BB81" s="317">
        <f>AW81+BA81</f>
        <v>198</v>
      </c>
      <c r="BC81" s="315">
        <f>SUM(BC79:BC80)</f>
        <v>3</v>
      </c>
      <c r="BD81" s="315">
        <f>SUM(BD79:BD80)</f>
        <v>0</v>
      </c>
      <c r="BE81" s="315">
        <f>SUM(BE79:BE80)</f>
        <v>0</v>
      </c>
      <c r="BF81" s="316">
        <f t="shared" ref="BF81" si="553">SUM(BC81:BE81)</f>
        <v>3</v>
      </c>
      <c r="BG81" s="315">
        <f>SUM(BG79:BG80)</f>
        <v>0</v>
      </c>
      <c r="BH81" s="315">
        <f>SUM(BH79:BH80)</f>
        <v>0</v>
      </c>
      <c r="BI81" s="315">
        <f>SUM(BI79:BI80)</f>
        <v>0</v>
      </c>
      <c r="BJ81" s="316">
        <f t="shared" ref="BJ81" si="554">SUM(BG81:BI81)</f>
        <v>0</v>
      </c>
      <c r="BK81" s="315">
        <f>SUM(BK79:BK80)</f>
        <v>-7</v>
      </c>
      <c r="BL81" s="315">
        <f>SUM(BL79:BL80)</f>
        <v>0</v>
      </c>
      <c r="BM81" s="315">
        <f>SUM(BM79:BM80)</f>
        <v>0</v>
      </c>
      <c r="BN81" s="316">
        <f t="shared" ref="BN81" si="555">SUM(BK81:BM81)</f>
        <v>-7</v>
      </c>
      <c r="BO81" s="315">
        <f>SUM(BO79:BO80)</f>
        <v>0</v>
      </c>
      <c r="BP81" s="315">
        <f>SUM(BP79:BP80)</f>
        <v>0</v>
      </c>
      <c r="BQ81" s="315">
        <f>SUM(BQ79:BQ80)</f>
        <v>0</v>
      </c>
      <c r="BR81" s="316">
        <f t="shared" ref="BR81" si="556">SUM(BO81:BQ81)</f>
        <v>0</v>
      </c>
      <c r="BS81" s="315">
        <f>SUM(BS79:BS80)</f>
        <v>27</v>
      </c>
      <c r="BT81" s="315">
        <f>SUM(BT79:BT80)</f>
        <v>0</v>
      </c>
      <c r="BU81" s="315">
        <f>SUM(BU79:BU80)</f>
        <v>1</v>
      </c>
      <c r="BV81" s="316">
        <f t="shared" ref="BV81" si="557">SUM(BS81:BU81)</f>
        <v>28</v>
      </c>
      <c r="BW81" s="315">
        <f>SUM(BW79:BW80)</f>
        <v>1</v>
      </c>
      <c r="BX81" s="315">
        <f>SUM(BX79:BX80)</f>
        <v>0</v>
      </c>
      <c r="BY81" s="315">
        <f>SUM(BY79:BY80)</f>
        <v>0</v>
      </c>
      <c r="BZ81" s="316">
        <f t="shared" ref="BZ81" si="558">SUM(BW81:BY81)</f>
        <v>1</v>
      </c>
      <c r="CA81" s="315">
        <f>SUM(CA79:CA80)</f>
        <v>109</v>
      </c>
      <c r="CB81" s="315">
        <f>SUM(CB79:CB80)</f>
        <v>0</v>
      </c>
      <c r="CC81" s="315">
        <f>SUM(CC79:CC80)</f>
        <v>5</v>
      </c>
      <c r="CD81" s="316">
        <f t="shared" ref="CD81" si="559">SUM(CA81:CC81)</f>
        <v>114</v>
      </c>
      <c r="CE81" s="315">
        <f>SUM(CE79:CE80)</f>
        <v>51</v>
      </c>
      <c r="CF81" s="315">
        <f>SUM(CF79:CF80)</f>
        <v>0</v>
      </c>
      <c r="CG81" s="315">
        <f>SUM(CG79:CG80)</f>
        <v>0</v>
      </c>
      <c r="CH81" s="316">
        <f t="shared" ref="CH81" si="560">SUM(CE81:CG81)</f>
        <v>51</v>
      </c>
      <c r="CI81" s="316">
        <f t="shared" ref="CI81" si="561">SUM(CD81,CH81)</f>
        <v>165</v>
      </c>
    </row>
    <row r="82" spans="1:87" s="299" customFormat="1" ht="12.75" customHeight="1" thickBot="1">
      <c r="A82" s="288"/>
      <c r="B82" s="577" t="s">
        <v>44</v>
      </c>
      <c r="C82" s="578"/>
      <c r="D82" s="463">
        <f>D67+D77</f>
        <v>0</v>
      </c>
      <c r="E82" s="464">
        <f t="shared" ref="E82:BQ82" si="562">E67+E77</f>
        <v>0</v>
      </c>
      <c r="F82" s="465">
        <f t="shared" si="562"/>
        <v>0</v>
      </c>
      <c r="G82" s="467">
        <f t="shared" si="562"/>
        <v>0</v>
      </c>
      <c r="H82" s="463">
        <f t="shared" si="562"/>
        <v>0</v>
      </c>
      <c r="I82" s="466">
        <f t="shared" si="562"/>
        <v>0</v>
      </c>
      <c r="J82" s="465">
        <f t="shared" si="562"/>
        <v>0</v>
      </c>
      <c r="K82" s="467">
        <f t="shared" si="562"/>
        <v>0</v>
      </c>
      <c r="L82" s="468">
        <f t="shared" si="466"/>
        <v>0</v>
      </c>
      <c r="M82" s="289">
        <f t="shared" si="562"/>
        <v>0</v>
      </c>
      <c r="N82" s="289">
        <f t="shared" si="562"/>
        <v>0</v>
      </c>
      <c r="O82" s="289">
        <f t="shared" si="562"/>
        <v>0</v>
      </c>
      <c r="P82" s="289">
        <f t="shared" si="562"/>
        <v>0</v>
      </c>
      <c r="Q82" s="289">
        <f t="shared" si="562"/>
        <v>0</v>
      </c>
      <c r="R82" s="289">
        <f t="shared" si="562"/>
        <v>0</v>
      </c>
      <c r="S82" s="289">
        <f t="shared" si="562"/>
        <v>0</v>
      </c>
      <c r="T82" s="289">
        <f t="shared" si="562"/>
        <v>0</v>
      </c>
      <c r="U82" s="289">
        <f t="shared" si="562"/>
        <v>0</v>
      </c>
      <c r="V82" s="289">
        <f t="shared" si="562"/>
        <v>0</v>
      </c>
      <c r="W82" s="289">
        <f t="shared" si="562"/>
        <v>0</v>
      </c>
      <c r="X82" s="289">
        <f t="shared" si="562"/>
        <v>0</v>
      </c>
      <c r="Y82" s="289">
        <f t="shared" si="562"/>
        <v>0</v>
      </c>
      <c r="Z82" s="289">
        <f t="shared" si="562"/>
        <v>0</v>
      </c>
      <c r="AA82" s="289">
        <f t="shared" si="562"/>
        <v>0</v>
      </c>
      <c r="AB82" s="289">
        <f t="shared" si="562"/>
        <v>0</v>
      </c>
      <c r="AC82" s="289">
        <f t="shared" si="562"/>
        <v>0.40825123152709364</v>
      </c>
      <c r="AD82" s="289" t="e">
        <f t="shared" si="562"/>
        <v>#DIV/0!</v>
      </c>
      <c r="AE82" s="289" t="e">
        <f t="shared" si="562"/>
        <v>#DIV/0!</v>
      </c>
      <c r="AF82" s="289">
        <f t="shared" si="562"/>
        <v>0.37875939849624063</v>
      </c>
      <c r="AG82" s="289">
        <f t="shared" si="562"/>
        <v>0.125</v>
      </c>
      <c r="AH82" s="289" t="e">
        <f t="shared" si="562"/>
        <v>#DIV/0!</v>
      </c>
      <c r="AI82" s="289" t="e">
        <f t="shared" si="562"/>
        <v>#DIV/0!</v>
      </c>
      <c r="AJ82" s="289">
        <f t="shared" si="562"/>
        <v>0.125</v>
      </c>
      <c r="AK82" s="289">
        <f t="shared" si="562"/>
        <v>0</v>
      </c>
      <c r="AL82" s="289">
        <f t="shared" si="562"/>
        <v>0</v>
      </c>
      <c r="AM82" s="289">
        <f t="shared" si="562"/>
        <v>0</v>
      </c>
      <c r="AN82" s="289">
        <f t="shared" si="562"/>
        <v>0</v>
      </c>
      <c r="AO82" s="289">
        <f t="shared" si="562"/>
        <v>0</v>
      </c>
      <c r="AP82" s="289">
        <f t="shared" si="562"/>
        <v>0</v>
      </c>
      <c r="AQ82" s="289">
        <f t="shared" si="562"/>
        <v>0</v>
      </c>
      <c r="AR82" s="289">
        <f t="shared" si="562"/>
        <v>0</v>
      </c>
      <c r="AS82" s="289">
        <f t="shared" si="562"/>
        <v>0</v>
      </c>
      <c r="AT82" s="289">
        <f t="shared" si="562"/>
        <v>0</v>
      </c>
      <c r="AU82" s="289">
        <f t="shared" si="562"/>
        <v>0</v>
      </c>
      <c r="AV82" s="289">
        <f t="shared" si="562"/>
        <v>0</v>
      </c>
      <c r="AW82" s="289">
        <f t="shared" si="562"/>
        <v>0</v>
      </c>
      <c r="AX82" s="289">
        <f t="shared" si="562"/>
        <v>0</v>
      </c>
      <c r="AY82" s="289">
        <f t="shared" si="562"/>
        <v>0</v>
      </c>
      <c r="AZ82" s="289">
        <f t="shared" si="562"/>
        <v>0</v>
      </c>
      <c r="BA82" s="289">
        <f t="shared" si="562"/>
        <v>0</v>
      </c>
      <c r="BB82" s="289">
        <f t="shared" si="562"/>
        <v>0</v>
      </c>
      <c r="BC82" s="289">
        <f t="shared" si="562"/>
        <v>0</v>
      </c>
      <c r="BD82" s="289">
        <f t="shared" si="562"/>
        <v>0</v>
      </c>
      <c r="BE82" s="289">
        <f t="shared" si="562"/>
        <v>0</v>
      </c>
      <c r="BF82" s="289">
        <f t="shared" si="562"/>
        <v>0</v>
      </c>
      <c r="BG82" s="289">
        <f t="shared" si="562"/>
        <v>0</v>
      </c>
      <c r="BH82" s="289">
        <f t="shared" si="562"/>
        <v>0</v>
      </c>
      <c r="BI82" s="289">
        <f t="shared" si="562"/>
        <v>0</v>
      </c>
      <c r="BJ82" s="289">
        <f t="shared" si="562"/>
        <v>0</v>
      </c>
      <c r="BK82" s="289">
        <f t="shared" si="562"/>
        <v>0</v>
      </c>
      <c r="BL82" s="289">
        <f t="shared" si="562"/>
        <v>0</v>
      </c>
      <c r="BM82" s="289">
        <f t="shared" si="562"/>
        <v>0</v>
      </c>
      <c r="BN82" s="289">
        <f t="shared" si="562"/>
        <v>0</v>
      </c>
      <c r="BO82" s="289">
        <f t="shared" si="562"/>
        <v>0</v>
      </c>
      <c r="BP82" s="289">
        <f t="shared" si="562"/>
        <v>0</v>
      </c>
      <c r="BQ82" s="289">
        <f t="shared" si="562"/>
        <v>0</v>
      </c>
      <c r="BR82" s="289">
        <f t="shared" ref="BR82:CI82" si="563">BR67+BR77</f>
        <v>0</v>
      </c>
      <c r="BS82" s="289">
        <f t="shared" si="563"/>
        <v>0.45332175423360832</v>
      </c>
      <c r="BT82" s="289" t="e">
        <f t="shared" si="563"/>
        <v>#DIV/0!</v>
      </c>
      <c r="BU82" s="289" t="e">
        <f t="shared" si="563"/>
        <v>#DIV/0!</v>
      </c>
      <c r="BV82" s="289">
        <f t="shared" si="563"/>
        <v>0.45693877551020406</v>
      </c>
      <c r="BW82" s="289">
        <f t="shared" si="563"/>
        <v>3.3333333333333333E-2</v>
      </c>
      <c r="BX82" s="289" t="e">
        <f t="shared" si="563"/>
        <v>#DIV/0!</v>
      </c>
      <c r="BY82" s="289" t="e">
        <f t="shared" si="563"/>
        <v>#DIV/0!</v>
      </c>
      <c r="BZ82" s="289">
        <f t="shared" si="563"/>
        <v>3.3333333333333333E-2</v>
      </c>
      <c r="CA82" s="289">
        <f t="shared" si="563"/>
        <v>0</v>
      </c>
      <c r="CB82" s="289">
        <f t="shared" si="563"/>
        <v>0</v>
      </c>
      <c r="CC82" s="289">
        <f t="shared" si="563"/>
        <v>0</v>
      </c>
      <c r="CD82" s="289">
        <f t="shared" si="563"/>
        <v>0</v>
      </c>
      <c r="CE82" s="289">
        <f t="shared" si="563"/>
        <v>0</v>
      </c>
      <c r="CF82" s="289">
        <f t="shared" si="563"/>
        <v>0</v>
      </c>
      <c r="CG82" s="289">
        <f t="shared" si="563"/>
        <v>0</v>
      </c>
      <c r="CH82" s="289">
        <f t="shared" si="563"/>
        <v>0</v>
      </c>
      <c r="CI82" s="297">
        <f t="shared" si="563"/>
        <v>0</v>
      </c>
    </row>
    <row r="83" spans="1:87" s="299" customFormat="1" ht="12.75" customHeight="1" thickBot="1">
      <c r="A83" s="288"/>
      <c r="B83" s="579" t="s">
        <v>45</v>
      </c>
      <c r="C83" s="580"/>
      <c r="D83" s="469">
        <f>D68+D78</f>
        <v>0</v>
      </c>
      <c r="E83" s="470">
        <f t="shared" ref="E83:BQ83" si="564">E68+E78</f>
        <v>0</v>
      </c>
      <c r="F83" s="471">
        <f t="shared" si="564"/>
        <v>0</v>
      </c>
      <c r="G83" s="473">
        <f t="shared" si="564"/>
        <v>0</v>
      </c>
      <c r="H83" s="469">
        <f t="shared" si="564"/>
        <v>0</v>
      </c>
      <c r="I83" s="472">
        <f t="shared" si="564"/>
        <v>0</v>
      </c>
      <c r="J83" s="471">
        <f t="shared" si="564"/>
        <v>0</v>
      </c>
      <c r="K83" s="473">
        <f t="shared" si="564"/>
        <v>0</v>
      </c>
      <c r="L83" s="316">
        <f t="shared" si="466"/>
        <v>0</v>
      </c>
      <c r="M83" s="289">
        <f t="shared" si="564"/>
        <v>0</v>
      </c>
      <c r="N83" s="289">
        <f t="shared" si="564"/>
        <v>0</v>
      </c>
      <c r="O83" s="289">
        <f t="shared" si="564"/>
        <v>0</v>
      </c>
      <c r="P83" s="289">
        <f t="shared" si="564"/>
        <v>0</v>
      </c>
      <c r="Q83" s="289">
        <f t="shared" si="564"/>
        <v>0</v>
      </c>
      <c r="R83" s="289">
        <f t="shared" si="564"/>
        <v>0</v>
      </c>
      <c r="S83" s="289">
        <f t="shared" si="564"/>
        <v>0</v>
      </c>
      <c r="T83" s="289">
        <f t="shared" si="564"/>
        <v>0</v>
      </c>
      <c r="U83" s="289">
        <f t="shared" si="564"/>
        <v>0</v>
      </c>
      <c r="V83" s="289">
        <f t="shared" si="564"/>
        <v>0</v>
      </c>
      <c r="W83" s="289">
        <f t="shared" si="564"/>
        <v>0</v>
      </c>
      <c r="X83" s="289">
        <f t="shared" si="564"/>
        <v>0</v>
      </c>
      <c r="Y83" s="289">
        <f t="shared" si="564"/>
        <v>0</v>
      </c>
      <c r="Z83" s="289">
        <f t="shared" si="564"/>
        <v>0</v>
      </c>
      <c r="AA83" s="289">
        <f t="shared" si="564"/>
        <v>0</v>
      </c>
      <c r="AB83" s="289">
        <f t="shared" si="564"/>
        <v>0</v>
      </c>
      <c r="AC83" s="289">
        <f t="shared" si="564"/>
        <v>0.40825123152709364</v>
      </c>
      <c r="AD83" s="289" t="e">
        <f t="shared" si="564"/>
        <v>#DIV/0!</v>
      </c>
      <c r="AE83" s="289" t="e">
        <f t="shared" si="564"/>
        <v>#DIV/0!</v>
      </c>
      <c r="AF83" s="289">
        <f t="shared" si="564"/>
        <v>0.38067644276253548</v>
      </c>
      <c r="AG83" s="289">
        <f t="shared" si="564"/>
        <v>0.125</v>
      </c>
      <c r="AH83" s="289" t="e">
        <f t="shared" si="564"/>
        <v>#DIV/0!</v>
      </c>
      <c r="AI83" s="289" t="e">
        <f t="shared" si="564"/>
        <v>#DIV/0!</v>
      </c>
      <c r="AJ83" s="289">
        <f t="shared" si="564"/>
        <v>0.125</v>
      </c>
      <c r="AK83" s="289">
        <f t="shared" si="564"/>
        <v>0</v>
      </c>
      <c r="AL83" s="289">
        <f t="shared" si="564"/>
        <v>0</v>
      </c>
      <c r="AM83" s="289">
        <f t="shared" si="564"/>
        <v>0</v>
      </c>
      <c r="AN83" s="289">
        <f t="shared" si="564"/>
        <v>0</v>
      </c>
      <c r="AO83" s="289">
        <f t="shared" si="564"/>
        <v>0</v>
      </c>
      <c r="AP83" s="289">
        <f t="shared" si="564"/>
        <v>0</v>
      </c>
      <c r="AQ83" s="289">
        <f t="shared" si="564"/>
        <v>0</v>
      </c>
      <c r="AR83" s="289">
        <f t="shared" si="564"/>
        <v>0</v>
      </c>
      <c r="AS83" s="289">
        <f t="shared" si="564"/>
        <v>0</v>
      </c>
      <c r="AT83" s="289">
        <f t="shared" si="564"/>
        <v>0</v>
      </c>
      <c r="AU83" s="289">
        <f t="shared" si="564"/>
        <v>0</v>
      </c>
      <c r="AV83" s="289">
        <f t="shared" si="564"/>
        <v>0</v>
      </c>
      <c r="AW83" s="289">
        <f t="shared" si="564"/>
        <v>0</v>
      </c>
      <c r="AX83" s="289">
        <f t="shared" si="564"/>
        <v>0</v>
      </c>
      <c r="AY83" s="289">
        <f t="shared" si="564"/>
        <v>0</v>
      </c>
      <c r="AZ83" s="289">
        <f t="shared" si="564"/>
        <v>0</v>
      </c>
      <c r="BA83" s="289">
        <f t="shared" si="564"/>
        <v>0</v>
      </c>
      <c r="BB83" s="289">
        <f t="shared" si="564"/>
        <v>0</v>
      </c>
      <c r="BC83" s="289">
        <f t="shared" si="564"/>
        <v>0</v>
      </c>
      <c r="BD83" s="289">
        <f t="shared" si="564"/>
        <v>0</v>
      </c>
      <c r="BE83" s="289">
        <f t="shared" si="564"/>
        <v>0</v>
      </c>
      <c r="BF83" s="289">
        <f t="shared" si="564"/>
        <v>0</v>
      </c>
      <c r="BG83" s="289">
        <f t="shared" si="564"/>
        <v>0</v>
      </c>
      <c r="BH83" s="289">
        <f t="shared" si="564"/>
        <v>0</v>
      </c>
      <c r="BI83" s="289">
        <f t="shared" si="564"/>
        <v>0</v>
      </c>
      <c r="BJ83" s="289">
        <f t="shared" si="564"/>
        <v>0</v>
      </c>
      <c r="BK83" s="289">
        <f t="shared" si="564"/>
        <v>0</v>
      </c>
      <c r="BL83" s="289">
        <f t="shared" si="564"/>
        <v>0</v>
      </c>
      <c r="BM83" s="289">
        <f t="shared" si="564"/>
        <v>0</v>
      </c>
      <c r="BN83" s="289">
        <f t="shared" si="564"/>
        <v>0</v>
      </c>
      <c r="BO83" s="289">
        <f t="shared" si="564"/>
        <v>0</v>
      </c>
      <c r="BP83" s="289">
        <f t="shared" si="564"/>
        <v>0</v>
      </c>
      <c r="BQ83" s="289">
        <f t="shared" si="564"/>
        <v>0</v>
      </c>
      <c r="BR83" s="289">
        <f t="shared" ref="BR83:CI83" si="565">BR68+BR78</f>
        <v>0</v>
      </c>
      <c r="BS83" s="289">
        <f t="shared" si="565"/>
        <v>0.45627906976744187</v>
      </c>
      <c r="BT83" s="289" t="e">
        <f t="shared" si="565"/>
        <v>#DIV/0!</v>
      </c>
      <c r="BU83" s="289" t="e">
        <f t="shared" si="565"/>
        <v>#DIV/0!</v>
      </c>
      <c r="BV83" s="289">
        <f t="shared" si="565"/>
        <v>0.4595652173913044</v>
      </c>
      <c r="BW83" s="289">
        <f t="shared" si="565"/>
        <v>3.3333333333333333E-2</v>
      </c>
      <c r="BX83" s="289" t="e">
        <f t="shared" si="565"/>
        <v>#DIV/0!</v>
      </c>
      <c r="BY83" s="289" t="e">
        <f t="shared" si="565"/>
        <v>#DIV/0!</v>
      </c>
      <c r="BZ83" s="289">
        <f t="shared" si="565"/>
        <v>3.3333333333333333E-2</v>
      </c>
      <c r="CA83" s="289">
        <f t="shared" si="565"/>
        <v>0</v>
      </c>
      <c r="CB83" s="289">
        <f t="shared" si="565"/>
        <v>0</v>
      </c>
      <c r="CC83" s="289">
        <f t="shared" si="565"/>
        <v>0</v>
      </c>
      <c r="CD83" s="289">
        <f t="shared" si="565"/>
        <v>0</v>
      </c>
      <c r="CE83" s="289">
        <f t="shared" si="565"/>
        <v>0</v>
      </c>
      <c r="CF83" s="289">
        <f t="shared" si="565"/>
        <v>0</v>
      </c>
      <c r="CG83" s="289">
        <f t="shared" si="565"/>
        <v>0</v>
      </c>
      <c r="CH83" s="289">
        <f t="shared" si="565"/>
        <v>0</v>
      </c>
      <c r="CI83" s="313">
        <f t="shared" si="565"/>
        <v>0</v>
      </c>
    </row>
    <row r="84" spans="1:87" s="40" customFormat="1" ht="12.75" customHeight="1">
      <c r="A84" s="536"/>
      <c r="B84" s="539" t="s">
        <v>60</v>
      </c>
      <c r="C84" s="369" t="s">
        <v>6</v>
      </c>
      <c r="D84" s="488">
        <v>7</v>
      </c>
      <c r="E84" s="489"/>
      <c r="F84" s="501"/>
      <c r="G84" s="379">
        <f t="shared" si="530"/>
        <v>7</v>
      </c>
      <c r="H84" s="488">
        <v>1</v>
      </c>
      <c r="I84" s="489"/>
      <c r="J84" s="501"/>
      <c r="K84" s="379">
        <f>SUM(H84:J84)</f>
        <v>1</v>
      </c>
      <c r="L84" s="366">
        <f t="shared" si="466"/>
        <v>8</v>
      </c>
      <c r="M84" s="140"/>
      <c r="N84" s="141"/>
      <c r="O84" s="141"/>
      <c r="P84" s="142">
        <f t="shared" si="38"/>
        <v>0</v>
      </c>
      <c r="Q84" s="143"/>
      <c r="R84" s="141"/>
      <c r="S84" s="144"/>
      <c r="T84" s="145">
        <f t="shared" si="39"/>
        <v>0</v>
      </c>
      <c r="U84" s="70"/>
      <c r="V84" s="84"/>
      <c r="W84" s="84"/>
      <c r="X84" s="71">
        <f t="shared" si="40"/>
        <v>0</v>
      </c>
      <c r="Y84" s="72"/>
      <c r="Z84" s="84"/>
      <c r="AA84" s="85"/>
      <c r="AB84" s="73">
        <f t="shared" si="41"/>
        <v>0</v>
      </c>
      <c r="AC84" s="53"/>
      <c r="AD84" s="54"/>
      <c r="AE84" s="54"/>
      <c r="AF84" s="55">
        <f t="shared" si="42"/>
        <v>0</v>
      </c>
      <c r="AG84" s="56"/>
      <c r="AH84" s="54"/>
      <c r="AI84" s="57"/>
      <c r="AJ84" s="58">
        <f t="shared" si="43"/>
        <v>0</v>
      </c>
      <c r="AK84" s="38">
        <f t="shared" ref="AK84:AM85" si="566">D84+M84+U84-AC84</f>
        <v>7</v>
      </c>
      <c r="AL84" s="35">
        <f t="shared" si="566"/>
        <v>0</v>
      </c>
      <c r="AM84" s="35">
        <f t="shared" si="566"/>
        <v>0</v>
      </c>
      <c r="AN84" s="36">
        <f t="shared" si="45"/>
        <v>7</v>
      </c>
      <c r="AO84" s="37">
        <f t="shared" ref="AO84:AQ85" si="567">H84+Q84+Y84-AG84</f>
        <v>1</v>
      </c>
      <c r="AP84" s="35">
        <f t="shared" si="567"/>
        <v>0</v>
      </c>
      <c r="AQ84" s="38">
        <f t="shared" si="567"/>
        <v>0</v>
      </c>
      <c r="AR84" s="39">
        <f t="shared" si="47"/>
        <v>1</v>
      </c>
      <c r="AS84" s="198">
        <f t="shared" si="61"/>
        <v>8</v>
      </c>
      <c r="AT84" s="205">
        <v>6</v>
      </c>
      <c r="AU84" s="206"/>
      <c r="AV84" s="206"/>
      <c r="AW84" s="207">
        <f t="shared" ref="AW84:AW85" si="568">SUM(AT84:AV84)</f>
        <v>6</v>
      </c>
      <c r="AX84" s="205">
        <v>2</v>
      </c>
      <c r="AY84" s="206"/>
      <c r="AZ84" s="206"/>
      <c r="BA84" s="207">
        <f t="shared" ref="BA84:BA85" si="569">SUM(AX84:AZ84)</f>
        <v>2</v>
      </c>
      <c r="BB84" s="208">
        <f t="shared" si="62"/>
        <v>8</v>
      </c>
      <c r="BC84" s="140">
        <v>2</v>
      </c>
      <c r="BD84" s="141"/>
      <c r="BE84" s="141"/>
      <c r="BF84" s="142">
        <f t="shared" ref="BF84:BF86" si="570">SUM(BC84:BE84)</f>
        <v>2</v>
      </c>
      <c r="BG84" s="143"/>
      <c r="BH84" s="141"/>
      <c r="BI84" s="144"/>
      <c r="BJ84" s="145">
        <f t="shared" ref="BJ84:BJ86" si="571">SUM(BG84:BI84)</f>
        <v>0</v>
      </c>
      <c r="BK84" s="70"/>
      <c r="BL84" s="84"/>
      <c r="BM84" s="84"/>
      <c r="BN84" s="71">
        <f t="shared" ref="BN84:BN86" si="572">SUM(BK84:BM84)</f>
        <v>0</v>
      </c>
      <c r="BO84" s="72"/>
      <c r="BP84" s="84"/>
      <c r="BQ84" s="85"/>
      <c r="BR84" s="73">
        <f t="shared" ref="BR84:BR86" si="573">SUM(BO84:BQ84)</f>
        <v>0</v>
      </c>
      <c r="BS84" s="53"/>
      <c r="BT84" s="54"/>
      <c r="BU84" s="54"/>
      <c r="BV84" s="55">
        <f t="shared" ref="BV84:BV86" si="574">SUM(BS84:BU84)</f>
        <v>0</v>
      </c>
      <c r="BW84" s="56"/>
      <c r="BX84" s="54"/>
      <c r="BY84" s="57"/>
      <c r="BZ84" s="58">
        <f t="shared" ref="BZ84:BZ86" si="575">SUM(BW84:BY84)</f>
        <v>0</v>
      </c>
      <c r="CA84" s="95">
        <f>AT84+BC84+BK84-BS84</f>
        <v>8</v>
      </c>
      <c r="CB84" s="93">
        <f t="shared" ref="CB84:CB85" si="576">AU84+BD84+BL84-BT84</f>
        <v>0</v>
      </c>
      <c r="CC84" s="95">
        <f t="shared" ref="CC84:CC85" si="577">AV84+BE84+BM84-BU84</f>
        <v>0</v>
      </c>
      <c r="CD84" s="94">
        <f t="shared" ref="CD84:CD86" si="578">SUM(CA84:CC84)</f>
        <v>8</v>
      </c>
      <c r="CE84" s="232">
        <f>AX84+BG84+BO84-BW84</f>
        <v>2</v>
      </c>
      <c r="CF84" s="233">
        <f t="shared" ref="CF84:CF85" si="579">AY84+BH84+BP84-BX84</f>
        <v>0</v>
      </c>
      <c r="CG84" s="234">
        <f t="shared" ref="CG84:CG85" si="580">AZ84+BI84+BQ84-BY84</f>
        <v>0</v>
      </c>
      <c r="CH84" s="96">
        <f t="shared" ref="CH84:CH86" si="581">SUM(CE84:CG84)</f>
        <v>2</v>
      </c>
      <c r="CI84" s="243">
        <f t="shared" ref="CI84:CI86" si="582">SUM(CD84,CH84)</f>
        <v>10</v>
      </c>
    </row>
    <row r="85" spans="1:87" s="40" customFormat="1" ht="12.75" customHeight="1">
      <c r="A85" s="537"/>
      <c r="B85" s="540"/>
      <c r="C85" s="370" t="s">
        <v>7</v>
      </c>
      <c r="D85" s="490">
        <v>6</v>
      </c>
      <c r="E85" s="491"/>
      <c r="F85" s="502"/>
      <c r="G85" s="381">
        <f t="shared" si="530"/>
        <v>6</v>
      </c>
      <c r="H85" s="490">
        <v>1</v>
      </c>
      <c r="I85" s="491"/>
      <c r="J85" s="502"/>
      <c r="K85" s="381">
        <f t="shared" ref="K85:K86" si="583">SUM(H85:J85)</f>
        <v>1</v>
      </c>
      <c r="L85" s="367">
        <f t="shared" si="466"/>
        <v>7</v>
      </c>
      <c r="M85" s="146"/>
      <c r="N85" s="147"/>
      <c r="O85" s="147"/>
      <c r="P85" s="148">
        <f t="shared" si="38"/>
        <v>0</v>
      </c>
      <c r="Q85" s="149"/>
      <c r="R85" s="147"/>
      <c r="S85" s="150"/>
      <c r="T85" s="148">
        <f t="shared" si="39"/>
        <v>0</v>
      </c>
      <c r="U85" s="74"/>
      <c r="V85" s="86"/>
      <c r="W85" s="86"/>
      <c r="X85" s="75">
        <f t="shared" si="40"/>
        <v>0</v>
      </c>
      <c r="Y85" s="76"/>
      <c r="Z85" s="86"/>
      <c r="AA85" s="87"/>
      <c r="AB85" s="75">
        <f t="shared" si="41"/>
        <v>0</v>
      </c>
      <c r="AC85" s="59">
        <v>1</v>
      </c>
      <c r="AD85" s="60"/>
      <c r="AE85" s="60"/>
      <c r="AF85" s="61">
        <f t="shared" si="42"/>
        <v>1</v>
      </c>
      <c r="AG85" s="62"/>
      <c r="AH85" s="60"/>
      <c r="AI85" s="63"/>
      <c r="AJ85" s="61">
        <f t="shared" si="43"/>
        <v>0</v>
      </c>
      <c r="AK85" s="44">
        <f t="shared" si="566"/>
        <v>5</v>
      </c>
      <c r="AL85" s="41">
        <f t="shared" si="566"/>
        <v>0</v>
      </c>
      <c r="AM85" s="41">
        <f t="shared" si="566"/>
        <v>0</v>
      </c>
      <c r="AN85" s="42">
        <f t="shared" si="45"/>
        <v>5</v>
      </c>
      <c r="AO85" s="43">
        <f t="shared" si="567"/>
        <v>1</v>
      </c>
      <c r="AP85" s="41">
        <f t="shared" si="567"/>
        <v>0</v>
      </c>
      <c r="AQ85" s="44">
        <f t="shared" si="567"/>
        <v>0</v>
      </c>
      <c r="AR85" s="42">
        <f t="shared" si="47"/>
        <v>1</v>
      </c>
      <c r="AS85" s="199">
        <f t="shared" si="61"/>
        <v>6</v>
      </c>
      <c r="AT85" s="209">
        <v>4</v>
      </c>
      <c r="AU85" s="210"/>
      <c r="AV85" s="210"/>
      <c r="AW85" s="211">
        <f t="shared" si="568"/>
        <v>4</v>
      </c>
      <c r="AX85" s="209">
        <v>2</v>
      </c>
      <c r="AY85" s="210"/>
      <c r="AZ85" s="210"/>
      <c r="BA85" s="211">
        <f t="shared" si="569"/>
        <v>2</v>
      </c>
      <c r="BB85" s="212">
        <f t="shared" si="62"/>
        <v>6</v>
      </c>
      <c r="BC85" s="146"/>
      <c r="BD85" s="147"/>
      <c r="BE85" s="147"/>
      <c r="BF85" s="148">
        <f t="shared" si="570"/>
        <v>0</v>
      </c>
      <c r="BG85" s="149"/>
      <c r="BH85" s="147"/>
      <c r="BI85" s="150"/>
      <c r="BJ85" s="148">
        <f t="shared" si="571"/>
        <v>0</v>
      </c>
      <c r="BK85" s="74"/>
      <c r="BL85" s="86"/>
      <c r="BM85" s="86"/>
      <c r="BN85" s="75">
        <f t="shared" si="572"/>
        <v>0</v>
      </c>
      <c r="BO85" s="76"/>
      <c r="BP85" s="86"/>
      <c r="BQ85" s="87"/>
      <c r="BR85" s="75">
        <f t="shared" si="573"/>
        <v>0</v>
      </c>
      <c r="BS85" s="59"/>
      <c r="BT85" s="60"/>
      <c r="BU85" s="60"/>
      <c r="BV85" s="61">
        <f t="shared" si="574"/>
        <v>0</v>
      </c>
      <c r="BW85" s="62"/>
      <c r="BX85" s="60"/>
      <c r="BY85" s="63"/>
      <c r="BZ85" s="61">
        <f t="shared" si="575"/>
        <v>0</v>
      </c>
      <c r="CA85" s="100">
        <f>AT85+BC85+BK85-BS85</f>
        <v>4</v>
      </c>
      <c r="CB85" s="97">
        <f t="shared" si="576"/>
        <v>0</v>
      </c>
      <c r="CC85" s="236">
        <f t="shared" si="577"/>
        <v>0</v>
      </c>
      <c r="CD85" s="98">
        <f t="shared" si="578"/>
        <v>4</v>
      </c>
      <c r="CE85" s="237">
        <f>AX85+BG85+BO85-BW85</f>
        <v>2</v>
      </c>
      <c r="CF85" s="99">
        <f t="shared" si="579"/>
        <v>0</v>
      </c>
      <c r="CG85" s="238">
        <f t="shared" si="580"/>
        <v>0</v>
      </c>
      <c r="CH85" s="98">
        <f t="shared" si="581"/>
        <v>2</v>
      </c>
      <c r="CI85" s="244">
        <f t="shared" si="582"/>
        <v>6</v>
      </c>
    </row>
    <row r="86" spans="1:87" s="40" customFormat="1" ht="12.75" customHeight="1" thickBot="1">
      <c r="A86" s="538"/>
      <c r="B86" s="541"/>
      <c r="C86" s="246" t="s">
        <v>5</v>
      </c>
      <c r="D86" s="224">
        <f>SUM(D84:D85)</f>
        <v>13</v>
      </c>
      <c r="E86" s="225">
        <f>SUM(E84:E85)</f>
        <v>0</v>
      </c>
      <c r="F86" s="503">
        <f>SUM(F84:F85)</f>
        <v>0</v>
      </c>
      <c r="G86" s="102">
        <f t="shared" si="530"/>
        <v>13</v>
      </c>
      <c r="H86" s="224">
        <f>SUM(H84:H85)</f>
        <v>2</v>
      </c>
      <c r="I86" s="225">
        <f>SUM(I84:I85)</f>
        <v>0</v>
      </c>
      <c r="J86" s="503">
        <f>SUM(J84:J85)</f>
        <v>0</v>
      </c>
      <c r="K86" s="102">
        <f t="shared" si="583"/>
        <v>2</v>
      </c>
      <c r="L86" s="368">
        <f t="shared" si="466"/>
        <v>15</v>
      </c>
      <c r="M86" s="151">
        <f>SUM(M84:M85)</f>
        <v>0</v>
      </c>
      <c r="N86" s="152">
        <f>SUM(N84:N85)</f>
        <v>0</v>
      </c>
      <c r="O86" s="152">
        <f>SUM(O84:O85)</f>
        <v>0</v>
      </c>
      <c r="P86" s="153">
        <f t="shared" si="38"/>
        <v>0</v>
      </c>
      <c r="Q86" s="154">
        <f>SUM(Q84:Q85)</f>
        <v>0</v>
      </c>
      <c r="R86" s="154">
        <f>SUM(R84:R85)</f>
        <v>0</v>
      </c>
      <c r="S86" s="154">
        <f>SUM(S84:S85)</f>
        <v>0</v>
      </c>
      <c r="T86" s="155">
        <f t="shared" si="39"/>
        <v>0</v>
      </c>
      <c r="U86" s="77">
        <f>SUM(U84:U85)</f>
        <v>0</v>
      </c>
      <c r="V86" s="88">
        <f>SUM(V84:V85)</f>
        <v>0</v>
      </c>
      <c r="W86" s="88">
        <f>SUM(W84:W85)</f>
        <v>0</v>
      </c>
      <c r="X86" s="78">
        <f t="shared" si="40"/>
        <v>0</v>
      </c>
      <c r="Y86" s="79">
        <f>SUM(Y84:Y85)</f>
        <v>0</v>
      </c>
      <c r="Z86" s="79">
        <f>SUM(Z84:Z85)</f>
        <v>0</v>
      </c>
      <c r="AA86" s="79">
        <f>SUM(AA84:AA85)</f>
        <v>0</v>
      </c>
      <c r="AB86" s="80">
        <f t="shared" si="41"/>
        <v>0</v>
      </c>
      <c r="AC86" s="64">
        <f>SUM(AC84:AC85)</f>
        <v>1</v>
      </c>
      <c r="AD86" s="65">
        <f>SUM(AD84:AD85)</f>
        <v>0</v>
      </c>
      <c r="AE86" s="65">
        <f>SUM(AE84:AE85)</f>
        <v>0</v>
      </c>
      <c r="AF86" s="66">
        <f t="shared" si="42"/>
        <v>1</v>
      </c>
      <c r="AG86" s="67">
        <f>SUM(AG84:AG85)</f>
        <v>0</v>
      </c>
      <c r="AH86" s="67">
        <f>SUM(AH84:AH85)</f>
        <v>0</v>
      </c>
      <c r="AI86" s="67">
        <f>SUM(AI84:AI85)</f>
        <v>0</v>
      </c>
      <c r="AJ86" s="68">
        <f t="shared" si="43"/>
        <v>0</v>
      </c>
      <c r="AK86" s="47">
        <f>SUM(AK84:AK85)</f>
        <v>12</v>
      </c>
      <c r="AL86" s="45">
        <f>SUM(AL84:AL85)</f>
        <v>0</v>
      </c>
      <c r="AM86" s="45">
        <f>SUM(AM84:AM85)</f>
        <v>0</v>
      </c>
      <c r="AN86" s="46">
        <f t="shared" si="45"/>
        <v>12</v>
      </c>
      <c r="AO86" s="47">
        <f>SUM(AO84:AO85)</f>
        <v>2</v>
      </c>
      <c r="AP86" s="47">
        <f>SUM(AP84:AP85)</f>
        <v>0</v>
      </c>
      <c r="AQ86" s="47">
        <f>SUM(AQ84:AQ85)</f>
        <v>0</v>
      </c>
      <c r="AR86" s="48">
        <f t="shared" si="47"/>
        <v>2</v>
      </c>
      <c r="AS86" s="200">
        <f t="shared" si="61"/>
        <v>14</v>
      </c>
      <c r="AT86" s="224">
        <f>SUM(AT84:AT85)</f>
        <v>10</v>
      </c>
      <c r="AU86" s="225">
        <f t="shared" ref="AU86:AV86" si="584">SUM(AU84:AU85)</f>
        <v>0</v>
      </c>
      <c r="AV86" s="225">
        <f t="shared" si="584"/>
        <v>0</v>
      </c>
      <c r="AW86" s="226">
        <f>SUM(AT86:AV86)</f>
        <v>10</v>
      </c>
      <c r="AX86" s="224">
        <f>SUM(AX84:AX85)</f>
        <v>4</v>
      </c>
      <c r="AY86" s="225">
        <f>SUM(AY84:AY85)</f>
        <v>0</v>
      </c>
      <c r="AZ86" s="225">
        <f>SUM(AZ84:AZ85)</f>
        <v>0</v>
      </c>
      <c r="BA86" s="226">
        <f>SUM(AX86:AZ86)</f>
        <v>4</v>
      </c>
      <c r="BB86" s="223">
        <f t="shared" si="62"/>
        <v>14</v>
      </c>
      <c r="BC86" s="151">
        <f>SUM(BC84:BC85)</f>
        <v>2</v>
      </c>
      <c r="BD86" s="152">
        <f>SUM(BD84:BD85)</f>
        <v>0</v>
      </c>
      <c r="BE86" s="152">
        <f>SUM(BE84:BE85)</f>
        <v>0</v>
      </c>
      <c r="BF86" s="153">
        <f t="shared" si="570"/>
        <v>2</v>
      </c>
      <c r="BG86" s="154">
        <f>SUM(BG84:BG85)</f>
        <v>0</v>
      </c>
      <c r="BH86" s="154">
        <f>SUM(BH84:BH85)</f>
        <v>0</v>
      </c>
      <c r="BI86" s="154">
        <f>SUM(BI84:BI85)</f>
        <v>0</v>
      </c>
      <c r="BJ86" s="155">
        <f t="shared" si="571"/>
        <v>0</v>
      </c>
      <c r="BK86" s="77">
        <f>SUM(BK84:BK85)</f>
        <v>0</v>
      </c>
      <c r="BL86" s="88">
        <f>SUM(BL84:BL85)</f>
        <v>0</v>
      </c>
      <c r="BM86" s="88">
        <f>SUM(BM84:BM85)</f>
        <v>0</v>
      </c>
      <c r="BN86" s="78">
        <f t="shared" si="572"/>
        <v>0</v>
      </c>
      <c r="BO86" s="79">
        <f>SUM(BO84:BO85)</f>
        <v>0</v>
      </c>
      <c r="BP86" s="79">
        <f>SUM(BP84:BP85)</f>
        <v>0</v>
      </c>
      <c r="BQ86" s="79">
        <f>SUM(BQ84:BQ85)</f>
        <v>0</v>
      </c>
      <c r="BR86" s="80">
        <f t="shared" si="573"/>
        <v>0</v>
      </c>
      <c r="BS86" s="64">
        <f>SUM(BS84:BS85)</f>
        <v>0</v>
      </c>
      <c r="BT86" s="65">
        <f>SUM(BT84:BT85)</f>
        <v>0</v>
      </c>
      <c r="BU86" s="65">
        <f>SUM(BU84:BU85)</f>
        <v>0</v>
      </c>
      <c r="BV86" s="66">
        <f t="shared" si="574"/>
        <v>0</v>
      </c>
      <c r="BW86" s="67">
        <f>SUM(BW84:BW85)</f>
        <v>0</v>
      </c>
      <c r="BX86" s="67">
        <f>SUM(BX84:BX85)</f>
        <v>0</v>
      </c>
      <c r="BY86" s="67">
        <f>SUM(BY84:BY85)</f>
        <v>0</v>
      </c>
      <c r="BZ86" s="68">
        <f t="shared" si="575"/>
        <v>0</v>
      </c>
      <c r="CA86" s="103">
        <f>SUM(CA84:CA85)</f>
        <v>12</v>
      </c>
      <c r="CB86" s="101">
        <f>SUM(CB84:CB85)</f>
        <v>0</v>
      </c>
      <c r="CC86" s="101">
        <f>SUM(CC84:CC85)</f>
        <v>0</v>
      </c>
      <c r="CD86" s="102">
        <f t="shared" si="578"/>
        <v>12</v>
      </c>
      <c r="CE86" s="103">
        <f>SUM(CE84:CE85)</f>
        <v>4</v>
      </c>
      <c r="CF86" s="103">
        <f>SUM(CF84:CF85)</f>
        <v>0</v>
      </c>
      <c r="CG86" s="103">
        <f>SUM(CG84:CG85)</f>
        <v>0</v>
      </c>
      <c r="CH86" s="104">
        <f t="shared" si="581"/>
        <v>4</v>
      </c>
      <c r="CI86" s="245">
        <f t="shared" si="582"/>
        <v>16</v>
      </c>
    </row>
    <row r="87" spans="1:87" s="174" customFormat="1" ht="12.75" customHeight="1" thickBot="1">
      <c r="A87" s="158"/>
      <c r="B87" s="558" t="s">
        <v>44</v>
      </c>
      <c r="C87" s="559"/>
      <c r="D87" s="450"/>
      <c r="E87" s="451"/>
      <c r="F87" s="452"/>
      <c r="G87" s="160"/>
      <c r="H87" s="450"/>
      <c r="I87" s="453"/>
      <c r="J87" s="452"/>
      <c r="K87" s="160"/>
      <c r="L87" s="366">
        <f t="shared" si="466"/>
        <v>0</v>
      </c>
      <c r="M87" s="162"/>
      <c r="N87" s="163"/>
      <c r="O87" s="163"/>
      <c r="P87" s="164"/>
      <c r="Q87" s="165"/>
      <c r="R87" s="165"/>
      <c r="S87" s="165"/>
      <c r="T87" s="164"/>
      <c r="U87" s="166"/>
      <c r="V87" s="167"/>
      <c r="W87" s="167"/>
      <c r="X87" s="168"/>
      <c r="Y87" s="169"/>
      <c r="Z87" s="169"/>
      <c r="AA87" s="169"/>
      <c r="AB87" s="168"/>
      <c r="AC87" s="170">
        <f t="shared" ref="AC87:AJ87" si="585">AC86/(D86+M86)</f>
        <v>7.6923076923076927E-2</v>
      </c>
      <c r="AD87" s="170" t="e">
        <f t="shared" si="585"/>
        <v>#DIV/0!</v>
      </c>
      <c r="AE87" s="170" t="e">
        <f t="shared" si="585"/>
        <v>#DIV/0!</v>
      </c>
      <c r="AF87" s="170">
        <f t="shared" si="585"/>
        <v>7.6923076923076927E-2</v>
      </c>
      <c r="AG87" s="170">
        <f t="shared" si="585"/>
        <v>0</v>
      </c>
      <c r="AH87" s="170" t="e">
        <f t="shared" si="585"/>
        <v>#DIV/0!</v>
      </c>
      <c r="AI87" s="170" t="e">
        <f t="shared" si="585"/>
        <v>#DIV/0!</v>
      </c>
      <c r="AJ87" s="170">
        <f t="shared" si="585"/>
        <v>0</v>
      </c>
      <c r="AK87" s="171"/>
      <c r="AL87" s="172"/>
      <c r="AM87" s="172"/>
      <c r="AN87" s="173"/>
      <c r="AO87" s="171"/>
      <c r="AP87" s="171"/>
      <c r="AQ87" s="171"/>
      <c r="AR87" s="173"/>
      <c r="AS87" s="196"/>
      <c r="AT87" s="217"/>
      <c r="AU87" s="218"/>
      <c r="AV87" s="218"/>
      <c r="AW87" s="219"/>
      <c r="AX87" s="217"/>
      <c r="AY87" s="218"/>
      <c r="AZ87" s="218"/>
      <c r="BA87" s="219"/>
      <c r="BB87" s="208">
        <f t="shared" si="62"/>
        <v>0</v>
      </c>
      <c r="BC87" s="162"/>
      <c r="BD87" s="163"/>
      <c r="BE87" s="163"/>
      <c r="BF87" s="164"/>
      <c r="BG87" s="165"/>
      <c r="BH87" s="165"/>
      <c r="BI87" s="165"/>
      <c r="BJ87" s="164"/>
      <c r="BK87" s="166"/>
      <c r="BL87" s="167"/>
      <c r="BM87" s="167"/>
      <c r="BN87" s="168"/>
      <c r="BO87" s="169"/>
      <c r="BP87" s="169"/>
      <c r="BQ87" s="169"/>
      <c r="BR87" s="168"/>
      <c r="BS87" s="170">
        <f>BS86/(AT86+BC86)</f>
        <v>0</v>
      </c>
      <c r="BT87" s="170" t="e">
        <f t="shared" ref="BT87" si="586">BT86/(AU86+BD86)</f>
        <v>#DIV/0!</v>
      </c>
      <c r="BU87" s="170" t="e">
        <f t="shared" ref="BU87" si="587">BU86/(AV86+BE86)</f>
        <v>#DIV/0!</v>
      </c>
      <c r="BV87" s="170">
        <f t="shared" ref="BV87" si="588">BV86/(AW86+BF86)</f>
        <v>0</v>
      </c>
      <c r="BW87" s="170">
        <f t="shared" ref="BW87" si="589">BW86/(AX86+BG86)</f>
        <v>0</v>
      </c>
      <c r="BX87" s="170" t="e">
        <f t="shared" ref="BX87" si="590">BX86/(AY86+BH86)</f>
        <v>#DIV/0!</v>
      </c>
      <c r="BY87" s="170" t="e">
        <f t="shared" ref="BY87" si="591">BY86/(AZ86+BI86)</f>
        <v>#DIV/0!</v>
      </c>
      <c r="BZ87" s="227">
        <f t="shared" ref="BZ87" si="592">BZ86/(BA86+BJ86)</f>
        <v>0</v>
      </c>
      <c r="CA87" s="161"/>
      <c r="CB87" s="159"/>
      <c r="CC87" s="159"/>
      <c r="CD87" s="160"/>
      <c r="CE87" s="161"/>
      <c r="CF87" s="161"/>
      <c r="CG87" s="161"/>
      <c r="CH87" s="160"/>
      <c r="CI87" s="241"/>
    </row>
    <row r="88" spans="1:87" s="174" customFormat="1" ht="12.75" customHeight="1" thickBot="1">
      <c r="A88" s="158"/>
      <c r="B88" s="556" t="s">
        <v>45</v>
      </c>
      <c r="C88" s="557"/>
      <c r="D88" s="454"/>
      <c r="E88" s="455"/>
      <c r="F88" s="456"/>
      <c r="G88" s="510"/>
      <c r="H88" s="454"/>
      <c r="I88" s="457"/>
      <c r="J88" s="456"/>
      <c r="K88" s="510"/>
      <c r="L88" s="368">
        <f t="shared" si="466"/>
        <v>0</v>
      </c>
      <c r="M88" s="178"/>
      <c r="N88" s="179"/>
      <c r="O88" s="179"/>
      <c r="P88" s="180"/>
      <c r="Q88" s="181"/>
      <c r="R88" s="181"/>
      <c r="S88" s="181"/>
      <c r="T88" s="180"/>
      <c r="U88" s="182"/>
      <c r="V88" s="183"/>
      <c r="W88" s="183"/>
      <c r="X88" s="184"/>
      <c r="Y88" s="185"/>
      <c r="Z88" s="185"/>
      <c r="AA88" s="185"/>
      <c r="AB88" s="184"/>
      <c r="AC88" s="157">
        <f>AC86/(AK86+AC86)</f>
        <v>7.6923076923076927E-2</v>
      </c>
      <c r="AD88" s="157" t="e">
        <f t="shared" ref="AD88:AJ88" si="593">AD86/(AL86+AD86)</f>
        <v>#DIV/0!</v>
      </c>
      <c r="AE88" s="157" t="e">
        <f t="shared" si="593"/>
        <v>#DIV/0!</v>
      </c>
      <c r="AF88" s="157">
        <f t="shared" si="593"/>
        <v>7.6923076923076927E-2</v>
      </c>
      <c r="AG88" s="157">
        <f t="shared" si="593"/>
        <v>0</v>
      </c>
      <c r="AH88" s="157" t="e">
        <f t="shared" si="593"/>
        <v>#DIV/0!</v>
      </c>
      <c r="AI88" s="157" t="e">
        <f t="shared" si="593"/>
        <v>#DIV/0!</v>
      </c>
      <c r="AJ88" s="157">
        <f t="shared" si="593"/>
        <v>0</v>
      </c>
      <c r="AK88" s="186"/>
      <c r="AL88" s="187"/>
      <c r="AM88" s="187"/>
      <c r="AN88" s="188"/>
      <c r="AO88" s="186"/>
      <c r="AP88" s="186"/>
      <c r="AQ88" s="186"/>
      <c r="AR88" s="188"/>
      <c r="AS88" s="197"/>
      <c r="AT88" s="220"/>
      <c r="AU88" s="221"/>
      <c r="AV88" s="221"/>
      <c r="AW88" s="222"/>
      <c r="AX88" s="220"/>
      <c r="AY88" s="221"/>
      <c r="AZ88" s="221"/>
      <c r="BA88" s="222"/>
      <c r="BB88" s="223">
        <f t="shared" si="62"/>
        <v>0</v>
      </c>
      <c r="BC88" s="178"/>
      <c r="BD88" s="179"/>
      <c r="BE88" s="179"/>
      <c r="BF88" s="180"/>
      <c r="BG88" s="181"/>
      <c r="BH88" s="181"/>
      <c r="BI88" s="181"/>
      <c r="BJ88" s="180"/>
      <c r="BK88" s="182"/>
      <c r="BL88" s="183"/>
      <c r="BM88" s="183"/>
      <c r="BN88" s="184"/>
      <c r="BO88" s="185"/>
      <c r="BP88" s="185"/>
      <c r="BQ88" s="185"/>
      <c r="BR88" s="184"/>
      <c r="BS88" s="157">
        <f>BS86/(CA86+BS86)</f>
        <v>0</v>
      </c>
      <c r="BT88" s="157" t="e">
        <f t="shared" ref="BT88" si="594">BT86/(CB86+BT86)</f>
        <v>#DIV/0!</v>
      </c>
      <c r="BU88" s="157" t="e">
        <f t="shared" ref="BU88" si="595">BU86/(CC86+BU86)</f>
        <v>#DIV/0!</v>
      </c>
      <c r="BV88" s="157">
        <f t="shared" ref="BV88" si="596">BV86/(CD86+BV86)</f>
        <v>0</v>
      </c>
      <c r="BW88" s="157">
        <f t="shared" ref="BW88" si="597">BW86/(CE86+BW86)</f>
        <v>0</v>
      </c>
      <c r="BX88" s="157" t="e">
        <f t="shared" ref="BX88" si="598">BX86/(CF86+BX86)</f>
        <v>#DIV/0!</v>
      </c>
      <c r="BY88" s="157" t="e">
        <f t="shared" ref="BY88" si="599">BY86/(CG86+BY86)</f>
        <v>#DIV/0!</v>
      </c>
      <c r="BZ88" s="228">
        <f t="shared" ref="BZ88" si="600">BZ86/(CH86+BZ86)</f>
        <v>0</v>
      </c>
      <c r="CA88" s="177"/>
      <c r="CB88" s="175"/>
      <c r="CC88" s="175"/>
      <c r="CD88" s="176"/>
      <c r="CE88" s="177"/>
      <c r="CF88" s="177"/>
      <c r="CG88" s="177"/>
      <c r="CH88" s="176"/>
      <c r="CI88" s="242"/>
    </row>
    <row r="89" spans="1:87" s="40" customFormat="1" ht="12.75" customHeight="1">
      <c r="A89" s="536"/>
      <c r="B89" s="539" t="s">
        <v>55</v>
      </c>
      <c r="C89" s="369" t="s">
        <v>6</v>
      </c>
      <c r="D89" s="488">
        <v>5</v>
      </c>
      <c r="E89" s="489"/>
      <c r="F89" s="501"/>
      <c r="G89" s="379">
        <f>SUM(D89:F89)</f>
        <v>5</v>
      </c>
      <c r="H89" s="488">
        <v>8</v>
      </c>
      <c r="I89" s="489"/>
      <c r="J89" s="501"/>
      <c r="K89" s="379">
        <f>SUM(H89:J89)</f>
        <v>8</v>
      </c>
      <c r="L89" s="366">
        <f t="shared" si="466"/>
        <v>13</v>
      </c>
      <c r="M89" s="140"/>
      <c r="N89" s="141"/>
      <c r="O89" s="141"/>
      <c r="P89" s="142">
        <f>SUM(M89:O89)</f>
        <v>0</v>
      </c>
      <c r="Q89" s="143"/>
      <c r="R89" s="141"/>
      <c r="S89" s="144"/>
      <c r="T89" s="145">
        <f>SUM(Q89:S89)</f>
        <v>0</v>
      </c>
      <c r="U89" s="70"/>
      <c r="V89" s="84"/>
      <c r="W89" s="84"/>
      <c r="X89" s="71">
        <f>SUM(U89:W89)</f>
        <v>0</v>
      </c>
      <c r="Y89" s="72"/>
      <c r="Z89" s="84"/>
      <c r="AA89" s="85"/>
      <c r="AB89" s="73">
        <f>SUM(Y89:AA89)</f>
        <v>0</v>
      </c>
      <c r="AC89" s="53"/>
      <c r="AD89" s="54"/>
      <c r="AE89" s="54"/>
      <c r="AF89" s="55">
        <f>SUM(AC89:AE89)</f>
        <v>0</v>
      </c>
      <c r="AG89" s="56"/>
      <c r="AH89" s="54"/>
      <c r="AI89" s="57"/>
      <c r="AJ89" s="58">
        <f>SUM(AG89:AI89)</f>
        <v>0</v>
      </c>
      <c r="AK89" s="38">
        <f t="shared" ref="AK89:AM90" si="601">D89+M89+U89-AC89</f>
        <v>5</v>
      </c>
      <c r="AL89" s="35">
        <f t="shared" si="601"/>
        <v>0</v>
      </c>
      <c r="AM89" s="35">
        <f t="shared" si="601"/>
        <v>0</v>
      </c>
      <c r="AN89" s="36">
        <f>SUM(AK89:AM89)</f>
        <v>5</v>
      </c>
      <c r="AO89" s="37">
        <f t="shared" ref="AO89:AQ90" si="602">H89+Q89+Y89-AG89</f>
        <v>8</v>
      </c>
      <c r="AP89" s="35">
        <f t="shared" si="602"/>
        <v>0</v>
      </c>
      <c r="AQ89" s="38">
        <f t="shared" si="602"/>
        <v>0</v>
      </c>
      <c r="AR89" s="39">
        <f>SUM(AO89:AQ89)</f>
        <v>8</v>
      </c>
      <c r="AS89" s="198">
        <f>SUM(AN89,AR89)</f>
        <v>13</v>
      </c>
      <c r="AT89" s="205">
        <v>5</v>
      </c>
      <c r="AU89" s="206"/>
      <c r="AV89" s="206"/>
      <c r="AW89" s="207">
        <f t="shared" ref="AW89:AW90" si="603">SUM(AT89:AV89)</f>
        <v>5</v>
      </c>
      <c r="AX89" s="205">
        <v>7</v>
      </c>
      <c r="AY89" s="206"/>
      <c r="AZ89" s="206"/>
      <c r="BA89" s="207">
        <f t="shared" ref="BA89:BA90" si="604">SUM(AX89:AZ89)</f>
        <v>7</v>
      </c>
      <c r="BB89" s="208">
        <f t="shared" ref="BB89:BB93" si="605">AW89+BA89</f>
        <v>12</v>
      </c>
      <c r="BC89" s="140"/>
      <c r="BD89" s="141"/>
      <c r="BE89" s="141"/>
      <c r="BF89" s="142">
        <f t="shared" ref="BF89:BF91" si="606">SUM(BC89:BE89)</f>
        <v>0</v>
      </c>
      <c r="BG89" s="143"/>
      <c r="BH89" s="141"/>
      <c r="BI89" s="144"/>
      <c r="BJ89" s="145">
        <f t="shared" ref="BJ89:BJ91" si="607">SUM(BG89:BI89)</f>
        <v>0</v>
      </c>
      <c r="BK89" s="70"/>
      <c r="BL89" s="84"/>
      <c r="BM89" s="84"/>
      <c r="BN89" s="71">
        <f t="shared" ref="BN89:BN91" si="608">SUM(BK89:BM89)</f>
        <v>0</v>
      </c>
      <c r="BO89" s="72"/>
      <c r="BP89" s="84"/>
      <c r="BQ89" s="85"/>
      <c r="BR89" s="73">
        <f t="shared" ref="BR89:BR91" si="609">SUM(BO89:BQ89)</f>
        <v>0</v>
      </c>
      <c r="BS89" s="53"/>
      <c r="BT89" s="54"/>
      <c r="BU89" s="54"/>
      <c r="BV89" s="55">
        <f t="shared" ref="BV89:BV91" si="610">SUM(BS89:BU89)</f>
        <v>0</v>
      </c>
      <c r="BW89" s="56"/>
      <c r="BX89" s="54"/>
      <c r="BY89" s="57"/>
      <c r="BZ89" s="58">
        <f t="shared" ref="BZ89:BZ91" si="611">SUM(BW89:BY89)</f>
        <v>0</v>
      </c>
      <c r="CA89" s="95">
        <f>AT89+BC89+BK89-BS89</f>
        <v>5</v>
      </c>
      <c r="CB89" s="93">
        <f t="shared" ref="CB89:CB90" si="612">AU89+BD89+BL89-BT89</f>
        <v>0</v>
      </c>
      <c r="CC89" s="95">
        <f t="shared" ref="CC89:CC90" si="613">AV89+BE89+BM89-BU89</f>
        <v>0</v>
      </c>
      <c r="CD89" s="94">
        <f t="shared" ref="CD89:CD91" si="614">SUM(CA89:CC89)</f>
        <v>5</v>
      </c>
      <c r="CE89" s="232">
        <f>AX89+BG89+BO89-BW89</f>
        <v>7</v>
      </c>
      <c r="CF89" s="233">
        <f t="shared" ref="CF89:CF90" si="615">AY89+BH89+BP89-BX89</f>
        <v>0</v>
      </c>
      <c r="CG89" s="234">
        <f t="shared" ref="CG89:CG90" si="616">AZ89+BI89+BQ89-BY89</f>
        <v>0</v>
      </c>
      <c r="CH89" s="96">
        <f t="shared" ref="CH89:CH91" si="617">SUM(CE89:CG89)</f>
        <v>7</v>
      </c>
      <c r="CI89" s="243">
        <f t="shared" ref="CI89:CI91" si="618">SUM(CD89,CH89)</f>
        <v>12</v>
      </c>
    </row>
    <row r="90" spans="1:87" s="40" customFormat="1" ht="12.75" customHeight="1">
      <c r="A90" s="537"/>
      <c r="B90" s="540"/>
      <c r="C90" s="370" t="s">
        <v>7</v>
      </c>
      <c r="D90" s="490">
        <v>3</v>
      </c>
      <c r="E90" s="491"/>
      <c r="F90" s="502"/>
      <c r="G90" s="381">
        <f>SUM(D90:F90)</f>
        <v>3</v>
      </c>
      <c r="H90" s="490">
        <v>4</v>
      </c>
      <c r="I90" s="491"/>
      <c r="J90" s="502"/>
      <c r="K90" s="381">
        <f t="shared" ref="K90:K91" si="619">SUM(H90:J90)</f>
        <v>4</v>
      </c>
      <c r="L90" s="367">
        <f t="shared" si="466"/>
        <v>7</v>
      </c>
      <c r="M90" s="146"/>
      <c r="N90" s="147"/>
      <c r="O90" s="147"/>
      <c r="P90" s="148">
        <f>SUM(M90:O90)</f>
        <v>0</v>
      </c>
      <c r="Q90" s="149"/>
      <c r="R90" s="147"/>
      <c r="S90" s="150"/>
      <c r="T90" s="148">
        <f>SUM(Q90:S90)</f>
        <v>0</v>
      </c>
      <c r="U90" s="74"/>
      <c r="V90" s="86"/>
      <c r="W90" s="86"/>
      <c r="X90" s="75">
        <f>SUM(U90:W90)</f>
        <v>0</v>
      </c>
      <c r="Y90" s="76"/>
      <c r="Z90" s="86"/>
      <c r="AA90" s="87"/>
      <c r="AB90" s="75">
        <f>SUM(Y90:AA90)</f>
        <v>0</v>
      </c>
      <c r="AC90" s="59"/>
      <c r="AD90" s="60"/>
      <c r="AE90" s="60"/>
      <c r="AF90" s="61">
        <f>SUM(AC90:AE90)</f>
        <v>0</v>
      </c>
      <c r="AG90" s="62">
        <v>1</v>
      </c>
      <c r="AH90" s="60"/>
      <c r="AI90" s="63"/>
      <c r="AJ90" s="61">
        <f>SUM(AG90:AI90)</f>
        <v>1</v>
      </c>
      <c r="AK90" s="44">
        <f t="shared" si="601"/>
        <v>3</v>
      </c>
      <c r="AL90" s="41">
        <f t="shared" si="601"/>
        <v>0</v>
      </c>
      <c r="AM90" s="41">
        <f t="shared" si="601"/>
        <v>0</v>
      </c>
      <c r="AN90" s="42">
        <f>SUM(AK90:AM90)</f>
        <v>3</v>
      </c>
      <c r="AO90" s="43">
        <f t="shared" si="602"/>
        <v>3</v>
      </c>
      <c r="AP90" s="41">
        <f t="shared" si="602"/>
        <v>0</v>
      </c>
      <c r="AQ90" s="44">
        <f t="shared" si="602"/>
        <v>0</v>
      </c>
      <c r="AR90" s="42">
        <f>SUM(AO90:AQ90)</f>
        <v>3</v>
      </c>
      <c r="AS90" s="199">
        <f>SUM(AN90,AR90)</f>
        <v>6</v>
      </c>
      <c r="AT90" s="209">
        <v>4</v>
      </c>
      <c r="AU90" s="210"/>
      <c r="AV90" s="210"/>
      <c r="AW90" s="211">
        <f t="shared" si="603"/>
        <v>4</v>
      </c>
      <c r="AX90" s="209">
        <v>3</v>
      </c>
      <c r="AY90" s="210"/>
      <c r="AZ90" s="210"/>
      <c r="BA90" s="211">
        <f t="shared" si="604"/>
        <v>3</v>
      </c>
      <c r="BB90" s="212">
        <f t="shared" si="605"/>
        <v>7</v>
      </c>
      <c r="BC90" s="146"/>
      <c r="BD90" s="147"/>
      <c r="BE90" s="147"/>
      <c r="BF90" s="148">
        <f t="shared" si="606"/>
        <v>0</v>
      </c>
      <c r="BG90" s="149"/>
      <c r="BH90" s="147"/>
      <c r="BI90" s="150"/>
      <c r="BJ90" s="148">
        <f t="shared" si="607"/>
        <v>0</v>
      </c>
      <c r="BK90" s="74"/>
      <c r="BL90" s="86"/>
      <c r="BM90" s="86"/>
      <c r="BN90" s="75">
        <f t="shared" si="608"/>
        <v>0</v>
      </c>
      <c r="BO90" s="76"/>
      <c r="BP90" s="86"/>
      <c r="BQ90" s="87"/>
      <c r="BR90" s="75">
        <f t="shared" si="609"/>
        <v>0</v>
      </c>
      <c r="BS90" s="59"/>
      <c r="BT90" s="60"/>
      <c r="BU90" s="60"/>
      <c r="BV90" s="61">
        <f t="shared" si="610"/>
        <v>0</v>
      </c>
      <c r="BW90" s="62"/>
      <c r="BX90" s="60"/>
      <c r="BY90" s="63"/>
      <c r="BZ90" s="61">
        <f t="shared" si="611"/>
        <v>0</v>
      </c>
      <c r="CA90" s="100">
        <f>AT90+BC90+BK90-BS90</f>
        <v>4</v>
      </c>
      <c r="CB90" s="97">
        <f t="shared" si="612"/>
        <v>0</v>
      </c>
      <c r="CC90" s="236">
        <f t="shared" si="613"/>
        <v>0</v>
      </c>
      <c r="CD90" s="98">
        <f t="shared" si="614"/>
        <v>4</v>
      </c>
      <c r="CE90" s="237">
        <f>AX90+BG90+BO90-BW90</f>
        <v>3</v>
      </c>
      <c r="CF90" s="99">
        <f t="shared" si="615"/>
        <v>0</v>
      </c>
      <c r="CG90" s="238">
        <f t="shared" si="616"/>
        <v>0</v>
      </c>
      <c r="CH90" s="98">
        <f t="shared" si="617"/>
        <v>3</v>
      </c>
      <c r="CI90" s="244">
        <f t="shared" si="618"/>
        <v>7</v>
      </c>
    </row>
    <row r="91" spans="1:87" s="40" customFormat="1" ht="12.75" customHeight="1" thickBot="1">
      <c r="A91" s="538"/>
      <c r="B91" s="541"/>
      <c r="C91" s="246" t="s">
        <v>5</v>
      </c>
      <c r="D91" s="224">
        <f>SUM(D89:D90)</f>
        <v>8</v>
      </c>
      <c r="E91" s="225">
        <f>SUM(E89:E90)</f>
        <v>0</v>
      </c>
      <c r="F91" s="503">
        <f>SUM(F89:F90)</f>
        <v>0</v>
      </c>
      <c r="G91" s="102">
        <f>SUM(D91:F91)</f>
        <v>8</v>
      </c>
      <c r="H91" s="224">
        <f>SUM(H89:H90)</f>
        <v>12</v>
      </c>
      <c r="I91" s="225">
        <f>SUM(I89:I90)</f>
        <v>0</v>
      </c>
      <c r="J91" s="503">
        <f>SUM(J89:J90)</f>
        <v>0</v>
      </c>
      <c r="K91" s="102">
        <f t="shared" si="619"/>
        <v>12</v>
      </c>
      <c r="L91" s="368">
        <f t="shared" si="466"/>
        <v>20</v>
      </c>
      <c r="M91" s="151">
        <f>SUM(M89:M90)</f>
        <v>0</v>
      </c>
      <c r="N91" s="152">
        <f>SUM(N89:N90)</f>
        <v>0</v>
      </c>
      <c r="O91" s="152">
        <f>SUM(O89:O90)</f>
        <v>0</v>
      </c>
      <c r="P91" s="153">
        <f>SUM(M91:O91)</f>
        <v>0</v>
      </c>
      <c r="Q91" s="154">
        <f>SUM(Q89:Q90)</f>
        <v>0</v>
      </c>
      <c r="R91" s="154">
        <f>SUM(R89:R90)</f>
        <v>0</v>
      </c>
      <c r="S91" s="154">
        <f>SUM(S89:S90)</f>
        <v>0</v>
      </c>
      <c r="T91" s="155">
        <f>SUM(Q91:S91)</f>
        <v>0</v>
      </c>
      <c r="U91" s="77">
        <f>SUM(U89:U90)</f>
        <v>0</v>
      </c>
      <c r="V91" s="88">
        <f>SUM(V89:V90)</f>
        <v>0</v>
      </c>
      <c r="W91" s="88">
        <f>SUM(W89:W90)</f>
        <v>0</v>
      </c>
      <c r="X91" s="78">
        <f>SUM(U91:W91)</f>
        <v>0</v>
      </c>
      <c r="Y91" s="79">
        <f>SUM(Y89:Y90)</f>
        <v>0</v>
      </c>
      <c r="Z91" s="79">
        <f>SUM(Z89:Z90)</f>
        <v>0</v>
      </c>
      <c r="AA91" s="79">
        <f>SUM(AA89:AA90)</f>
        <v>0</v>
      </c>
      <c r="AB91" s="80">
        <f>SUM(Y91:AA91)</f>
        <v>0</v>
      </c>
      <c r="AC91" s="64">
        <f>SUM(AC89:AC90)</f>
        <v>0</v>
      </c>
      <c r="AD91" s="65">
        <f>SUM(AD89:AD90)</f>
        <v>0</v>
      </c>
      <c r="AE91" s="65">
        <f>SUM(AE89:AE90)</f>
        <v>0</v>
      </c>
      <c r="AF91" s="66">
        <f>SUM(AC91:AE91)</f>
        <v>0</v>
      </c>
      <c r="AG91" s="67">
        <f>SUM(AG89:AG90)</f>
        <v>1</v>
      </c>
      <c r="AH91" s="67">
        <f>SUM(AH89:AH90)</f>
        <v>0</v>
      </c>
      <c r="AI91" s="67">
        <f>SUM(AI89:AI90)</f>
        <v>0</v>
      </c>
      <c r="AJ91" s="68">
        <f>SUM(AG91:AI91)</f>
        <v>1</v>
      </c>
      <c r="AK91" s="47">
        <f>SUM(AK89:AK90)</f>
        <v>8</v>
      </c>
      <c r="AL91" s="45">
        <f>SUM(AL89:AL90)</f>
        <v>0</v>
      </c>
      <c r="AM91" s="45">
        <f>SUM(AM89:AM90)</f>
        <v>0</v>
      </c>
      <c r="AN91" s="46">
        <f>SUM(AK91:AM91)</f>
        <v>8</v>
      </c>
      <c r="AO91" s="47">
        <f>SUM(AO89:AO90)</f>
        <v>11</v>
      </c>
      <c r="AP91" s="47">
        <f>SUM(AP89:AP90)</f>
        <v>0</v>
      </c>
      <c r="AQ91" s="47">
        <f>SUM(AQ89:AQ90)</f>
        <v>0</v>
      </c>
      <c r="AR91" s="48">
        <f>SUM(AO91:AQ91)</f>
        <v>11</v>
      </c>
      <c r="AS91" s="200">
        <f>SUM(AN91,AR91)</f>
        <v>19</v>
      </c>
      <c r="AT91" s="224">
        <f>SUM(AT89:AT90)</f>
        <v>9</v>
      </c>
      <c r="AU91" s="225">
        <f t="shared" ref="AU91:AV91" si="620">SUM(AU89:AU90)</f>
        <v>0</v>
      </c>
      <c r="AV91" s="225">
        <f t="shared" si="620"/>
        <v>0</v>
      </c>
      <c r="AW91" s="226">
        <f>SUM(AT91:AV91)</f>
        <v>9</v>
      </c>
      <c r="AX91" s="224">
        <f>SUM(AX89:AX90)</f>
        <v>10</v>
      </c>
      <c r="AY91" s="225">
        <f>SUM(AY89:AY90)</f>
        <v>0</v>
      </c>
      <c r="AZ91" s="225">
        <f>SUM(AZ89:AZ90)</f>
        <v>0</v>
      </c>
      <c r="BA91" s="226">
        <f>SUM(AX91:AZ91)</f>
        <v>10</v>
      </c>
      <c r="BB91" s="223">
        <f t="shared" si="605"/>
        <v>19</v>
      </c>
      <c r="BC91" s="151">
        <f>SUM(BC89:BC90)</f>
        <v>0</v>
      </c>
      <c r="BD91" s="152">
        <f>SUM(BD89:BD90)</f>
        <v>0</v>
      </c>
      <c r="BE91" s="152">
        <f>SUM(BE89:BE90)</f>
        <v>0</v>
      </c>
      <c r="BF91" s="153">
        <f t="shared" si="606"/>
        <v>0</v>
      </c>
      <c r="BG91" s="154">
        <f>SUM(BG89:BG90)</f>
        <v>0</v>
      </c>
      <c r="BH91" s="154">
        <f>SUM(BH89:BH90)</f>
        <v>0</v>
      </c>
      <c r="BI91" s="154">
        <f>SUM(BI89:BI90)</f>
        <v>0</v>
      </c>
      <c r="BJ91" s="155">
        <f t="shared" si="607"/>
        <v>0</v>
      </c>
      <c r="BK91" s="77">
        <f>SUM(BK89:BK90)</f>
        <v>0</v>
      </c>
      <c r="BL91" s="88">
        <f>SUM(BL89:BL90)</f>
        <v>0</v>
      </c>
      <c r="BM91" s="88">
        <f>SUM(BM89:BM90)</f>
        <v>0</v>
      </c>
      <c r="BN91" s="78">
        <f t="shared" si="608"/>
        <v>0</v>
      </c>
      <c r="BO91" s="79">
        <f>SUM(BO89:BO90)</f>
        <v>0</v>
      </c>
      <c r="BP91" s="79">
        <f>SUM(BP89:BP90)</f>
        <v>0</v>
      </c>
      <c r="BQ91" s="79">
        <f>SUM(BQ89:BQ90)</f>
        <v>0</v>
      </c>
      <c r="BR91" s="80">
        <f t="shared" si="609"/>
        <v>0</v>
      </c>
      <c r="BS91" s="64">
        <f>SUM(BS89:BS90)</f>
        <v>0</v>
      </c>
      <c r="BT91" s="65">
        <f>SUM(BT89:BT90)</f>
        <v>0</v>
      </c>
      <c r="BU91" s="65">
        <f>SUM(BU89:BU90)</f>
        <v>0</v>
      </c>
      <c r="BV91" s="66">
        <f t="shared" si="610"/>
        <v>0</v>
      </c>
      <c r="BW91" s="67">
        <f>SUM(BW89:BW90)</f>
        <v>0</v>
      </c>
      <c r="BX91" s="67">
        <f>SUM(BX89:BX90)</f>
        <v>0</v>
      </c>
      <c r="BY91" s="67">
        <f>SUM(BY89:BY90)</f>
        <v>0</v>
      </c>
      <c r="BZ91" s="68">
        <f t="shared" si="611"/>
        <v>0</v>
      </c>
      <c r="CA91" s="103">
        <f>SUM(CA89:CA90)</f>
        <v>9</v>
      </c>
      <c r="CB91" s="101">
        <f>SUM(CB89:CB90)</f>
        <v>0</v>
      </c>
      <c r="CC91" s="101">
        <f>SUM(CC89:CC90)</f>
        <v>0</v>
      </c>
      <c r="CD91" s="102">
        <f t="shared" si="614"/>
        <v>9</v>
      </c>
      <c r="CE91" s="103">
        <f>SUM(CE89:CE90)</f>
        <v>10</v>
      </c>
      <c r="CF91" s="103">
        <f>SUM(CF89:CF90)</f>
        <v>0</v>
      </c>
      <c r="CG91" s="103">
        <f>SUM(CG89:CG90)</f>
        <v>0</v>
      </c>
      <c r="CH91" s="104">
        <f t="shared" si="617"/>
        <v>10</v>
      </c>
      <c r="CI91" s="245">
        <f t="shared" si="618"/>
        <v>19</v>
      </c>
    </row>
    <row r="92" spans="1:87" s="174" customFormat="1" ht="12.75" customHeight="1" thickBot="1">
      <c r="A92" s="158"/>
      <c r="B92" s="558" t="s">
        <v>44</v>
      </c>
      <c r="C92" s="559"/>
      <c r="D92" s="450"/>
      <c r="E92" s="451"/>
      <c r="F92" s="452"/>
      <c r="G92" s="160"/>
      <c r="H92" s="450"/>
      <c r="I92" s="453"/>
      <c r="J92" s="452"/>
      <c r="K92" s="160"/>
      <c r="L92" s="366">
        <f t="shared" si="466"/>
        <v>0</v>
      </c>
      <c r="M92" s="162"/>
      <c r="N92" s="163"/>
      <c r="O92" s="163"/>
      <c r="P92" s="164"/>
      <c r="Q92" s="165"/>
      <c r="R92" s="165"/>
      <c r="S92" s="165"/>
      <c r="T92" s="164"/>
      <c r="U92" s="166"/>
      <c r="V92" s="167"/>
      <c r="W92" s="167"/>
      <c r="X92" s="168"/>
      <c r="Y92" s="169"/>
      <c r="Z92" s="169"/>
      <c r="AA92" s="169"/>
      <c r="AB92" s="168"/>
      <c r="AC92" s="170">
        <f t="shared" ref="AC92:AJ92" si="621">AC91/(D91+M91)</f>
        <v>0</v>
      </c>
      <c r="AD92" s="170" t="e">
        <f t="shared" si="621"/>
        <v>#DIV/0!</v>
      </c>
      <c r="AE92" s="170" t="e">
        <f t="shared" si="621"/>
        <v>#DIV/0!</v>
      </c>
      <c r="AF92" s="170">
        <f t="shared" si="621"/>
        <v>0</v>
      </c>
      <c r="AG92" s="170">
        <f t="shared" si="621"/>
        <v>8.3333333333333329E-2</v>
      </c>
      <c r="AH92" s="170" t="e">
        <f t="shared" si="621"/>
        <v>#DIV/0!</v>
      </c>
      <c r="AI92" s="170" t="e">
        <f t="shared" si="621"/>
        <v>#DIV/0!</v>
      </c>
      <c r="AJ92" s="170">
        <f t="shared" si="621"/>
        <v>8.3333333333333329E-2</v>
      </c>
      <c r="AK92" s="171"/>
      <c r="AL92" s="172"/>
      <c r="AM92" s="172"/>
      <c r="AN92" s="173"/>
      <c r="AO92" s="171"/>
      <c r="AP92" s="171"/>
      <c r="AQ92" s="171"/>
      <c r="AR92" s="173"/>
      <c r="AS92" s="196"/>
      <c r="AT92" s="217"/>
      <c r="AU92" s="218"/>
      <c r="AV92" s="218"/>
      <c r="AW92" s="219"/>
      <c r="AX92" s="217"/>
      <c r="AY92" s="218"/>
      <c r="AZ92" s="218"/>
      <c r="BA92" s="219"/>
      <c r="BB92" s="208">
        <f t="shared" si="605"/>
        <v>0</v>
      </c>
      <c r="BC92" s="162"/>
      <c r="BD92" s="163"/>
      <c r="BE92" s="163"/>
      <c r="BF92" s="164"/>
      <c r="BG92" s="165"/>
      <c r="BH92" s="165"/>
      <c r="BI92" s="165"/>
      <c r="BJ92" s="164"/>
      <c r="BK92" s="166"/>
      <c r="BL92" s="167"/>
      <c r="BM92" s="167"/>
      <c r="BN92" s="168"/>
      <c r="BO92" s="169"/>
      <c r="BP92" s="169"/>
      <c r="BQ92" s="169"/>
      <c r="BR92" s="168"/>
      <c r="BS92" s="170">
        <f>BS91/(AT91+BC91)</f>
        <v>0</v>
      </c>
      <c r="BT92" s="170" t="e">
        <f t="shared" ref="BT92" si="622">BT91/(AU91+BD91)</f>
        <v>#DIV/0!</v>
      </c>
      <c r="BU92" s="170" t="e">
        <f t="shared" ref="BU92" si="623">BU91/(AV91+BE91)</f>
        <v>#DIV/0!</v>
      </c>
      <c r="BV92" s="170">
        <f t="shared" ref="BV92" si="624">BV91/(AW91+BF91)</f>
        <v>0</v>
      </c>
      <c r="BW92" s="170">
        <f t="shared" ref="BW92" si="625">BW91/(AX91+BG91)</f>
        <v>0</v>
      </c>
      <c r="BX92" s="170" t="e">
        <f t="shared" ref="BX92" si="626">BX91/(AY91+BH91)</f>
        <v>#DIV/0!</v>
      </c>
      <c r="BY92" s="170" t="e">
        <f t="shared" ref="BY92" si="627">BY91/(AZ91+BI91)</f>
        <v>#DIV/0!</v>
      </c>
      <c r="BZ92" s="227">
        <f t="shared" ref="BZ92" si="628">BZ91/(BA91+BJ91)</f>
        <v>0</v>
      </c>
      <c r="CA92" s="161"/>
      <c r="CB92" s="159"/>
      <c r="CC92" s="159"/>
      <c r="CD92" s="160"/>
      <c r="CE92" s="161"/>
      <c r="CF92" s="161"/>
      <c r="CG92" s="161"/>
      <c r="CH92" s="160"/>
      <c r="CI92" s="241"/>
    </row>
    <row r="93" spans="1:87" s="174" customFormat="1" ht="12.75" customHeight="1" thickBot="1">
      <c r="A93" s="158"/>
      <c r="B93" s="556" t="s">
        <v>45</v>
      </c>
      <c r="C93" s="557"/>
      <c r="D93" s="454"/>
      <c r="E93" s="455"/>
      <c r="F93" s="456"/>
      <c r="G93" s="510"/>
      <c r="H93" s="454"/>
      <c r="I93" s="457"/>
      <c r="J93" s="456"/>
      <c r="K93" s="510"/>
      <c r="L93" s="368">
        <f t="shared" si="466"/>
        <v>0</v>
      </c>
      <c r="M93" s="178"/>
      <c r="N93" s="179"/>
      <c r="O93" s="179"/>
      <c r="P93" s="180"/>
      <c r="Q93" s="181"/>
      <c r="R93" s="181"/>
      <c r="S93" s="181"/>
      <c r="T93" s="180"/>
      <c r="U93" s="182"/>
      <c r="V93" s="183"/>
      <c r="W93" s="183"/>
      <c r="X93" s="184"/>
      <c r="Y93" s="185"/>
      <c r="Z93" s="185"/>
      <c r="AA93" s="185"/>
      <c r="AB93" s="184"/>
      <c r="AC93" s="157">
        <f>AC91/(AK91+AC91)</f>
        <v>0</v>
      </c>
      <c r="AD93" s="157" t="e">
        <f t="shared" ref="AD93:AJ93" si="629">AD91/(AL91+AD91)</f>
        <v>#DIV/0!</v>
      </c>
      <c r="AE93" s="157" t="e">
        <f t="shared" si="629"/>
        <v>#DIV/0!</v>
      </c>
      <c r="AF93" s="157">
        <f t="shared" si="629"/>
        <v>0</v>
      </c>
      <c r="AG93" s="157">
        <f t="shared" si="629"/>
        <v>8.3333333333333329E-2</v>
      </c>
      <c r="AH93" s="157" t="e">
        <f t="shared" si="629"/>
        <v>#DIV/0!</v>
      </c>
      <c r="AI93" s="157" t="e">
        <f t="shared" si="629"/>
        <v>#DIV/0!</v>
      </c>
      <c r="AJ93" s="157">
        <f t="shared" si="629"/>
        <v>8.3333333333333329E-2</v>
      </c>
      <c r="AK93" s="186"/>
      <c r="AL93" s="187"/>
      <c r="AM93" s="187"/>
      <c r="AN93" s="188"/>
      <c r="AO93" s="186"/>
      <c r="AP93" s="186"/>
      <c r="AQ93" s="186"/>
      <c r="AR93" s="188"/>
      <c r="AS93" s="197"/>
      <c r="AT93" s="220"/>
      <c r="AU93" s="221"/>
      <c r="AV93" s="221"/>
      <c r="AW93" s="222"/>
      <c r="AX93" s="220"/>
      <c r="AY93" s="221"/>
      <c r="AZ93" s="221"/>
      <c r="BA93" s="222"/>
      <c r="BB93" s="223">
        <f t="shared" si="605"/>
        <v>0</v>
      </c>
      <c r="BC93" s="178"/>
      <c r="BD93" s="179"/>
      <c r="BE93" s="179"/>
      <c r="BF93" s="180"/>
      <c r="BG93" s="181"/>
      <c r="BH93" s="181"/>
      <c r="BI93" s="181"/>
      <c r="BJ93" s="180"/>
      <c r="BK93" s="182"/>
      <c r="BL93" s="183"/>
      <c r="BM93" s="183"/>
      <c r="BN93" s="184"/>
      <c r="BO93" s="185"/>
      <c r="BP93" s="185"/>
      <c r="BQ93" s="185"/>
      <c r="BR93" s="184"/>
      <c r="BS93" s="157">
        <f>BS91/(CA91+BS91)</f>
        <v>0</v>
      </c>
      <c r="BT93" s="157" t="e">
        <f t="shared" ref="BT93" si="630">BT91/(CB91+BT91)</f>
        <v>#DIV/0!</v>
      </c>
      <c r="BU93" s="157" t="e">
        <f t="shared" ref="BU93" si="631">BU91/(CC91+BU91)</f>
        <v>#DIV/0!</v>
      </c>
      <c r="BV93" s="157">
        <f t="shared" ref="BV93" si="632">BV91/(CD91+BV91)</f>
        <v>0</v>
      </c>
      <c r="BW93" s="157">
        <f t="shared" ref="BW93" si="633">BW91/(CE91+BW91)</f>
        <v>0</v>
      </c>
      <c r="BX93" s="157" t="e">
        <f t="shared" ref="BX93" si="634">BX91/(CF91+BX91)</f>
        <v>#DIV/0!</v>
      </c>
      <c r="BY93" s="157" t="e">
        <f t="shared" ref="BY93" si="635">BY91/(CG91+BY91)</f>
        <v>#DIV/0!</v>
      </c>
      <c r="BZ93" s="228">
        <f t="shared" ref="BZ93" si="636">BZ91/(CH91+BZ91)</f>
        <v>0</v>
      </c>
      <c r="CA93" s="177"/>
      <c r="CB93" s="175"/>
      <c r="CC93" s="175"/>
      <c r="CD93" s="176"/>
      <c r="CE93" s="177"/>
      <c r="CF93" s="177"/>
      <c r="CG93" s="177"/>
      <c r="CH93" s="176"/>
      <c r="CI93" s="242"/>
    </row>
    <row r="94" spans="1:87" s="262" customFormat="1" ht="12.75" customHeight="1" thickBot="1">
      <c r="A94" s="581"/>
      <c r="B94" s="584" t="s">
        <v>96</v>
      </c>
      <c r="C94" s="371" t="s">
        <v>6</v>
      </c>
      <c r="D94" s="492">
        <f>D84+D89</f>
        <v>12</v>
      </c>
      <c r="E94" s="493">
        <f t="shared" ref="E94:BQ94" si="637">E84+E89</f>
        <v>0</v>
      </c>
      <c r="F94" s="504">
        <f t="shared" si="637"/>
        <v>0</v>
      </c>
      <c r="G94" s="484">
        <f t="shared" si="637"/>
        <v>12</v>
      </c>
      <c r="H94" s="492">
        <f t="shared" si="637"/>
        <v>9</v>
      </c>
      <c r="I94" s="493">
        <f t="shared" si="637"/>
        <v>0</v>
      </c>
      <c r="J94" s="504">
        <f t="shared" si="637"/>
        <v>0</v>
      </c>
      <c r="K94" s="484">
        <f t="shared" si="637"/>
        <v>9</v>
      </c>
      <c r="L94" s="468">
        <f t="shared" si="466"/>
        <v>21</v>
      </c>
      <c r="M94" s="247">
        <f t="shared" si="637"/>
        <v>0</v>
      </c>
      <c r="N94" s="247">
        <f t="shared" si="637"/>
        <v>0</v>
      </c>
      <c r="O94" s="247">
        <f t="shared" si="637"/>
        <v>0</v>
      </c>
      <c r="P94" s="247">
        <f t="shared" si="637"/>
        <v>0</v>
      </c>
      <c r="Q94" s="247">
        <f t="shared" si="637"/>
        <v>0</v>
      </c>
      <c r="R94" s="247">
        <f t="shared" si="637"/>
        <v>0</v>
      </c>
      <c r="S94" s="247">
        <f t="shared" si="637"/>
        <v>0</v>
      </c>
      <c r="T94" s="247">
        <f t="shared" si="637"/>
        <v>0</v>
      </c>
      <c r="U94" s="247">
        <f t="shared" si="637"/>
        <v>0</v>
      </c>
      <c r="V94" s="247">
        <f t="shared" si="637"/>
        <v>0</v>
      </c>
      <c r="W94" s="247">
        <f t="shared" si="637"/>
        <v>0</v>
      </c>
      <c r="X94" s="247">
        <f t="shared" si="637"/>
        <v>0</v>
      </c>
      <c r="Y94" s="247">
        <f t="shared" si="637"/>
        <v>0</v>
      </c>
      <c r="Z94" s="247">
        <f t="shared" si="637"/>
        <v>0</v>
      </c>
      <c r="AA94" s="247">
        <f t="shared" si="637"/>
        <v>0</v>
      </c>
      <c r="AB94" s="247">
        <f t="shared" si="637"/>
        <v>0</v>
      </c>
      <c r="AC94" s="247">
        <f t="shared" si="637"/>
        <v>0</v>
      </c>
      <c r="AD94" s="247">
        <f t="shared" si="637"/>
        <v>0</v>
      </c>
      <c r="AE94" s="247">
        <f t="shared" si="637"/>
        <v>0</v>
      </c>
      <c r="AF94" s="247">
        <f t="shared" si="637"/>
        <v>0</v>
      </c>
      <c r="AG94" s="247">
        <f t="shared" si="637"/>
        <v>0</v>
      </c>
      <c r="AH94" s="247">
        <f t="shared" si="637"/>
        <v>0</v>
      </c>
      <c r="AI94" s="247">
        <f t="shared" si="637"/>
        <v>0</v>
      </c>
      <c r="AJ94" s="247">
        <f t="shared" si="637"/>
        <v>0</v>
      </c>
      <c r="AK94" s="247">
        <f t="shared" si="637"/>
        <v>12</v>
      </c>
      <c r="AL94" s="247">
        <f t="shared" si="637"/>
        <v>0</v>
      </c>
      <c r="AM94" s="247">
        <f t="shared" si="637"/>
        <v>0</v>
      </c>
      <c r="AN94" s="247">
        <f t="shared" si="637"/>
        <v>12</v>
      </c>
      <c r="AO94" s="247">
        <f t="shared" si="637"/>
        <v>9</v>
      </c>
      <c r="AP94" s="247">
        <f t="shared" si="637"/>
        <v>0</v>
      </c>
      <c r="AQ94" s="247">
        <f t="shared" si="637"/>
        <v>0</v>
      </c>
      <c r="AR94" s="247">
        <f t="shared" si="637"/>
        <v>9</v>
      </c>
      <c r="AS94" s="247">
        <f t="shared" si="637"/>
        <v>21</v>
      </c>
      <c r="AT94" s="247">
        <f t="shared" si="637"/>
        <v>11</v>
      </c>
      <c r="AU94" s="247">
        <f t="shared" si="637"/>
        <v>0</v>
      </c>
      <c r="AV94" s="247">
        <f t="shared" si="637"/>
        <v>0</v>
      </c>
      <c r="AW94" s="247">
        <f t="shared" si="637"/>
        <v>11</v>
      </c>
      <c r="AX94" s="247">
        <f t="shared" si="637"/>
        <v>9</v>
      </c>
      <c r="AY94" s="247">
        <f t="shared" si="637"/>
        <v>0</v>
      </c>
      <c r="AZ94" s="247">
        <f t="shared" si="637"/>
        <v>0</v>
      </c>
      <c r="BA94" s="247">
        <f t="shared" si="637"/>
        <v>9</v>
      </c>
      <c r="BB94" s="247">
        <f t="shared" si="637"/>
        <v>20</v>
      </c>
      <c r="BC94" s="247">
        <f t="shared" si="637"/>
        <v>2</v>
      </c>
      <c r="BD94" s="247">
        <f t="shared" si="637"/>
        <v>0</v>
      </c>
      <c r="BE94" s="247">
        <f t="shared" si="637"/>
        <v>0</v>
      </c>
      <c r="BF94" s="247">
        <f t="shared" si="637"/>
        <v>2</v>
      </c>
      <c r="BG94" s="247">
        <f t="shared" si="637"/>
        <v>0</v>
      </c>
      <c r="BH94" s="247">
        <f t="shared" si="637"/>
        <v>0</v>
      </c>
      <c r="BI94" s="247">
        <f t="shared" si="637"/>
        <v>0</v>
      </c>
      <c r="BJ94" s="247">
        <f t="shared" si="637"/>
        <v>0</v>
      </c>
      <c r="BK94" s="247">
        <f t="shared" si="637"/>
        <v>0</v>
      </c>
      <c r="BL94" s="247">
        <f t="shared" si="637"/>
        <v>0</v>
      </c>
      <c r="BM94" s="247">
        <f t="shared" si="637"/>
        <v>0</v>
      </c>
      <c r="BN94" s="247">
        <f t="shared" si="637"/>
        <v>0</v>
      </c>
      <c r="BO94" s="247">
        <f t="shared" si="637"/>
        <v>0</v>
      </c>
      <c r="BP94" s="247">
        <f t="shared" si="637"/>
        <v>0</v>
      </c>
      <c r="BQ94" s="247">
        <f t="shared" si="637"/>
        <v>0</v>
      </c>
      <c r="BR94" s="247">
        <f t="shared" ref="BR94:CI94" si="638">BR84+BR89</f>
        <v>0</v>
      </c>
      <c r="BS94" s="247">
        <f t="shared" si="638"/>
        <v>0</v>
      </c>
      <c r="BT94" s="247">
        <f t="shared" si="638"/>
        <v>0</v>
      </c>
      <c r="BU94" s="247">
        <f t="shared" si="638"/>
        <v>0</v>
      </c>
      <c r="BV94" s="247">
        <f t="shared" si="638"/>
        <v>0</v>
      </c>
      <c r="BW94" s="247">
        <f t="shared" si="638"/>
        <v>0</v>
      </c>
      <c r="BX94" s="247">
        <f t="shared" si="638"/>
        <v>0</v>
      </c>
      <c r="BY94" s="247">
        <f t="shared" si="638"/>
        <v>0</v>
      </c>
      <c r="BZ94" s="247">
        <f t="shared" si="638"/>
        <v>0</v>
      </c>
      <c r="CA94" s="247">
        <f t="shared" si="638"/>
        <v>13</v>
      </c>
      <c r="CB94" s="247">
        <f t="shared" si="638"/>
        <v>0</v>
      </c>
      <c r="CC94" s="247">
        <f t="shared" si="638"/>
        <v>0</v>
      </c>
      <c r="CD94" s="247">
        <f t="shared" si="638"/>
        <v>13</v>
      </c>
      <c r="CE94" s="247">
        <f t="shared" si="638"/>
        <v>9</v>
      </c>
      <c r="CF94" s="247">
        <f t="shared" si="638"/>
        <v>0</v>
      </c>
      <c r="CG94" s="247">
        <f t="shared" si="638"/>
        <v>0</v>
      </c>
      <c r="CH94" s="247">
        <f t="shared" si="638"/>
        <v>9</v>
      </c>
      <c r="CI94" s="310">
        <f t="shared" si="638"/>
        <v>22</v>
      </c>
    </row>
    <row r="95" spans="1:87" s="262" customFormat="1" ht="12.75" customHeight="1">
      <c r="A95" s="582"/>
      <c r="B95" s="585"/>
      <c r="C95" s="372" t="s">
        <v>7</v>
      </c>
      <c r="D95" s="494">
        <f>D85+D90</f>
        <v>9</v>
      </c>
      <c r="E95" s="495">
        <f t="shared" ref="E95:BQ95" si="639">E85+E90</f>
        <v>0</v>
      </c>
      <c r="F95" s="505">
        <f t="shared" si="639"/>
        <v>0</v>
      </c>
      <c r="G95" s="448">
        <f t="shared" si="639"/>
        <v>9</v>
      </c>
      <c r="H95" s="494">
        <f t="shared" si="639"/>
        <v>5</v>
      </c>
      <c r="I95" s="495">
        <f t="shared" si="639"/>
        <v>0</v>
      </c>
      <c r="J95" s="505">
        <f t="shared" si="639"/>
        <v>0</v>
      </c>
      <c r="K95" s="448">
        <f t="shared" si="639"/>
        <v>5</v>
      </c>
      <c r="L95" s="360">
        <f t="shared" si="466"/>
        <v>14</v>
      </c>
      <c r="M95" s="247">
        <f t="shared" si="639"/>
        <v>0</v>
      </c>
      <c r="N95" s="247">
        <f t="shared" si="639"/>
        <v>0</v>
      </c>
      <c r="O95" s="247">
        <f t="shared" si="639"/>
        <v>0</v>
      </c>
      <c r="P95" s="247">
        <f t="shared" si="639"/>
        <v>0</v>
      </c>
      <c r="Q95" s="247">
        <f t="shared" si="639"/>
        <v>0</v>
      </c>
      <c r="R95" s="247">
        <f t="shared" si="639"/>
        <v>0</v>
      </c>
      <c r="S95" s="247">
        <f t="shared" si="639"/>
        <v>0</v>
      </c>
      <c r="T95" s="247">
        <f t="shared" si="639"/>
        <v>0</v>
      </c>
      <c r="U95" s="247">
        <f t="shared" si="639"/>
        <v>0</v>
      </c>
      <c r="V95" s="247">
        <f t="shared" si="639"/>
        <v>0</v>
      </c>
      <c r="W95" s="247">
        <f t="shared" si="639"/>
        <v>0</v>
      </c>
      <c r="X95" s="247">
        <f t="shared" si="639"/>
        <v>0</v>
      </c>
      <c r="Y95" s="247">
        <f t="shared" si="639"/>
        <v>0</v>
      </c>
      <c r="Z95" s="247">
        <f t="shared" si="639"/>
        <v>0</v>
      </c>
      <c r="AA95" s="247">
        <f t="shared" si="639"/>
        <v>0</v>
      </c>
      <c r="AB95" s="247">
        <f t="shared" si="639"/>
        <v>0</v>
      </c>
      <c r="AC95" s="247">
        <f t="shared" si="639"/>
        <v>1</v>
      </c>
      <c r="AD95" s="247">
        <f t="shared" si="639"/>
        <v>0</v>
      </c>
      <c r="AE95" s="247">
        <f t="shared" si="639"/>
        <v>0</v>
      </c>
      <c r="AF95" s="247">
        <f t="shared" si="639"/>
        <v>1</v>
      </c>
      <c r="AG95" s="247">
        <f t="shared" si="639"/>
        <v>1</v>
      </c>
      <c r="AH95" s="247">
        <f t="shared" si="639"/>
        <v>0</v>
      </c>
      <c r="AI95" s="247">
        <f t="shared" si="639"/>
        <v>0</v>
      </c>
      <c r="AJ95" s="247">
        <f t="shared" si="639"/>
        <v>1</v>
      </c>
      <c r="AK95" s="247">
        <f t="shared" si="639"/>
        <v>8</v>
      </c>
      <c r="AL95" s="247">
        <f t="shared" si="639"/>
        <v>0</v>
      </c>
      <c r="AM95" s="247">
        <f t="shared" si="639"/>
        <v>0</v>
      </c>
      <c r="AN95" s="247">
        <f t="shared" si="639"/>
        <v>8</v>
      </c>
      <c r="AO95" s="247">
        <f t="shared" si="639"/>
        <v>4</v>
      </c>
      <c r="AP95" s="247">
        <f t="shared" si="639"/>
        <v>0</v>
      </c>
      <c r="AQ95" s="247">
        <f t="shared" si="639"/>
        <v>0</v>
      </c>
      <c r="AR95" s="247">
        <f t="shared" si="639"/>
        <v>4</v>
      </c>
      <c r="AS95" s="247">
        <f t="shared" si="639"/>
        <v>12</v>
      </c>
      <c r="AT95" s="247">
        <f t="shared" si="639"/>
        <v>8</v>
      </c>
      <c r="AU95" s="247">
        <f t="shared" si="639"/>
        <v>0</v>
      </c>
      <c r="AV95" s="247">
        <f t="shared" si="639"/>
        <v>0</v>
      </c>
      <c r="AW95" s="247">
        <f t="shared" si="639"/>
        <v>8</v>
      </c>
      <c r="AX95" s="247">
        <f t="shared" si="639"/>
        <v>5</v>
      </c>
      <c r="AY95" s="247">
        <f t="shared" si="639"/>
        <v>0</v>
      </c>
      <c r="AZ95" s="247">
        <f t="shared" si="639"/>
        <v>0</v>
      </c>
      <c r="BA95" s="247">
        <f t="shared" si="639"/>
        <v>5</v>
      </c>
      <c r="BB95" s="247">
        <f t="shared" si="639"/>
        <v>13</v>
      </c>
      <c r="BC95" s="247">
        <f t="shared" si="639"/>
        <v>0</v>
      </c>
      <c r="BD95" s="247">
        <f t="shared" si="639"/>
        <v>0</v>
      </c>
      <c r="BE95" s="247">
        <f t="shared" si="639"/>
        <v>0</v>
      </c>
      <c r="BF95" s="247">
        <f t="shared" si="639"/>
        <v>0</v>
      </c>
      <c r="BG95" s="247">
        <f t="shared" si="639"/>
        <v>0</v>
      </c>
      <c r="BH95" s="247">
        <f t="shared" si="639"/>
        <v>0</v>
      </c>
      <c r="BI95" s="247">
        <f t="shared" si="639"/>
        <v>0</v>
      </c>
      <c r="BJ95" s="247">
        <f t="shared" si="639"/>
        <v>0</v>
      </c>
      <c r="BK95" s="247">
        <f t="shared" si="639"/>
        <v>0</v>
      </c>
      <c r="BL95" s="247">
        <f t="shared" si="639"/>
        <v>0</v>
      </c>
      <c r="BM95" s="247">
        <f t="shared" si="639"/>
        <v>0</v>
      </c>
      <c r="BN95" s="247">
        <f t="shared" si="639"/>
        <v>0</v>
      </c>
      <c r="BO95" s="247">
        <f t="shared" si="639"/>
        <v>0</v>
      </c>
      <c r="BP95" s="247">
        <f t="shared" si="639"/>
        <v>0</v>
      </c>
      <c r="BQ95" s="247">
        <f t="shared" si="639"/>
        <v>0</v>
      </c>
      <c r="BR95" s="247">
        <f t="shared" ref="BR95:CI95" si="640">BR85+BR90</f>
        <v>0</v>
      </c>
      <c r="BS95" s="247">
        <f t="shared" si="640"/>
        <v>0</v>
      </c>
      <c r="BT95" s="247">
        <f t="shared" si="640"/>
        <v>0</v>
      </c>
      <c r="BU95" s="247">
        <f t="shared" si="640"/>
        <v>0</v>
      </c>
      <c r="BV95" s="247">
        <f t="shared" si="640"/>
        <v>0</v>
      </c>
      <c r="BW95" s="247">
        <f t="shared" si="640"/>
        <v>0</v>
      </c>
      <c r="BX95" s="247">
        <f t="shared" si="640"/>
        <v>0</v>
      </c>
      <c r="BY95" s="247">
        <f t="shared" si="640"/>
        <v>0</v>
      </c>
      <c r="BZ95" s="247">
        <f t="shared" si="640"/>
        <v>0</v>
      </c>
      <c r="CA95" s="247">
        <f t="shared" si="640"/>
        <v>8</v>
      </c>
      <c r="CB95" s="247">
        <f t="shared" si="640"/>
        <v>0</v>
      </c>
      <c r="CC95" s="247">
        <f t="shared" si="640"/>
        <v>0</v>
      </c>
      <c r="CD95" s="247">
        <f t="shared" si="640"/>
        <v>8</v>
      </c>
      <c r="CE95" s="247">
        <f t="shared" si="640"/>
        <v>5</v>
      </c>
      <c r="CF95" s="247">
        <f t="shared" si="640"/>
        <v>0</v>
      </c>
      <c r="CG95" s="247">
        <f t="shared" si="640"/>
        <v>0</v>
      </c>
      <c r="CH95" s="247">
        <f t="shared" si="640"/>
        <v>5</v>
      </c>
      <c r="CI95" s="310">
        <f t="shared" si="640"/>
        <v>13</v>
      </c>
    </row>
    <row r="96" spans="1:87" s="262" customFormat="1" ht="12.75" customHeight="1" thickBot="1">
      <c r="A96" s="583"/>
      <c r="B96" s="586"/>
      <c r="C96" s="373" t="s">
        <v>5</v>
      </c>
      <c r="D96" s="283">
        <f>SUM(D94:D95)</f>
        <v>21</v>
      </c>
      <c r="E96" s="284">
        <f>SUM(E94:E95)</f>
        <v>0</v>
      </c>
      <c r="F96" s="506">
        <f>SUM(F94:F95)</f>
        <v>0</v>
      </c>
      <c r="G96" s="279">
        <f>SUM(D96:F96)</f>
        <v>21</v>
      </c>
      <c r="H96" s="283">
        <f>SUM(H94:H95)</f>
        <v>14</v>
      </c>
      <c r="I96" s="284">
        <f>SUM(I94:I95)</f>
        <v>0</v>
      </c>
      <c r="J96" s="506">
        <f>SUM(J94:J95)</f>
        <v>0</v>
      </c>
      <c r="K96" s="279">
        <f>SUM(K94:K95)</f>
        <v>14</v>
      </c>
      <c r="L96" s="316">
        <f t="shared" si="466"/>
        <v>35</v>
      </c>
      <c r="M96" s="315">
        <f>SUM(M94:M95)</f>
        <v>0</v>
      </c>
      <c r="N96" s="315">
        <f>SUM(N94:N95)</f>
        <v>0</v>
      </c>
      <c r="O96" s="315">
        <f>SUM(O94:O95)</f>
        <v>0</v>
      </c>
      <c r="P96" s="316">
        <f>SUM(M96:O96)</f>
        <v>0</v>
      </c>
      <c r="Q96" s="315">
        <f>SUM(Q94:Q95)</f>
        <v>0</v>
      </c>
      <c r="R96" s="315">
        <f>SUM(R94:R95)</f>
        <v>0</v>
      </c>
      <c r="S96" s="315">
        <f>SUM(S94:S95)</f>
        <v>0</v>
      </c>
      <c r="T96" s="316">
        <f>SUM(Q96:S96)</f>
        <v>0</v>
      </c>
      <c r="U96" s="315">
        <f>SUM(U94:U95)</f>
        <v>0</v>
      </c>
      <c r="V96" s="315">
        <f>SUM(V94:V95)</f>
        <v>0</v>
      </c>
      <c r="W96" s="315">
        <f>SUM(W94:W95)</f>
        <v>0</v>
      </c>
      <c r="X96" s="316">
        <f>SUM(U96:W96)</f>
        <v>0</v>
      </c>
      <c r="Y96" s="315">
        <f>SUM(Y94:Y95)</f>
        <v>0</v>
      </c>
      <c r="Z96" s="315">
        <f>SUM(Z94:Z95)</f>
        <v>0</v>
      </c>
      <c r="AA96" s="315">
        <f>SUM(AA94:AA95)</f>
        <v>0</v>
      </c>
      <c r="AB96" s="316">
        <f>SUM(Y96:AA96)</f>
        <v>0</v>
      </c>
      <c r="AC96" s="315">
        <f>SUM(AC94:AC95)</f>
        <v>1</v>
      </c>
      <c r="AD96" s="315">
        <f>SUM(AD94:AD95)</f>
        <v>0</v>
      </c>
      <c r="AE96" s="315">
        <f>SUM(AE94:AE95)</f>
        <v>0</v>
      </c>
      <c r="AF96" s="316">
        <f>SUM(AC96:AE96)</f>
        <v>1</v>
      </c>
      <c r="AG96" s="315">
        <f>SUM(AG94:AG95)</f>
        <v>1</v>
      </c>
      <c r="AH96" s="315">
        <f>SUM(AH94:AH95)</f>
        <v>0</v>
      </c>
      <c r="AI96" s="315">
        <f>SUM(AI94:AI95)</f>
        <v>0</v>
      </c>
      <c r="AJ96" s="316">
        <f>SUM(AG96:AI96)</f>
        <v>1</v>
      </c>
      <c r="AK96" s="315">
        <f>SUM(AK94:AK95)</f>
        <v>20</v>
      </c>
      <c r="AL96" s="315">
        <f>SUM(AL94:AL95)</f>
        <v>0</v>
      </c>
      <c r="AM96" s="315">
        <f>SUM(AM94:AM95)</f>
        <v>0</v>
      </c>
      <c r="AN96" s="316">
        <f>SUM(AK96:AM96)</f>
        <v>20</v>
      </c>
      <c r="AO96" s="315">
        <f>SUM(AO94:AO95)</f>
        <v>13</v>
      </c>
      <c r="AP96" s="315">
        <f>SUM(AP94:AP95)</f>
        <v>0</v>
      </c>
      <c r="AQ96" s="315">
        <f>SUM(AQ94:AQ95)</f>
        <v>0</v>
      </c>
      <c r="AR96" s="316">
        <f>SUM(AO96:AQ96)</f>
        <v>13</v>
      </c>
      <c r="AS96" s="316">
        <f>SUM(AN96,AR96)</f>
        <v>33</v>
      </c>
      <c r="AT96" s="315">
        <f>SUM(AT94:AT95)</f>
        <v>19</v>
      </c>
      <c r="AU96" s="315">
        <f t="shared" ref="AU96:AV96" si="641">SUM(AU94:AU95)</f>
        <v>0</v>
      </c>
      <c r="AV96" s="315">
        <f t="shared" si="641"/>
        <v>0</v>
      </c>
      <c r="AW96" s="316">
        <f>SUM(AT96:AV96)</f>
        <v>19</v>
      </c>
      <c r="AX96" s="315">
        <f>SUM(AX94:AX95)</f>
        <v>14</v>
      </c>
      <c r="AY96" s="315">
        <f>SUM(AY94:AY95)</f>
        <v>0</v>
      </c>
      <c r="AZ96" s="315">
        <f>SUM(AZ94:AZ95)</f>
        <v>0</v>
      </c>
      <c r="BA96" s="316">
        <f>SUM(AX96:AZ96)</f>
        <v>14</v>
      </c>
      <c r="BB96" s="317">
        <f>AW96+BA96</f>
        <v>33</v>
      </c>
      <c r="BC96" s="315">
        <f>SUM(BC94:BC95)</f>
        <v>2</v>
      </c>
      <c r="BD96" s="315">
        <f>SUM(BD94:BD95)</f>
        <v>0</v>
      </c>
      <c r="BE96" s="315">
        <f>SUM(BE94:BE95)</f>
        <v>0</v>
      </c>
      <c r="BF96" s="316">
        <f t="shared" ref="BF96" si="642">SUM(BC96:BE96)</f>
        <v>2</v>
      </c>
      <c r="BG96" s="315">
        <f>SUM(BG94:BG95)</f>
        <v>0</v>
      </c>
      <c r="BH96" s="315">
        <f>SUM(BH94:BH95)</f>
        <v>0</v>
      </c>
      <c r="BI96" s="315">
        <f>SUM(BI94:BI95)</f>
        <v>0</v>
      </c>
      <c r="BJ96" s="316">
        <f t="shared" ref="BJ96" si="643">SUM(BG96:BI96)</f>
        <v>0</v>
      </c>
      <c r="BK96" s="315">
        <f>SUM(BK94:BK95)</f>
        <v>0</v>
      </c>
      <c r="BL96" s="315">
        <f>SUM(BL94:BL95)</f>
        <v>0</v>
      </c>
      <c r="BM96" s="315">
        <f>SUM(BM94:BM95)</f>
        <v>0</v>
      </c>
      <c r="BN96" s="316">
        <f t="shared" ref="BN96" si="644">SUM(BK96:BM96)</f>
        <v>0</v>
      </c>
      <c r="BO96" s="315">
        <f>SUM(BO94:BO95)</f>
        <v>0</v>
      </c>
      <c r="BP96" s="315">
        <f>SUM(BP94:BP95)</f>
        <v>0</v>
      </c>
      <c r="BQ96" s="315">
        <f>SUM(BQ94:BQ95)</f>
        <v>0</v>
      </c>
      <c r="BR96" s="316">
        <f t="shared" ref="BR96" si="645">SUM(BO96:BQ96)</f>
        <v>0</v>
      </c>
      <c r="BS96" s="315">
        <f>SUM(BS94:BS95)</f>
        <v>0</v>
      </c>
      <c r="BT96" s="315">
        <f>SUM(BT94:BT95)</f>
        <v>0</v>
      </c>
      <c r="BU96" s="315">
        <f>SUM(BU94:BU95)</f>
        <v>0</v>
      </c>
      <c r="BV96" s="316">
        <f t="shared" ref="BV96" si="646">SUM(BS96:BU96)</f>
        <v>0</v>
      </c>
      <c r="BW96" s="315">
        <f>SUM(BW94:BW95)</f>
        <v>0</v>
      </c>
      <c r="BX96" s="315">
        <f>SUM(BX94:BX95)</f>
        <v>0</v>
      </c>
      <c r="BY96" s="315">
        <f>SUM(BY94:BY95)</f>
        <v>0</v>
      </c>
      <c r="BZ96" s="316">
        <f t="shared" ref="BZ96" si="647">SUM(BW96:BY96)</f>
        <v>0</v>
      </c>
      <c r="CA96" s="315">
        <f>SUM(CA94:CA95)</f>
        <v>21</v>
      </c>
      <c r="CB96" s="315">
        <f>SUM(CB94:CB95)</f>
        <v>0</v>
      </c>
      <c r="CC96" s="315">
        <f>SUM(CC94:CC95)</f>
        <v>0</v>
      </c>
      <c r="CD96" s="316">
        <f t="shared" ref="CD96" si="648">SUM(CA96:CC96)</f>
        <v>21</v>
      </c>
      <c r="CE96" s="315">
        <f>SUM(CE94:CE95)</f>
        <v>14</v>
      </c>
      <c r="CF96" s="315">
        <f>SUM(CF94:CF95)</f>
        <v>0</v>
      </c>
      <c r="CG96" s="315">
        <f>SUM(CG94:CG95)</f>
        <v>0</v>
      </c>
      <c r="CH96" s="316">
        <f t="shared" ref="CH96" si="649">SUM(CE96:CG96)</f>
        <v>14</v>
      </c>
      <c r="CI96" s="316">
        <f t="shared" ref="CI96" si="650">SUM(CD96,CH96)</f>
        <v>35</v>
      </c>
    </row>
    <row r="97" spans="1:87" s="299" customFormat="1" ht="12.75" customHeight="1" thickBot="1">
      <c r="A97" s="288"/>
      <c r="B97" s="577" t="s">
        <v>44</v>
      </c>
      <c r="C97" s="578"/>
      <c r="D97" s="463">
        <f>D87+D92</f>
        <v>0</v>
      </c>
      <c r="E97" s="464">
        <f t="shared" ref="E97:BQ97" si="651">E87+E92</f>
        <v>0</v>
      </c>
      <c r="F97" s="465">
        <f t="shared" si="651"/>
        <v>0</v>
      </c>
      <c r="G97" s="467">
        <f t="shared" si="651"/>
        <v>0</v>
      </c>
      <c r="H97" s="463">
        <f t="shared" si="651"/>
        <v>0</v>
      </c>
      <c r="I97" s="466">
        <f t="shared" si="651"/>
        <v>0</v>
      </c>
      <c r="J97" s="465">
        <f t="shared" si="651"/>
        <v>0</v>
      </c>
      <c r="K97" s="467">
        <f t="shared" si="651"/>
        <v>0</v>
      </c>
      <c r="L97" s="468">
        <f t="shared" si="466"/>
        <v>0</v>
      </c>
      <c r="M97" s="289">
        <f t="shared" si="651"/>
        <v>0</v>
      </c>
      <c r="N97" s="289">
        <f t="shared" si="651"/>
        <v>0</v>
      </c>
      <c r="O97" s="289">
        <f t="shared" si="651"/>
        <v>0</v>
      </c>
      <c r="P97" s="289">
        <f t="shared" si="651"/>
        <v>0</v>
      </c>
      <c r="Q97" s="289">
        <f t="shared" si="651"/>
        <v>0</v>
      </c>
      <c r="R97" s="289">
        <f t="shared" si="651"/>
        <v>0</v>
      </c>
      <c r="S97" s="289">
        <f t="shared" si="651"/>
        <v>0</v>
      </c>
      <c r="T97" s="289">
        <f t="shared" si="651"/>
        <v>0</v>
      </c>
      <c r="U97" s="289">
        <f t="shared" si="651"/>
        <v>0</v>
      </c>
      <c r="V97" s="289">
        <f t="shared" si="651"/>
        <v>0</v>
      </c>
      <c r="W97" s="289">
        <f t="shared" si="651"/>
        <v>0</v>
      </c>
      <c r="X97" s="289">
        <f t="shared" si="651"/>
        <v>0</v>
      </c>
      <c r="Y97" s="289">
        <f t="shared" si="651"/>
        <v>0</v>
      </c>
      <c r="Z97" s="289">
        <f t="shared" si="651"/>
        <v>0</v>
      </c>
      <c r="AA97" s="289">
        <f t="shared" si="651"/>
        <v>0</v>
      </c>
      <c r="AB97" s="289">
        <f t="shared" si="651"/>
        <v>0</v>
      </c>
      <c r="AC97" s="289">
        <f t="shared" si="651"/>
        <v>7.6923076923076927E-2</v>
      </c>
      <c r="AD97" s="289" t="e">
        <f t="shared" si="651"/>
        <v>#DIV/0!</v>
      </c>
      <c r="AE97" s="289" t="e">
        <f t="shared" si="651"/>
        <v>#DIV/0!</v>
      </c>
      <c r="AF97" s="289">
        <f t="shared" si="651"/>
        <v>7.6923076923076927E-2</v>
      </c>
      <c r="AG97" s="289">
        <f t="shared" si="651"/>
        <v>8.3333333333333329E-2</v>
      </c>
      <c r="AH97" s="289" t="e">
        <f t="shared" si="651"/>
        <v>#DIV/0!</v>
      </c>
      <c r="AI97" s="289" t="e">
        <f t="shared" si="651"/>
        <v>#DIV/0!</v>
      </c>
      <c r="AJ97" s="289">
        <f t="shared" si="651"/>
        <v>8.3333333333333329E-2</v>
      </c>
      <c r="AK97" s="289">
        <f t="shared" si="651"/>
        <v>0</v>
      </c>
      <c r="AL97" s="289">
        <f t="shared" si="651"/>
        <v>0</v>
      </c>
      <c r="AM97" s="289">
        <f t="shared" si="651"/>
        <v>0</v>
      </c>
      <c r="AN97" s="289">
        <f t="shared" si="651"/>
        <v>0</v>
      </c>
      <c r="AO97" s="289">
        <f t="shared" si="651"/>
        <v>0</v>
      </c>
      <c r="AP97" s="289">
        <f t="shared" si="651"/>
        <v>0</v>
      </c>
      <c r="AQ97" s="289">
        <f t="shared" si="651"/>
        <v>0</v>
      </c>
      <c r="AR97" s="289">
        <f t="shared" si="651"/>
        <v>0</v>
      </c>
      <c r="AS97" s="289">
        <f t="shared" si="651"/>
        <v>0</v>
      </c>
      <c r="AT97" s="289">
        <f t="shared" si="651"/>
        <v>0</v>
      </c>
      <c r="AU97" s="289">
        <f t="shared" si="651"/>
        <v>0</v>
      </c>
      <c r="AV97" s="289">
        <f t="shared" si="651"/>
        <v>0</v>
      </c>
      <c r="AW97" s="289">
        <f t="shared" si="651"/>
        <v>0</v>
      </c>
      <c r="AX97" s="289">
        <f t="shared" si="651"/>
        <v>0</v>
      </c>
      <c r="AY97" s="289">
        <f t="shared" si="651"/>
        <v>0</v>
      </c>
      <c r="AZ97" s="289">
        <f t="shared" si="651"/>
        <v>0</v>
      </c>
      <c r="BA97" s="289">
        <f t="shared" si="651"/>
        <v>0</v>
      </c>
      <c r="BB97" s="289">
        <f t="shared" si="651"/>
        <v>0</v>
      </c>
      <c r="BC97" s="289">
        <f t="shared" si="651"/>
        <v>0</v>
      </c>
      <c r="BD97" s="289">
        <f t="shared" si="651"/>
        <v>0</v>
      </c>
      <c r="BE97" s="289">
        <f t="shared" si="651"/>
        <v>0</v>
      </c>
      <c r="BF97" s="289">
        <f t="shared" si="651"/>
        <v>0</v>
      </c>
      <c r="BG97" s="289">
        <f t="shared" si="651"/>
        <v>0</v>
      </c>
      <c r="BH97" s="289">
        <f t="shared" si="651"/>
        <v>0</v>
      </c>
      <c r="BI97" s="289">
        <f t="shared" si="651"/>
        <v>0</v>
      </c>
      <c r="BJ97" s="289">
        <f t="shared" si="651"/>
        <v>0</v>
      </c>
      <c r="BK97" s="289">
        <f t="shared" si="651"/>
        <v>0</v>
      </c>
      <c r="BL97" s="289">
        <f t="shared" si="651"/>
        <v>0</v>
      </c>
      <c r="BM97" s="289">
        <f t="shared" si="651"/>
        <v>0</v>
      </c>
      <c r="BN97" s="289">
        <f t="shared" si="651"/>
        <v>0</v>
      </c>
      <c r="BO97" s="289">
        <f t="shared" si="651"/>
        <v>0</v>
      </c>
      <c r="BP97" s="289">
        <f t="shared" si="651"/>
        <v>0</v>
      </c>
      <c r="BQ97" s="289">
        <f t="shared" si="651"/>
        <v>0</v>
      </c>
      <c r="BR97" s="289">
        <f t="shared" ref="BR97:CI97" si="652">BR87+BR92</f>
        <v>0</v>
      </c>
      <c r="BS97" s="289">
        <f t="shared" si="652"/>
        <v>0</v>
      </c>
      <c r="BT97" s="289" t="e">
        <f t="shared" si="652"/>
        <v>#DIV/0!</v>
      </c>
      <c r="BU97" s="289" t="e">
        <f t="shared" si="652"/>
        <v>#DIV/0!</v>
      </c>
      <c r="BV97" s="289">
        <f t="shared" si="652"/>
        <v>0</v>
      </c>
      <c r="BW97" s="289">
        <f t="shared" si="652"/>
        <v>0</v>
      </c>
      <c r="BX97" s="289" t="e">
        <f t="shared" si="652"/>
        <v>#DIV/0!</v>
      </c>
      <c r="BY97" s="289" t="e">
        <f t="shared" si="652"/>
        <v>#DIV/0!</v>
      </c>
      <c r="BZ97" s="289">
        <f t="shared" si="652"/>
        <v>0</v>
      </c>
      <c r="CA97" s="289">
        <f t="shared" si="652"/>
        <v>0</v>
      </c>
      <c r="CB97" s="289">
        <f t="shared" si="652"/>
        <v>0</v>
      </c>
      <c r="CC97" s="289">
        <f t="shared" si="652"/>
        <v>0</v>
      </c>
      <c r="CD97" s="289">
        <f t="shared" si="652"/>
        <v>0</v>
      </c>
      <c r="CE97" s="289">
        <f t="shared" si="652"/>
        <v>0</v>
      </c>
      <c r="CF97" s="289">
        <f t="shared" si="652"/>
        <v>0</v>
      </c>
      <c r="CG97" s="289">
        <f t="shared" si="652"/>
        <v>0</v>
      </c>
      <c r="CH97" s="289">
        <f t="shared" si="652"/>
        <v>0</v>
      </c>
      <c r="CI97" s="297">
        <f t="shared" si="652"/>
        <v>0</v>
      </c>
    </row>
    <row r="98" spans="1:87" s="299" customFormat="1" ht="12.75" customHeight="1" thickBot="1">
      <c r="A98" s="288"/>
      <c r="B98" s="579" t="s">
        <v>45</v>
      </c>
      <c r="C98" s="580"/>
      <c r="D98" s="469">
        <f>D88+D93</f>
        <v>0</v>
      </c>
      <c r="E98" s="470">
        <f t="shared" ref="E98:BQ98" si="653">E88+E93</f>
        <v>0</v>
      </c>
      <c r="F98" s="471">
        <f t="shared" si="653"/>
        <v>0</v>
      </c>
      <c r="G98" s="473">
        <f t="shared" si="653"/>
        <v>0</v>
      </c>
      <c r="H98" s="469">
        <f t="shared" si="653"/>
        <v>0</v>
      </c>
      <c r="I98" s="472">
        <f t="shared" si="653"/>
        <v>0</v>
      </c>
      <c r="J98" s="471">
        <f t="shared" si="653"/>
        <v>0</v>
      </c>
      <c r="K98" s="473">
        <f t="shared" si="653"/>
        <v>0</v>
      </c>
      <c r="L98" s="316">
        <f t="shared" si="466"/>
        <v>0</v>
      </c>
      <c r="M98" s="289">
        <f t="shared" si="653"/>
        <v>0</v>
      </c>
      <c r="N98" s="289">
        <f t="shared" si="653"/>
        <v>0</v>
      </c>
      <c r="O98" s="289">
        <f t="shared" si="653"/>
        <v>0</v>
      </c>
      <c r="P98" s="289">
        <f t="shared" si="653"/>
        <v>0</v>
      </c>
      <c r="Q98" s="289">
        <f t="shared" si="653"/>
        <v>0</v>
      </c>
      <c r="R98" s="289">
        <f t="shared" si="653"/>
        <v>0</v>
      </c>
      <c r="S98" s="289">
        <f t="shared" si="653"/>
        <v>0</v>
      </c>
      <c r="T98" s="289">
        <f t="shared" si="653"/>
        <v>0</v>
      </c>
      <c r="U98" s="289">
        <f t="shared" si="653"/>
        <v>0</v>
      </c>
      <c r="V98" s="289">
        <f t="shared" si="653"/>
        <v>0</v>
      </c>
      <c r="W98" s="289">
        <f t="shared" si="653"/>
        <v>0</v>
      </c>
      <c r="X98" s="289">
        <f t="shared" si="653"/>
        <v>0</v>
      </c>
      <c r="Y98" s="289">
        <f t="shared" si="653"/>
        <v>0</v>
      </c>
      <c r="Z98" s="289">
        <f t="shared" si="653"/>
        <v>0</v>
      </c>
      <c r="AA98" s="289">
        <f t="shared" si="653"/>
        <v>0</v>
      </c>
      <c r="AB98" s="289">
        <f t="shared" si="653"/>
        <v>0</v>
      </c>
      <c r="AC98" s="289">
        <f t="shared" si="653"/>
        <v>7.6923076923076927E-2</v>
      </c>
      <c r="AD98" s="289" t="e">
        <f t="shared" si="653"/>
        <v>#DIV/0!</v>
      </c>
      <c r="AE98" s="289" t="e">
        <f t="shared" si="653"/>
        <v>#DIV/0!</v>
      </c>
      <c r="AF98" s="289">
        <f t="shared" si="653"/>
        <v>7.6923076923076927E-2</v>
      </c>
      <c r="AG98" s="289">
        <f t="shared" si="653"/>
        <v>8.3333333333333329E-2</v>
      </c>
      <c r="AH98" s="289" t="e">
        <f t="shared" si="653"/>
        <v>#DIV/0!</v>
      </c>
      <c r="AI98" s="289" t="e">
        <f t="shared" si="653"/>
        <v>#DIV/0!</v>
      </c>
      <c r="AJ98" s="289">
        <f t="shared" si="653"/>
        <v>8.3333333333333329E-2</v>
      </c>
      <c r="AK98" s="289">
        <f t="shared" si="653"/>
        <v>0</v>
      </c>
      <c r="AL98" s="289">
        <f t="shared" si="653"/>
        <v>0</v>
      </c>
      <c r="AM98" s="289">
        <f t="shared" si="653"/>
        <v>0</v>
      </c>
      <c r="AN98" s="289">
        <f t="shared" si="653"/>
        <v>0</v>
      </c>
      <c r="AO98" s="289">
        <f t="shared" si="653"/>
        <v>0</v>
      </c>
      <c r="AP98" s="289">
        <f t="shared" si="653"/>
        <v>0</v>
      </c>
      <c r="AQ98" s="289">
        <f t="shared" si="653"/>
        <v>0</v>
      </c>
      <c r="AR98" s="289">
        <f t="shared" si="653"/>
        <v>0</v>
      </c>
      <c r="AS98" s="289">
        <f t="shared" si="653"/>
        <v>0</v>
      </c>
      <c r="AT98" s="289">
        <f t="shared" si="653"/>
        <v>0</v>
      </c>
      <c r="AU98" s="289">
        <f t="shared" si="653"/>
        <v>0</v>
      </c>
      <c r="AV98" s="289">
        <f t="shared" si="653"/>
        <v>0</v>
      </c>
      <c r="AW98" s="289">
        <f t="shared" si="653"/>
        <v>0</v>
      </c>
      <c r="AX98" s="289">
        <f t="shared" si="653"/>
        <v>0</v>
      </c>
      <c r="AY98" s="289">
        <f t="shared" si="653"/>
        <v>0</v>
      </c>
      <c r="AZ98" s="289">
        <f t="shared" si="653"/>
        <v>0</v>
      </c>
      <c r="BA98" s="289">
        <f t="shared" si="653"/>
        <v>0</v>
      </c>
      <c r="BB98" s="289">
        <f t="shared" si="653"/>
        <v>0</v>
      </c>
      <c r="BC98" s="289">
        <f t="shared" si="653"/>
        <v>0</v>
      </c>
      <c r="BD98" s="289">
        <f t="shared" si="653"/>
        <v>0</v>
      </c>
      <c r="BE98" s="289">
        <f t="shared" si="653"/>
        <v>0</v>
      </c>
      <c r="BF98" s="289">
        <f t="shared" si="653"/>
        <v>0</v>
      </c>
      <c r="BG98" s="289">
        <f t="shared" si="653"/>
        <v>0</v>
      </c>
      <c r="BH98" s="289">
        <f t="shared" si="653"/>
        <v>0</v>
      </c>
      <c r="BI98" s="289">
        <f t="shared" si="653"/>
        <v>0</v>
      </c>
      <c r="BJ98" s="289">
        <f t="shared" si="653"/>
        <v>0</v>
      </c>
      <c r="BK98" s="289">
        <f t="shared" si="653"/>
        <v>0</v>
      </c>
      <c r="BL98" s="289">
        <f t="shared" si="653"/>
        <v>0</v>
      </c>
      <c r="BM98" s="289">
        <f t="shared" si="653"/>
        <v>0</v>
      </c>
      <c r="BN98" s="289">
        <f t="shared" si="653"/>
        <v>0</v>
      </c>
      <c r="BO98" s="289">
        <f t="shared" si="653"/>
        <v>0</v>
      </c>
      <c r="BP98" s="289">
        <f t="shared" si="653"/>
        <v>0</v>
      </c>
      <c r="BQ98" s="289">
        <f t="shared" si="653"/>
        <v>0</v>
      </c>
      <c r="BR98" s="289">
        <f t="shared" ref="BR98:CI98" si="654">BR88+BR93</f>
        <v>0</v>
      </c>
      <c r="BS98" s="289">
        <f t="shared" si="654"/>
        <v>0</v>
      </c>
      <c r="BT98" s="289" t="e">
        <f t="shared" si="654"/>
        <v>#DIV/0!</v>
      </c>
      <c r="BU98" s="289" t="e">
        <f t="shared" si="654"/>
        <v>#DIV/0!</v>
      </c>
      <c r="BV98" s="289">
        <f t="shared" si="654"/>
        <v>0</v>
      </c>
      <c r="BW98" s="289">
        <f t="shared" si="654"/>
        <v>0</v>
      </c>
      <c r="BX98" s="289" t="e">
        <f t="shared" si="654"/>
        <v>#DIV/0!</v>
      </c>
      <c r="BY98" s="289" t="e">
        <f t="shared" si="654"/>
        <v>#DIV/0!</v>
      </c>
      <c r="BZ98" s="289">
        <f t="shared" si="654"/>
        <v>0</v>
      </c>
      <c r="CA98" s="289">
        <f t="shared" si="654"/>
        <v>0</v>
      </c>
      <c r="CB98" s="289">
        <f t="shared" si="654"/>
        <v>0</v>
      </c>
      <c r="CC98" s="289">
        <f t="shared" si="654"/>
        <v>0</v>
      </c>
      <c r="CD98" s="289">
        <f t="shared" si="654"/>
        <v>0</v>
      </c>
      <c r="CE98" s="289">
        <f t="shared" si="654"/>
        <v>0</v>
      </c>
      <c r="CF98" s="289">
        <f t="shared" si="654"/>
        <v>0</v>
      </c>
      <c r="CG98" s="289">
        <f t="shared" si="654"/>
        <v>0</v>
      </c>
      <c r="CH98" s="289">
        <f t="shared" si="654"/>
        <v>0</v>
      </c>
      <c r="CI98" s="313">
        <f t="shared" si="654"/>
        <v>0</v>
      </c>
    </row>
    <row r="99" spans="1:87" s="40" customFormat="1" ht="12.75" customHeight="1">
      <c r="A99" s="536"/>
      <c r="B99" s="539" t="s">
        <v>62</v>
      </c>
      <c r="C99" s="369" t="s">
        <v>6</v>
      </c>
      <c r="D99" s="488"/>
      <c r="E99" s="489"/>
      <c r="F99" s="501"/>
      <c r="G99" s="379">
        <f t="shared" si="530"/>
        <v>0</v>
      </c>
      <c r="H99" s="488">
        <v>24</v>
      </c>
      <c r="I99" s="489"/>
      <c r="J99" s="501"/>
      <c r="K99" s="379">
        <f>SUM(H99:J99)</f>
        <v>24</v>
      </c>
      <c r="L99" s="366">
        <f t="shared" si="466"/>
        <v>24</v>
      </c>
      <c r="M99" s="140"/>
      <c r="N99" s="141"/>
      <c r="O99" s="141"/>
      <c r="P99" s="142">
        <f t="shared" si="38"/>
        <v>0</v>
      </c>
      <c r="Q99" s="143"/>
      <c r="R99" s="141"/>
      <c r="S99" s="144"/>
      <c r="T99" s="145">
        <f t="shared" si="39"/>
        <v>0</v>
      </c>
      <c r="U99" s="70"/>
      <c r="V99" s="84"/>
      <c r="W99" s="84"/>
      <c r="X99" s="71">
        <f t="shared" si="40"/>
        <v>0</v>
      </c>
      <c r="Y99" s="72"/>
      <c r="Z99" s="84"/>
      <c r="AA99" s="85"/>
      <c r="AB99" s="73">
        <f t="shared" si="41"/>
        <v>0</v>
      </c>
      <c r="AC99" s="53"/>
      <c r="AD99" s="54"/>
      <c r="AE99" s="54"/>
      <c r="AF99" s="55">
        <f t="shared" si="42"/>
        <v>0</v>
      </c>
      <c r="AG99" s="56"/>
      <c r="AH99" s="54"/>
      <c r="AI99" s="57"/>
      <c r="AJ99" s="58">
        <f t="shared" si="43"/>
        <v>0</v>
      </c>
      <c r="AK99" s="38">
        <f t="shared" ref="AK99:AM100" si="655">D99+M99+U99-AC99</f>
        <v>0</v>
      </c>
      <c r="AL99" s="35">
        <f t="shared" si="655"/>
        <v>0</v>
      </c>
      <c r="AM99" s="35">
        <f t="shared" si="655"/>
        <v>0</v>
      </c>
      <c r="AN99" s="36">
        <f t="shared" si="45"/>
        <v>0</v>
      </c>
      <c r="AO99" s="37">
        <f t="shared" ref="AO99:AQ100" si="656">H99+Q99+Y99-AG99</f>
        <v>24</v>
      </c>
      <c r="AP99" s="35">
        <f t="shared" si="656"/>
        <v>0</v>
      </c>
      <c r="AQ99" s="38">
        <f t="shared" si="656"/>
        <v>0</v>
      </c>
      <c r="AR99" s="39">
        <f t="shared" si="47"/>
        <v>24</v>
      </c>
      <c r="AS99" s="198">
        <f t="shared" si="61"/>
        <v>24</v>
      </c>
      <c r="AT99" s="205"/>
      <c r="AU99" s="206"/>
      <c r="AV99" s="206"/>
      <c r="AW99" s="207">
        <f t="shared" ref="AW99:AW100" si="657">SUM(AT99:AV99)</f>
        <v>0</v>
      </c>
      <c r="AX99" s="205">
        <v>25</v>
      </c>
      <c r="AY99" s="206"/>
      <c r="AZ99" s="206"/>
      <c r="BA99" s="207">
        <f t="shared" ref="BA99:BA100" si="658">SUM(AX99:AZ99)</f>
        <v>25</v>
      </c>
      <c r="BB99" s="208">
        <f t="shared" ref="BB99:BB138" si="659">AW99+BA99</f>
        <v>25</v>
      </c>
      <c r="BC99" s="140"/>
      <c r="BD99" s="141"/>
      <c r="BE99" s="141"/>
      <c r="BF99" s="142">
        <f t="shared" ref="BF99:BF101" si="660">SUM(BC99:BE99)</f>
        <v>0</v>
      </c>
      <c r="BG99" s="143"/>
      <c r="BH99" s="141"/>
      <c r="BI99" s="144"/>
      <c r="BJ99" s="145">
        <f t="shared" ref="BJ99:BJ101" si="661">SUM(BG99:BI99)</f>
        <v>0</v>
      </c>
      <c r="BK99" s="70"/>
      <c r="BL99" s="84"/>
      <c r="BM99" s="84"/>
      <c r="BN99" s="71">
        <f t="shared" ref="BN99:BN101" si="662">SUM(BK99:BM99)</f>
        <v>0</v>
      </c>
      <c r="BO99" s="72"/>
      <c r="BP99" s="84"/>
      <c r="BQ99" s="85"/>
      <c r="BR99" s="73">
        <f t="shared" ref="BR99:BR101" si="663">SUM(BO99:BQ99)</f>
        <v>0</v>
      </c>
      <c r="BS99" s="53"/>
      <c r="BT99" s="54"/>
      <c r="BU99" s="54"/>
      <c r="BV99" s="55">
        <f t="shared" ref="BV99:BV101" si="664">SUM(BS99:BU99)</f>
        <v>0</v>
      </c>
      <c r="BW99" s="56">
        <v>1</v>
      </c>
      <c r="BX99" s="54"/>
      <c r="BY99" s="57"/>
      <c r="BZ99" s="58">
        <f t="shared" ref="BZ99:BZ101" si="665">SUM(BW99:BY99)</f>
        <v>1</v>
      </c>
      <c r="CA99" s="95">
        <f>AT99+BC99+BK99-BS99</f>
        <v>0</v>
      </c>
      <c r="CB99" s="93">
        <f t="shared" ref="CB99:CB100" si="666">AU99+BD99+BL99-BT99</f>
        <v>0</v>
      </c>
      <c r="CC99" s="95">
        <f t="shared" ref="CC99:CC100" si="667">AV99+BE99+BM99-BU99</f>
        <v>0</v>
      </c>
      <c r="CD99" s="94">
        <f t="shared" ref="CD99:CD101" si="668">SUM(CA99:CC99)</f>
        <v>0</v>
      </c>
      <c r="CE99" s="232">
        <f>AX99+BG99+BO99-BW99</f>
        <v>24</v>
      </c>
      <c r="CF99" s="233">
        <f t="shared" ref="CF99:CF100" si="669">AY99+BH99+BP99-BX99</f>
        <v>0</v>
      </c>
      <c r="CG99" s="234">
        <f t="shared" ref="CG99:CG100" si="670">AZ99+BI99+BQ99-BY99</f>
        <v>0</v>
      </c>
      <c r="CH99" s="96">
        <f t="shared" ref="CH99:CH101" si="671">SUM(CE99:CG99)</f>
        <v>24</v>
      </c>
      <c r="CI99" s="243">
        <f t="shared" ref="CI99:CI101" si="672">SUM(CD99,CH99)</f>
        <v>24</v>
      </c>
    </row>
    <row r="100" spans="1:87" s="40" customFormat="1" ht="12.75" customHeight="1">
      <c r="A100" s="537"/>
      <c r="B100" s="540"/>
      <c r="C100" s="370" t="s">
        <v>7</v>
      </c>
      <c r="D100" s="490"/>
      <c r="E100" s="491"/>
      <c r="F100" s="502"/>
      <c r="G100" s="381">
        <f t="shared" si="530"/>
        <v>0</v>
      </c>
      <c r="H100" s="490">
        <v>22</v>
      </c>
      <c r="I100" s="491"/>
      <c r="J100" s="502"/>
      <c r="K100" s="381">
        <f t="shared" ref="K100:K101" si="673">SUM(H100:J100)</f>
        <v>22</v>
      </c>
      <c r="L100" s="367">
        <f t="shared" si="466"/>
        <v>22</v>
      </c>
      <c r="M100" s="146"/>
      <c r="N100" s="147"/>
      <c r="O100" s="147"/>
      <c r="P100" s="148">
        <f t="shared" si="38"/>
        <v>0</v>
      </c>
      <c r="Q100" s="149"/>
      <c r="R100" s="147"/>
      <c r="S100" s="150"/>
      <c r="T100" s="148">
        <f t="shared" si="39"/>
        <v>0</v>
      </c>
      <c r="U100" s="74"/>
      <c r="V100" s="86"/>
      <c r="W100" s="86"/>
      <c r="X100" s="75">
        <f t="shared" si="40"/>
        <v>0</v>
      </c>
      <c r="Y100" s="76">
        <v>-1</v>
      </c>
      <c r="Z100" s="86"/>
      <c r="AA100" s="87"/>
      <c r="AB100" s="75">
        <f t="shared" si="41"/>
        <v>-1</v>
      </c>
      <c r="AC100" s="59"/>
      <c r="AD100" s="60"/>
      <c r="AE100" s="60"/>
      <c r="AF100" s="61">
        <f t="shared" si="42"/>
        <v>0</v>
      </c>
      <c r="AG100" s="62"/>
      <c r="AH100" s="60"/>
      <c r="AI100" s="63"/>
      <c r="AJ100" s="61">
        <f t="shared" si="43"/>
        <v>0</v>
      </c>
      <c r="AK100" s="44">
        <f t="shared" si="655"/>
        <v>0</v>
      </c>
      <c r="AL100" s="41">
        <f t="shared" si="655"/>
        <v>0</v>
      </c>
      <c r="AM100" s="41">
        <f t="shared" si="655"/>
        <v>0</v>
      </c>
      <c r="AN100" s="42">
        <f t="shared" si="45"/>
        <v>0</v>
      </c>
      <c r="AO100" s="43">
        <f t="shared" si="656"/>
        <v>21</v>
      </c>
      <c r="AP100" s="41">
        <f t="shared" si="656"/>
        <v>0</v>
      </c>
      <c r="AQ100" s="44">
        <f t="shared" si="656"/>
        <v>0</v>
      </c>
      <c r="AR100" s="42">
        <f t="shared" si="47"/>
        <v>21</v>
      </c>
      <c r="AS100" s="199">
        <f t="shared" si="61"/>
        <v>21</v>
      </c>
      <c r="AT100" s="209"/>
      <c r="AU100" s="210"/>
      <c r="AV100" s="210"/>
      <c r="AW100" s="211">
        <f t="shared" si="657"/>
        <v>0</v>
      </c>
      <c r="AX100" s="209">
        <v>22</v>
      </c>
      <c r="AY100" s="210"/>
      <c r="AZ100" s="210"/>
      <c r="BA100" s="211">
        <f t="shared" si="658"/>
        <v>22</v>
      </c>
      <c r="BB100" s="212">
        <f t="shared" si="659"/>
        <v>22</v>
      </c>
      <c r="BC100" s="146"/>
      <c r="BD100" s="147"/>
      <c r="BE100" s="147"/>
      <c r="BF100" s="148">
        <f t="shared" si="660"/>
        <v>0</v>
      </c>
      <c r="BG100" s="149"/>
      <c r="BH100" s="147"/>
      <c r="BI100" s="150"/>
      <c r="BJ100" s="148">
        <f t="shared" si="661"/>
        <v>0</v>
      </c>
      <c r="BK100" s="74"/>
      <c r="BL100" s="86"/>
      <c r="BM100" s="86"/>
      <c r="BN100" s="75">
        <f t="shared" si="662"/>
        <v>0</v>
      </c>
      <c r="BO100" s="76"/>
      <c r="BP100" s="86"/>
      <c r="BQ100" s="87"/>
      <c r="BR100" s="75">
        <f t="shared" si="663"/>
        <v>0</v>
      </c>
      <c r="BS100" s="59"/>
      <c r="BT100" s="60"/>
      <c r="BU100" s="60"/>
      <c r="BV100" s="61">
        <f t="shared" si="664"/>
        <v>0</v>
      </c>
      <c r="BW100" s="62"/>
      <c r="BX100" s="60"/>
      <c r="BY100" s="63"/>
      <c r="BZ100" s="61">
        <f t="shared" si="665"/>
        <v>0</v>
      </c>
      <c r="CA100" s="100">
        <f>AT100+BC100+BK100-BS100</f>
        <v>0</v>
      </c>
      <c r="CB100" s="97">
        <f t="shared" si="666"/>
        <v>0</v>
      </c>
      <c r="CC100" s="236">
        <f t="shared" si="667"/>
        <v>0</v>
      </c>
      <c r="CD100" s="98">
        <f t="shared" si="668"/>
        <v>0</v>
      </c>
      <c r="CE100" s="237">
        <f>AX100+BG100+BO100-BW100</f>
        <v>22</v>
      </c>
      <c r="CF100" s="99">
        <f t="shared" si="669"/>
        <v>0</v>
      </c>
      <c r="CG100" s="238">
        <f t="shared" si="670"/>
        <v>0</v>
      </c>
      <c r="CH100" s="98">
        <f t="shared" si="671"/>
        <v>22</v>
      </c>
      <c r="CI100" s="244">
        <f t="shared" si="672"/>
        <v>22</v>
      </c>
    </row>
    <row r="101" spans="1:87" s="40" customFormat="1" ht="12.75" customHeight="1" thickBot="1">
      <c r="A101" s="538"/>
      <c r="B101" s="541"/>
      <c r="C101" s="246" t="s">
        <v>5</v>
      </c>
      <c r="D101" s="224">
        <f>SUM(D99:D100)</f>
        <v>0</v>
      </c>
      <c r="E101" s="225">
        <f>SUM(E99:E100)</f>
        <v>0</v>
      </c>
      <c r="F101" s="503">
        <f>SUM(F99:F100)</f>
        <v>0</v>
      </c>
      <c r="G101" s="102">
        <f t="shared" si="530"/>
        <v>0</v>
      </c>
      <c r="H101" s="224">
        <f>SUM(H99:H100)</f>
        <v>46</v>
      </c>
      <c r="I101" s="225">
        <f>SUM(I99:I100)</f>
        <v>0</v>
      </c>
      <c r="J101" s="503">
        <f>SUM(J99:J100)</f>
        <v>0</v>
      </c>
      <c r="K101" s="102">
        <f t="shared" si="673"/>
        <v>46</v>
      </c>
      <c r="L101" s="368">
        <f t="shared" si="466"/>
        <v>46</v>
      </c>
      <c r="M101" s="151">
        <f>SUM(M99:M100)</f>
        <v>0</v>
      </c>
      <c r="N101" s="152">
        <f>SUM(N99:N100)</f>
        <v>0</v>
      </c>
      <c r="O101" s="152">
        <f>SUM(O99:O100)</f>
        <v>0</v>
      </c>
      <c r="P101" s="153">
        <f t="shared" si="38"/>
        <v>0</v>
      </c>
      <c r="Q101" s="154">
        <f>SUM(Q99:Q100)</f>
        <v>0</v>
      </c>
      <c r="R101" s="154">
        <f>SUM(R99:R100)</f>
        <v>0</v>
      </c>
      <c r="S101" s="154">
        <f>SUM(S99:S100)</f>
        <v>0</v>
      </c>
      <c r="T101" s="155">
        <f t="shared" si="39"/>
        <v>0</v>
      </c>
      <c r="U101" s="77">
        <f>SUM(U99:U100)</f>
        <v>0</v>
      </c>
      <c r="V101" s="88">
        <f>SUM(V99:V100)</f>
        <v>0</v>
      </c>
      <c r="W101" s="88">
        <f>SUM(W99:W100)</f>
        <v>0</v>
      </c>
      <c r="X101" s="78">
        <f t="shared" si="40"/>
        <v>0</v>
      </c>
      <c r="Y101" s="79">
        <f>SUM(Y99:Y100)</f>
        <v>-1</v>
      </c>
      <c r="Z101" s="79">
        <f>SUM(Z99:Z100)</f>
        <v>0</v>
      </c>
      <c r="AA101" s="79">
        <f>SUM(AA99:AA100)</f>
        <v>0</v>
      </c>
      <c r="AB101" s="80">
        <f t="shared" si="41"/>
        <v>-1</v>
      </c>
      <c r="AC101" s="64">
        <f>SUM(AC99:AC100)</f>
        <v>0</v>
      </c>
      <c r="AD101" s="65">
        <f>SUM(AD99:AD100)</f>
        <v>0</v>
      </c>
      <c r="AE101" s="65">
        <f>SUM(AE99:AE100)</f>
        <v>0</v>
      </c>
      <c r="AF101" s="66">
        <f t="shared" si="42"/>
        <v>0</v>
      </c>
      <c r="AG101" s="67">
        <f>SUM(AG99:AG100)</f>
        <v>0</v>
      </c>
      <c r="AH101" s="67">
        <f>SUM(AH99:AH100)</f>
        <v>0</v>
      </c>
      <c r="AI101" s="67">
        <f>SUM(AI99:AI100)</f>
        <v>0</v>
      </c>
      <c r="AJ101" s="68">
        <f t="shared" si="43"/>
        <v>0</v>
      </c>
      <c r="AK101" s="47">
        <f>SUM(AK99:AK100)</f>
        <v>0</v>
      </c>
      <c r="AL101" s="45">
        <f>SUM(AL99:AL100)</f>
        <v>0</v>
      </c>
      <c r="AM101" s="45">
        <f>SUM(AM99:AM100)</f>
        <v>0</v>
      </c>
      <c r="AN101" s="46">
        <f t="shared" si="45"/>
        <v>0</v>
      </c>
      <c r="AO101" s="47">
        <f>SUM(AO99:AO100)</f>
        <v>45</v>
      </c>
      <c r="AP101" s="47">
        <f>SUM(AP99:AP100)</f>
        <v>0</v>
      </c>
      <c r="AQ101" s="47">
        <f>SUM(AQ99:AQ100)</f>
        <v>0</v>
      </c>
      <c r="AR101" s="48">
        <f t="shared" si="47"/>
        <v>45</v>
      </c>
      <c r="AS101" s="200">
        <f t="shared" si="61"/>
        <v>45</v>
      </c>
      <c r="AT101" s="213">
        <f>SUM(AT99:AT100)</f>
        <v>0</v>
      </c>
      <c r="AU101" s="214">
        <f t="shared" ref="AU101:AV101" si="674">SUM(AU99:AU100)</f>
        <v>0</v>
      </c>
      <c r="AV101" s="214">
        <f t="shared" si="674"/>
        <v>0</v>
      </c>
      <c r="AW101" s="215">
        <f>SUM(AT101:AV101)</f>
        <v>0</v>
      </c>
      <c r="AX101" s="213">
        <f>SUM(AX99:AX100)</f>
        <v>47</v>
      </c>
      <c r="AY101" s="214">
        <f>SUM(AY99:AY100)</f>
        <v>0</v>
      </c>
      <c r="AZ101" s="214">
        <f>SUM(AZ99:AZ100)</f>
        <v>0</v>
      </c>
      <c r="BA101" s="215">
        <f>SUM(AX101:AZ101)</f>
        <v>47</v>
      </c>
      <c r="BB101" s="216">
        <f t="shared" si="659"/>
        <v>47</v>
      </c>
      <c r="BC101" s="151">
        <f>SUM(BC99:BC100)</f>
        <v>0</v>
      </c>
      <c r="BD101" s="152">
        <f>SUM(BD99:BD100)</f>
        <v>0</v>
      </c>
      <c r="BE101" s="152">
        <f>SUM(BE99:BE100)</f>
        <v>0</v>
      </c>
      <c r="BF101" s="153">
        <f t="shared" si="660"/>
        <v>0</v>
      </c>
      <c r="BG101" s="154">
        <f>SUM(BG99:BG100)</f>
        <v>0</v>
      </c>
      <c r="BH101" s="154">
        <f>SUM(BH99:BH100)</f>
        <v>0</v>
      </c>
      <c r="BI101" s="154">
        <f>SUM(BI99:BI100)</f>
        <v>0</v>
      </c>
      <c r="BJ101" s="155">
        <f t="shared" si="661"/>
        <v>0</v>
      </c>
      <c r="BK101" s="77">
        <f>SUM(BK99:BK100)</f>
        <v>0</v>
      </c>
      <c r="BL101" s="88">
        <f>SUM(BL99:BL100)</f>
        <v>0</v>
      </c>
      <c r="BM101" s="88">
        <f>SUM(BM99:BM100)</f>
        <v>0</v>
      </c>
      <c r="BN101" s="78">
        <f t="shared" si="662"/>
        <v>0</v>
      </c>
      <c r="BO101" s="79">
        <f>SUM(BO99:BO100)</f>
        <v>0</v>
      </c>
      <c r="BP101" s="79">
        <f>SUM(BP99:BP100)</f>
        <v>0</v>
      </c>
      <c r="BQ101" s="79">
        <f>SUM(BQ99:BQ100)</f>
        <v>0</v>
      </c>
      <c r="BR101" s="80">
        <f t="shared" si="663"/>
        <v>0</v>
      </c>
      <c r="BS101" s="64">
        <f>SUM(BS99:BS100)</f>
        <v>0</v>
      </c>
      <c r="BT101" s="65">
        <f>SUM(BT99:BT100)</f>
        <v>0</v>
      </c>
      <c r="BU101" s="65">
        <f>SUM(BU99:BU100)</f>
        <v>0</v>
      </c>
      <c r="BV101" s="66">
        <f t="shared" si="664"/>
        <v>0</v>
      </c>
      <c r="BW101" s="67">
        <f>SUM(BW99:BW100)</f>
        <v>1</v>
      </c>
      <c r="BX101" s="67">
        <f>SUM(BX99:BX100)</f>
        <v>0</v>
      </c>
      <c r="BY101" s="67">
        <f>SUM(BY99:BY100)</f>
        <v>0</v>
      </c>
      <c r="BZ101" s="68">
        <f t="shared" si="665"/>
        <v>1</v>
      </c>
      <c r="CA101" s="103">
        <f>SUM(CA99:CA100)</f>
        <v>0</v>
      </c>
      <c r="CB101" s="101">
        <f>SUM(CB99:CB100)</f>
        <v>0</v>
      </c>
      <c r="CC101" s="101">
        <f>SUM(CC99:CC100)</f>
        <v>0</v>
      </c>
      <c r="CD101" s="102">
        <f t="shared" si="668"/>
        <v>0</v>
      </c>
      <c r="CE101" s="103">
        <f>SUM(CE99:CE100)</f>
        <v>46</v>
      </c>
      <c r="CF101" s="103">
        <f>SUM(CF99:CF100)</f>
        <v>0</v>
      </c>
      <c r="CG101" s="103">
        <f>SUM(CG99:CG100)</f>
        <v>0</v>
      </c>
      <c r="CH101" s="104">
        <f t="shared" si="671"/>
        <v>46</v>
      </c>
      <c r="CI101" s="245">
        <f t="shared" si="672"/>
        <v>46</v>
      </c>
    </row>
    <row r="102" spans="1:87" s="174" customFormat="1" ht="12.75" customHeight="1" thickBot="1">
      <c r="A102" s="158"/>
      <c r="B102" s="558" t="s">
        <v>44</v>
      </c>
      <c r="C102" s="559"/>
      <c r="D102" s="450"/>
      <c r="E102" s="451"/>
      <c r="F102" s="452"/>
      <c r="G102" s="160"/>
      <c r="H102" s="450"/>
      <c r="I102" s="453"/>
      <c r="J102" s="452"/>
      <c r="K102" s="160"/>
      <c r="L102" s="366">
        <f t="shared" si="466"/>
        <v>0</v>
      </c>
      <c r="M102" s="162"/>
      <c r="N102" s="163"/>
      <c r="O102" s="163"/>
      <c r="P102" s="164"/>
      <c r="Q102" s="165"/>
      <c r="R102" s="165"/>
      <c r="S102" s="165"/>
      <c r="T102" s="164"/>
      <c r="U102" s="166"/>
      <c r="V102" s="167"/>
      <c r="W102" s="167"/>
      <c r="X102" s="168"/>
      <c r="Y102" s="169"/>
      <c r="Z102" s="169"/>
      <c r="AA102" s="169"/>
      <c r="AB102" s="168"/>
      <c r="AC102" s="170" t="e">
        <f t="shared" ref="AC102:AJ102" si="675">AC101/(D101+M101)</f>
        <v>#DIV/0!</v>
      </c>
      <c r="AD102" s="170" t="e">
        <f t="shared" si="675"/>
        <v>#DIV/0!</v>
      </c>
      <c r="AE102" s="170" t="e">
        <f t="shared" si="675"/>
        <v>#DIV/0!</v>
      </c>
      <c r="AF102" s="170" t="e">
        <f t="shared" si="675"/>
        <v>#DIV/0!</v>
      </c>
      <c r="AG102" s="170">
        <f t="shared" si="675"/>
        <v>0</v>
      </c>
      <c r="AH102" s="170" t="e">
        <f t="shared" si="675"/>
        <v>#DIV/0!</v>
      </c>
      <c r="AI102" s="170" t="e">
        <f t="shared" si="675"/>
        <v>#DIV/0!</v>
      </c>
      <c r="AJ102" s="170">
        <f t="shared" si="675"/>
        <v>0</v>
      </c>
      <c r="AK102" s="171"/>
      <c r="AL102" s="172"/>
      <c r="AM102" s="172"/>
      <c r="AN102" s="173"/>
      <c r="AO102" s="171"/>
      <c r="AP102" s="171"/>
      <c r="AQ102" s="171"/>
      <c r="AR102" s="173"/>
      <c r="AS102" s="196"/>
      <c r="AT102" s="217"/>
      <c r="AU102" s="218"/>
      <c r="AV102" s="218"/>
      <c r="AW102" s="219"/>
      <c r="AX102" s="217"/>
      <c r="AY102" s="218"/>
      <c r="AZ102" s="218"/>
      <c r="BA102" s="219"/>
      <c r="BB102" s="208">
        <f t="shared" si="659"/>
        <v>0</v>
      </c>
      <c r="BC102" s="162"/>
      <c r="BD102" s="163"/>
      <c r="BE102" s="163"/>
      <c r="BF102" s="164"/>
      <c r="BG102" s="165"/>
      <c r="BH102" s="165"/>
      <c r="BI102" s="165"/>
      <c r="BJ102" s="164"/>
      <c r="BK102" s="166"/>
      <c r="BL102" s="167"/>
      <c r="BM102" s="167"/>
      <c r="BN102" s="168"/>
      <c r="BO102" s="169"/>
      <c r="BP102" s="169"/>
      <c r="BQ102" s="169"/>
      <c r="BR102" s="168"/>
      <c r="BS102" s="170" t="e">
        <f>BS101/(AT101+BC101)</f>
        <v>#DIV/0!</v>
      </c>
      <c r="BT102" s="170" t="e">
        <f t="shared" ref="BT102" si="676">BT101/(AU101+BD101)</f>
        <v>#DIV/0!</v>
      </c>
      <c r="BU102" s="170" t="e">
        <f t="shared" ref="BU102" si="677">BU101/(AV101+BE101)</f>
        <v>#DIV/0!</v>
      </c>
      <c r="BV102" s="170" t="e">
        <f t="shared" ref="BV102" si="678">BV101/(AW101+BF101)</f>
        <v>#DIV/0!</v>
      </c>
      <c r="BW102" s="170">
        <f t="shared" ref="BW102" si="679">BW101/(AX101+BG101)</f>
        <v>2.1276595744680851E-2</v>
      </c>
      <c r="BX102" s="170" t="e">
        <f t="shared" ref="BX102" si="680">BX101/(AY101+BH101)</f>
        <v>#DIV/0!</v>
      </c>
      <c r="BY102" s="170" t="e">
        <f t="shared" ref="BY102" si="681">BY101/(AZ101+BI101)</f>
        <v>#DIV/0!</v>
      </c>
      <c r="BZ102" s="227">
        <f t="shared" ref="BZ102" si="682">BZ101/(BA101+BJ101)</f>
        <v>2.1276595744680851E-2</v>
      </c>
      <c r="CA102" s="161"/>
      <c r="CB102" s="159"/>
      <c r="CC102" s="159"/>
      <c r="CD102" s="160"/>
      <c r="CE102" s="161"/>
      <c r="CF102" s="161"/>
      <c r="CG102" s="161"/>
      <c r="CH102" s="160"/>
      <c r="CI102" s="241"/>
    </row>
    <row r="103" spans="1:87" s="174" customFormat="1" ht="12.75" customHeight="1" thickBot="1">
      <c r="A103" s="158"/>
      <c r="B103" s="556" t="s">
        <v>45</v>
      </c>
      <c r="C103" s="557"/>
      <c r="D103" s="479"/>
      <c r="E103" s="480"/>
      <c r="F103" s="481"/>
      <c r="G103" s="516"/>
      <c r="H103" s="479"/>
      <c r="I103" s="482"/>
      <c r="J103" s="481"/>
      <c r="K103" s="516"/>
      <c r="L103" s="458">
        <f t="shared" si="466"/>
        <v>0</v>
      </c>
      <c r="M103" s="178"/>
      <c r="N103" s="179"/>
      <c r="O103" s="179"/>
      <c r="P103" s="180"/>
      <c r="Q103" s="181"/>
      <c r="R103" s="181"/>
      <c r="S103" s="181"/>
      <c r="T103" s="180"/>
      <c r="U103" s="182"/>
      <c r="V103" s="183"/>
      <c r="W103" s="183"/>
      <c r="X103" s="184"/>
      <c r="Y103" s="185"/>
      <c r="Z103" s="185"/>
      <c r="AA103" s="185"/>
      <c r="AB103" s="184"/>
      <c r="AC103" s="157" t="e">
        <f>AC101/(AK101+AC101)</f>
        <v>#DIV/0!</v>
      </c>
      <c r="AD103" s="157" t="e">
        <f t="shared" ref="AD103:AJ103" si="683">AD101/(AL101+AD101)</f>
        <v>#DIV/0!</v>
      </c>
      <c r="AE103" s="157" t="e">
        <f t="shared" si="683"/>
        <v>#DIV/0!</v>
      </c>
      <c r="AF103" s="157" t="e">
        <f t="shared" si="683"/>
        <v>#DIV/0!</v>
      </c>
      <c r="AG103" s="157">
        <f t="shared" si="683"/>
        <v>0</v>
      </c>
      <c r="AH103" s="157" t="e">
        <f t="shared" si="683"/>
        <v>#DIV/0!</v>
      </c>
      <c r="AI103" s="157" t="e">
        <f t="shared" si="683"/>
        <v>#DIV/0!</v>
      </c>
      <c r="AJ103" s="157">
        <f t="shared" si="683"/>
        <v>0</v>
      </c>
      <c r="AK103" s="186"/>
      <c r="AL103" s="187"/>
      <c r="AM103" s="187"/>
      <c r="AN103" s="188"/>
      <c r="AO103" s="186"/>
      <c r="AP103" s="186"/>
      <c r="AQ103" s="186"/>
      <c r="AR103" s="188"/>
      <c r="AS103" s="197"/>
      <c r="AT103" s="220"/>
      <c r="AU103" s="221"/>
      <c r="AV103" s="221"/>
      <c r="AW103" s="222"/>
      <c r="AX103" s="220"/>
      <c r="AY103" s="221"/>
      <c r="AZ103" s="221"/>
      <c r="BA103" s="222"/>
      <c r="BB103" s="223">
        <f t="shared" si="659"/>
        <v>0</v>
      </c>
      <c r="BC103" s="178"/>
      <c r="BD103" s="179"/>
      <c r="BE103" s="179"/>
      <c r="BF103" s="180"/>
      <c r="BG103" s="181"/>
      <c r="BH103" s="181"/>
      <c r="BI103" s="181"/>
      <c r="BJ103" s="180"/>
      <c r="BK103" s="182"/>
      <c r="BL103" s="183"/>
      <c r="BM103" s="183"/>
      <c r="BN103" s="184"/>
      <c r="BO103" s="185"/>
      <c r="BP103" s="185"/>
      <c r="BQ103" s="185"/>
      <c r="BR103" s="184"/>
      <c r="BS103" s="157" t="e">
        <f>BS101/(CA101+BS101)</f>
        <v>#DIV/0!</v>
      </c>
      <c r="BT103" s="157" t="e">
        <f t="shared" ref="BT103" si="684">BT101/(CB101+BT101)</f>
        <v>#DIV/0!</v>
      </c>
      <c r="BU103" s="157" t="e">
        <f t="shared" ref="BU103" si="685">BU101/(CC101+BU101)</f>
        <v>#DIV/0!</v>
      </c>
      <c r="BV103" s="157" t="e">
        <f t="shared" ref="BV103" si="686">BV101/(CD101+BV101)</f>
        <v>#DIV/0!</v>
      </c>
      <c r="BW103" s="157">
        <f t="shared" ref="BW103" si="687">BW101/(CE101+BW101)</f>
        <v>2.1276595744680851E-2</v>
      </c>
      <c r="BX103" s="157" t="e">
        <f t="shared" ref="BX103" si="688">BX101/(CF101+BX101)</f>
        <v>#DIV/0!</v>
      </c>
      <c r="BY103" s="157" t="e">
        <f t="shared" ref="BY103" si="689">BY101/(CG101+BY101)</f>
        <v>#DIV/0!</v>
      </c>
      <c r="BZ103" s="228">
        <f t="shared" ref="BZ103" si="690">BZ101/(CH101+BZ101)</f>
        <v>2.1276595744680851E-2</v>
      </c>
      <c r="CA103" s="177"/>
      <c r="CB103" s="175"/>
      <c r="CC103" s="175"/>
      <c r="CD103" s="176"/>
      <c r="CE103" s="177"/>
      <c r="CF103" s="177"/>
      <c r="CG103" s="177"/>
      <c r="CH103" s="176"/>
      <c r="CI103" s="242"/>
    </row>
    <row r="104" spans="1:87" s="40" customFormat="1" ht="12.75" customHeight="1">
      <c r="A104" s="536"/>
      <c r="B104" s="539" t="s">
        <v>54</v>
      </c>
      <c r="C104" s="369" t="s">
        <v>6</v>
      </c>
      <c r="D104" s="488"/>
      <c r="E104" s="489"/>
      <c r="F104" s="501"/>
      <c r="G104" s="379">
        <f>SUM(D104:F104)</f>
        <v>0</v>
      </c>
      <c r="H104" s="488">
        <v>3</v>
      </c>
      <c r="I104" s="489"/>
      <c r="J104" s="501"/>
      <c r="K104" s="379">
        <f>SUM(H104:J104)</f>
        <v>3</v>
      </c>
      <c r="L104" s="366">
        <f t="shared" si="466"/>
        <v>3</v>
      </c>
      <c r="M104" s="140"/>
      <c r="N104" s="141"/>
      <c r="O104" s="141"/>
      <c r="P104" s="142">
        <f>SUM(M104:O104)</f>
        <v>0</v>
      </c>
      <c r="Q104" s="143"/>
      <c r="R104" s="141"/>
      <c r="S104" s="144"/>
      <c r="T104" s="145">
        <f>SUM(Q104:S104)</f>
        <v>0</v>
      </c>
      <c r="U104" s="70"/>
      <c r="V104" s="84"/>
      <c r="W104" s="84"/>
      <c r="X104" s="71">
        <f>SUM(U104:W104)</f>
        <v>0</v>
      </c>
      <c r="Y104" s="72"/>
      <c r="Z104" s="84"/>
      <c r="AA104" s="85"/>
      <c r="AB104" s="73">
        <f>SUM(Y104:AA104)</f>
        <v>0</v>
      </c>
      <c r="AC104" s="53"/>
      <c r="AD104" s="54"/>
      <c r="AE104" s="54"/>
      <c r="AF104" s="55">
        <f>SUM(AC104:AE104)</f>
        <v>0</v>
      </c>
      <c r="AG104" s="56"/>
      <c r="AH104" s="54"/>
      <c r="AI104" s="57"/>
      <c r="AJ104" s="58">
        <f>SUM(AG104:AI104)</f>
        <v>0</v>
      </c>
      <c r="AK104" s="38">
        <f t="shared" ref="AK104:AM105" si="691">D104+M104+U104-AC104</f>
        <v>0</v>
      </c>
      <c r="AL104" s="35">
        <f t="shared" si="691"/>
        <v>0</v>
      </c>
      <c r="AM104" s="35">
        <f t="shared" si="691"/>
        <v>0</v>
      </c>
      <c r="AN104" s="36">
        <f>SUM(AK104:AM104)</f>
        <v>0</v>
      </c>
      <c r="AO104" s="37">
        <f t="shared" ref="AO104:AQ105" si="692">H104+Q104+Y104-AG104</f>
        <v>3</v>
      </c>
      <c r="AP104" s="35">
        <f t="shared" si="692"/>
        <v>0</v>
      </c>
      <c r="AQ104" s="38">
        <f t="shared" si="692"/>
        <v>0</v>
      </c>
      <c r="AR104" s="39">
        <f>SUM(AO104:AQ104)</f>
        <v>3</v>
      </c>
      <c r="AS104" s="198">
        <f>SUM(AN104,AR104)</f>
        <v>3</v>
      </c>
      <c r="AT104" s="205"/>
      <c r="AU104" s="206"/>
      <c r="AV104" s="206"/>
      <c r="AW104" s="207">
        <f t="shared" ref="AW104:AW105" si="693">SUM(AT104:AV104)</f>
        <v>0</v>
      </c>
      <c r="AX104" s="205">
        <v>3</v>
      </c>
      <c r="AY104" s="206"/>
      <c r="AZ104" s="206"/>
      <c r="BA104" s="207">
        <f t="shared" ref="BA104:BA105" si="694">SUM(AX104:AZ104)</f>
        <v>3</v>
      </c>
      <c r="BB104" s="208">
        <f>AW104+BA104</f>
        <v>3</v>
      </c>
      <c r="BC104" s="140"/>
      <c r="BD104" s="141"/>
      <c r="BE104" s="141"/>
      <c r="BF104" s="142">
        <f t="shared" ref="BF104:BF106" si="695">SUM(BC104:BE104)</f>
        <v>0</v>
      </c>
      <c r="BG104" s="143"/>
      <c r="BH104" s="141"/>
      <c r="BI104" s="144"/>
      <c r="BJ104" s="145">
        <f t="shared" ref="BJ104:BJ106" si="696">SUM(BG104:BI104)</f>
        <v>0</v>
      </c>
      <c r="BK104" s="70"/>
      <c r="BL104" s="84"/>
      <c r="BM104" s="84"/>
      <c r="BN104" s="71">
        <f t="shared" ref="BN104:BN106" si="697">SUM(BK104:BM104)</f>
        <v>0</v>
      </c>
      <c r="BO104" s="72"/>
      <c r="BP104" s="84"/>
      <c r="BQ104" s="85"/>
      <c r="BR104" s="73">
        <f t="shared" ref="BR104:BR106" si="698">SUM(BO104:BQ104)</f>
        <v>0</v>
      </c>
      <c r="BS104" s="53"/>
      <c r="BT104" s="54"/>
      <c r="BU104" s="54"/>
      <c r="BV104" s="55">
        <f t="shared" ref="BV104:BV106" si="699">SUM(BS104:BU104)</f>
        <v>0</v>
      </c>
      <c r="BW104" s="56"/>
      <c r="BX104" s="54"/>
      <c r="BY104" s="57"/>
      <c r="BZ104" s="58">
        <f t="shared" ref="BZ104:BZ106" si="700">SUM(BW104:BY104)</f>
        <v>0</v>
      </c>
      <c r="CA104" s="95">
        <f>AT104+BC104+BK104-BS104</f>
        <v>0</v>
      </c>
      <c r="CB104" s="93">
        <f t="shared" ref="CB104:CB105" si="701">AU104+BD104+BL104-BT104</f>
        <v>0</v>
      </c>
      <c r="CC104" s="95">
        <f t="shared" ref="CC104:CC105" si="702">AV104+BE104+BM104-BU104</f>
        <v>0</v>
      </c>
      <c r="CD104" s="94">
        <f t="shared" ref="CD104:CD106" si="703">SUM(CA104:CC104)</f>
        <v>0</v>
      </c>
      <c r="CE104" s="232">
        <f>AX104+BG104+BO104-BW104</f>
        <v>3</v>
      </c>
      <c r="CF104" s="233">
        <f t="shared" ref="CF104:CF105" si="704">AY104+BH104+BP104-BX104</f>
        <v>0</v>
      </c>
      <c r="CG104" s="234">
        <f t="shared" ref="CG104:CG105" si="705">AZ104+BI104+BQ104-BY104</f>
        <v>0</v>
      </c>
      <c r="CH104" s="96">
        <f t="shared" ref="CH104:CH106" si="706">SUM(CE104:CG104)</f>
        <v>3</v>
      </c>
      <c r="CI104" s="243">
        <f t="shared" ref="CI104:CI106" si="707">SUM(CD104,CH104)</f>
        <v>3</v>
      </c>
    </row>
    <row r="105" spans="1:87" s="40" customFormat="1" ht="12.75" customHeight="1">
      <c r="A105" s="537"/>
      <c r="B105" s="540"/>
      <c r="C105" s="370" t="s">
        <v>7</v>
      </c>
      <c r="D105" s="490"/>
      <c r="E105" s="491"/>
      <c r="F105" s="502"/>
      <c r="G105" s="381">
        <f>SUM(D105:F105)</f>
        <v>0</v>
      </c>
      <c r="H105" s="490">
        <v>9</v>
      </c>
      <c r="I105" s="491"/>
      <c r="J105" s="502"/>
      <c r="K105" s="381">
        <f t="shared" ref="K105:K106" si="708">SUM(H105:J105)</f>
        <v>9</v>
      </c>
      <c r="L105" s="367">
        <f t="shared" si="466"/>
        <v>9</v>
      </c>
      <c r="M105" s="146"/>
      <c r="N105" s="147"/>
      <c r="O105" s="147"/>
      <c r="P105" s="148">
        <f>SUM(M105:O105)</f>
        <v>0</v>
      </c>
      <c r="Q105" s="149"/>
      <c r="R105" s="147"/>
      <c r="S105" s="150"/>
      <c r="T105" s="148">
        <f>SUM(Q105:S105)</f>
        <v>0</v>
      </c>
      <c r="U105" s="74"/>
      <c r="V105" s="86"/>
      <c r="W105" s="86"/>
      <c r="X105" s="75">
        <f>SUM(U105:W105)</f>
        <v>0</v>
      </c>
      <c r="Y105" s="76"/>
      <c r="Z105" s="86"/>
      <c r="AA105" s="87"/>
      <c r="AB105" s="75">
        <f>SUM(Y105:AA105)</f>
        <v>0</v>
      </c>
      <c r="AC105" s="59"/>
      <c r="AD105" s="60"/>
      <c r="AE105" s="60"/>
      <c r="AF105" s="61">
        <f>SUM(AC105:AE105)</f>
        <v>0</v>
      </c>
      <c r="AG105" s="62"/>
      <c r="AH105" s="60"/>
      <c r="AI105" s="63"/>
      <c r="AJ105" s="61">
        <f>SUM(AG105:AI105)</f>
        <v>0</v>
      </c>
      <c r="AK105" s="44">
        <f t="shared" si="691"/>
        <v>0</v>
      </c>
      <c r="AL105" s="41">
        <f t="shared" si="691"/>
        <v>0</v>
      </c>
      <c r="AM105" s="41">
        <f t="shared" si="691"/>
        <v>0</v>
      </c>
      <c r="AN105" s="42">
        <f>SUM(AK105:AM105)</f>
        <v>0</v>
      </c>
      <c r="AO105" s="43">
        <f t="shared" si="692"/>
        <v>9</v>
      </c>
      <c r="AP105" s="41">
        <f t="shared" si="692"/>
        <v>0</v>
      </c>
      <c r="AQ105" s="44">
        <f t="shared" si="692"/>
        <v>0</v>
      </c>
      <c r="AR105" s="42">
        <f>SUM(AO105:AQ105)</f>
        <v>9</v>
      </c>
      <c r="AS105" s="199">
        <f>SUM(AN105,AR105)</f>
        <v>9</v>
      </c>
      <c r="AT105" s="209"/>
      <c r="AU105" s="210"/>
      <c r="AV105" s="210"/>
      <c r="AW105" s="211">
        <f t="shared" si="693"/>
        <v>0</v>
      </c>
      <c r="AX105" s="209">
        <v>8</v>
      </c>
      <c r="AY105" s="210"/>
      <c r="AZ105" s="210"/>
      <c r="BA105" s="211">
        <f t="shared" si="694"/>
        <v>8</v>
      </c>
      <c r="BB105" s="212">
        <f>AW105+BA105</f>
        <v>8</v>
      </c>
      <c r="BC105" s="146"/>
      <c r="BD105" s="147"/>
      <c r="BE105" s="147"/>
      <c r="BF105" s="148">
        <f t="shared" si="695"/>
        <v>0</v>
      </c>
      <c r="BG105" s="149"/>
      <c r="BH105" s="147"/>
      <c r="BI105" s="150"/>
      <c r="BJ105" s="148">
        <f t="shared" si="696"/>
        <v>0</v>
      </c>
      <c r="BK105" s="74"/>
      <c r="BL105" s="86"/>
      <c r="BM105" s="86"/>
      <c r="BN105" s="75">
        <f t="shared" si="697"/>
        <v>0</v>
      </c>
      <c r="BO105" s="76"/>
      <c r="BP105" s="86"/>
      <c r="BQ105" s="87"/>
      <c r="BR105" s="75">
        <f t="shared" si="698"/>
        <v>0</v>
      </c>
      <c r="BS105" s="59"/>
      <c r="BT105" s="60"/>
      <c r="BU105" s="60"/>
      <c r="BV105" s="61">
        <f t="shared" si="699"/>
        <v>0</v>
      </c>
      <c r="BW105" s="62"/>
      <c r="BX105" s="60"/>
      <c r="BY105" s="63"/>
      <c r="BZ105" s="61">
        <f t="shared" si="700"/>
        <v>0</v>
      </c>
      <c r="CA105" s="100">
        <f>AT105+BC105+BK105-BS105</f>
        <v>0</v>
      </c>
      <c r="CB105" s="97">
        <f t="shared" si="701"/>
        <v>0</v>
      </c>
      <c r="CC105" s="236">
        <f t="shared" si="702"/>
        <v>0</v>
      </c>
      <c r="CD105" s="98">
        <f t="shared" si="703"/>
        <v>0</v>
      </c>
      <c r="CE105" s="237">
        <f>AX105+BG105+BO105-BW105</f>
        <v>8</v>
      </c>
      <c r="CF105" s="99">
        <f t="shared" si="704"/>
        <v>0</v>
      </c>
      <c r="CG105" s="238">
        <f t="shared" si="705"/>
        <v>0</v>
      </c>
      <c r="CH105" s="98">
        <f t="shared" si="706"/>
        <v>8</v>
      </c>
      <c r="CI105" s="244">
        <f t="shared" si="707"/>
        <v>8</v>
      </c>
    </row>
    <row r="106" spans="1:87" s="40" customFormat="1" ht="12.75" customHeight="1" thickBot="1">
      <c r="A106" s="538"/>
      <c r="B106" s="541"/>
      <c r="C106" s="246" t="s">
        <v>5</v>
      </c>
      <c r="D106" s="224">
        <f>SUM(D104:D105)</f>
        <v>0</v>
      </c>
      <c r="E106" s="225">
        <f>SUM(E104:E105)</f>
        <v>0</v>
      </c>
      <c r="F106" s="503">
        <f>SUM(F104:F105)</f>
        <v>0</v>
      </c>
      <c r="G106" s="102">
        <f>SUM(D106:F106)</f>
        <v>0</v>
      </c>
      <c r="H106" s="224">
        <f>SUM(H104:H105)</f>
        <v>12</v>
      </c>
      <c r="I106" s="225">
        <f>SUM(I104:I105)</f>
        <v>0</v>
      </c>
      <c r="J106" s="503">
        <f>SUM(J104:J105)</f>
        <v>0</v>
      </c>
      <c r="K106" s="102">
        <f t="shared" si="708"/>
        <v>12</v>
      </c>
      <c r="L106" s="368">
        <f t="shared" si="466"/>
        <v>12</v>
      </c>
      <c r="M106" s="151">
        <f>SUM(M104:M105)</f>
        <v>0</v>
      </c>
      <c r="N106" s="152">
        <f>SUM(N104:N105)</f>
        <v>0</v>
      </c>
      <c r="O106" s="152">
        <f>SUM(O104:O105)</f>
        <v>0</v>
      </c>
      <c r="P106" s="153">
        <f>SUM(M106:O106)</f>
        <v>0</v>
      </c>
      <c r="Q106" s="154">
        <f>SUM(Q104:Q105)</f>
        <v>0</v>
      </c>
      <c r="R106" s="154">
        <f>SUM(R104:R105)</f>
        <v>0</v>
      </c>
      <c r="S106" s="154">
        <f>SUM(S104:S105)</f>
        <v>0</v>
      </c>
      <c r="T106" s="155">
        <f>SUM(Q106:S106)</f>
        <v>0</v>
      </c>
      <c r="U106" s="77">
        <f>SUM(U104:U105)</f>
        <v>0</v>
      </c>
      <c r="V106" s="88">
        <f>SUM(V104:V105)</f>
        <v>0</v>
      </c>
      <c r="W106" s="88">
        <f>SUM(W104:W105)</f>
        <v>0</v>
      </c>
      <c r="X106" s="78">
        <f>SUM(U106:W106)</f>
        <v>0</v>
      </c>
      <c r="Y106" s="79">
        <f>SUM(Y104:Y105)</f>
        <v>0</v>
      </c>
      <c r="Z106" s="79">
        <f>SUM(Z104:Z105)</f>
        <v>0</v>
      </c>
      <c r="AA106" s="79">
        <f>SUM(AA104:AA105)</f>
        <v>0</v>
      </c>
      <c r="AB106" s="80">
        <f>SUM(Y106:AA106)</f>
        <v>0</v>
      </c>
      <c r="AC106" s="64">
        <f>SUM(AC104:AC105)</f>
        <v>0</v>
      </c>
      <c r="AD106" s="65">
        <f>SUM(AD104:AD105)</f>
        <v>0</v>
      </c>
      <c r="AE106" s="65">
        <f>SUM(AE104:AE105)</f>
        <v>0</v>
      </c>
      <c r="AF106" s="66">
        <f>SUM(AC106:AE106)</f>
        <v>0</v>
      </c>
      <c r="AG106" s="67">
        <f>SUM(AG104:AG105)</f>
        <v>0</v>
      </c>
      <c r="AH106" s="67">
        <f>SUM(AH104:AH105)</f>
        <v>0</v>
      </c>
      <c r="AI106" s="67">
        <f>SUM(AI104:AI105)</f>
        <v>0</v>
      </c>
      <c r="AJ106" s="68">
        <f>SUM(AG106:AI106)</f>
        <v>0</v>
      </c>
      <c r="AK106" s="47">
        <f>SUM(AK104:AK105)</f>
        <v>0</v>
      </c>
      <c r="AL106" s="45">
        <f>SUM(AL104:AL105)</f>
        <v>0</v>
      </c>
      <c r="AM106" s="45">
        <f>SUM(AM104:AM105)</f>
        <v>0</v>
      </c>
      <c r="AN106" s="46">
        <f>SUM(AK106:AM106)</f>
        <v>0</v>
      </c>
      <c r="AO106" s="47">
        <f>SUM(AO104:AO105)</f>
        <v>12</v>
      </c>
      <c r="AP106" s="47">
        <f>SUM(AP104:AP105)</f>
        <v>0</v>
      </c>
      <c r="AQ106" s="47">
        <f>SUM(AQ104:AQ105)</f>
        <v>0</v>
      </c>
      <c r="AR106" s="48">
        <f>SUM(AO106:AQ106)</f>
        <v>12</v>
      </c>
      <c r="AS106" s="200">
        <f>SUM(AN106,AR106)</f>
        <v>12</v>
      </c>
      <c r="AT106" s="224">
        <f>SUM(AT104:AT105)</f>
        <v>0</v>
      </c>
      <c r="AU106" s="225">
        <f t="shared" ref="AU106:AV106" si="709">SUM(AU104:AU105)</f>
        <v>0</v>
      </c>
      <c r="AV106" s="225">
        <f t="shared" si="709"/>
        <v>0</v>
      </c>
      <c r="AW106" s="226">
        <f>SUM(AT106:AV106)</f>
        <v>0</v>
      </c>
      <c r="AX106" s="224">
        <f>SUM(AX104:AX105)</f>
        <v>11</v>
      </c>
      <c r="AY106" s="225">
        <f>SUM(AY104:AY105)</f>
        <v>0</v>
      </c>
      <c r="AZ106" s="225">
        <f>SUM(AZ104:AZ105)</f>
        <v>0</v>
      </c>
      <c r="BA106" s="226">
        <f>SUM(AX106:AZ106)</f>
        <v>11</v>
      </c>
      <c r="BB106" s="223">
        <f>AW106+BA106</f>
        <v>11</v>
      </c>
      <c r="BC106" s="151">
        <f>SUM(BC104:BC105)</f>
        <v>0</v>
      </c>
      <c r="BD106" s="152">
        <f>SUM(BD104:BD105)</f>
        <v>0</v>
      </c>
      <c r="BE106" s="152">
        <f>SUM(BE104:BE105)</f>
        <v>0</v>
      </c>
      <c r="BF106" s="153">
        <f t="shared" si="695"/>
        <v>0</v>
      </c>
      <c r="BG106" s="154">
        <f>SUM(BG104:BG105)</f>
        <v>0</v>
      </c>
      <c r="BH106" s="154">
        <f>SUM(BH104:BH105)</f>
        <v>0</v>
      </c>
      <c r="BI106" s="154">
        <f>SUM(BI104:BI105)</f>
        <v>0</v>
      </c>
      <c r="BJ106" s="155">
        <f t="shared" si="696"/>
        <v>0</v>
      </c>
      <c r="BK106" s="77">
        <f>SUM(BK104:BK105)</f>
        <v>0</v>
      </c>
      <c r="BL106" s="88">
        <f>SUM(BL104:BL105)</f>
        <v>0</v>
      </c>
      <c r="BM106" s="88">
        <f>SUM(BM104:BM105)</f>
        <v>0</v>
      </c>
      <c r="BN106" s="78">
        <f t="shared" si="697"/>
        <v>0</v>
      </c>
      <c r="BO106" s="79">
        <f>SUM(BO104:BO105)</f>
        <v>0</v>
      </c>
      <c r="BP106" s="79">
        <f>SUM(BP104:BP105)</f>
        <v>0</v>
      </c>
      <c r="BQ106" s="79">
        <f>SUM(BQ104:BQ105)</f>
        <v>0</v>
      </c>
      <c r="BR106" s="80">
        <f t="shared" si="698"/>
        <v>0</v>
      </c>
      <c r="BS106" s="64">
        <f>SUM(BS104:BS105)</f>
        <v>0</v>
      </c>
      <c r="BT106" s="65">
        <f>SUM(BT104:BT105)</f>
        <v>0</v>
      </c>
      <c r="BU106" s="65">
        <f>SUM(BU104:BU105)</f>
        <v>0</v>
      </c>
      <c r="BV106" s="66">
        <f t="shared" si="699"/>
        <v>0</v>
      </c>
      <c r="BW106" s="67">
        <f>SUM(BW104:BW105)</f>
        <v>0</v>
      </c>
      <c r="BX106" s="67">
        <f>SUM(BX104:BX105)</f>
        <v>0</v>
      </c>
      <c r="BY106" s="67">
        <f>SUM(BY104:BY105)</f>
        <v>0</v>
      </c>
      <c r="BZ106" s="68">
        <f t="shared" si="700"/>
        <v>0</v>
      </c>
      <c r="CA106" s="103">
        <f>SUM(CA104:CA105)</f>
        <v>0</v>
      </c>
      <c r="CB106" s="101">
        <f>SUM(CB104:CB105)</f>
        <v>0</v>
      </c>
      <c r="CC106" s="101">
        <f>SUM(CC104:CC105)</f>
        <v>0</v>
      </c>
      <c r="CD106" s="102">
        <f t="shared" si="703"/>
        <v>0</v>
      </c>
      <c r="CE106" s="103">
        <f>SUM(CE104:CE105)</f>
        <v>11</v>
      </c>
      <c r="CF106" s="103">
        <f>SUM(CF104:CF105)</f>
        <v>0</v>
      </c>
      <c r="CG106" s="103">
        <f>SUM(CG104:CG105)</f>
        <v>0</v>
      </c>
      <c r="CH106" s="104">
        <f t="shared" si="706"/>
        <v>11</v>
      </c>
      <c r="CI106" s="245">
        <f t="shared" si="707"/>
        <v>11</v>
      </c>
    </row>
    <row r="107" spans="1:87" s="174" customFormat="1" ht="12.75" customHeight="1" thickBot="1">
      <c r="A107" s="158"/>
      <c r="B107" s="558" t="s">
        <v>44</v>
      </c>
      <c r="C107" s="559"/>
      <c r="D107" s="450"/>
      <c r="E107" s="451"/>
      <c r="F107" s="452"/>
      <c r="G107" s="160"/>
      <c r="H107" s="450"/>
      <c r="I107" s="453"/>
      <c r="J107" s="452"/>
      <c r="K107" s="160"/>
      <c r="L107" s="366">
        <f t="shared" si="466"/>
        <v>0</v>
      </c>
      <c r="M107" s="162"/>
      <c r="N107" s="163"/>
      <c r="O107" s="163"/>
      <c r="P107" s="164"/>
      <c r="Q107" s="165"/>
      <c r="R107" s="165"/>
      <c r="S107" s="165"/>
      <c r="T107" s="164"/>
      <c r="U107" s="166"/>
      <c r="V107" s="167"/>
      <c r="W107" s="167"/>
      <c r="X107" s="168"/>
      <c r="Y107" s="169"/>
      <c r="Z107" s="169"/>
      <c r="AA107" s="169"/>
      <c r="AB107" s="168"/>
      <c r="AC107" s="170" t="e">
        <f t="shared" ref="AC107:AJ107" si="710">AC106/(D106+M106)</f>
        <v>#DIV/0!</v>
      </c>
      <c r="AD107" s="170" t="e">
        <f t="shared" si="710"/>
        <v>#DIV/0!</v>
      </c>
      <c r="AE107" s="170" t="e">
        <f t="shared" si="710"/>
        <v>#DIV/0!</v>
      </c>
      <c r="AF107" s="170" t="e">
        <f t="shared" si="710"/>
        <v>#DIV/0!</v>
      </c>
      <c r="AG107" s="170">
        <f t="shared" si="710"/>
        <v>0</v>
      </c>
      <c r="AH107" s="170" t="e">
        <f t="shared" si="710"/>
        <v>#DIV/0!</v>
      </c>
      <c r="AI107" s="170" t="e">
        <f t="shared" si="710"/>
        <v>#DIV/0!</v>
      </c>
      <c r="AJ107" s="170">
        <f t="shared" si="710"/>
        <v>0</v>
      </c>
      <c r="AK107" s="171"/>
      <c r="AL107" s="172"/>
      <c r="AM107" s="172"/>
      <c r="AN107" s="173"/>
      <c r="AO107" s="171"/>
      <c r="AP107" s="171"/>
      <c r="AQ107" s="171"/>
      <c r="AR107" s="173"/>
      <c r="AS107" s="196"/>
      <c r="AT107" s="217"/>
      <c r="AU107" s="218"/>
      <c r="AV107" s="218"/>
      <c r="AW107" s="219"/>
      <c r="AX107" s="217"/>
      <c r="AY107" s="218"/>
      <c r="AZ107" s="218"/>
      <c r="BA107" s="219"/>
      <c r="BB107" s="208">
        <f>AW107+BA107</f>
        <v>0</v>
      </c>
      <c r="BC107" s="162"/>
      <c r="BD107" s="163"/>
      <c r="BE107" s="163"/>
      <c r="BF107" s="164"/>
      <c r="BG107" s="165"/>
      <c r="BH107" s="165"/>
      <c r="BI107" s="165"/>
      <c r="BJ107" s="164"/>
      <c r="BK107" s="166"/>
      <c r="BL107" s="167"/>
      <c r="BM107" s="167"/>
      <c r="BN107" s="168"/>
      <c r="BO107" s="169"/>
      <c r="BP107" s="169"/>
      <c r="BQ107" s="169"/>
      <c r="BR107" s="168"/>
      <c r="BS107" s="170" t="e">
        <f>BS106/(AT106+BC106)</f>
        <v>#DIV/0!</v>
      </c>
      <c r="BT107" s="170" t="e">
        <f t="shared" ref="BT107" si="711">BT106/(AU106+BD106)</f>
        <v>#DIV/0!</v>
      </c>
      <c r="BU107" s="170" t="e">
        <f t="shared" ref="BU107" si="712">BU106/(AV106+BE106)</f>
        <v>#DIV/0!</v>
      </c>
      <c r="BV107" s="170" t="e">
        <f t="shared" ref="BV107" si="713">BV106/(AW106+BF106)</f>
        <v>#DIV/0!</v>
      </c>
      <c r="BW107" s="170">
        <f t="shared" ref="BW107" si="714">BW106/(AX106+BG106)</f>
        <v>0</v>
      </c>
      <c r="BX107" s="170" t="e">
        <f t="shared" ref="BX107" si="715">BX106/(AY106+BH106)</f>
        <v>#DIV/0!</v>
      </c>
      <c r="BY107" s="170" t="e">
        <f t="shared" ref="BY107" si="716">BY106/(AZ106+BI106)</f>
        <v>#DIV/0!</v>
      </c>
      <c r="BZ107" s="227">
        <f t="shared" ref="BZ107" si="717">BZ106/(BA106+BJ106)</f>
        <v>0</v>
      </c>
      <c r="CA107" s="161"/>
      <c r="CB107" s="159"/>
      <c r="CC107" s="159"/>
      <c r="CD107" s="160"/>
      <c r="CE107" s="161"/>
      <c r="CF107" s="161"/>
      <c r="CG107" s="161"/>
      <c r="CH107" s="160"/>
      <c r="CI107" s="241"/>
    </row>
    <row r="108" spans="1:87" s="174" customFormat="1" ht="12.75" customHeight="1" thickBot="1">
      <c r="A108" s="158"/>
      <c r="B108" s="556" t="s">
        <v>45</v>
      </c>
      <c r="C108" s="557"/>
      <c r="D108" s="454"/>
      <c r="E108" s="455"/>
      <c r="F108" s="456"/>
      <c r="G108" s="510"/>
      <c r="H108" s="454"/>
      <c r="I108" s="457"/>
      <c r="J108" s="456"/>
      <c r="K108" s="510"/>
      <c r="L108" s="368">
        <f t="shared" si="466"/>
        <v>0</v>
      </c>
      <c r="M108" s="178"/>
      <c r="N108" s="179"/>
      <c r="O108" s="179"/>
      <c r="P108" s="180"/>
      <c r="Q108" s="181"/>
      <c r="R108" s="181"/>
      <c r="S108" s="181"/>
      <c r="T108" s="180"/>
      <c r="U108" s="182"/>
      <c r="V108" s="183"/>
      <c r="W108" s="183"/>
      <c r="X108" s="184"/>
      <c r="Y108" s="185"/>
      <c r="Z108" s="185"/>
      <c r="AA108" s="185"/>
      <c r="AB108" s="184"/>
      <c r="AC108" s="157" t="e">
        <f>AC106/(AK106+AC106)</f>
        <v>#DIV/0!</v>
      </c>
      <c r="AD108" s="157" t="e">
        <f t="shared" ref="AD108:AJ108" si="718">AD106/(AL106+AD106)</f>
        <v>#DIV/0!</v>
      </c>
      <c r="AE108" s="157" t="e">
        <f t="shared" si="718"/>
        <v>#DIV/0!</v>
      </c>
      <c r="AF108" s="157" t="e">
        <f t="shared" si="718"/>
        <v>#DIV/0!</v>
      </c>
      <c r="AG108" s="157">
        <f t="shared" si="718"/>
        <v>0</v>
      </c>
      <c r="AH108" s="157" t="e">
        <f t="shared" si="718"/>
        <v>#DIV/0!</v>
      </c>
      <c r="AI108" s="157" t="e">
        <f t="shared" si="718"/>
        <v>#DIV/0!</v>
      </c>
      <c r="AJ108" s="157">
        <f t="shared" si="718"/>
        <v>0</v>
      </c>
      <c r="AK108" s="186"/>
      <c r="AL108" s="187"/>
      <c r="AM108" s="187"/>
      <c r="AN108" s="188"/>
      <c r="AO108" s="186"/>
      <c r="AP108" s="186"/>
      <c r="AQ108" s="186"/>
      <c r="AR108" s="188"/>
      <c r="AS108" s="197"/>
      <c r="AT108" s="220"/>
      <c r="AU108" s="221"/>
      <c r="AV108" s="221"/>
      <c r="AW108" s="222"/>
      <c r="AX108" s="220"/>
      <c r="AY108" s="221"/>
      <c r="AZ108" s="221"/>
      <c r="BA108" s="222"/>
      <c r="BB108" s="223">
        <f>AW108+BA108</f>
        <v>0</v>
      </c>
      <c r="BC108" s="178"/>
      <c r="BD108" s="179"/>
      <c r="BE108" s="179"/>
      <c r="BF108" s="180"/>
      <c r="BG108" s="181"/>
      <c r="BH108" s="181"/>
      <c r="BI108" s="181"/>
      <c r="BJ108" s="180"/>
      <c r="BK108" s="182"/>
      <c r="BL108" s="183"/>
      <c r="BM108" s="183"/>
      <c r="BN108" s="184"/>
      <c r="BO108" s="185"/>
      <c r="BP108" s="185"/>
      <c r="BQ108" s="185"/>
      <c r="BR108" s="184"/>
      <c r="BS108" s="157" t="e">
        <f>BS106/(CA106+BS106)</f>
        <v>#DIV/0!</v>
      </c>
      <c r="BT108" s="157" t="e">
        <f t="shared" ref="BT108" si="719">BT106/(CB106+BT106)</f>
        <v>#DIV/0!</v>
      </c>
      <c r="BU108" s="157" t="e">
        <f t="shared" ref="BU108" si="720">BU106/(CC106+BU106)</f>
        <v>#DIV/0!</v>
      </c>
      <c r="BV108" s="157" t="e">
        <f t="shared" ref="BV108" si="721">BV106/(CD106+BV106)</f>
        <v>#DIV/0!</v>
      </c>
      <c r="BW108" s="157">
        <f t="shared" ref="BW108" si="722">BW106/(CE106+BW106)</f>
        <v>0</v>
      </c>
      <c r="BX108" s="157" t="e">
        <f t="shared" ref="BX108" si="723">BX106/(CF106+BX106)</f>
        <v>#DIV/0!</v>
      </c>
      <c r="BY108" s="157" t="e">
        <f t="shared" ref="BY108" si="724">BY106/(CG106+BY106)</f>
        <v>#DIV/0!</v>
      </c>
      <c r="BZ108" s="228">
        <f t="shared" ref="BZ108" si="725">BZ106/(CH106+BZ106)</f>
        <v>0</v>
      </c>
      <c r="CA108" s="177"/>
      <c r="CB108" s="175"/>
      <c r="CC108" s="175"/>
      <c r="CD108" s="176"/>
      <c r="CE108" s="177"/>
      <c r="CF108" s="177"/>
      <c r="CG108" s="177"/>
      <c r="CH108" s="176"/>
      <c r="CI108" s="242"/>
    </row>
    <row r="109" spans="1:87" s="262" customFormat="1" ht="12.75" customHeight="1">
      <c r="A109" s="581"/>
      <c r="B109" s="584" t="s">
        <v>86</v>
      </c>
      <c r="C109" s="371" t="s">
        <v>6</v>
      </c>
      <c r="D109" s="492">
        <f>D99+D104</f>
        <v>0</v>
      </c>
      <c r="E109" s="493">
        <f t="shared" ref="E109:BQ109" si="726">E99+E104</f>
        <v>0</v>
      </c>
      <c r="F109" s="504">
        <f t="shared" si="726"/>
        <v>0</v>
      </c>
      <c r="G109" s="484">
        <f t="shared" si="726"/>
        <v>0</v>
      </c>
      <c r="H109" s="492">
        <f t="shared" si="726"/>
        <v>27</v>
      </c>
      <c r="I109" s="493">
        <f t="shared" si="726"/>
        <v>0</v>
      </c>
      <c r="J109" s="504">
        <f t="shared" si="726"/>
        <v>0</v>
      </c>
      <c r="K109" s="484">
        <f t="shared" si="726"/>
        <v>27</v>
      </c>
      <c r="L109" s="468">
        <f t="shared" si="466"/>
        <v>27</v>
      </c>
      <c r="M109" s="314">
        <f t="shared" si="726"/>
        <v>0</v>
      </c>
      <c r="N109" s="314">
        <f t="shared" si="726"/>
        <v>0</v>
      </c>
      <c r="O109" s="314">
        <f t="shared" si="726"/>
        <v>0</v>
      </c>
      <c r="P109" s="314">
        <f t="shared" si="726"/>
        <v>0</v>
      </c>
      <c r="Q109" s="314">
        <f t="shared" si="726"/>
        <v>0</v>
      </c>
      <c r="R109" s="314">
        <f t="shared" si="726"/>
        <v>0</v>
      </c>
      <c r="S109" s="314">
        <f t="shared" si="726"/>
        <v>0</v>
      </c>
      <c r="T109" s="314">
        <f t="shared" si="726"/>
        <v>0</v>
      </c>
      <c r="U109" s="314">
        <f t="shared" si="726"/>
        <v>0</v>
      </c>
      <c r="V109" s="314">
        <f t="shared" si="726"/>
        <v>0</v>
      </c>
      <c r="W109" s="314">
        <f t="shared" si="726"/>
        <v>0</v>
      </c>
      <c r="X109" s="314">
        <f t="shared" si="726"/>
        <v>0</v>
      </c>
      <c r="Y109" s="314">
        <f t="shared" si="726"/>
        <v>0</v>
      </c>
      <c r="Z109" s="314">
        <f t="shared" si="726"/>
        <v>0</v>
      </c>
      <c r="AA109" s="314">
        <f t="shared" si="726"/>
        <v>0</v>
      </c>
      <c r="AB109" s="314">
        <f t="shared" si="726"/>
        <v>0</v>
      </c>
      <c r="AC109" s="314">
        <f t="shared" si="726"/>
        <v>0</v>
      </c>
      <c r="AD109" s="314">
        <f t="shared" si="726"/>
        <v>0</v>
      </c>
      <c r="AE109" s="314">
        <f t="shared" si="726"/>
        <v>0</v>
      </c>
      <c r="AF109" s="314">
        <f t="shared" si="726"/>
        <v>0</v>
      </c>
      <c r="AG109" s="314">
        <f t="shared" si="726"/>
        <v>0</v>
      </c>
      <c r="AH109" s="314">
        <f t="shared" si="726"/>
        <v>0</v>
      </c>
      <c r="AI109" s="314">
        <f t="shared" si="726"/>
        <v>0</v>
      </c>
      <c r="AJ109" s="314">
        <f t="shared" si="726"/>
        <v>0</v>
      </c>
      <c r="AK109" s="314">
        <f t="shared" si="726"/>
        <v>0</v>
      </c>
      <c r="AL109" s="314">
        <f t="shared" si="726"/>
        <v>0</v>
      </c>
      <c r="AM109" s="314">
        <f t="shared" si="726"/>
        <v>0</v>
      </c>
      <c r="AN109" s="314">
        <f t="shared" si="726"/>
        <v>0</v>
      </c>
      <c r="AO109" s="314">
        <f t="shared" si="726"/>
        <v>27</v>
      </c>
      <c r="AP109" s="314">
        <f t="shared" si="726"/>
        <v>0</v>
      </c>
      <c r="AQ109" s="314">
        <f t="shared" si="726"/>
        <v>0</v>
      </c>
      <c r="AR109" s="314">
        <f t="shared" si="726"/>
        <v>27</v>
      </c>
      <c r="AS109" s="314">
        <f t="shared" si="726"/>
        <v>27</v>
      </c>
      <c r="AT109" s="314">
        <f t="shared" si="726"/>
        <v>0</v>
      </c>
      <c r="AU109" s="314">
        <f t="shared" si="726"/>
        <v>0</v>
      </c>
      <c r="AV109" s="314">
        <f t="shared" si="726"/>
        <v>0</v>
      </c>
      <c r="AW109" s="314">
        <f t="shared" si="726"/>
        <v>0</v>
      </c>
      <c r="AX109" s="314">
        <f t="shared" si="726"/>
        <v>28</v>
      </c>
      <c r="AY109" s="314">
        <f t="shared" si="726"/>
        <v>0</v>
      </c>
      <c r="AZ109" s="314">
        <f t="shared" si="726"/>
        <v>0</v>
      </c>
      <c r="BA109" s="314">
        <f t="shared" si="726"/>
        <v>28</v>
      </c>
      <c r="BB109" s="314">
        <f t="shared" si="726"/>
        <v>28</v>
      </c>
      <c r="BC109" s="314">
        <f t="shared" si="726"/>
        <v>0</v>
      </c>
      <c r="BD109" s="314">
        <f t="shared" si="726"/>
        <v>0</v>
      </c>
      <c r="BE109" s="314">
        <f t="shared" si="726"/>
        <v>0</v>
      </c>
      <c r="BF109" s="314">
        <f t="shared" si="726"/>
        <v>0</v>
      </c>
      <c r="BG109" s="314">
        <f t="shared" si="726"/>
        <v>0</v>
      </c>
      <c r="BH109" s="314">
        <f t="shared" si="726"/>
        <v>0</v>
      </c>
      <c r="BI109" s="314">
        <f t="shared" si="726"/>
        <v>0</v>
      </c>
      <c r="BJ109" s="314">
        <f t="shared" si="726"/>
        <v>0</v>
      </c>
      <c r="BK109" s="314">
        <f t="shared" si="726"/>
        <v>0</v>
      </c>
      <c r="BL109" s="314">
        <f t="shared" si="726"/>
        <v>0</v>
      </c>
      <c r="BM109" s="314">
        <f t="shared" si="726"/>
        <v>0</v>
      </c>
      <c r="BN109" s="314">
        <f t="shared" si="726"/>
        <v>0</v>
      </c>
      <c r="BO109" s="314">
        <f t="shared" si="726"/>
        <v>0</v>
      </c>
      <c r="BP109" s="314">
        <f t="shared" si="726"/>
        <v>0</v>
      </c>
      <c r="BQ109" s="314">
        <f t="shared" si="726"/>
        <v>0</v>
      </c>
      <c r="BR109" s="314">
        <f t="shared" ref="BR109:CI109" si="727">BR99+BR104</f>
        <v>0</v>
      </c>
      <c r="BS109" s="314">
        <f t="shared" si="727"/>
        <v>0</v>
      </c>
      <c r="BT109" s="314">
        <f t="shared" si="727"/>
        <v>0</v>
      </c>
      <c r="BU109" s="314">
        <f t="shared" si="727"/>
        <v>0</v>
      </c>
      <c r="BV109" s="314">
        <f t="shared" si="727"/>
        <v>0</v>
      </c>
      <c r="BW109" s="314">
        <f t="shared" si="727"/>
        <v>1</v>
      </c>
      <c r="BX109" s="314">
        <f t="shared" si="727"/>
        <v>0</v>
      </c>
      <c r="BY109" s="314">
        <f t="shared" si="727"/>
        <v>0</v>
      </c>
      <c r="BZ109" s="314">
        <f t="shared" si="727"/>
        <v>1</v>
      </c>
      <c r="CA109" s="314">
        <f t="shared" si="727"/>
        <v>0</v>
      </c>
      <c r="CB109" s="314">
        <f t="shared" si="727"/>
        <v>0</v>
      </c>
      <c r="CC109" s="314">
        <f t="shared" si="727"/>
        <v>0</v>
      </c>
      <c r="CD109" s="314">
        <f t="shared" si="727"/>
        <v>0</v>
      </c>
      <c r="CE109" s="314">
        <f t="shared" si="727"/>
        <v>27</v>
      </c>
      <c r="CF109" s="314">
        <f t="shared" si="727"/>
        <v>0</v>
      </c>
      <c r="CG109" s="314">
        <f t="shared" si="727"/>
        <v>0</v>
      </c>
      <c r="CH109" s="314">
        <f t="shared" si="727"/>
        <v>27</v>
      </c>
      <c r="CI109" s="314">
        <f t="shared" si="727"/>
        <v>27</v>
      </c>
    </row>
    <row r="110" spans="1:87" s="262" customFormat="1" ht="12.75" customHeight="1">
      <c r="A110" s="582"/>
      <c r="B110" s="585"/>
      <c r="C110" s="372" t="s">
        <v>7</v>
      </c>
      <c r="D110" s="494">
        <f>D100+D105</f>
        <v>0</v>
      </c>
      <c r="E110" s="495">
        <f t="shared" ref="E110:BQ110" si="728">E100+E105</f>
        <v>0</v>
      </c>
      <c r="F110" s="505">
        <f t="shared" si="728"/>
        <v>0</v>
      </c>
      <c r="G110" s="448">
        <f t="shared" si="728"/>
        <v>0</v>
      </c>
      <c r="H110" s="494">
        <f>H100+H105</f>
        <v>31</v>
      </c>
      <c r="I110" s="495">
        <f t="shared" si="728"/>
        <v>0</v>
      </c>
      <c r="J110" s="505">
        <f t="shared" si="728"/>
        <v>0</v>
      </c>
      <c r="K110" s="448">
        <f>K100+K105</f>
        <v>31</v>
      </c>
      <c r="L110" s="360">
        <f t="shared" si="466"/>
        <v>31</v>
      </c>
      <c r="M110" s="359">
        <f t="shared" si="728"/>
        <v>0</v>
      </c>
      <c r="N110" s="359">
        <f t="shared" si="728"/>
        <v>0</v>
      </c>
      <c r="O110" s="359">
        <f t="shared" si="728"/>
        <v>0</v>
      </c>
      <c r="P110" s="359">
        <f t="shared" si="728"/>
        <v>0</v>
      </c>
      <c r="Q110" s="359">
        <f t="shared" si="728"/>
        <v>0</v>
      </c>
      <c r="R110" s="359">
        <f t="shared" si="728"/>
        <v>0</v>
      </c>
      <c r="S110" s="359">
        <f t="shared" si="728"/>
        <v>0</v>
      </c>
      <c r="T110" s="359">
        <f t="shared" si="728"/>
        <v>0</v>
      </c>
      <c r="U110" s="359">
        <f t="shared" si="728"/>
        <v>0</v>
      </c>
      <c r="V110" s="359">
        <f t="shared" si="728"/>
        <v>0</v>
      </c>
      <c r="W110" s="359">
        <f t="shared" si="728"/>
        <v>0</v>
      </c>
      <c r="X110" s="359">
        <f t="shared" si="728"/>
        <v>0</v>
      </c>
      <c r="Y110" s="359">
        <f t="shared" si="728"/>
        <v>-1</v>
      </c>
      <c r="Z110" s="359">
        <f t="shared" si="728"/>
        <v>0</v>
      </c>
      <c r="AA110" s="359">
        <f t="shared" si="728"/>
        <v>0</v>
      </c>
      <c r="AB110" s="359">
        <f t="shared" si="728"/>
        <v>-1</v>
      </c>
      <c r="AC110" s="359">
        <f t="shared" si="728"/>
        <v>0</v>
      </c>
      <c r="AD110" s="359">
        <f t="shared" si="728"/>
        <v>0</v>
      </c>
      <c r="AE110" s="359">
        <f t="shared" si="728"/>
        <v>0</v>
      </c>
      <c r="AF110" s="359">
        <f t="shared" si="728"/>
        <v>0</v>
      </c>
      <c r="AG110" s="359">
        <f t="shared" si="728"/>
        <v>0</v>
      </c>
      <c r="AH110" s="359">
        <f t="shared" si="728"/>
        <v>0</v>
      </c>
      <c r="AI110" s="359">
        <f t="shared" si="728"/>
        <v>0</v>
      </c>
      <c r="AJ110" s="359">
        <f t="shared" si="728"/>
        <v>0</v>
      </c>
      <c r="AK110" s="359">
        <f t="shared" si="728"/>
        <v>0</v>
      </c>
      <c r="AL110" s="359">
        <f t="shared" si="728"/>
        <v>0</v>
      </c>
      <c r="AM110" s="359">
        <f t="shared" si="728"/>
        <v>0</v>
      </c>
      <c r="AN110" s="359">
        <f t="shared" si="728"/>
        <v>0</v>
      </c>
      <c r="AO110" s="359">
        <f t="shared" si="728"/>
        <v>30</v>
      </c>
      <c r="AP110" s="359">
        <f t="shared" si="728"/>
        <v>0</v>
      </c>
      <c r="AQ110" s="359">
        <f t="shared" si="728"/>
        <v>0</v>
      </c>
      <c r="AR110" s="359">
        <f t="shared" si="728"/>
        <v>30</v>
      </c>
      <c r="AS110" s="359">
        <f t="shared" si="728"/>
        <v>30</v>
      </c>
      <c r="AT110" s="359">
        <f t="shared" si="728"/>
        <v>0</v>
      </c>
      <c r="AU110" s="359">
        <f t="shared" si="728"/>
        <v>0</v>
      </c>
      <c r="AV110" s="359">
        <f t="shared" si="728"/>
        <v>0</v>
      </c>
      <c r="AW110" s="359">
        <f t="shared" si="728"/>
        <v>0</v>
      </c>
      <c r="AX110" s="359">
        <f>AX100+AX105</f>
        <v>30</v>
      </c>
      <c r="AY110" s="359">
        <f t="shared" si="728"/>
        <v>0</v>
      </c>
      <c r="AZ110" s="359">
        <f t="shared" si="728"/>
        <v>0</v>
      </c>
      <c r="BA110" s="359">
        <f t="shared" si="728"/>
        <v>30</v>
      </c>
      <c r="BB110" s="359">
        <f t="shared" si="728"/>
        <v>30</v>
      </c>
      <c r="BC110" s="359">
        <f t="shared" si="728"/>
        <v>0</v>
      </c>
      <c r="BD110" s="359">
        <f t="shared" si="728"/>
        <v>0</v>
      </c>
      <c r="BE110" s="359">
        <f t="shared" si="728"/>
        <v>0</v>
      </c>
      <c r="BF110" s="359">
        <f t="shared" si="728"/>
        <v>0</v>
      </c>
      <c r="BG110" s="359">
        <f t="shared" si="728"/>
        <v>0</v>
      </c>
      <c r="BH110" s="359">
        <f t="shared" si="728"/>
        <v>0</v>
      </c>
      <c r="BI110" s="359">
        <f t="shared" si="728"/>
        <v>0</v>
      </c>
      <c r="BJ110" s="359">
        <f t="shared" si="728"/>
        <v>0</v>
      </c>
      <c r="BK110" s="359">
        <f t="shared" si="728"/>
        <v>0</v>
      </c>
      <c r="BL110" s="359">
        <f t="shared" si="728"/>
        <v>0</v>
      </c>
      <c r="BM110" s="359">
        <f t="shared" si="728"/>
        <v>0</v>
      </c>
      <c r="BN110" s="359">
        <f t="shared" si="728"/>
        <v>0</v>
      </c>
      <c r="BO110" s="359">
        <f t="shared" si="728"/>
        <v>0</v>
      </c>
      <c r="BP110" s="359">
        <f t="shared" si="728"/>
        <v>0</v>
      </c>
      <c r="BQ110" s="359">
        <f t="shared" si="728"/>
        <v>0</v>
      </c>
      <c r="BR110" s="359">
        <f t="shared" ref="BR110:CI110" si="729">BR100+BR105</f>
        <v>0</v>
      </c>
      <c r="BS110" s="359">
        <f t="shared" si="729"/>
        <v>0</v>
      </c>
      <c r="BT110" s="359">
        <f t="shared" si="729"/>
        <v>0</v>
      </c>
      <c r="BU110" s="359">
        <f t="shared" si="729"/>
        <v>0</v>
      </c>
      <c r="BV110" s="359">
        <f t="shared" si="729"/>
        <v>0</v>
      </c>
      <c r="BW110" s="359">
        <f t="shared" si="729"/>
        <v>0</v>
      </c>
      <c r="BX110" s="359">
        <f t="shared" si="729"/>
        <v>0</v>
      </c>
      <c r="BY110" s="359">
        <f t="shared" si="729"/>
        <v>0</v>
      </c>
      <c r="BZ110" s="359">
        <f t="shared" si="729"/>
        <v>0</v>
      </c>
      <c r="CA110" s="359">
        <f t="shared" si="729"/>
        <v>0</v>
      </c>
      <c r="CB110" s="359">
        <f t="shared" si="729"/>
        <v>0</v>
      </c>
      <c r="CC110" s="359">
        <f t="shared" si="729"/>
        <v>0</v>
      </c>
      <c r="CD110" s="359">
        <f t="shared" si="729"/>
        <v>0</v>
      </c>
      <c r="CE110" s="359">
        <f>CE100+CE105</f>
        <v>30</v>
      </c>
      <c r="CF110" s="359">
        <f t="shared" si="729"/>
        <v>0</v>
      </c>
      <c r="CG110" s="359">
        <f t="shared" si="729"/>
        <v>0</v>
      </c>
      <c r="CH110" s="359">
        <f t="shared" si="729"/>
        <v>30</v>
      </c>
      <c r="CI110" s="359">
        <f t="shared" si="729"/>
        <v>30</v>
      </c>
    </row>
    <row r="111" spans="1:87" s="262" customFormat="1" ht="12.75" customHeight="1" thickBot="1">
      <c r="A111" s="583"/>
      <c r="B111" s="586"/>
      <c r="C111" s="373" t="s">
        <v>5</v>
      </c>
      <c r="D111" s="283">
        <f>SUM(D109:D110)</f>
        <v>0</v>
      </c>
      <c r="E111" s="284">
        <f>SUM(E109:E110)</f>
        <v>0</v>
      </c>
      <c r="F111" s="506">
        <f>SUM(F109:F110)</f>
        <v>0</v>
      </c>
      <c r="G111" s="279">
        <f>SUM(D111:F111)</f>
        <v>0</v>
      </c>
      <c r="H111" s="283">
        <f>SUM(H109:H110)</f>
        <v>58</v>
      </c>
      <c r="I111" s="284">
        <f>SUM(I109:I110)</f>
        <v>0</v>
      </c>
      <c r="J111" s="506">
        <f>SUM(J109:J110)</f>
        <v>0</v>
      </c>
      <c r="K111" s="279">
        <f>SUM(K109:K110)</f>
        <v>58</v>
      </c>
      <c r="L111" s="316">
        <f t="shared" si="466"/>
        <v>58</v>
      </c>
      <c r="M111" s="359">
        <f>SUM(M109:M110)</f>
        <v>0</v>
      </c>
      <c r="N111" s="359">
        <f>SUM(N109:N110)</f>
        <v>0</v>
      </c>
      <c r="O111" s="359">
        <f>SUM(O109:O110)</f>
        <v>0</v>
      </c>
      <c r="P111" s="360">
        <f>SUM(M111:O111)</f>
        <v>0</v>
      </c>
      <c r="Q111" s="359">
        <f>SUM(Q109:Q110)</f>
        <v>0</v>
      </c>
      <c r="R111" s="359">
        <f>SUM(R109:R110)</f>
        <v>0</v>
      </c>
      <c r="S111" s="359">
        <f>SUM(S109:S110)</f>
        <v>0</v>
      </c>
      <c r="T111" s="360">
        <f>SUM(Q111:S111)</f>
        <v>0</v>
      </c>
      <c r="U111" s="359">
        <f>SUM(U109:U110)</f>
        <v>0</v>
      </c>
      <c r="V111" s="359">
        <f>SUM(V109:V110)</f>
        <v>0</v>
      </c>
      <c r="W111" s="359">
        <f>SUM(W109:W110)</f>
        <v>0</v>
      </c>
      <c r="X111" s="360">
        <f>SUM(U111:W111)</f>
        <v>0</v>
      </c>
      <c r="Y111" s="359">
        <f>SUM(Y109:Y110)</f>
        <v>-1</v>
      </c>
      <c r="Z111" s="359">
        <f>SUM(Z109:Z110)</f>
        <v>0</v>
      </c>
      <c r="AA111" s="359">
        <f>SUM(AA109:AA110)</f>
        <v>0</v>
      </c>
      <c r="AB111" s="360">
        <f>SUM(Y111:AA111)</f>
        <v>-1</v>
      </c>
      <c r="AC111" s="359">
        <f>SUM(AC109:AC110)</f>
        <v>0</v>
      </c>
      <c r="AD111" s="359">
        <f>SUM(AD109:AD110)</f>
        <v>0</v>
      </c>
      <c r="AE111" s="359">
        <f>SUM(AE109:AE110)</f>
        <v>0</v>
      </c>
      <c r="AF111" s="360">
        <f>SUM(AC111:AE111)</f>
        <v>0</v>
      </c>
      <c r="AG111" s="359">
        <f>SUM(AG109:AG110)</f>
        <v>0</v>
      </c>
      <c r="AH111" s="359">
        <f>SUM(AH109:AH110)</f>
        <v>0</v>
      </c>
      <c r="AI111" s="359">
        <f>SUM(AI109:AI110)</f>
        <v>0</v>
      </c>
      <c r="AJ111" s="360">
        <f>SUM(AG111:AI111)</f>
        <v>0</v>
      </c>
      <c r="AK111" s="359">
        <f>SUM(AK109:AK110)</f>
        <v>0</v>
      </c>
      <c r="AL111" s="359">
        <f>SUM(AL109:AL110)</f>
        <v>0</v>
      </c>
      <c r="AM111" s="359">
        <f>SUM(AM109:AM110)</f>
        <v>0</v>
      </c>
      <c r="AN111" s="360">
        <f>SUM(AK111:AM111)</f>
        <v>0</v>
      </c>
      <c r="AO111" s="359">
        <f>SUM(AO109:AO110)</f>
        <v>57</v>
      </c>
      <c r="AP111" s="359">
        <f>SUM(AP109:AP110)</f>
        <v>0</v>
      </c>
      <c r="AQ111" s="359">
        <f>SUM(AQ109:AQ110)</f>
        <v>0</v>
      </c>
      <c r="AR111" s="360">
        <f>SUM(AO111:AQ111)</f>
        <v>57</v>
      </c>
      <c r="AS111" s="360">
        <f>SUM(AN111,AR111)</f>
        <v>57</v>
      </c>
      <c r="AT111" s="359">
        <f>SUM(AT109:AT110)</f>
        <v>0</v>
      </c>
      <c r="AU111" s="359">
        <f t="shared" ref="AU111:AV111" si="730">SUM(AU109:AU110)</f>
        <v>0</v>
      </c>
      <c r="AV111" s="359">
        <f t="shared" si="730"/>
        <v>0</v>
      </c>
      <c r="AW111" s="360">
        <f>SUM(AT111:AV111)</f>
        <v>0</v>
      </c>
      <c r="AX111" s="359">
        <f>SUM(AX109:AX110)</f>
        <v>58</v>
      </c>
      <c r="AY111" s="359">
        <f>SUM(AY109:AY110)</f>
        <v>0</v>
      </c>
      <c r="AZ111" s="359">
        <f>SUM(AZ109:AZ110)</f>
        <v>0</v>
      </c>
      <c r="BA111" s="360">
        <f>SUM(AX111:AZ111)</f>
        <v>58</v>
      </c>
      <c r="BB111" s="361">
        <f>AW111+BA111</f>
        <v>58</v>
      </c>
      <c r="BC111" s="359">
        <f>SUM(BC109:BC110)</f>
        <v>0</v>
      </c>
      <c r="BD111" s="359">
        <f>SUM(BD109:BD110)</f>
        <v>0</v>
      </c>
      <c r="BE111" s="359">
        <f>SUM(BE109:BE110)</f>
        <v>0</v>
      </c>
      <c r="BF111" s="360">
        <f t="shared" ref="BF111" si="731">SUM(BC111:BE111)</f>
        <v>0</v>
      </c>
      <c r="BG111" s="359">
        <f>SUM(BG109:BG110)</f>
        <v>0</v>
      </c>
      <c r="BH111" s="359">
        <f>SUM(BH109:BH110)</f>
        <v>0</v>
      </c>
      <c r="BI111" s="359">
        <f>SUM(BI109:BI110)</f>
        <v>0</v>
      </c>
      <c r="BJ111" s="360">
        <f t="shared" ref="BJ111" si="732">SUM(BG111:BI111)</f>
        <v>0</v>
      </c>
      <c r="BK111" s="359">
        <f>SUM(BK109:BK110)</f>
        <v>0</v>
      </c>
      <c r="BL111" s="359">
        <f>SUM(BL109:BL110)</f>
        <v>0</v>
      </c>
      <c r="BM111" s="359">
        <f>SUM(BM109:BM110)</f>
        <v>0</v>
      </c>
      <c r="BN111" s="360">
        <f t="shared" ref="BN111" si="733">SUM(BK111:BM111)</f>
        <v>0</v>
      </c>
      <c r="BO111" s="359">
        <f>SUM(BO109:BO110)</f>
        <v>0</v>
      </c>
      <c r="BP111" s="359">
        <f>SUM(BP109:BP110)</f>
        <v>0</v>
      </c>
      <c r="BQ111" s="359">
        <f>SUM(BQ109:BQ110)</f>
        <v>0</v>
      </c>
      <c r="BR111" s="360">
        <f t="shared" ref="BR111" si="734">SUM(BO111:BQ111)</f>
        <v>0</v>
      </c>
      <c r="BS111" s="359">
        <f>SUM(BS109:BS110)</f>
        <v>0</v>
      </c>
      <c r="BT111" s="359">
        <f>SUM(BT109:BT110)</f>
        <v>0</v>
      </c>
      <c r="BU111" s="359">
        <f>SUM(BU109:BU110)</f>
        <v>0</v>
      </c>
      <c r="BV111" s="360">
        <f t="shared" ref="BV111" si="735">SUM(BS111:BU111)</f>
        <v>0</v>
      </c>
      <c r="BW111" s="359">
        <f>SUM(BW109:BW110)</f>
        <v>1</v>
      </c>
      <c r="BX111" s="359">
        <f>SUM(BX109:BX110)</f>
        <v>0</v>
      </c>
      <c r="BY111" s="359">
        <f>SUM(BY109:BY110)</f>
        <v>0</v>
      </c>
      <c r="BZ111" s="360">
        <f t="shared" ref="BZ111" si="736">SUM(BW111:BY111)</f>
        <v>1</v>
      </c>
      <c r="CA111" s="359">
        <f>SUM(CA109:CA110)</f>
        <v>0</v>
      </c>
      <c r="CB111" s="359">
        <f>SUM(CB109:CB110)</f>
        <v>0</v>
      </c>
      <c r="CC111" s="359">
        <f>SUM(CC109:CC110)</f>
        <v>0</v>
      </c>
      <c r="CD111" s="360">
        <f t="shared" ref="CD111" si="737">SUM(CA111:CC111)</f>
        <v>0</v>
      </c>
      <c r="CE111" s="359">
        <f>SUM(CE109:CE110)</f>
        <v>57</v>
      </c>
      <c r="CF111" s="359">
        <f>SUM(CF109:CF110)</f>
        <v>0</v>
      </c>
      <c r="CG111" s="359">
        <f>SUM(CG109:CG110)</f>
        <v>0</v>
      </c>
      <c r="CH111" s="360">
        <f t="shared" ref="CH111" si="738">SUM(CE111:CG111)</f>
        <v>57</v>
      </c>
      <c r="CI111" s="360">
        <f t="shared" ref="CI111" si="739">SUM(CD111,CH111)</f>
        <v>57</v>
      </c>
    </row>
    <row r="112" spans="1:87" s="299" customFormat="1" ht="12.75" customHeight="1" thickBot="1">
      <c r="A112" s="288"/>
      <c r="B112" s="577" t="s">
        <v>44</v>
      </c>
      <c r="C112" s="578"/>
      <c r="D112" s="463"/>
      <c r="E112" s="464"/>
      <c r="F112" s="465"/>
      <c r="G112" s="291"/>
      <c r="H112" s="463"/>
      <c r="I112" s="466"/>
      <c r="J112" s="465"/>
      <c r="K112" s="291"/>
      <c r="L112" s="468">
        <f t="shared" si="466"/>
        <v>0</v>
      </c>
      <c r="M112" s="362"/>
      <c r="N112" s="362"/>
      <c r="O112" s="362"/>
      <c r="P112" s="363"/>
      <c r="Q112" s="362"/>
      <c r="R112" s="362"/>
      <c r="S112" s="362"/>
      <c r="T112" s="363"/>
      <c r="U112" s="362"/>
      <c r="V112" s="362"/>
      <c r="W112" s="362"/>
      <c r="X112" s="363"/>
      <c r="Y112" s="362"/>
      <c r="Z112" s="362"/>
      <c r="AA112" s="362"/>
      <c r="AB112" s="363"/>
      <c r="AC112" s="362" t="e">
        <f t="shared" ref="AC112:AJ112" si="740">AC111/(D111+M111)</f>
        <v>#DIV/0!</v>
      </c>
      <c r="AD112" s="362" t="e">
        <f t="shared" si="740"/>
        <v>#DIV/0!</v>
      </c>
      <c r="AE112" s="362" t="e">
        <f t="shared" si="740"/>
        <v>#DIV/0!</v>
      </c>
      <c r="AF112" s="362" t="e">
        <f t="shared" si="740"/>
        <v>#DIV/0!</v>
      </c>
      <c r="AG112" s="362">
        <f t="shared" si="740"/>
        <v>0</v>
      </c>
      <c r="AH112" s="362" t="e">
        <f t="shared" si="740"/>
        <v>#DIV/0!</v>
      </c>
      <c r="AI112" s="362" t="e">
        <f t="shared" si="740"/>
        <v>#DIV/0!</v>
      </c>
      <c r="AJ112" s="362">
        <f t="shared" si="740"/>
        <v>0</v>
      </c>
      <c r="AK112" s="362"/>
      <c r="AL112" s="362"/>
      <c r="AM112" s="362"/>
      <c r="AN112" s="363"/>
      <c r="AO112" s="362"/>
      <c r="AP112" s="362"/>
      <c r="AQ112" s="362"/>
      <c r="AR112" s="363"/>
      <c r="AS112" s="363"/>
      <c r="AT112" s="362"/>
      <c r="AU112" s="362"/>
      <c r="AV112" s="362"/>
      <c r="AW112" s="362"/>
      <c r="AX112" s="362"/>
      <c r="AY112" s="362"/>
      <c r="AZ112" s="362"/>
      <c r="BA112" s="362"/>
      <c r="BB112" s="361">
        <f>AW112+BA112</f>
        <v>0</v>
      </c>
      <c r="BC112" s="362"/>
      <c r="BD112" s="362"/>
      <c r="BE112" s="362"/>
      <c r="BF112" s="363"/>
      <c r="BG112" s="362"/>
      <c r="BH112" s="362"/>
      <c r="BI112" s="362"/>
      <c r="BJ112" s="363"/>
      <c r="BK112" s="362"/>
      <c r="BL112" s="362"/>
      <c r="BM112" s="362"/>
      <c r="BN112" s="363"/>
      <c r="BO112" s="362"/>
      <c r="BP112" s="362"/>
      <c r="BQ112" s="362"/>
      <c r="BR112" s="363"/>
      <c r="BS112" s="362" t="e">
        <f>BS111/(AT111+BC111)</f>
        <v>#DIV/0!</v>
      </c>
      <c r="BT112" s="362" t="e">
        <f t="shared" ref="BT112" si="741">BT111/(AU111+BD111)</f>
        <v>#DIV/0!</v>
      </c>
      <c r="BU112" s="362" t="e">
        <f t="shared" ref="BU112" si="742">BU111/(AV111+BE111)</f>
        <v>#DIV/0!</v>
      </c>
      <c r="BV112" s="362" t="e">
        <f t="shared" ref="BV112" si="743">BV111/(AW111+BF111)</f>
        <v>#DIV/0!</v>
      </c>
      <c r="BW112" s="362">
        <f t="shared" ref="BW112" si="744">BW111/(AX111+BG111)</f>
        <v>1.7241379310344827E-2</v>
      </c>
      <c r="BX112" s="362" t="e">
        <f t="shared" ref="BX112" si="745">BX111/(AY111+BH111)</f>
        <v>#DIV/0!</v>
      </c>
      <c r="BY112" s="362" t="e">
        <f t="shared" ref="BY112" si="746">BY111/(AZ111+BI111)</f>
        <v>#DIV/0!</v>
      </c>
      <c r="BZ112" s="362">
        <f t="shared" ref="BZ112" si="747">BZ111/(BA111+BJ111)</f>
        <v>1.7241379310344827E-2</v>
      </c>
      <c r="CA112" s="362"/>
      <c r="CB112" s="362"/>
      <c r="CC112" s="362"/>
      <c r="CD112" s="363"/>
      <c r="CE112" s="362"/>
      <c r="CF112" s="362"/>
      <c r="CG112" s="362"/>
      <c r="CH112" s="363"/>
      <c r="CI112" s="363"/>
    </row>
    <row r="113" spans="1:87" s="299" customFormat="1" ht="12.75" customHeight="1" thickBot="1">
      <c r="A113" s="288"/>
      <c r="B113" s="579" t="s">
        <v>45</v>
      </c>
      <c r="C113" s="580"/>
      <c r="D113" s="469"/>
      <c r="E113" s="470"/>
      <c r="F113" s="471"/>
      <c r="G113" s="517"/>
      <c r="H113" s="469"/>
      <c r="I113" s="472"/>
      <c r="J113" s="471"/>
      <c r="K113" s="517"/>
      <c r="L113" s="316">
        <f t="shared" si="466"/>
        <v>0</v>
      </c>
      <c r="M113" s="364"/>
      <c r="N113" s="364"/>
      <c r="O113" s="364"/>
      <c r="P113" s="365"/>
      <c r="Q113" s="364"/>
      <c r="R113" s="364"/>
      <c r="S113" s="364"/>
      <c r="T113" s="365"/>
      <c r="U113" s="364"/>
      <c r="V113" s="364"/>
      <c r="W113" s="364"/>
      <c r="X113" s="365"/>
      <c r="Y113" s="364"/>
      <c r="Z113" s="364"/>
      <c r="AA113" s="364"/>
      <c r="AB113" s="365"/>
      <c r="AC113" s="364" t="e">
        <f>AC111/(AK111+AC111)</f>
        <v>#DIV/0!</v>
      </c>
      <c r="AD113" s="364" t="e">
        <f t="shared" ref="AD113:AJ113" si="748">AD111/(AL111+AD111)</f>
        <v>#DIV/0!</v>
      </c>
      <c r="AE113" s="364" t="e">
        <f t="shared" si="748"/>
        <v>#DIV/0!</v>
      </c>
      <c r="AF113" s="364" t="e">
        <f t="shared" si="748"/>
        <v>#DIV/0!</v>
      </c>
      <c r="AG113" s="364">
        <f t="shared" si="748"/>
        <v>0</v>
      </c>
      <c r="AH113" s="364" t="e">
        <f t="shared" si="748"/>
        <v>#DIV/0!</v>
      </c>
      <c r="AI113" s="364" t="e">
        <f t="shared" si="748"/>
        <v>#DIV/0!</v>
      </c>
      <c r="AJ113" s="364">
        <f t="shared" si="748"/>
        <v>0</v>
      </c>
      <c r="AK113" s="364"/>
      <c r="AL113" s="364"/>
      <c r="AM113" s="364"/>
      <c r="AN113" s="365"/>
      <c r="AO113" s="364"/>
      <c r="AP113" s="364"/>
      <c r="AQ113" s="364"/>
      <c r="AR113" s="365"/>
      <c r="AS113" s="365"/>
      <c r="AT113" s="364"/>
      <c r="AU113" s="364"/>
      <c r="AV113" s="364"/>
      <c r="AW113" s="364"/>
      <c r="AX113" s="364"/>
      <c r="AY113" s="364"/>
      <c r="AZ113" s="364"/>
      <c r="BA113" s="364"/>
      <c r="BB113" s="317">
        <f>AW113+BA113</f>
        <v>0</v>
      </c>
      <c r="BC113" s="364"/>
      <c r="BD113" s="364"/>
      <c r="BE113" s="364"/>
      <c r="BF113" s="365"/>
      <c r="BG113" s="364"/>
      <c r="BH113" s="364"/>
      <c r="BI113" s="364"/>
      <c r="BJ113" s="365"/>
      <c r="BK113" s="364"/>
      <c r="BL113" s="364"/>
      <c r="BM113" s="364"/>
      <c r="BN113" s="365"/>
      <c r="BO113" s="364"/>
      <c r="BP113" s="364"/>
      <c r="BQ113" s="364"/>
      <c r="BR113" s="365"/>
      <c r="BS113" s="364" t="e">
        <f>BS111/(CA111+BS111)</f>
        <v>#DIV/0!</v>
      </c>
      <c r="BT113" s="364" t="e">
        <f t="shared" ref="BT113" si="749">BT111/(CB111+BT111)</f>
        <v>#DIV/0!</v>
      </c>
      <c r="BU113" s="364" t="e">
        <f t="shared" ref="BU113" si="750">BU111/(CC111+BU111)</f>
        <v>#DIV/0!</v>
      </c>
      <c r="BV113" s="364" t="e">
        <f t="shared" ref="BV113" si="751">BV111/(CD111+BV111)</f>
        <v>#DIV/0!</v>
      </c>
      <c r="BW113" s="364">
        <f t="shared" ref="BW113" si="752">BW111/(CE111+BW111)</f>
        <v>1.7241379310344827E-2</v>
      </c>
      <c r="BX113" s="364" t="e">
        <f t="shared" ref="BX113" si="753">BX111/(CF111+BX111)</f>
        <v>#DIV/0!</v>
      </c>
      <c r="BY113" s="364" t="e">
        <f t="shared" ref="BY113" si="754">BY111/(CG111+BY111)</f>
        <v>#DIV/0!</v>
      </c>
      <c r="BZ113" s="364">
        <f t="shared" ref="BZ113" si="755">BZ111/(CH111+BZ111)</f>
        <v>1.7241379310344827E-2</v>
      </c>
      <c r="CA113" s="364"/>
      <c r="CB113" s="364"/>
      <c r="CC113" s="364"/>
      <c r="CD113" s="365"/>
      <c r="CE113" s="364"/>
      <c r="CF113" s="364"/>
      <c r="CG113" s="364"/>
      <c r="CH113" s="365"/>
      <c r="CI113" s="365"/>
    </row>
    <row r="114" spans="1:87" s="262" customFormat="1" ht="12.75" customHeight="1">
      <c r="A114" s="581"/>
      <c r="B114" s="584" t="s">
        <v>97</v>
      </c>
      <c r="C114" s="371" t="s">
        <v>6</v>
      </c>
      <c r="D114" s="492"/>
      <c r="E114" s="493"/>
      <c r="F114" s="504"/>
      <c r="G114" s="518">
        <f t="shared" si="530"/>
        <v>0</v>
      </c>
      <c r="H114" s="492">
        <v>4</v>
      </c>
      <c r="I114" s="493"/>
      <c r="J114" s="504"/>
      <c r="K114" s="518">
        <f t="shared" ref="K114:K115" si="756">SUM(H114:J114)</f>
        <v>4</v>
      </c>
      <c r="L114" s="468">
        <f t="shared" si="466"/>
        <v>4</v>
      </c>
      <c r="M114" s="247"/>
      <c r="N114" s="248"/>
      <c r="O114" s="248"/>
      <c r="P114" s="249">
        <f t="shared" si="38"/>
        <v>0</v>
      </c>
      <c r="Q114" s="250"/>
      <c r="R114" s="248"/>
      <c r="S114" s="251"/>
      <c r="T114" s="252">
        <f t="shared" si="39"/>
        <v>0</v>
      </c>
      <c r="U114" s="247"/>
      <c r="V114" s="248"/>
      <c r="W114" s="248"/>
      <c r="X114" s="249">
        <f t="shared" si="40"/>
        <v>0</v>
      </c>
      <c r="Y114" s="250"/>
      <c r="Z114" s="248"/>
      <c r="AA114" s="251"/>
      <c r="AB114" s="252">
        <f t="shared" si="41"/>
        <v>0</v>
      </c>
      <c r="AC114" s="247"/>
      <c r="AD114" s="248"/>
      <c r="AE114" s="248"/>
      <c r="AF114" s="249">
        <f t="shared" si="42"/>
        <v>0</v>
      </c>
      <c r="AG114" s="250"/>
      <c r="AH114" s="248"/>
      <c r="AI114" s="251"/>
      <c r="AJ114" s="252">
        <f t="shared" si="43"/>
        <v>0</v>
      </c>
      <c r="AK114" s="251">
        <f t="shared" ref="AK114:AM115" si="757">D114+M114+U114-AC114</f>
        <v>0</v>
      </c>
      <c r="AL114" s="248">
        <f t="shared" si="757"/>
        <v>0</v>
      </c>
      <c r="AM114" s="248">
        <f t="shared" si="757"/>
        <v>0</v>
      </c>
      <c r="AN114" s="249">
        <f t="shared" si="45"/>
        <v>0</v>
      </c>
      <c r="AO114" s="250">
        <f t="shared" ref="AO114:AQ115" si="758">H114+Q114+Y114-AG114</f>
        <v>4</v>
      </c>
      <c r="AP114" s="248">
        <f t="shared" si="758"/>
        <v>0</v>
      </c>
      <c r="AQ114" s="251">
        <f t="shared" si="758"/>
        <v>0</v>
      </c>
      <c r="AR114" s="252">
        <f t="shared" si="47"/>
        <v>4</v>
      </c>
      <c r="AS114" s="253">
        <f t="shared" si="61"/>
        <v>4</v>
      </c>
      <c r="AT114" s="254"/>
      <c r="AU114" s="255"/>
      <c r="AV114" s="255"/>
      <c r="AW114" s="256">
        <f t="shared" ref="AW114:AW115" si="759">SUM(AT114:AV114)</f>
        <v>0</v>
      </c>
      <c r="AX114" s="254">
        <v>4</v>
      </c>
      <c r="AY114" s="255"/>
      <c r="AZ114" s="255"/>
      <c r="BA114" s="256">
        <f t="shared" ref="BA114:BA115" si="760">SUM(AX114:AZ114)</f>
        <v>4</v>
      </c>
      <c r="BB114" s="257">
        <f t="shared" si="659"/>
        <v>4</v>
      </c>
      <c r="BC114" s="247"/>
      <c r="BD114" s="248"/>
      <c r="BE114" s="248"/>
      <c r="BF114" s="249">
        <f t="shared" ref="BF114:BF116" si="761">SUM(BC114:BE114)</f>
        <v>0</v>
      </c>
      <c r="BG114" s="250">
        <v>1</v>
      </c>
      <c r="BH114" s="248"/>
      <c r="BI114" s="251"/>
      <c r="BJ114" s="252">
        <f t="shared" ref="BJ114:BJ116" si="762">SUM(BG114:BI114)</f>
        <v>1</v>
      </c>
      <c r="BK114" s="247"/>
      <c r="BL114" s="248"/>
      <c r="BM114" s="248"/>
      <c r="BN114" s="249">
        <f t="shared" ref="BN114:BN116" si="763">SUM(BK114:BM114)</f>
        <v>0</v>
      </c>
      <c r="BO114" s="250"/>
      <c r="BP114" s="248"/>
      <c r="BQ114" s="251"/>
      <c r="BR114" s="252">
        <f t="shared" ref="BR114:BR116" si="764">SUM(BO114:BQ114)</f>
        <v>0</v>
      </c>
      <c r="BS114" s="247"/>
      <c r="BT114" s="248"/>
      <c r="BU114" s="248"/>
      <c r="BV114" s="249">
        <f t="shared" ref="BV114:BV116" si="765">SUM(BS114:BU114)</f>
        <v>0</v>
      </c>
      <c r="BW114" s="250"/>
      <c r="BX114" s="248"/>
      <c r="BY114" s="251"/>
      <c r="BZ114" s="252">
        <f t="shared" ref="BZ114:BZ116" si="766">SUM(BW114:BY114)</f>
        <v>0</v>
      </c>
      <c r="CA114" s="251">
        <f>AT114+BC114+BK114-BS114</f>
        <v>0</v>
      </c>
      <c r="CB114" s="248">
        <f t="shared" ref="CB114:CB115" si="767">AU114+BD114+BL114-BT114</f>
        <v>0</v>
      </c>
      <c r="CC114" s="251">
        <f t="shared" ref="CC114:CC115" si="768">AV114+BE114+BM114-BU114</f>
        <v>0</v>
      </c>
      <c r="CD114" s="249">
        <f t="shared" ref="CD114:CD116" si="769">SUM(CA114:CC114)</f>
        <v>0</v>
      </c>
      <c r="CE114" s="258">
        <f>AX114+BG114+BO114-BW114</f>
        <v>5</v>
      </c>
      <c r="CF114" s="259">
        <f t="shared" ref="CF114:CF115" si="770">AY114+BH114+BP114-BX114</f>
        <v>0</v>
      </c>
      <c r="CG114" s="260">
        <f t="shared" ref="CG114:CG115" si="771">AZ114+BI114+BQ114-BY114</f>
        <v>0</v>
      </c>
      <c r="CH114" s="252">
        <f t="shared" ref="CH114:CH116" si="772">SUM(CE114:CG114)</f>
        <v>5</v>
      </c>
      <c r="CI114" s="261">
        <f t="shared" ref="CI114:CI116" si="773">SUM(CD114,CH114)</f>
        <v>5</v>
      </c>
    </row>
    <row r="115" spans="1:87" s="262" customFormat="1" ht="12.75" customHeight="1">
      <c r="A115" s="582"/>
      <c r="B115" s="585"/>
      <c r="C115" s="372" t="s">
        <v>7</v>
      </c>
      <c r="D115" s="494"/>
      <c r="E115" s="495"/>
      <c r="F115" s="505"/>
      <c r="G115" s="519">
        <f t="shared" si="530"/>
        <v>0</v>
      </c>
      <c r="H115" s="494">
        <v>8</v>
      </c>
      <c r="I115" s="495"/>
      <c r="J115" s="505"/>
      <c r="K115" s="519">
        <f t="shared" si="756"/>
        <v>8</v>
      </c>
      <c r="L115" s="360">
        <f t="shared" si="466"/>
        <v>8</v>
      </c>
      <c r="M115" s="263"/>
      <c r="N115" s="264"/>
      <c r="O115" s="264"/>
      <c r="P115" s="265">
        <f t="shared" si="38"/>
        <v>0</v>
      </c>
      <c r="Q115" s="266"/>
      <c r="R115" s="264"/>
      <c r="S115" s="267"/>
      <c r="T115" s="265">
        <f t="shared" si="39"/>
        <v>0</v>
      </c>
      <c r="U115" s="263"/>
      <c r="V115" s="264"/>
      <c r="W115" s="264"/>
      <c r="X115" s="265">
        <f t="shared" si="40"/>
        <v>0</v>
      </c>
      <c r="Y115" s="266"/>
      <c r="Z115" s="264"/>
      <c r="AA115" s="267"/>
      <c r="AB115" s="265">
        <f t="shared" si="41"/>
        <v>0</v>
      </c>
      <c r="AC115" s="263"/>
      <c r="AD115" s="264"/>
      <c r="AE115" s="264"/>
      <c r="AF115" s="265">
        <f t="shared" si="42"/>
        <v>0</v>
      </c>
      <c r="AG115" s="266">
        <v>1</v>
      </c>
      <c r="AH115" s="264"/>
      <c r="AI115" s="267"/>
      <c r="AJ115" s="265">
        <f t="shared" si="43"/>
        <v>1</v>
      </c>
      <c r="AK115" s="267">
        <f t="shared" si="757"/>
        <v>0</v>
      </c>
      <c r="AL115" s="264">
        <f t="shared" si="757"/>
        <v>0</v>
      </c>
      <c r="AM115" s="264">
        <f t="shared" si="757"/>
        <v>0</v>
      </c>
      <c r="AN115" s="265">
        <f t="shared" si="45"/>
        <v>0</v>
      </c>
      <c r="AO115" s="266">
        <f t="shared" si="758"/>
        <v>7</v>
      </c>
      <c r="AP115" s="264">
        <f t="shared" si="758"/>
        <v>0</v>
      </c>
      <c r="AQ115" s="267">
        <f t="shared" si="758"/>
        <v>0</v>
      </c>
      <c r="AR115" s="265">
        <f t="shared" si="47"/>
        <v>7</v>
      </c>
      <c r="AS115" s="268">
        <f t="shared" si="61"/>
        <v>7</v>
      </c>
      <c r="AT115" s="269"/>
      <c r="AU115" s="270"/>
      <c r="AV115" s="270"/>
      <c r="AW115" s="271">
        <f t="shared" si="759"/>
        <v>0</v>
      </c>
      <c r="AX115" s="269">
        <v>7</v>
      </c>
      <c r="AY115" s="270"/>
      <c r="AZ115" s="270"/>
      <c r="BA115" s="271">
        <f t="shared" si="760"/>
        <v>7</v>
      </c>
      <c r="BB115" s="272">
        <f t="shared" si="659"/>
        <v>7</v>
      </c>
      <c r="BC115" s="263"/>
      <c r="BD115" s="264"/>
      <c r="BE115" s="264"/>
      <c r="BF115" s="265">
        <f t="shared" si="761"/>
        <v>0</v>
      </c>
      <c r="BG115" s="266"/>
      <c r="BH115" s="264"/>
      <c r="BI115" s="267"/>
      <c r="BJ115" s="265">
        <f t="shared" si="762"/>
        <v>0</v>
      </c>
      <c r="BK115" s="263"/>
      <c r="BL115" s="264"/>
      <c r="BM115" s="264"/>
      <c r="BN115" s="265">
        <f t="shared" si="763"/>
        <v>0</v>
      </c>
      <c r="BO115" s="266"/>
      <c r="BP115" s="264"/>
      <c r="BQ115" s="267"/>
      <c r="BR115" s="265">
        <f t="shared" si="764"/>
        <v>0</v>
      </c>
      <c r="BS115" s="263"/>
      <c r="BT115" s="264"/>
      <c r="BU115" s="264"/>
      <c r="BV115" s="265">
        <f t="shared" si="765"/>
        <v>0</v>
      </c>
      <c r="BW115" s="266">
        <v>1</v>
      </c>
      <c r="BX115" s="264"/>
      <c r="BY115" s="267"/>
      <c r="BZ115" s="265">
        <f t="shared" si="766"/>
        <v>1</v>
      </c>
      <c r="CA115" s="267">
        <f>AT115+BC115+BK115-BS115</f>
        <v>0</v>
      </c>
      <c r="CB115" s="264">
        <f t="shared" si="767"/>
        <v>0</v>
      </c>
      <c r="CC115" s="273">
        <f t="shared" si="768"/>
        <v>0</v>
      </c>
      <c r="CD115" s="265">
        <f t="shared" si="769"/>
        <v>0</v>
      </c>
      <c r="CE115" s="274">
        <f>AX115+BG115+BO115-BW115</f>
        <v>6</v>
      </c>
      <c r="CF115" s="266">
        <f t="shared" si="770"/>
        <v>0</v>
      </c>
      <c r="CG115" s="275">
        <f t="shared" si="771"/>
        <v>0</v>
      </c>
      <c r="CH115" s="265">
        <f t="shared" si="772"/>
        <v>6</v>
      </c>
      <c r="CI115" s="276">
        <f t="shared" si="773"/>
        <v>6</v>
      </c>
    </row>
    <row r="116" spans="1:87" s="262" customFormat="1" ht="12.75" customHeight="1" thickBot="1">
      <c r="A116" s="583"/>
      <c r="B116" s="586"/>
      <c r="C116" s="373" t="s">
        <v>5</v>
      </c>
      <c r="D116" s="283">
        <f>SUM(D114:D115)</f>
        <v>0</v>
      </c>
      <c r="E116" s="284">
        <f>SUM(E114:E115)</f>
        <v>0</v>
      </c>
      <c r="F116" s="506">
        <f>SUM(F114:F115)</f>
        <v>0</v>
      </c>
      <c r="G116" s="279">
        <f t="shared" si="530"/>
        <v>0</v>
      </c>
      <c r="H116" s="283">
        <f>SUM(H114:H115)</f>
        <v>12</v>
      </c>
      <c r="I116" s="284">
        <f>SUM(I114:I115)</f>
        <v>0</v>
      </c>
      <c r="J116" s="506">
        <f>SUM(J114:J115)</f>
        <v>0</v>
      </c>
      <c r="K116" s="279">
        <f>SUM(K114:K115)</f>
        <v>12</v>
      </c>
      <c r="L116" s="316">
        <f t="shared" si="466"/>
        <v>12</v>
      </c>
      <c r="M116" s="277">
        <f>SUM(M114:M115)</f>
        <v>0</v>
      </c>
      <c r="N116" s="278">
        <f>SUM(N114:N115)</f>
        <v>0</v>
      </c>
      <c r="O116" s="278">
        <f>SUM(O114:O115)</f>
        <v>0</v>
      </c>
      <c r="P116" s="279">
        <f t="shared" si="38"/>
        <v>0</v>
      </c>
      <c r="Q116" s="280">
        <f>SUM(Q114:Q115)</f>
        <v>0</v>
      </c>
      <c r="R116" s="280">
        <f>SUM(R114:R115)</f>
        <v>0</v>
      </c>
      <c r="S116" s="280">
        <f>SUM(S114:S115)</f>
        <v>0</v>
      </c>
      <c r="T116" s="281">
        <f t="shared" si="39"/>
        <v>0</v>
      </c>
      <c r="U116" s="277">
        <f>SUM(U114:U115)</f>
        <v>0</v>
      </c>
      <c r="V116" s="278">
        <f>SUM(V114:V115)</f>
        <v>0</v>
      </c>
      <c r="W116" s="278">
        <f>SUM(W114:W115)</f>
        <v>0</v>
      </c>
      <c r="X116" s="279">
        <f t="shared" si="40"/>
        <v>0</v>
      </c>
      <c r="Y116" s="280">
        <f>SUM(Y114:Y115)</f>
        <v>0</v>
      </c>
      <c r="Z116" s="280">
        <f>SUM(Z114:Z115)</f>
        <v>0</v>
      </c>
      <c r="AA116" s="280">
        <f>SUM(AA114:AA115)</f>
        <v>0</v>
      </c>
      <c r="AB116" s="281">
        <f t="shared" si="41"/>
        <v>0</v>
      </c>
      <c r="AC116" s="277">
        <f>SUM(AC114:AC115)</f>
        <v>0</v>
      </c>
      <c r="AD116" s="278">
        <f>SUM(AD114:AD115)</f>
        <v>0</v>
      </c>
      <c r="AE116" s="278">
        <f>SUM(AE114:AE115)</f>
        <v>0</v>
      </c>
      <c r="AF116" s="279">
        <f t="shared" si="42"/>
        <v>0</v>
      </c>
      <c r="AG116" s="280">
        <f>SUM(AG114:AG115)</f>
        <v>1</v>
      </c>
      <c r="AH116" s="280">
        <f>SUM(AH114:AH115)</f>
        <v>0</v>
      </c>
      <c r="AI116" s="280">
        <f>SUM(AI114:AI115)</f>
        <v>0</v>
      </c>
      <c r="AJ116" s="281">
        <f t="shared" si="43"/>
        <v>1</v>
      </c>
      <c r="AK116" s="280">
        <f>SUM(AK114:AK115)</f>
        <v>0</v>
      </c>
      <c r="AL116" s="278">
        <f>SUM(AL114:AL115)</f>
        <v>0</v>
      </c>
      <c r="AM116" s="278">
        <f>SUM(AM114:AM115)</f>
        <v>0</v>
      </c>
      <c r="AN116" s="279">
        <f t="shared" si="45"/>
        <v>0</v>
      </c>
      <c r="AO116" s="280">
        <f>SUM(AO114:AO115)</f>
        <v>11</v>
      </c>
      <c r="AP116" s="280">
        <f>SUM(AP114:AP115)</f>
        <v>0</v>
      </c>
      <c r="AQ116" s="280">
        <f>SUM(AQ114:AQ115)</f>
        <v>0</v>
      </c>
      <c r="AR116" s="281">
        <f t="shared" si="47"/>
        <v>11</v>
      </c>
      <c r="AS116" s="282">
        <f t="shared" si="61"/>
        <v>11</v>
      </c>
      <c r="AT116" s="283">
        <f>SUM(AT114:AT115)</f>
        <v>0</v>
      </c>
      <c r="AU116" s="284">
        <f t="shared" ref="AU116:AV116" si="774">SUM(AU114:AU115)</f>
        <v>0</v>
      </c>
      <c r="AV116" s="284">
        <f t="shared" si="774"/>
        <v>0</v>
      </c>
      <c r="AW116" s="285">
        <f>SUM(AT116:AV116)</f>
        <v>0</v>
      </c>
      <c r="AX116" s="283">
        <f>SUM(AX114:AX115)</f>
        <v>11</v>
      </c>
      <c r="AY116" s="284">
        <f>SUM(AY114:AY115)</f>
        <v>0</v>
      </c>
      <c r="AZ116" s="284">
        <f>SUM(AZ114:AZ115)</f>
        <v>0</v>
      </c>
      <c r="BA116" s="285">
        <f>SUM(AX116:AZ116)</f>
        <v>11</v>
      </c>
      <c r="BB116" s="286">
        <f t="shared" si="659"/>
        <v>11</v>
      </c>
      <c r="BC116" s="277">
        <f>SUM(BC114:BC115)</f>
        <v>0</v>
      </c>
      <c r="BD116" s="278">
        <f>SUM(BD114:BD115)</f>
        <v>0</v>
      </c>
      <c r="BE116" s="278">
        <f>SUM(BE114:BE115)</f>
        <v>0</v>
      </c>
      <c r="BF116" s="279">
        <f t="shared" si="761"/>
        <v>0</v>
      </c>
      <c r="BG116" s="280">
        <f>SUM(BG114:BG115)</f>
        <v>1</v>
      </c>
      <c r="BH116" s="280">
        <f>SUM(BH114:BH115)</f>
        <v>0</v>
      </c>
      <c r="BI116" s="280">
        <f>SUM(BI114:BI115)</f>
        <v>0</v>
      </c>
      <c r="BJ116" s="281">
        <f t="shared" si="762"/>
        <v>1</v>
      </c>
      <c r="BK116" s="277">
        <f>SUM(BK114:BK115)</f>
        <v>0</v>
      </c>
      <c r="BL116" s="278">
        <f>SUM(BL114:BL115)</f>
        <v>0</v>
      </c>
      <c r="BM116" s="278">
        <f>SUM(BM114:BM115)</f>
        <v>0</v>
      </c>
      <c r="BN116" s="279">
        <f t="shared" si="763"/>
        <v>0</v>
      </c>
      <c r="BO116" s="280">
        <f>SUM(BO114:BO115)</f>
        <v>0</v>
      </c>
      <c r="BP116" s="280">
        <f>SUM(BP114:BP115)</f>
        <v>0</v>
      </c>
      <c r="BQ116" s="280">
        <f>SUM(BQ114:BQ115)</f>
        <v>0</v>
      </c>
      <c r="BR116" s="281">
        <f t="shared" si="764"/>
        <v>0</v>
      </c>
      <c r="BS116" s="277">
        <f>SUM(BS114:BS115)</f>
        <v>0</v>
      </c>
      <c r="BT116" s="278">
        <f>SUM(BT114:BT115)</f>
        <v>0</v>
      </c>
      <c r="BU116" s="278">
        <f>SUM(BU114:BU115)</f>
        <v>0</v>
      </c>
      <c r="BV116" s="279">
        <f t="shared" si="765"/>
        <v>0</v>
      </c>
      <c r="BW116" s="280">
        <f>SUM(BW114:BW115)</f>
        <v>1</v>
      </c>
      <c r="BX116" s="280">
        <f>SUM(BX114:BX115)</f>
        <v>0</v>
      </c>
      <c r="BY116" s="280">
        <f>SUM(BY114:BY115)</f>
        <v>0</v>
      </c>
      <c r="BZ116" s="281">
        <f t="shared" si="766"/>
        <v>1</v>
      </c>
      <c r="CA116" s="280">
        <f>SUM(CA114:CA115)</f>
        <v>0</v>
      </c>
      <c r="CB116" s="278">
        <f>SUM(CB114:CB115)</f>
        <v>0</v>
      </c>
      <c r="CC116" s="278">
        <f>SUM(CC114:CC115)</f>
        <v>0</v>
      </c>
      <c r="CD116" s="279">
        <f t="shared" si="769"/>
        <v>0</v>
      </c>
      <c r="CE116" s="280">
        <f>SUM(CE114:CE115)</f>
        <v>11</v>
      </c>
      <c r="CF116" s="280">
        <f>SUM(CF114:CF115)</f>
        <v>0</v>
      </c>
      <c r="CG116" s="280">
        <f>SUM(CG114:CG115)</f>
        <v>0</v>
      </c>
      <c r="CH116" s="281">
        <f t="shared" si="772"/>
        <v>11</v>
      </c>
      <c r="CI116" s="287">
        <f t="shared" si="773"/>
        <v>11</v>
      </c>
    </row>
    <row r="117" spans="1:87" s="299" customFormat="1" ht="12.75" customHeight="1" thickBot="1">
      <c r="A117" s="288"/>
      <c r="B117" s="577" t="s">
        <v>44</v>
      </c>
      <c r="C117" s="578"/>
      <c r="D117" s="463"/>
      <c r="E117" s="464"/>
      <c r="F117" s="465"/>
      <c r="G117" s="291"/>
      <c r="H117" s="463"/>
      <c r="I117" s="466"/>
      <c r="J117" s="465"/>
      <c r="K117" s="291"/>
      <c r="L117" s="468">
        <f t="shared" si="466"/>
        <v>0</v>
      </c>
      <c r="M117" s="289"/>
      <c r="N117" s="290"/>
      <c r="O117" s="290"/>
      <c r="P117" s="291"/>
      <c r="Q117" s="292"/>
      <c r="R117" s="292"/>
      <c r="S117" s="292"/>
      <c r="T117" s="291"/>
      <c r="U117" s="289"/>
      <c r="V117" s="290"/>
      <c r="W117" s="290"/>
      <c r="X117" s="291"/>
      <c r="Y117" s="292"/>
      <c r="Z117" s="292"/>
      <c r="AA117" s="292"/>
      <c r="AB117" s="291"/>
      <c r="AC117" s="289" t="e">
        <f t="shared" ref="AC117:AJ117" si="775">AC116/(D116+M116)</f>
        <v>#DIV/0!</v>
      </c>
      <c r="AD117" s="289" t="e">
        <f t="shared" si="775"/>
        <v>#DIV/0!</v>
      </c>
      <c r="AE117" s="289" t="e">
        <f t="shared" si="775"/>
        <v>#DIV/0!</v>
      </c>
      <c r="AF117" s="289" t="e">
        <f t="shared" si="775"/>
        <v>#DIV/0!</v>
      </c>
      <c r="AG117" s="289">
        <f t="shared" si="775"/>
        <v>8.3333333333333329E-2</v>
      </c>
      <c r="AH117" s="289" t="e">
        <f t="shared" si="775"/>
        <v>#DIV/0!</v>
      </c>
      <c r="AI117" s="289" t="e">
        <f t="shared" si="775"/>
        <v>#DIV/0!</v>
      </c>
      <c r="AJ117" s="289">
        <f t="shared" si="775"/>
        <v>8.3333333333333329E-2</v>
      </c>
      <c r="AK117" s="292"/>
      <c r="AL117" s="290"/>
      <c r="AM117" s="290"/>
      <c r="AN117" s="291"/>
      <c r="AO117" s="292"/>
      <c r="AP117" s="292"/>
      <c r="AQ117" s="292"/>
      <c r="AR117" s="291"/>
      <c r="AS117" s="293"/>
      <c r="AT117" s="294"/>
      <c r="AU117" s="295"/>
      <c r="AV117" s="295"/>
      <c r="AW117" s="296"/>
      <c r="AX117" s="294"/>
      <c r="AY117" s="295"/>
      <c r="AZ117" s="295"/>
      <c r="BA117" s="296"/>
      <c r="BB117" s="257">
        <f t="shared" si="659"/>
        <v>0</v>
      </c>
      <c r="BC117" s="289"/>
      <c r="BD117" s="290"/>
      <c r="BE117" s="290"/>
      <c r="BF117" s="291"/>
      <c r="BG117" s="292"/>
      <c r="BH117" s="292"/>
      <c r="BI117" s="292"/>
      <c r="BJ117" s="291"/>
      <c r="BK117" s="289"/>
      <c r="BL117" s="290"/>
      <c r="BM117" s="290"/>
      <c r="BN117" s="291"/>
      <c r="BO117" s="292"/>
      <c r="BP117" s="292"/>
      <c r="BQ117" s="292"/>
      <c r="BR117" s="291"/>
      <c r="BS117" s="289" t="e">
        <f>BS116/(AT116+BC116)</f>
        <v>#DIV/0!</v>
      </c>
      <c r="BT117" s="289" t="e">
        <f t="shared" ref="BT117" si="776">BT116/(AU116+BD116)</f>
        <v>#DIV/0!</v>
      </c>
      <c r="BU117" s="289" t="e">
        <f t="shared" ref="BU117" si="777">BU116/(AV116+BE116)</f>
        <v>#DIV/0!</v>
      </c>
      <c r="BV117" s="289" t="e">
        <f t="shared" ref="BV117" si="778">BV116/(AW116+BF116)</f>
        <v>#DIV/0!</v>
      </c>
      <c r="BW117" s="289">
        <f t="shared" ref="BW117" si="779">BW116/(AX116+BG116)</f>
        <v>8.3333333333333329E-2</v>
      </c>
      <c r="BX117" s="289" t="e">
        <f t="shared" ref="BX117" si="780">BX116/(AY116+BH116)</f>
        <v>#DIV/0!</v>
      </c>
      <c r="BY117" s="289" t="e">
        <f t="shared" ref="BY117" si="781">BY116/(AZ116+BI116)</f>
        <v>#DIV/0!</v>
      </c>
      <c r="BZ117" s="297">
        <f t="shared" ref="BZ117" si="782">BZ116/(BA116+BJ116)</f>
        <v>8.3333333333333329E-2</v>
      </c>
      <c r="CA117" s="292"/>
      <c r="CB117" s="290"/>
      <c r="CC117" s="290"/>
      <c r="CD117" s="291"/>
      <c r="CE117" s="292"/>
      <c r="CF117" s="292"/>
      <c r="CG117" s="292"/>
      <c r="CH117" s="291"/>
      <c r="CI117" s="298"/>
    </row>
    <row r="118" spans="1:87" s="299" customFormat="1" ht="12.75" customHeight="1" thickBot="1">
      <c r="A118" s="288"/>
      <c r="B118" s="579" t="s">
        <v>45</v>
      </c>
      <c r="C118" s="580"/>
      <c r="D118" s="469"/>
      <c r="E118" s="470"/>
      <c r="F118" s="471"/>
      <c r="G118" s="517"/>
      <c r="H118" s="469"/>
      <c r="I118" s="472"/>
      <c r="J118" s="471"/>
      <c r="K118" s="517"/>
      <c r="L118" s="316">
        <f t="shared" si="466"/>
        <v>0</v>
      </c>
      <c r="M118" s="300"/>
      <c r="N118" s="301"/>
      <c r="O118" s="301"/>
      <c r="P118" s="302"/>
      <c r="Q118" s="303"/>
      <c r="R118" s="303"/>
      <c r="S118" s="303"/>
      <c r="T118" s="302"/>
      <c r="U118" s="300"/>
      <c r="V118" s="301"/>
      <c r="W118" s="301"/>
      <c r="X118" s="302"/>
      <c r="Y118" s="303"/>
      <c r="Z118" s="303"/>
      <c r="AA118" s="303"/>
      <c r="AB118" s="302"/>
      <c r="AC118" s="300" t="e">
        <f>AC116/(AK116+AC116)</f>
        <v>#DIV/0!</v>
      </c>
      <c r="AD118" s="300" t="e">
        <f t="shared" ref="AD118:AJ118" si="783">AD116/(AL116+AD116)</f>
        <v>#DIV/0!</v>
      </c>
      <c r="AE118" s="300" t="e">
        <f t="shared" si="783"/>
        <v>#DIV/0!</v>
      </c>
      <c r="AF118" s="300" t="e">
        <f t="shared" si="783"/>
        <v>#DIV/0!</v>
      </c>
      <c r="AG118" s="300">
        <f t="shared" si="783"/>
        <v>8.3333333333333329E-2</v>
      </c>
      <c r="AH118" s="300" t="e">
        <f t="shared" si="783"/>
        <v>#DIV/0!</v>
      </c>
      <c r="AI118" s="300" t="e">
        <f t="shared" si="783"/>
        <v>#DIV/0!</v>
      </c>
      <c r="AJ118" s="300">
        <f t="shared" si="783"/>
        <v>8.3333333333333329E-2</v>
      </c>
      <c r="AK118" s="303"/>
      <c r="AL118" s="301"/>
      <c r="AM118" s="301"/>
      <c r="AN118" s="302"/>
      <c r="AO118" s="303"/>
      <c r="AP118" s="303"/>
      <c r="AQ118" s="303"/>
      <c r="AR118" s="302"/>
      <c r="AS118" s="304"/>
      <c r="AT118" s="305"/>
      <c r="AU118" s="306"/>
      <c r="AV118" s="306"/>
      <c r="AW118" s="307"/>
      <c r="AX118" s="305"/>
      <c r="AY118" s="306"/>
      <c r="AZ118" s="306"/>
      <c r="BA118" s="307"/>
      <c r="BB118" s="286">
        <f t="shared" si="659"/>
        <v>0</v>
      </c>
      <c r="BC118" s="300"/>
      <c r="BD118" s="301"/>
      <c r="BE118" s="301"/>
      <c r="BF118" s="302"/>
      <c r="BG118" s="303"/>
      <c r="BH118" s="303"/>
      <c r="BI118" s="303"/>
      <c r="BJ118" s="302"/>
      <c r="BK118" s="300"/>
      <c r="BL118" s="301"/>
      <c r="BM118" s="301"/>
      <c r="BN118" s="302"/>
      <c r="BO118" s="303"/>
      <c r="BP118" s="303"/>
      <c r="BQ118" s="303"/>
      <c r="BR118" s="302"/>
      <c r="BS118" s="300" t="e">
        <f>BS116/(CA116+BS116)</f>
        <v>#DIV/0!</v>
      </c>
      <c r="BT118" s="300" t="e">
        <f t="shared" ref="BT118" si="784">BT116/(CB116+BT116)</f>
        <v>#DIV/0!</v>
      </c>
      <c r="BU118" s="300" t="e">
        <f t="shared" ref="BU118" si="785">BU116/(CC116+BU116)</f>
        <v>#DIV/0!</v>
      </c>
      <c r="BV118" s="300" t="e">
        <f t="shared" ref="BV118" si="786">BV116/(CD116+BV116)</f>
        <v>#DIV/0!</v>
      </c>
      <c r="BW118" s="300">
        <f t="shared" ref="BW118" si="787">BW116/(CE116+BW116)</f>
        <v>8.3333333333333329E-2</v>
      </c>
      <c r="BX118" s="300" t="e">
        <f t="shared" ref="BX118" si="788">BX116/(CF116+BX116)</f>
        <v>#DIV/0!</v>
      </c>
      <c r="BY118" s="300" t="e">
        <f t="shared" ref="BY118" si="789">BY116/(CG116+BY116)</f>
        <v>#DIV/0!</v>
      </c>
      <c r="BZ118" s="308">
        <f t="shared" ref="BZ118" si="790">BZ116/(CH116+BZ116)</f>
        <v>8.3333333333333329E-2</v>
      </c>
      <c r="CA118" s="303"/>
      <c r="CB118" s="301"/>
      <c r="CC118" s="301"/>
      <c r="CD118" s="302"/>
      <c r="CE118" s="303"/>
      <c r="CF118" s="303"/>
      <c r="CG118" s="303"/>
      <c r="CH118" s="302"/>
      <c r="CI118" s="309"/>
    </row>
    <row r="119" spans="1:87" s="40" customFormat="1" ht="12.75" customHeight="1">
      <c r="A119" s="536"/>
      <c r="B119" s="539" t="s">
        <v>63</v>
      </c>
      <c r="C119" s="369" t="s">
        <v>6</v>
      </c>
      <c r="D119" s="488">
        <v>6</v>
      </c>
      <c r="E119" s="489"/>
      <c r="F119" s="501"/>
      <c r="G119" s="379">
        <f t="shared" si="530"/>
        <v>6</v>
      </c>
      <c r="H119" s="488">
        <v>14</v>
      </c>
      <c r="I119" s="489"/>
      <c r="J119" s="501"/>
      <c r="K119" s="379">
        <f>SUM(H119:J119)</f>
        <v>14</v>
      </c>
      <c r="L119" s="366">
        <f t="shared" si="466"/>
        <v>20</v>
      </c>
      <c r="M119" s="140">
        <v>1</v>
      </c>
      <c r="N119" s="141"/>
      <c r="O119" s="141"/>
      <c r="P119" s="142">
        <f t="shared" si="38"/>
        <v>1</v>
      </c>
      <c r="Q119" s="143"/>
      <c r="R119" s="141"/>
      <c r="S119" s="144"/>
      <c r="T119" s="145">
        <f t="shared" si="39"/>
        <v>0</v>
      </c>
      <c r="U119" s="70"/>
      <c r="V119" s="84"/>
      <c r="W119" s="84"/>
      <c r="X119" s="71">
        <f t="shared" si="40"/>
        <v>0</v>
      </c>
      <c r="Y119" s="72">
        <v>-2</v>
      </c>
      <c r="Z119" s="84"/>
      <c r="AA119" s="85"/>
      <c r="AB119" s="73">
        <f t="shared" si="41"/>
        <v>-2</v>
      </c>
      <c r="AC119" s="53"/>
      <c r="AD119" s="54"/>
      <c r="AE119" s="54"/>
      <c r="AF119" s="55">
        <f t="shared" si="42"/>
        <v>0</v>
      </c>
      <c r="AG119" s="56">
        <v>1</v>
      </c>
      <c r="AH119" s="54"/>
      <c r="AI119" s="57"/>
      <c r="AJ119" s="58">
        <f t="shared" si="43"/>
        <v>1</v>
      </c>
      <c r="AK119" s="38">
        <f t="shared" ref="AK119:AM120" si="791">D119+M119+U119-AC119</f>
        <v>7</v>
      </c>
      <c r="AL119" s="35">
        <f t="shared" si="791"/>
        <v>0</v>
      </c>
      <c r="AM119" s="35">
        <f t="shared" si="791"/>
        <v>0</v>
      </c>
      <c r="AN119" s="36">
        <f t="shared" si="45"/>
        <v>7</v>
      </c>
      <c r="AO119" s="37">
        <f t="shared" ref="AO119:AQ120" si="792">H119+Q119+Y119-AG119</f>
        <v>11</v>
      </c>
      <c r="AP119" s="35">
        <f t="shared" si="792"/>
        <v>0</v>
      </c>
      <c r="AQ119" s="38">
        <f t="shared" si="792"/>
        <v>0</v>
      </c>
      <c r="AR119" s="39">
        <f t="shared" si="47"/>
        <v>11</v>
      </c>
      <c r="AS119" s="198">
        <f t="shared" si="61"/>
        <v>18</v>
      </c>
      <c r="AT119" s="205">
        <v>7</v>
      </c>
      <c r="AU119" s="206"/>
      <c r="AV119" s="206"/>
      <c r="AW119" s="207">
        <f t="shared" ref="AW119:AW120" si="793">SUM(AT119:AV119)</f>
        <v>7</v>
      </c>
      <c r="AX119" s="205">
        <v>11</v>
      </c>
      <c r="AY119" s="206"/>
      <c r="AZ119" s="206"/>
      <c r="BA119" s="207">
        <f t="shared" ref="BA119:BA120" si="794">SUM(AX119:AZ119)</f>
        <v>11</v>
      </c>
      <c r="BB119" s="208">
        <f t="shared" si="659"/>
        <v>18</v>
      </c>
      <c r="BC119" s="140"/>
      <c r="BD119" s="141"/>
      <c r="BE119" s="141"/>
      <c r="BF119" s="142">
        <f t="shared" ref="BF119:BF121" si="795">SUM(BC119:BE119)</f>
        <v>0</v>
      </c>
      <c r="BG119" s="143"/>
      <c r="BH119" s="141"/>
      <c r="BI119" s="144"/>
      <c r="BJ119" s="145">
        <f t="shared" ref="BJ119:BJ121" si="796">SUM(BG119:BI119)</f>
        <v>0</v>
      </c>
      <c r="BK119" s="70"/>
      <c r="BL119" s="84"/>
      <c r="BM119" s="84"/>
      <c r="BN119" s="71">
        <f t="shared" ref="BN119:BN121" si="797">SUM(BK119:BM119)</f>
        <v>0</v>
      </c>
      <c r="BO119" s="72"/>
      <c r="BP119" s="84"/>
      <c r="BQ119" s="85"/>
      <c r="BR119" s="73">
        <f t="shared" ref="BR119:BR121" si="798">SUM(BO119:BQ119)</f>
        <v>0</v>
      </c>
      <c r="BS119" s="53">
        <v>2</v>
      </c>
      <c r="BT119" s="54"/>
      <c r="BU119" s="54"/>
      <c r="BV119" s="55">
        <f t="shared" ref="BV119:BV121" si="799">SUM(BS119:BU119)</f>
        <v>2</v>
      </c>
      <c r="BW119" s="56"/>
      <c r="BX119" s="54"/>
      <c r="BY119" s="57"/>
      <c r="BZ119" s="58">
        <f t="shared" ref="BZ119:BZ121" si="800">SUM(BW119:BY119)</f>
        <v>0</v>
      </c>
      <c r="CA119" s="95">
        <f>AT119+BC119+BK119-BS119</f>
        <v>5</v>
      </c>
      <c r="CB119" s="93">
        <f t="shared" ref="CB119:CB120" si="801">AU119+BD119+BL119-BT119</f>
        <v>0</v>
      </c>
      <c r="CC119" s="95">
        <f t="shared" ref="CC119:CC120" si="802">AV119+BE119+BM119-BU119</f>
        <v>0</v>
      </c>
      <c r="CD119" s="94">
        <f t="shared" ref="CD119:CD121" si="803">SUM(CA119:CC119)</f>
        <v>5</v>
      </c>
      <c r="CE119" s="232">
        <f>AX119+BG119+BO119-BW119</f>
        <v>11</v>
      </c>
      <c r="CF119" s="233">
        <f t="shared" ref="CF119:CF120" si="804">AY119+BH119+BP119-BX119</f>
        <v>0</v>
      </c>
      <c r="CG119" s="234">
        <f t="shared" ref="CG119:CG120" si="805">AZ119+BI119+BQ119-BY119</f>
        <v>0</v>
      </c>
      <c r="CH119" s="96">
        <f t="shared" ref="CH119:CH121" si="806">SUM(CE119:CG119)</f>
        <v>11</v>
      </c>
      <c r="CI119" s="243">
        <f t="shared" ref="CI119:CI121" si="807">SUM(CD119,CH119)</f>
        <v>16</v>
      </c>
    </row>
    <row r="120" spans="1:87" s="40" customFormat="1" ht="12.75" customHeight="1">
      <c r="A120" s="537"/>
      <c r="B120" s="540"/>
      <c r="C120" s="370" t="s">
        <v>7</v>
      </c>
      <c r="D120" s="490">
        <v>25</v>
      </c>
      <c r="E120" s="491"/>
      <c r="F120" s="502"/>
      <c r="G120" s="381">
        <f t="shared" si="530"/>
        <v>25</v>
      </c>
      <c r="H120" s="490">
        <v>8</v>
      </c>
      <c r="I120" s="491"/>
      <c r="J120" s="502"/>
      <c r="K120" s="381">
        <f t="shared" ref="K120:K121" si="808">SUM(H120:J120)</f>
        <v>8</v>
      </c>
      <c r="L120" s="367">
        <f t="shared" si="466"/>
        <v>33</v>
      </c>
      <c r="M120" s="146"/>
      <c r="N120" s="147"/>
      <c r="O120" s="147"/>
      <c r="P120" s="148">
        <f t="shared" si="38"/>
        <v>0</v>
      </c>
      <c r="Q120" s="149"/>
      <c r="R120" s="147"/>
      <c r="S120" s="150"/>
      <c r="T120" s="148">
        <f t="shared" si="39"/>
        <v>0</v>
      </c>
      <c r="U120" s="74">
        <v>-1</v>
      </c>
      <c r="V120" s="86"/>
      <c r="W120" s="86"/>
      <c r="X120" s="75">
        <f t="shared" si="40"/>
        <v>-1</v>
      </c>
      <c r="Y120" s="76"/>
      <c r="Z120" s="86"/>
      <c r="AA120" s="87"/>
      <c r="AB120" s="75">
        <f t="shared" si="41"/>
        <v>0</v>
      </c>
      <c r="AC120" s="59">
        <v>1</v>
      </c>
      <c r="AD120" s="60"/>
      <c r="AE120" s="60"/>
      <c r="AF120" s="61">
        <f t="shared" si="42"/>
        <v>1</v>
      </c>
      <c r="AG120" s="62"/>
      <c r="AH120" s="60"/>
      <c r="AI120" s="63"/>
      <c r="AJ120" s="61">
        <f t="shared" si="43"/>
        <v>0</v>
      </c>
      <c r="AK120" s="44">
        <f t="shared" si="791"/>
        <v>23</v>
      </c>
      <c r="AL120" s="41">
        <f t="shared" si="791"/>
        <v>0</v>
      </c>
      <c r="AM120" s="41">
        <f t="shared" si="791"/>
        <v>0</v>
      </c>
      <c r="AN120" s="42">
        <f t="shared" si="45"/>
        <v>23</v>
      </c>
      <c r="AO120" s="43">
        <f t="shared" si="792"/>
        <v>8</v>
      </c>
      <c r="AP120" s="41">
        <f t="shared" si="792"/>
        <v>0</v>
      </c>
      <c r="AQ120" s="44">
        <f t="shared" si="792"/>
        <v>0</v>
      </c>
      <c r="AR120" s="42">
        <f t="shared" si="47"/>
        <v>8</v>
      </c>
      <c r="AS120" s="199">
        <f t="shared" si="61"/>
        <v>31</v>
      </c>
      <c r="AT120" s="209">
        <v>23</v>
      </c>
      <c r="AU120" s="210"/>
      <c r="AV120" s="210"/>
      <c r="AW120" s="211">
        <f t="shared" si="793"/>
        <v>23</v>
      </c>
      <c r="AX120" s="209">
        <v>8</v>
      </c>
      <c r="AY120" s="210"/>
      <c r="AZ120" s="210"/>
      <c r="BA120" s="211">
        <f t="shared" si="794"/>
        <v>8</v>
      </c>
      <c r="BB120" s="212">
        <f t="shared" si="659"/>
        <v>31</v>
      </c>
      <c r="BC120" s="146"/>
      <c r="BD120" s="147"/>
      <c r="BE120" s="147"/>
      <c r="BF120" s="148">
        <f t="shared" si="795"/>
        <v>0</v>
      </c>
      <c r="BG120" s="149">
        <v>1</v>
      </c>
      <c r="BH120" s="147"/>
      <c r="BI120" s="150"/>
      <c r="BJ120" s="148">
        <f t="shared" si="796"/>
        <v>1</v>
      </c>
      <c r="BK120" s="74"/>
      <c r="BL120" s="86"/>
      <c r="BM120" s="86"/>
      <c r="BN120" s="75">
        <f t="shared" si="797"/>
        <v>0</v>
      </c>
      <c r="BO120" s="76"/>
      <c r="BP120" s="86"/>
      <c r="BQ120" s="87"/>
      <c r="BR120" s="75">
        <f t="shared" si="798"/>
        <v>0</v>
      </c>
      <c r="BS120" s="59">
        <v>5</v>
      </c>
      <c r="BT120" s="60"/>
      <c r="BU120" s="60"/>
      <c r="BV120" s="61">
        <f t="shared" si="799"/>
        <v>5</v>
      </c>
      <c r="BW120" s="62"/>
      <c r="BX120" s="60"/>
      <c r="BY120" s="63"/>
      <c r="BZ120" s="61">
        <f t="shared" si="800"/>
        <v>0</v>
      </c>
      <c r="CA120" s="100">
        <f>AT120+BC120+BK120-BS120</f>
        <v>18</v>
      </c>
      <c r="CB120" s="97">
        <f t="shared" si="801"/>
        <v>0</v>
      </c>
      <c r="CC120" s="236">
        <f t="shared" si="802"/>
        <v>0</v>
      </c>
      <c r="CD120" s="98">
        <f t="shared" si="803"/>
        <v>18</v>
      </c>
      <c r="CE120" s="237">
        <f>AX120+BG120+BO120-BW120</f>
        <v>9</v>
      </c>
      <c r="CF120" s="99">
        <f t="shared" si="804"/>
        <v>0</v>
      </c>
      <c r="CG120" s="238">
        <f t="shared" si="805"/>
        <v>0</v>
      </c>
      <c r="CH120" s="98">
        <f t="shared" si="806"/>
        <v>9</v>
      </c>
      <c r="CI120" s="244">
        <f t="shared" si="807"/>
        <v>27</v>
      </c>
    </row>
    <row r="121" spans="1:87" s="40" customFormat="1" ht="12.75" customHeight="1" thickBot="1">
      <c r="A121" s="538"/>
      <c r="B121" s="541"/>
      <c r="C121" s="246" t="s">
        <v>5</v>
      </c>
      <c r="D121" s="224">
        <f>SUM(D119:D120)</f>
        <v>31</v>
      </c>
      <c r="E121" s="225">
        <f>SUM(E119:E120)</f>
        <v>0</v>
      </c>
      <c r="F121" s="503">
        <f>SUM(F119:F120)</f>
        <v>0</v>
      </c>
      <c r="G121" s="102">
        <f t="shared" si="530"/>
        <v>31</v>
      </c>
      <c r="H121" s="224">
        <f>SUM(H119:H120)</f>
        <v>22</v>
      </c>
      <c r="I121" s="225">
        <f>SUM(I119:I120)</f>
        <v>0</v>
      </c>
      <c r="J121" s="503">
        <f>SUM(J119:J120)</f>
        <v>0</v>
      </c>
      <c r="K121" s="102">
        <f t="shared" si="808"/>
        <v>22</v>
      </c>
      <c r="L121" s="368">
        <f t="shared" si="466"/>
        <v>53</v>
      </c>
      <c r="M121" s="151">
        <f>SUM(M119:M120)</f>
        <v>1</v>
      </c>
      <c r="N121" s="152">
        <f>SUM(N119:N120)</f>
        <v>0</v>
      </c>
      <c r="O121" s="152">
        <f>SUM(O119:O120)</f>
        <v>0</v>
      </c>
      <c r="P121" s="153">
        <f t="shared" si="38"/>
        <v>1</v>
      </c>
      <c r="Q121" s="154">
        <f>SUM(Q119:Q120)</f>
        <v>0</v>
      </c>
      <c r="R121" s="154">
        <f>SUM(R119:R120)</f>
        <v>0</v>
      </c>
      <c r="S121" s="154">
        <f>SUM(S119:S120)</f>
        <v>0</v>
      </c>
      <c r="T121" s="155">
        <f t="shared" si="39"/>
        <v>0</v>
      </c>
      <c r="U121" s="77">
        <f>SUM(U119:U120)</f>
        <v>-1</v>
      </c>
      <c r="V121" s="88">
        <f>SUM(V119:V120)</f>
        <v>0</v>
      </c>
      <c r="W121" s="88">
        <f>SUM(W119:W120)</f>
        <v>0</v>
      </c>
      <c r="X121" s="78">
        <f t="shared" si="40"/>
        <v>-1</v>
      </c>
      <c r="Y121" s="79">
        <f>SUM(Y119:Y120)</f>
        <v>-2</v>
      </c>
      <c r="Z121" s="79">
        <f>SUM(Z119:Z120)</f>
        <v>0</v>
      </c>
      <c r="AA121" s="79">
        <f>SUM(AA119:AA120)</f>
        <v>0</v>
      </c>
      <c r="AB121" s="80">
        <f t="shared" si="41"/>
        <v>-2</v>
      </c>
      <c r="AC121" s="64">
        <f>SUM(AC119:AC120)</f>
        <v>1</v>
      </c>
      <c r="AD121" s="65">
        <f>SUM(AD119:AD120)</f>
        <v>0</v>
      </c>
      <c r="AE121" s="65">
        <f>SUM(AE119:AE120)</f>
        <v>0</v>
      </c>
      <c r="AF121" s="66">
        <f t="shared" si="42"/>
        <v>1</v>
      </c>
      <c r="AG121" s="67">
        <f>SUM(AG119:AG120)</f>
        <v>1</v>
      </c>
      <c r="AH121" s="67">
        <f>SUM(AH119:AH120)</f>
        <v>0</v>
      </c>
      <c r="AI121" s="67">
        <f>SUM(AI119:AI120)</f>
        <v>0</v>
      </c>
      <c r="AJ121" s="68">
        <f t="shared" si="43"/>
        <v>1</v>
      </c>
      <c r="AK121" s="47">
        <f>SUM(AK119:AK120)</f>
        <v>30</v>
      </c>
      <c r="AL121" s="45">
        <f>SUM(AL119:AL120)</f>
        <v>0</v>
      </c>
      <c r="AM121" s="45">
        <f>SUM(AM119:AM120)</f>
        <v>0</v>
      </c>
      <c r="AN121" s="46">
        <f t="shared" si="45"/>
        <v>30</v>
      </c>
      <c r="AO121" s="47">
        <f>SUM(AO119:AO120)</f>
        <v>19</v>
      </c>
      <c r="AP121" s="47">
        <f>SUM(AP119:AP120)</f>
        <v>0</v>
      </c>
      <c r="AQ121" s="47">
        <f>SUM(AQ119:AQ120)</f>
        <v>0</v>
      </c>
      <c r="AR121" s="48">
        <f t="shared" si="47"/>
        <v>19</v>
      </c>
      <c r="AS121" s="200">
        <f t="shared" si="61"/>
        <v>49</v>
      </c>
      <c r="AT121" s="224">
        <f>SUM(AT119:AT120)</f>
        <v>30</v>
      </c>
      <c r="AU121" s="225">
        <f t="shared" ref="AU121:AV121" si="809">SUM(AU119:AU120)</f>
        <v>0</v>
      </c>
      <c r="AV121" s="225">
        <f t="shared" si="809"/>
        <v>0</v>
      </c>
      <c r="AW121" s="226">
        <f>SUM(AT121:AV121)</f>
        <v>30</v>
      </c>
      <c r="AX121" s="224">
        <f>SUM(AX119:AX120)</f>
        <v>19</v>
      </c>
      <c r="AY121" s="225">
        <f>SUM(AY119:AY120)</f>
        <v>0</v>
      </c>
      <c r="AZ121" s="225">
        <f>SUM(AZ119:AZ120)</f>
        <v>0</v>
      </c>
      <c r="BA121" s="226">
        <f>SUM(AX121:AZ121)</f>
        <v>19</v>
      </c>
      <c r="BB121" s="223">
        <f t="shared" si="659"/>
        <v>49</v>
      </c>
      <c r="BC121" s="151">
        <f>SUM(BC119:BC120)</f>
        <v>0</v>
      </c>
      <c r="BD121" s="152">
        <f>SUM(BD119:BD120)</f>
        <v>0</v>
      </c>
      <c r="BE121" s="152">
        <f>SUM(BE119:BE120)</f>
        <v>0</v>
      </c>
      <c r="BF121" s="153">
        <f t="shared" si="795"/>
        <v>0</v>
      </c>
      <c r="BG121" s="154">
        <f>SUM(BG119:BG120)</f>
        <v>1</v>
      </c>
      <c r="BH121" s="154">
        <f>SUM(BH119:BH120)</f>
        <v>0</v>
      </c>
      <c r="BI121" s="154">
        <f>SUM(BI119:BI120)</f>
        <v>0</v>
      </c>
      <c r="BJ121" s="155">
        <f t="shared" si="796"/>
        <v>1</v>
      </c>
      <c r="BK121" s="77">
        <f>SUM(BK119:BK120)</f>
        <v>0</v>
      </c>
      <c r="BL121" s="88">
        <f>SUM(BL119:BL120)</f>
        <v>0</v>
      </c>
      <c r="BM121" s="88">
        <f>SUM(BM119:BM120)</f>
        <v>0</v>
      </c>
      <c r="BN121" s="78">
        <f t="shared" si="797"/>
        <v>0</v>
      </c>
      <c r="BO121" s="79">
        <f>SUM(BO119:BO120)</f>
        <v>0</v>
      </c>
      <c r="BP121" s="79">
        <f>SUM(BP119:BP120)</f>
        <v>0</v>
      </c>
      <c r="BQ121" s="79">
        <f>SUM(BQ119:BQ120)</f>
        <v>0</v>
      </c>
      <c r="BR121" s="80">
        <f t="shared" si="798"/>
        <v>0</v>
      </c>
      <c r="BS121" s="64">
        <f>SUM(BS119:BS120)</f>
        <v>7</v>
      </c>
      <c r="BT121" s="65">
        <f>SUM(BT119:BT120)</f>
        <v>0</v>
      </c>
      <c r="BU121" s="65">
        <f>SUM(BU119:BU120)</f>
        <v>0</v>
      </c>
      <c r="BV121" s="66">
        <f t="shared" si="799"/>
        <v>7</v>
      </c>
      <c r="BW121" s="67">
        <f>SUM(BW119:BW120)</f>
        <v>0</v>
      </c>
      <c r="BX121" s="67">
        <f>SUM(BX119:BX120)</f>
        <v>0</v>
      </c>
      <c r="BY121" s="67">
        <f>SUM(BY119:BY120)</f>
        <v>0</v>
      </c>
      <c r="BZ121" s="68">
        <f t="shared" si="800"/>
        <v>0</v>
      </c>
      <c r="CA121" s="103">
        <f>SUM(CA119:CA120)</f>
        <v>23</v>
      </c>
      <c r="CB121" s="101">
        <f>SUM(CB119:CB120)</f>
        <v>0</v>
      </c>
      <c r="CC121" s="101">
        <f>SUM(CC119:CC120)</f>
        <v>0</v>
      </c>
      <c r="CD121" s="102">
        <f t="shared" si="803"/>
        <v>23</v>
      </c>
      <c r="CE121" s="103">
        <f>SUM(CE119:CE120)</f>
        <v>20</v>
      </c>
      <c r="CF121" s="103">
        <f>SUM(CF119:CF120)</f>
        <v>0</v>
      </c>
      <c r="CG121" s="103">
        <f>SUM(CG119:CG120)</f>
        <v>0</v>
      </c>
      <c r="CH121" s="104">
        <f t="shared" si="806"/>
        <v>20</v>
      </c>
      <c r="CI121" s="245">
        <f t="shared" si="807"/>
        <v>43</v>
      </c>
    </row>
    <row r="122" spans="1:87" s="174" customFormat="1" ht="12.75" customHeight="1" thickBot="1">
      <c r="A122" s="158"/>
      <c r="B122" s="558" t="s">
        <v>44</v>
      </c>
      <c r="C122" s="559"/>
      <c r="D122" s="450"/>
      <c r="E122" s="451"/>
      <c r="F122" s="452"/>
      <c r="G122" s="160"/>
      <c r="H122" s="450"/>
      <c r="I122" s="453"/>
      <c r="J122" s="452"/>
      <c r="K122" s="160"/>
      <c r="L122" s="366">
        <f t="shared" si="466"/>
        <v>0</v>
      </c>
      <c r="M122" s="162"/>
      <c r="N122" s="163"/>
      <c r="O122" s="163"/>
      <c r="P122" s="164"/>
      <c r="Q122" s="165"/>
      <c r="R122" s="165"/>
      <c r="S122" s="165"/>
      <c r="T122" s="164"/>
      <c r="U122" s="166"/>
      <c r="V122" s="167"/>
      <c r="W122" s="167"/>
      <c r="X122" s="168"/>
      <c r="Y122" s="169"/>
      <c r="Z122" s="169"/>
      <c r="AA122" s="169"/>
      <c r="AB122" s="168"/>
      <c r="AC122" s="170">
        <f t="shared" ref="AC122:AJ122" si="810">AC121/(D121+M121)</f>
        <v>3.125E-2</v>
      </c>
      <c r="AD122" s="170" t="e">
        <f t="shared" si="810"/>
        <v>#DIV/0!</v>
      </c>
      <c r="AE122" s="170" t="e">
        <f t="shared" si="810"/>
        <v>#DIV/0!</v>
      </c>
      <c r="AF122" s="170">
        <f t="shared" si="810"/>
        <v>3.125E-2</v>
      </c>
      <c r="AG122" s="170">
        <f t="shared" si="810"/>
        <v>4.5454545454545456E-2</v>
      </c>
      <c r="AH122" s="170" t="e">
        <f t="shared" si="810"/>
        <v>#DIV/0!</v>
      </c>
      <c r="AI122" s="170" t="e">
        <f t="shared" si="810"/>
        <v>#DIV/0!</v>
      </c>
      <c r="AJ122" s="170">
        <f t="shared" si="810"/>
        <v>4.5454545454545456E-2</v>
      </c>
      <c r="AK122" s="171"/>
      <c r="AL122" s="172"/>
      <c r="AM122" s="172"/>
      <c r="AN122" s="173"/>
      <c r="AO122" s="171"/>
      <c r="AP122" s="171"/>
      <c r="AQ122" s="171"/>
      <c r="AR122" s="173"/>
      <c r="AS122" s="196"/>
      <c r="AT122" s="217"/>
      <c r="AU122" s="218"/>
      <c r="AV122" s="218"/>
      <c r="AW122" s="219"/>
      <c r="AX122" s="217"/>
      <c r="AY122" s="218"/>
      <c r="AZ122" s="218"/>
      <c r="BA122" s="219"/>
      <c r="BB122" s="208">
        <f t="shared" si="659"/>
        <v>0</v>
      </c>
      <c r="BC122" s="162"/>
      <c r="BD122" s="163"/>
      <c r="BE122" s="163"/>
      <c r="BF122" s="164"/>
      <c r="BG122" s="165"/>
      <c r="BH122" s="165"/>
      <c r="BI122" s="165"/>
      <c r="BJ122" s="164"/>
      <c r="BK122" s="166"/>
      <c r="BL122" s="167"/>
      <c r="BM122" s="167"/>
      <c r="BN122" s="168"/>
      <c r="BO122" s="169"/>
      <c r="BP122" s="169"/>
      <c r="BQ122" s="169"/>
      <c r="BR122" s="168"/>
      <c r="BS122" s="170">
        <f>BS121/(AT121+BC121)</f>
        <v>0.23333333333333334</v>
      </c>
      <c r="BT122" s="170" t="e">
        <f t="shared" ref="BT122" si="811">BT121/(AU121+BD121)</f>
        <v>#DIV/0!</v>
      </c>
      <c r="BU122" s="170" t="e">
        <f t="shared" ref="BU122" si="812">BU121/(AV121+BE121)</f>
        <v>#DIV/0!</v>
      </c>
      <c r="BV122" s="170">
        <f t="shared" ref="BV122" si="813">BV121/(AW121+BF121)</f>
        <v>0.23333333333333334</v>
      </c>
      <c r="BW122" s="170">
        <f t="shared" ref="BW122" si="814">BW121/(AX121+BG121)</f>
        <v>0</v>
      </c>
      <c r="BX122" s="170" t="e">
        <f t="shared" ref="BX122" si="815">BX121/(AY121+BH121)</f>
        <v>#DIV/0!</v>
      </c>
      <c r="BY122" s="170" t="e">
        <f t="shared" ref="BY122" si="816">BY121/(AZ121+BI121)</f>
        <v>#DIV/0!</v>
      </c>
      <c r="BZ122" s="227">
        <f t="shared" ref="BZ122" si="817">BZ121/(BA121+BJ121)</f>
        <v>0</v>
      </c>
      <c r="CA122" s="161"/>
      <c r="CB122" s="159"/>
      <c r="CC122" s="159"/>
      <c r="CD122" s="160"/>
      <c r="CE122" s="161"/>
      <c r="CF122" s="161"/>
      <c r="CG122" s="161"/>
      <c r="CH122" s="160"/>
      <c r="CI122" s="241"/>
    </row>
    <row r="123" spans="1:87" s="174" customFormat="1" ht="12.75" customHeight="1" thickBot="1">
      <c r="A123" s="158"/>
      <c r="B123" s="556" t="s">
        <v>45</v>
      </c>
      <c r="C123" s="557"/>
      <c r="D123" s="454"/>
      <c r="E123" s="455"/>
      <c r="F123" s="456"/>
      <c r="G123" s="510"/>
      <c r="H123" s="454"/>
      <c r="I123" s="457"/>
      <c r="J123" s="456"/>
      <c r="K123" s="510"/>
      <c r="L123" s="368">
        <f t="shared" si="466"/>
        <v>0</v>
      </c>
      <c r="M123" s="178"/>
      <c r="N123" s="179"/>
      <c r="O123" s="179"/>
      <c r="P123" s="180"/>
      <c r="Q123" s="181"/>
      <c r="R123" s="181"/>
      <c r="S123" s="181"/>
      <c r="T123" s="180"/>
      <c r="U123" s="182"/>
      <c r="V123" s="183"/>
      <c r="W123" s="183"/>
      <c r="X123" s="184"/>
      <c r="Y123" s="185"/>
      <c r="Z123" s="185"/>
      <c r="AA123" s="185"/>
      <c r="AB123" s="184"/>
      <c r="AC123" s="157">
        <f>AC121/(AK121+AC121)</f>
        <v>3.2258064516129031E-2</v>
      </c>
      <c r="AD123" s="157" t="e">
        <f t="shared" ref="AD123:AJ123" si="818">AD121/(AL121+AD121)</f>
        <v>#DIV/0!</v>
      </c>
      <c r="AE123" s="157" t="e">
        <f t="shared" si="818"/>
        <v>#DIV/0!</v>
      </c>
      <c r="AF123" s="157">
        <f t="shared" si="818"/>
        <v>3.2258064516129031E-2</v>
      </c>
      <c r="AG123" s="157">
        <f t="shared" si="818"/>
        <v>0.05</v>
      </c>
      <c r="AH123" s="157" t="e">
        <f t="shared" si="818"/>
        <v>#DIV/0!</v>
      </c>
      <c r="AI123" s="157" t="e">
        <f t="shared" si="818"/>
        <v>#DIV/0!</v>
      </c>
      <c r="AJ123" s="157">
        <f t="shared" si="818"/>
        <v>0.05</v>
      </c>
      <c r="AK123" s="186"/>
      <c r="AL123" s="187"/>
      <c r="AM123" s="187"/>
      <c r="AN123" s="188"/>
      <c r="AO123" s="186"/>
      <c r="AP123" s="186"/>
      <c r="AQ123" s="186"/>
      <c r="AR123" s="188"/>
      <c r="AS123" s="197"/>
      <c r="AT123" s="220"/>
      <c r="AU123" s="221"/>
      <c r="AV123" s="221"/>
      <c r="AW123" s="222"/>
      <c r="AX123" s="220"/>
      <c r="AY123" s="221"/>
      <c r="AZ123" s="221"/>
      <c r="BA123" s="222"/>
      <c r="BB123" s="223">
        <f t="shared" si="659"/>
        <v>0</v>
      </c>
      <c r="BC123" s="178"/>
      <c r="BD123" s="179"/>
      <c r="BE123" s="179"/>
      <c r="BF123" s="180"/>
      <c r="BG123" s="181"/>
      <c r="BH123" s="181"/>
      <c r="BI123" s="181"/>
      <c r="BJ123" s="180"/>
      <c r="BK123" s="182"/>
      <c r="BL123" s="183"/>
      <c r="BM123" s="183"/>
      <c r="BN123" s="184"/>
      <c r="BO123" s="185"/>
      <c r="BP123" s="185"/>
      <c r="BQ123" s="185"/>
      <c r="BR123" s="184"/>
      <c r="BS123" s="157">
        <f>BS121/(CA121+BS121)</f>
        <v>0.23333333333333334</v>
      </c>
      <c r="BT123" s="157" t="e">
        <f t="shared" ref="BT123" si="819">BT121/(CB121+BT121)</f>
        <v>#DIV/0!</v>
      </c>
      <c r="BU123" s="157" t="e">
        <f t="shared" ref="BU123" si="820">BU121/(CC121+BU121)</f>
        <v>#DIV/0!</v>
      </c>
      <c r="BV123" s="157">
        <f t="shared" ref="BV123" si="821">BV121/(CD121+BV121)</f>
        <v>0.23333333333333334</v>
      </c>
      <c r="BW123" s="157">
        <f t="shared" ref="BW123" si="822">BW121/(CE121+BW121)</f>
        <v>0</v>
      </c>
      <c r="BX123" s="157" t="e">
        <f t="shared" ref="BX123" si="823">BX121/(CF121+BX121)</f>
        <v>#DIV/0!</v>
      </c>
      <c r="BY123" s="157" t="e">
        <f t="shared" ref="BY123" si="824">BY121/(CG121+BY121)</f>
        <v>#DIV/0!</v>
      </c>
      <c r="BZ123" s="228">
        <f t="shared" ref="BZ123" si="825">BZ121/(CH121+BZ121)</f>
        <v>0</v>
      </c>
      <c r="CA123" s="177"/>
      <c r="CB123" s="175"/>
      <c r="CC123" s="175"/>
      <c r="CD123" s="176"/>
      <c r="CE123" s="177"/>
      <c r="CF123" s="177"/>
      <c r="CG123" s="177"/>
      <c r="CH123" s="176"/>
      <c r="CI123" s="242"/>
    </row>
    <row r="124" spans="1:87" s="40" customFormat="1" ht="12.75" customHeight="1">
      <c r="A124" s="536"/>
      <c r="B124" s="539" t="s">
        <v>53</v>
      </c>
      <c r="C124" s="369" t="s">
        <v>6</v>
      </c>
      <c r="D124" s="488"/>
      <c r="E124" s="489"/>
      <c r="F124" s="501"/>
      <c r="G124" s="379">
        <f>SUM(D124:F124)</f>
        <v>0</v>
      </c>
      <c r="H124" s="488">
        <v>22</v>
      </c>
      <c r="I124" s="489"/>
      <c r="J124" s="501"/>
      <c r="K124" s="379">
        <f>SUM(H124:J124)</f>
        <v>22</v>
      </c>
      <c r="L124" s="366">
        <f t="shared" si="466"/>
        <v>22</v>
      </c>
      <c r="M124" s="140">
        <v>1</v>
      </c>
      <c r="N124" s="141"/>
      <c r="O124" s="141"/>
      <c r="P124" s="142">
        <f>SUM(M124:O124)</f>
        <v>1</v>
      </c>
      <c r="Q124" s="143">
        <v>2</v>
      </c>
      <c r="R124" s="141"/>
      <c r="S124" s="144"/>
      <c r="T124" s="145">
        <f>SUM(Q124:S124)</f>
        <v>2</v>
      </c>
      <c r="U124" s="70"/>
      <c r="V124" s="84"/>
      <c r="W124" s="84"/>
      <c r="X124" s="71">
        <f>SUM(U124:W124)</f>
        <v>0</v>
      </c>
      <c r="Y124" s="72">
        <v>2</v>
      </c>
      <c r="Z124" s="84"/>
      <c r="AA124" s="85"/>
      <c r="AB124" s="73">
        <f>SUM(Y124:AA124)</f>
        <v>2</v>
      </c>
      <c r="AC124" s="53"/>
      <c r="AD124" s="54"/>
      <c r="AE124" s="54"/>
      <c r="AF124" s="55">
        <f>SUM(AC124:AE124)</f>
        <v>0</v>
      </c>
      <c r="AG124" s="56"/>
      <c r="AH124" s="54"/>
      <c r="AI124" s="57"/>
      <c r="AJ124" s="58">
        <f>SUM(AG124:AI124)</f>
        <v>0</v>
      </c>
      <c r="AK124" s="38">
        <f t="shared" ref="AK124:AM125" si="826">D124+M124+U124-AC124</f>
        <v>1</v>
      </c>
      <c r="AL124" s="35">
        <f t="shared" si="826"/>
        <v>0</v>
      </c>
      <c r="AM124" s="35">
        <f t="shared" si="826"/>
        <v>0</v>
      </c>
      <c r="AN124" s="36">
        <f>SUM(AK124:AM124)</f>
        <v>1</v>
      </c>
      <c r="AO124" s="37">
        <f t="shared" ref="AO124:AQ125" si="827">H124+Q124+Y124-AG124</f>
        <v>26</v>
      </c>
      <c r="AP124" s="35">
        <f t="shared" si="827"/>
        <v>0</v>
      </c>
      <c r="AQ124" s="38">
        <f t="shared" si="827"/>
        <v>0</v>
      </c>
      <c r="AR124" s="39">
        <f>SUM(AO124:AQ124)</f>
        <v>26</v>
      </c>
      <c r="AS124" s="198">
        <f>SUM(AN124,AR124)</f>
        <v>27</v>
      </c>
      <c r="AT124" s="205">
        <v>1</v>
      </c>
      <c r="AU124" s="206"/>
      <c r="AV124" s="206"/>
      <c r="AW124" s="207">
        <f t="shared" ref="AW124:AW125" si="828">SUM(AT124:AV124)</f>
        <v>1</v>
      </c>
      <c r="AX124" s="205">
        <v>26</v>
      </c>
      <c r="AY124" s="206"/>
      <c r="AZ124" s="206"/>
      <c r="BA124" s="207">
        <f t="shared" ref="BA124:BA125" si="829">SUM(AX124:AZ124)</f>
        <v>26</v>
      </c>
      <c r="BB124" s="208">
        <f t="shared" si="659"/>
        <v>27</v>
      </c>
      <c r="BC124" s="140">
        <v>1</v>
      </c>
      <c r="BD124" s="141"/>
      <c r="BE124" s="141"/>
      <c r="BF124" s="142">
        <f>SUM(BC124:BE124)</f>
        <v>1</v>
      </c>
      <c r="BG124" s="143"/>
      <c r="BH124" s="141"/>
      <c r="BI124" s="144"/>
      <c r="BJ124" s="145">
        <f>SUM(BG124:BI124)</f>
        <v>0</v>
      </c>
      <c r="BK124" s="70"/>
      <c r="BL124" s="84"/>
      <c r="BM124" s="84"/>
      <c r="BN124" s="71">
        <f>SUM(BK124:BM124)</f>
        <v>0</v>
      </c>
      <c r="BO124" s="72"/>
      <c r="BP124" s="84"/>
      <c r="BQ124" s="85"/>
      <c r="BR124" s="73">
        <f>SUM(BO124:BQ124)</f>
        <v>0</v>
      </c>
      <c r="BS124" s="53"/>
      <c r="BT124" s="54"/>
      <c r="BU124" s="54"/>
      <c r="BV124" s="55">
        <f>SUM(BS124:BU124)</f>
        <v>0</v>
      </c>
      <c r="BW124" s="56">
        <v>2</v>
      </c>
      <c r="BX124" s="54"/>
      <c r="BY124" s="57"/>
      <c r="BZ124" s="58">
        <f>SUM(BW124:BY124)</f>
        <v>2</v>
      </c>
      <c r="CA124" s="95">
        <f>AT124+BC124+BK124-BS124</f>
        <v>2</v>
      </c>
      <c r="CB124" s="93">
        <f t="shared" ref="CB124:CB125" si="830">AU124+BD124+BL124-BT124</f>
        <v>0</v>
      </c>
      <c r="CC124" s="95">
        <f t="shared" ref="CC124:CC125" si="831">AV124+BE124+BM124-BU124</f>
        <v>0</v>
      </c>
      <c r="CD124" s="94">
        <f>SUM(CA124:CC124)</f>
        <v>2</v>
      </c>
      <c r="CE124" s="232">
        <f>AX124+BG124+BO124-BW124</f>
        <v>24</v>
      </c>
      <c r="CF124" s="233">
        <f t="shared" ref="CF124:CF125" si="832">AY124+BH124+BP124-BX124</f>
        <v>0</v>
      </c>
      <c r="CG124" s="234">
        <f t="shared" ref="CG124:CG125" si="833">AZ124+BI124+BQ124-BY124</f>
        <v>0</v>
      </c>
      <c r="CH124" s="96">
        <f>SUM(CE124:CG124)</f>
        <v>24</v>
      </c>
      <c r="CI124" s="243">
        <f>SUM(CD124,CH124)</f>
        <v>26</v>
      </c>
    </row>
    <row r="125" spans="1:87" s="40" customFormat="1" ht="12.75" customHeight="1">
      <c r="A125" s="537"/>
      <c r="B125" s="540"/>
      <c r="C125" s="370" t="s">
        <v>7</v>
      </c>
      <c r="D125" s="490"/>
      <c r="E125" s="491"/>
      <c r="F125" s="502"/>
      <c r="G125" s="381">
        <f>SUM(D125:F125)</f>
        <v>0</v>
      </c>
      <c r="H125" s="490">
        <v>7</v>
      </c>
      <c r="I125" s="491"/>
      <c r="J125" s="502"/>
      <c r="K125" s="381">
        <f t="shared" ref="K125:K126" si="834">SUM(H125:J125)</f>
        <v>7</v>
      </c>
      <c r="L125" s="367">
        <f t="shared" si="466"/>
        <v>7</v>
      </c>
      <c r="M125" s="146"/>
      <c r="N125" s="147"/>
      <c r="O125" s="147"/>
      <c r="P125" s="148">
        <f>SUM(M125:O125)</f>
        <v>0</v>
      </c>
      <c r="Q125" s="149"/>
      <c r="R125" s="147"/>
      <c r="S125" s="150"/>
      <c r="T125" s="148">
        <f>SUM(Q125:S125)</f>
        <v>0</v>
      </c>
      <c r="U125" s="74">
        <v>1</v>
      </c>
      <c r="V125" s="86"/>
      <c r="W125" s="86"/>
      <c r="X125" s="75">
        <f>SUM(U125:W125)</f>
        <v>1</v>
      </c>
      <c r="Y125" s="76"/>
      <c r="Z125" s="86"/>
      <c r="AA125" s="87"/>
      <c r="AB125" s="75">
        <f>SUM(Y125:AA125)</f>
        <v>0</v>
      </c>
      <c r="AC125" s="59"/>
      <c r="AD125" s="60"/>
      <c r="AE125" s="60"/>
      <c r="AF125" s="61">
        <f>SUM(AC125:AE125)</f>
        <v>0</v>
      </c>
      <c r="AG125" s="62">
        <v>1</v>
      </c>
      <c r="AH125" s="60"/>
      <c r="AI125" s="63"/>
      <c r="AJ125" s="61">
        <f>SUM(AG125:AI125)</f>
        <v>1</v>
      </c>
      <c r="AK125" s="44">
        <f t="shared" si="826"/>
        <v>1</v>
      </c>
      <c r="AL125" s="41">
        <f t="shared" si="826"/>
        <v>0</v>
      </c>
      <c r="AM125" s="41">
        <f t="shared" si="826"/>
        <v>0</v>
      </c>
      <c r="AN125" s="42">
        <f>SUM(AK125:AM125)</f>
        <v>1</v>
      </c>
      <c r="AO125" s="43">
        <f t="shared" si="827"/>
        <v>6</v>
      </c>
      <c r="AP125" s="41">
        <f t="shared" si="827"/>
        <v>0</v>
      </c>
      <c r="AQ125" s="44">
        <f t="shared" si="827"/>
        <v>0</v>
      </c>
      <c r="AR125" s="42">
        <f>SUM(AO125:AQ125)</f>
        <v>6</v>
      </c>
      <c r="AS125" s="199">
        <f>SUM(AN125,AR125)</f>
        <v>7</v>
      </c>
      <c r="AT125" s="209"/>
      <c r="AU125" s="210"/>
      <c r="AV125" s="210"/>
      <c r="AW125" s="211">
        <f t="shared" si="828"/>
        <v>0</v>
      </c>
      <c r="AX125" s="209">
        <v>7</v>
      </c>
      <c r="AY125" s="210"/>
      <c r="AZ125" s="210"/>
      <c r="BA125" s="211">
        <f t="shared" si="829"/>
        <v>7</v>
      </c>
      <c r="BB125" s="212">
        <f t="shared" si="659"/>
        <v>7</v>
      </c>
      <c r="BC125" s="146">
        <v>1</v>
      </c>
      <c r="BD125" s="147"/>
      <c r="BE125" s="147"/>
      <c r="BF125" s="148">
        <f>SUM(BC125:BE125)</f>
        <v>1</v>
      </c>
      <c r="BG125" s="149"/>
      <c r="BH125" s="147"/>
      <c r="BI125" s="150"/>
      <c r="BJ125" s="148">
        <f>SUM(BG125:BI125)</f>
        <v>0</v>
      </c>
      <c r="BK125" s="74"/>
      <c r="BL125" s="86"/>
      <c r="BM125" s="86"/>
      <c r="BN125" s="75">
        <f>SUM(BK125:BM125)</f>
        <v>0</v>
      </c>
      <c r="BO125" s="76"/>
      <c r="BP125" s="86"/>
      <c r="BQ125" s="87"/>
      <c r="BR125" s="75">
        <f>SUM(BO125:BQ125)</f>
        <v>0</v>
      </c>
      <c r="BS125" s="59"/>
      <c r="BT125" s="60"/>
      <c r="BU125" s="60"/>
      <c r="BV125" s="61">
        <f>SUM(BS125:BU125)</f>
        <v>0</v>
      </c>
      <c r="BW125" s="62">
        <v>1</v>
      </c>
      <c r="BX125" s="60"/>
      <c r="BY125" s="63"/>
      <c r="BZ125" s="61">
        <f>SUM(BW125:BY125)</f>
        <v>1</v>
      </c>
      <c r="CA125" s="100">
        <f>AT125+BC125+BK125-BS125</f>
        <v>1</v>
      </c>
      <c r="CB125" s="97">
        <f t="shared" si="830"/>
        <v>0</v>
      </c>
      <c r="CC125" s="236">
        <f t="shared" si="831"/>
        <v>0</v>
      </c>
      <c r="CD125" s="98">
        <f>SUM(CA125:CC125)</f>
        <v>1</v>
      </c>
      <c r="CE125" s="237">
        <f>AX125+BG125+BO125-BW125</f>
        <v>6</v>
      </c>
      <c r="CF125" s="99">
        <f t="shared" si="832"/>
        <v>0</v>
      </c>
      <c r="CG125" s="238">
        <f t="shared" si="833"/>
        <v>0</v>
      </c>
      <c r="CH125" s="98">
        <f>SUM(CE125:CG125)</f>
        <v>6</v>
      </c>
      <c r="CI125" s="244">
        <f>SUM(CD125,CH125)</f>
        <v>7</v>
      </c>
    </row>
    <row r="126" spans="1:87" s="40" customFormat="1" ht="12.75" customHeight="1" thickBot="1">
      <c r="A126" s="538"/>
      <c r="B126" s="541"/>
      <c r="C126" s="246" t="s">
        <v>5</v>
      </c>
      <c r="D126" s="224">
        <f>SUM(D124:D125)</f>
        <v>0</v>
      </c>
      <c r="E126" s="225">
        <f>SUM(E124:E125)</f>
        <v>0</v>
      </c>
      <c r="F126" s="503">
        <f>SUM(F124:F125)</f>
        <v>0</v>
      </c>
      <c r="G126" s="102">
        <f>SUM(D126:F126)</f>
        <v>0</v>
      </c>
      <c r="H126" s="224">
        <f>SUM(H124:H125)</f>
        <v>29</v>
      </c>
      <c r="I126" s="225">
        <f>SUM(I124:I125)</f>
        <v>0</v>
      </c>
      <c r="J126" s="503">
        <f>SUM(J124:J125)</f>
        <v>0</v>
      </c>
      <c r="K126" s="102">
        <f t="shared" si="834"/>
        <v>29</v>
      </c>
      <c r="L126" s="368">
        <f t="shared" si="466"/>
        <v>29</v>
      </c>
      <c r="M126" s="151">
        <f>SUM(M124:M125)</f>
        <v>1</v>
      </c>
      <c r="N126" s="152">
        <f>SUM(N124:N125)</f>
        <v>0</v>
      </c>
      <c r="O126" s="152">
        <f>SUM(O124:O125)</f>
        <v>0</v>
      </c>
      <c r="P126" s="153">
        <f>SUM(M126:O126)</f>
        <v>1</v>
      </c>
      <c r="Q126" s="154">
        <f>SUM(Q124:Q125)</f>
        <v>2</v>
      </c>
      <c r="R126" s="154">
        <f>SUM(R124:R125)</f>
        <v>0</v>
      </c>
      <c r="S126" s="154">
        <f>SUM(S124:S125)</f>
        <v>0</v>
      </c>
      <c r="T126" s="155">
        <f>SUM(Q126:S126)</f>
        <v>2</v>
      </c>
      <c r="U126" s="77">
        <f>SUM(U124:U125)</f>
        <v>1</v>
      </c>
      <c r="V126" s="88">
        <f>SUM(V124:V125)</f>
        <v>0</v>
      </c>
      <c r="W126" s="88">
        <f>SUM(W124:W125)</f>
        <v>0</v>
      </c>
      <c r="X126" s="78">
        <f>SUM(U126:W126)</f>
        <v>1</v>
      </c>
      <c r="Y126" s="79">
        <f>SUM(Y124:Y125)</f>
        <v>2</v>
      </c>
      <c r="Z126" s="79">
        <f>SUM(Z124:Z125)</f>
        <v>0</v>
      </c>
      <c r="AA126" s="79">
        <f>SUM(AA124:AA125)</f>
        <v>0</v>
      </c>
      <c r="AB126" s="80">
        <f>SUM(Y126:AA126)</f>
        <v>2</v>
      </c>
      <c r="AC126" s="64">
        <f>SUM(AC124:AC125)</f>
        <v>0</v>
      </c>
      <c r="AD126" s="65">
        <f>SUM(AD124:AD125)</f>
        <v>0</v>
      </c>
      <c r="AE126" s="65">
        <f>SUM(AE124:AE125)</f>
        <v>0</v>
      </c>
      <c r="AF126" s="66">
        <f>SUM(AC126:AE126)</f>
        <v>0</v>
      </c>
      <c r="AG126" s="67">
        <f>SUM(AG124:AG125)</f>
        <v>1</v>
      </c>
      <c r="AH126" s="67">
        <f>SUM(AH124:AH125)</f>
        <v>0</v>
      </c>
      <c r="AI126" s="67">
        <f>SUM(AI124:AI125)</f>
        <v>0</v>
      </c>
      <c r="AJ126" s="68">
        <f>SUM(AG126:AI126)</f>
        <v>1</v>
      </c>
      <c r="AK126" s="47">
        <f>SUM(AK124:AK125)</f>
        <v>2</v>
      </c>
      <c r="AL126" s="45">
        <f>SUM(AL124:AL125)</f>
        <v>0</v>
      </c>
      <c r="AM126" s="45">
        <f>SUM(AM124:AM125)</f>
        <v>0</v>
      </c>
      <c r="AN126" s="46">
        <f>SUM(AK126:AM126)</f>
        <v>2</v>
      </c>
      <c r="AO126" s="47">
        <f>SUM(AO124:AO125)</f>
        <v>32</v>
      </c>
      <c r="AP126" s="47">
        <f>SUM(AP124:AP125)</f>
        <v>0</v>
      </c>
      <c r="AQ126" s="47">
        <f>SUM(AQ124:AQ125)</f>
        <v>0</v>
      </c>
      <c r="AR126" s="48">
        <f>SUM(AO126:AQ126)</f>
        <v>32</v>
      </c>
      <c r="AS126" s="200">
        <f>SUM(AN126,AR126)</f>
        <v>34</v>
      </c>
      <c r="AT126" s="224">
        <f>SUM(AT124:AT125)</f>
        <v>1</v>
      </c>
      <c r="AU126" s="225">
        <f t="shared" ref="AU126:AV126" si="835">SUM(AU124:AU125)</f>
        <v>0</v>
      </c>
      <c r="AV126" s="225">
        <f t="shared" si="835"/>
        <v>0</v>
      </c>
      <c r="AW126" s="226">
        <f>SUM(AT126:AV126)</f>
        <v>1</v>
      </c>
      <c r="AX126" s="224">
        <f>SUM(AX124:AX125)</f>
        <v>33</v>
      </c>
      <c r="AY126" s="225">
        <f>SUM(AY124:AY125)</f>
        <v>0</v>
      </c>
      <c r="AZ126" s="225">
        <f>SUM(AZ124:AZ125)</f>
        <v>0</v>
      </c>
      <c r="BA126" s="226">
        <f>SUM(AX126:AZ126)</f>
        <v>33</v>
      </c>
      <c r="BB126" s="223">
        <f t="shared" si="659"/>
        <v>34</v>
      </c>
      <c r="BC126" s="151">
        <f>SUM(BC124:BC125)</f>
        <v>2</v>
      </c>
      <c r="BD126" s="152">
        <f>SUM(BD124:BD125)</f>
        <v>0</v>
      </c>
      <c r="BE126" s="152">
        <f>SUM(BE124:BE125)</f>
        <v>0</v>
      </c>
      <c r="BF126" s="153">
        <f>SUM(BC126:BE126)</f>
        <v>2</v>
      </c>
      <c r="BG126" s="154">
        <f>SUM(BG124:BG125)</f>
        <v>0</v>
      </c>
      <c r="BH126" s="154">
        <f>SUM(BH124:BH125)</f>
        <v>0</v>
      </c>
      <c r="BI126" s="154">
        <f>SUM(BI124:BI125)</f>
        <v>0</v>
      </c>
      <c r="BJ126" s="155">
        <f>SUM(BG126:BI126)</f>
        <v>0</v>
      </c>
      <c r="BK126" s="77">
        <f>SUM(BK124:BK125)</f>
        <v>0</v>
      </c>
      <c r="BL126" s="88">
        <f>SUM(BL124:BL125)</f>
        <v>0</v>
      </c>
      <c r="BM126" s="88">
        <f>SUM(BM124:BM125)</f>
        <v>0</v>
      </c>
      <c r="BN126" s="78">
        <f>SUM(BK126:BM126)</f>
        <v>0</v>
      </c>
      <c r="BO126" s="79">
        <f>SUM(BO124:BO125)</f>
        <v>0</v>
      </c>
      <c r="BP126" s="79">
        <f>SUM(BP124:BP125)</f>
        <v>0</v>
      </c>
      <c r="BQ126" s="79">
        <f>SUM(BQ124:BQ125)</f>
        <v>0</v>
      </c>
      <c r="BR126" s="80">
        <f>SUM(BO126:BQ126)</f>
        <v>0</v>
      </c>
      <c r="BS126" s="64">
        <f>SUM(BS124:BS125)</f>
        <v>0</v>
      </c>
      <c r="BT126" s="65">
        <f>SUM(BT124:BT125)</f>
        <v>0</v>
      </c>
      <c r="BU126" s="65">
        <f>SUM(BU124:BU125)</f>
        <v>0</v>
      </c>
      <c r="BV126" s="66">
        <f>SUM(BS126:BU126)</f>
        <v>0</v>
      </c>
      <c r="BW126" s="67">
        <f>SUM(BW124:BW125)</f>
        <v>3</v>
      </c>
      <c r="BX126" s="67">
        <f>SUM(BX124:BX125)</f>
        <v>0</v>
      </c>
      <c r="BY126" s="67">
        <f>SUM(BY124:BY125)</f>
        <v>0</v>
      </c>
      <c r="BZ126" s="68">
        <f>SUM(BW126:BY126)</f>
        <v>3</v>
      </c>
      <c r="CA126" s="103">
        <f>SUM(CA124:CA125)</f>
        <v>3</v>
      </c>
      <c r="CB126" s="101">
        <f>SUM(CB124:CB125)</f>
        <v>0</v>
      </c>
      <c r="CC126" s="101">
        <f>SUM(CC124:CC125)</f>
        <v>0</v>
      </c>
      <c r="CD126" s="102">
        <f>SUM(CA126:CC126)</f>
        <v>3</v>
      </c>
      <c r="CE126" s="103">
        <f>SUM(CE124:CE125)</f>
        <v>30</v>
      </c>
      <c r="CF126" s="103">
        <f>SUM(CF124:CF125)</f>
        <v>0</v>
      </c>
      <c r="CG126" s="103">
        <f>SUM(CG124:CG125)</f>
        <v>0</v>
      </c>
      <c r="CH126" s="104">
        <f>SUM(CE126:CG126)</f>
        <v>30</v>
      </c>
      <c r="CI126" s="245">
        <f>SUM(CD126,CH126)</f>
        <v>33</v>
      </c>
    </row>
    <row r="127" spans="1:87" s="174" customFormat="1" ht="12.75" customHeight="1" thickBot="1">
      <c r="A127" s="158"/>
      <c r="B127" s="558" t="s">
        <v>44</v>
      </c>
      <c r="C127" s="559"/>
      <c r="D127" s="450"/>
      <c r="E127" s="451"/>
      <c r="F127" s="452"/>
      <c r="G127" s="160"/>
      <c r="H127" s="450"/>
      <c r="I127" s="453"/>
      <c r="J127" s="452"/>
      <c r="K127" s="160"/>
      <c r="L127" s="366">
        <f t="shared" si="466"/>
        <v>0</v>
      </c>
      <c r="M127" s="162"/>
      <c r="N127" s="163"/>
      <c r="O127" s="163"/>
      <c r="P127" s="164"/>
      <c r="Q127" s="165"/>
      <c r="R127" s="165"/>
      <c r="S127" s="165"/>
      <c r="T127" s="164"/>
      <c r="U127" s="166"/>
      <c r="V127" s="167"/>
      <c r="W127" s="167"/>
      <c r="X127" s="168"/>
      <c r="Y127" s="169"/>
      <c r="Z127" s="169"/>
      <c r="AA127" s="169"/>
      <c r="AB127" s="168"/>
      <c r="AC127" s="170">
        <f t="shared" ref="AC127:AJ127" si="836">AC126/(D126+M126)</f>
        <v>0</v>
      </c>
      <c r="AD127" s="170" t="e">
        <f t="shared" si="836"/>
        <v>#DIV/0!</v>
      </c>
      <c r="AE127" s="170" t="e">
        <f t="shared" si="836"/>
        <v>#DIV/0!</v>
      </c>
      <c r="AF127" s="170">
        <f t="shared" si="836"/>
        <v>0</v>
      </c>
      <c r="AG127" s="170">
        <f t="shared" si="836"/>
        <v>3.2258064516129031E-2</v>
      </c>
      <c r="AH127" s="170" t="e">
        <f t="shared" si="836"/>
        <v>#DIV/0!</v>
      </c>
      <c r="AI127" s="170" t="e">
        <f t="shared" si="836"/>
        <v>#DIV/0!</v>
      </c>
      <c r="AJ127" s="170">
        <f t="shared" si="836"/>
        <v>3.2258064516129031E-2</v>
      </c>
      <c r="AK127" s="171"/>
      <c r="AL127" s="172"/>
      <c r="AM127" s="172"/>
      <c r="AN127" s="173"/>
      <c r="AO127" s="171"/>
      <c r="AP127" s="171"/>
      <c r="AQ127" s="171"/>
      <c r="AR127" s="173"/>
      <c r="AS127" s="196"/>
      <c r="AT127" s="217"/>
      <c r="AU127" s="218"/>
      <c r="AV127" s="218"/>
      <c r="AW127" s="219"/>
      <c r="AX127" s="217"/>
      <c r="AY127" s="218"/>
      <c r="AZ127" s="218"/>
      <c r="BA127" s="219"/>
      <c r="BB127" s="208">
        <f t="shared" si="659"/>
        <v>0</v>
      </c>
      <c r="BC127" s="162"/>
      <c r="BD127" s="163"/>
      <c r="BE127" s="163"/>
      <c r="BF127" s="164"/>
      <c r="BG127" s="165"/>
      <c r="BH127" s="165"/>
      <c r="BI127" s="165"/>
      <c r="BJ127" s="164"/>
      <c r="BK127" s="166"/>
      <c r="BL127" s="167"/>
      <c r="BM127" s="167"/>
      <c r="BN127" s="168"/>
      <c r="BO127" s="169"/>
      <c r="BP127" s="169"/>
      <c r="BQ127" s="169"/>
      <c r="BR127" s="168"/>
      <c r="BS127" s="170">
        <f>BS126/(AT126+BC126)</f>
        <v>0</v>
      </c>
      <c r="BT127" s="170" t="e">
        <f t="shared" ref="BT127" si="837">BT126/(AU126+BD126)</f>
        <v>#DIV/0!</v>
      </c>
      <c r="BU127" s="170" t="e">
        <f t="shared" ref="BU127" si="838">BU126/(AV126+BE126)</f>
        <v>#DIV/0!</v>
      </c>
      <c r="BV127" s="170">
        <f t="shared" ref="BV127" si="839">BV126/(AW126+BF126)</f>
        <v>0</v>
      </c>
      <c r="BW127" s="170">
        <f t="shared" ref="BW127" si="840">BW126/(AX126+BG126)</f>
        <v>9.0909090909090912E-2</v>
      </c>
      <c r="BX127" s="170" t="e">
        <f t="shared" ref="BX127" si="841">BX126/(AY126+BH126)</f>
        <v>#DIV/0!</v>
      </c>
      <c r="BY127" s="170" t="e">
        <f t="shared" ref="BY127" si="842">BY126/(AZ126+BI126)</f>
        <v>#DIV/0!</v>
      </c>
      <c r="BZ127" s="227">
        <f t="shared" ref="BZ127" si="843">BZ126/(BA126+BJ126)</f>
        <v>9.0909090909090912E-2</v>
      </c>
      <c r="CA127" s="161"/>
      <c r="CB127" s="159"/>
      <c r="CC127" s="159"/>
      <c r="CD127" s="160"/>
      <c r="CE127" s="161"/>
      <c r="CF127" s="161"/>
      <c r="CG127" s="161"/>
      <c r="CH127" s="160"/>
      <c r="CI127" s="241"/>
    </row>
    <row r="128" spans="1:87" s="174" customFormat="1" ht="12.75" customHeight="1" thickBot="1">
      <c r="A128" s="158"/>
      <c r="B128" s="556" t="s">
        <v>45</v>
      </c>
      <c r="C128" s="557"/>
      <c r="D128" s="454"/>
      <c r="E128" s="455"/>
      <c r="F128" s="456"/>
      <c r="G128" s="510"/>
      <c r="H128" s="454"/>
      <c r="I128" s="457"/>
      <c r="J128" s="456"/>
      <c r="K128" s="510"/>
      <c r="L128" s="368">
        <f t="shared" si="466"/>
        <v>0</v>
      </c>
      <c r="M128" s="178"/>
      <c r="N128" s="179"/>
      <c r="O128" s="179"/>
      <c r="P128" s="180"/>
      <c r="Q128" s="181"/>
      <c r="R128" s="181"/>
      <c r="S128" s="181"/>
      <c r="T128" s="180"/>
      <c r="U128" s="182"/>
      <c r="V128" s="183"/>
      <c r="W128" s="183"/>
      <c r="X128" s="184"/>
      <c r="Y128" s="185"/>
      <c r="Z128" s="185"/>
      <c r="AA128" s="185"/>
      <c r="AB128" s="184"/>
      <c r="AC128" s="157">
        <f>AC126/(AK126+AC126)</f>
        <v>0</v>
      </c>
      <c r="AD128" s="157" t="e">
        <f t="shared" ref="AD128:AJ128" si="844">AD126/(AL126+AD126)</f>
        <v>#DIV/0!</v>
      </c>
      <c r="AE128" s="157" t="e">
        <f t="shared" si="844"/>
        <v>#DIV/0!</v>
      </c>
      <c r="AF128" s="157">
        <f t="shared" si="844"/>
        <v>0</v>
      </c>
      <c r="AG128" s="157">
        <f t="shared" si="844"/>
        <v>3.0303030303030304E-2</v>
      </c>
      <c r="AH128" s="157" t="e">
        <f t="shared" si="844"/>
        <v>#DIV/0!</v>
      </c>
      <c r="AI128" s="157" t="e">
        <f t="shared" si="844"/>
        <v>#DIV/0!</v>
      </c>
      <c r="AJ128" s="157">
        <f t="shared" si="844"/>
        <v>3.0303030303030304E-2</v>
      </c>
      <c r="AK128" s="186"/>
      <c r="AL128" s="187"/>
      <c r="AM128" s="187"/>
      <c r="AN128" s="188"/>
      <c r="AO128" s="186"/>
      <c r="AP128" s="186"/>
      <c r="AQ128" s="186"/>
      <c r="AR128" s="188"/>
      <c r="AS128" s="197"/>
      <c r="AT128" s="220"/>
      <c r="AU128" s="221"/>
      <c r="AV128" s="221"/>
      <c r="AW128" s="222"/>
      <c r="AX128" s="220"/>
      <c r="AY128" s="221"/>
      <c r="AZ128" s="221"/>
      <c r="BA128" s="222"/>
      <c r="BB128" s="223">
        <f t="shared" si="659"/>
        <v>0</v>
      </c>
      <c r="BC128" s="178"/>
      <c r="BD128" s="179"/>
      <c r="BE128" s="179"/>
      <c r="BF128" s="180"/>
      <c r="BG128" s="181"/>
      <c r="BH128" s="181"/>
      <c r="BI128" s="181"/>
      <c r="BJ128" s="180"/>
      <c r="BK128" s="182"/>
      <c r="BL128" s="183"/>
      <c r="BM128" s="183"/>
      <c r="BN128" s="184"/>
      <c r="BO128" s="185"/>
      <c r="BP128" s="185"/>
      <c r="BQ128" s="185"/>
      <c r="BR128" s="184"/>
      <c r="BS128" s="157">
        <f>BS126/(CA126+BS126)</f>
        <v>0</v>
      </c>
      <c r="BT128" s="157" t="e">
        <f t="shared" ref="BT128" si="845">BT126/(CB126+BT126)</f>
        <v>#DIV/0!</v>
      </c>
      <c r="BU128" s="157" t="e">
        <f t="shared" ref="BU128" si="846">BU126/(CC126+BU126)</f>
        <v>#DIV/0!</v>
      </c>
      <c r="BV128" s="157">
        <f t="shared" ref="BV128" si="847">BV126/(CD126+BV126)</f>
        <v>0</v>
      </c>
      <c r="BW128" s="157">
        <f t="shared" ref="BW128" si="848">BW126/(CE126+BW126)</f>
        <v>9.0909090909090912E-2</v>
      </c>
      <c r="BX128" s="157" t="e">
        <f t="shared" ref="BX128" si="849">BX126/(CF126+BX126)</f>
        <v>#DIV/0!</v>
      </c>
      <c r="BY128" s="157" t="e">
        <f t="shared" ref="BY128" si="850">BY126/(CG126+BY126)</f>
        <v>#DIV/0!</v>
      </c>
      <c r="BZ128" s="228">
        <f t="shared" ref="BZ128" si="851">BZ126/(CH126+BZ126)</f>
        <v>9.0909090909090912E-2</v>
      </c>
      <c r="CA128" s="177"/>
      <c r="CB128" s="175"/>
      <c r="CC128" s="175"/>
      <c r="CD128" s="176"/>
      <c r="CE128" s="177"/>
      <c r="CF128" s="177"/>
      <c r="CG128" s="177"/>
      <c r="CH128" s="176"/>
      <c r="CI128" s="242"/>
    </row>
    <row r="129" spans="1:87" s="262" customFormat="1" ht="12.75" customHeight="1">
      <c r="A129" s="581"/>
      <c r="B129" s="584" t="s">
        <v>87</v>
      </c>
      <c r="C129" s="371" t="s">
        <v>6</v>
      </c>
      <c r="D129" s="492">
        <f>D119+D124</f>
        <v>6</v>
      </c>
      <c r="E129" s="493">
        <f t="shared" ref="E129:BQ129" si="852">E119+E124</f>
        <v>0</v>
      </c>
      <c r="F129" s="504">
        <f t="shared" si="852"/>
        <v>0</v>
      </c>
      <c r="G129" s="484">
        <f t="shared" si="852"/>
        <v>6</v>
      </c>
      <c r="H129" s="492">
        <f>H119+H124</f>
        <v>36</v>
      </c>
      <c r="I129" s="493">
        <f t="shared" si="852"/>
        <v>0</v>
      </c>
      <c r="J129" s="504">
        <f t="shared" si="852"/>
        <v>0</v>
      </c>
      <c r="K129" s="484">
        <f t="shared" si="852"/>
        <v>36</v>
      </c>
      <c r="L129" s="468">
        <f t="shared" si="466"/>
        <v>42</v>
      </c>
      <c r="M129" s="314">
        <f t="shared" si="852"/>
        <v>2</v>
      </c>
      <c r="N129" s="314">
        <f t="shared" si="852"/>
        <v>0</v>
      </c>
      <c r="O129" s="314">
        <f t="shared" si="852"/>
        <v>0</v>
      </c>
      <c r="P129" s="314">
        <f t="shared" si="852"/>
        <v>2</v>
      </c>
      <c r="Q129" s="314">
        <f t="shared" si="852"/>
        <v>2</v>
      </c>
      <c r="R129" s="314">
        <f t="shared" si="852"/>
        <v>0</v>
      </c>
      <c r="S129" s="314">
        <f t="shared" si="852"/>
        <v>0</v>
      </c>
      <c r="T129" s="314">
        <f t="shared" si="852"/>
        <v>2</v>
      </c>
      <c r="U129" s="314">
        <f t="shared" si="852"/>
        <v>0</v>
      </c>
      <c r="V129" s="314">
        <f t="shared" si="852"/>
        <v>0</v>
      </c>
      <c r="W129" s="314">
        <f t="shared" si="852"/>
        <v>0</v>
      </c>
      <c r="X129" s="314">
        <f t="shared" si="852"/>
        <v>0</v>
      </c>
      <c r="Y129" s="314">
        <f t="shared" si="852"/>
        <v>0</v>
      </c>
      <c r="Z129" s="314">
        <f t="shared" si="852"/>
        <v>0</v>
      </c>
      <c r="AA129" s="314">
        <f t="shared" si="852"/>
        <v>0</v>
      </c>
      <c r="AB129" s="314">
        <f t="shared" si="852"/>
        <v>0</v>
      </c>
      <c r="AC129" s="314">
        <f t="shared" si="852"/>
        <v>0</v>
      </c>
      <c r="AD129" s="314">
        <f t="shared" si="852"/>
        <v>0</v>
      </c>
      <c r="AE129" s="314">
        <f t="shared" si="852"/>
        <v>0</v>
      </c>
      <c r="AF129" s="314">
        <f t="shared" si="852"/>
        <v>0</v>
      </c>
      <c r="AG129" s="314">
        <f t="shared" si="852"/>
        <v>1</v>
      </c>
      <c r="AH129" s="314">
        <f t="shared" si="852"/>
        <v>0</v>
      </c>
      <c r="AI129" s="314">
        <f t="shared" si="852"/>
        <v>0</v>
      </c>
      <c r="AJ129" s="314">
        <f t="shared" si="852"/>
        <v>1</v>
      </c>
      <c r="AK129" s="314">
        <f t="shared" si="852"/>
        <v>8</v>
      </c>
      <c r="AL129" s="314">
        <f t="shared" si="852"/>
        <v>0</v>
      </c>
      <c r="AM129" s="314">
        <f t="shared" si="852"/>
        <v>0</v>
      </c>
      <c r="AN129" s="314">
        <f t="shared" si="852"/>
        <v>8</v>
      </c>
      <c r="AO129" s="314">
        <f t="shared" si="852"/>
        <v>37</v>
      </c>
      <c r="AP129" s="314">
        <f t="shared" si="852"/>
        <v>0</v>
      </c>
      <c r="AQ129" s="314">
        <f t="shared" si="852"/>
        <v>0</v>
      </c>
      <c r="AR129" s="314">
        <f t="shared" si="852"/>
        <v>37</v>
      </c>
      <c r="AS129" s="314">
        <f t="shared" si="852"/>
        <v>45</v>
      </c>
      <c r="AT129" s="314">
        <f t="shared" si="852"/>
        <v>8</v>
      </c>
      <c r="AU129" s="314">
        <f t="shared" si="852"/>
        <v>0</v>
      </c>
      <c r="AV129" s="314">
        <f t="shared" si="852"/>
        <v>0</v>
      </c>
      <c r="AW129" s="314">
        <f t="shared" si="852"/>
        <v>8</v>
      </c>
      <c r="AX129" s="314">
        <f>AX119+AX124</f>
        <v>37</v>
      </c>
      <c r="AY129" s="314">
        <f t="shared" si="852"/>
        <v>0</v>
      </c>
      <c r="AZ129" s="314">
        <f t="shared" si="852"/>
        <v>0</v>
      </c>
      <c r="BA129" s="314">
        <f t="shared" si="852"/>
        <v>37</v>
      </c>
      <c r="BB129" s="314">
        <f t="shared" si="852"/>
        <v>45</v>
      </c>
      <c r="BC129" s="314">
        <f t="shared" si="852"/>
        <v>1</v>
      </c>
      <c r="BD129" s="314">
        <f t="shared" si="852"/>
        <v>0</v>
      </c>
      <c r="BE129" s="314">
        <f t="shared" si="852"/>
        <v>0</v>
      </c>
      <c r="BF129" s="314">
        <f t="shared" si="852"/>
        <v>1</v>
      </c>
      <c r="BG129" s="314">
        <f t="shared" si="852"/>
        <v>0</v>
      </c>
      <c r="BH129" s="314">
        <f t="shared" si="852"/>
        <v>0</v>
      </c>
      <c r="BI129" s="314">
        <f t="shared" si="852"/>
        <v>0</v>
      </c>
      <c r="BJ129" s="314">
        <f t="shared" si="852"/>
        <v>0</v>
      </c>
      <c r="BK129" s="314">
        <f t="shared" si="852"/>
        <v>0</v>
      </c>
      <c r="BL129" s="314">
        <f t="shared" si="852"/>
        <v>0</v>
      </c>
      <c r="BM129" s="314">
        <f t="shared" si="852"/>
        <v>0</v>
      </c>
      <c r="BN129" s="314">
        <f t="shared" si="852"/>
        <v>0</v>
      </c>
      <c r="BO129" s="314">
        <f t="shared" si="852"/>
        <v>0</v>
      </c>
      <c r="BP129" s="314">
        <f t="shared" si="852"/>
        <v>0</v>
      </c>
      <c r="BQ129" s="314">
        <f t="shared" si="852"/>
        <v>0</v>
      </c>
      <c r="BR129" s="314">
        <f t="shared" ref="BR129:CI129" si="853">BR119+BR124</f>
        <v>0</v>
      </c>
      <c r="BS129" s="314">
        <f t="shared" si="853"/>
        <v>2</v>
      </c>
      <c r="BT129" s="314">
        <f t="shared" si="853"/>
        <v>0</v>
      </c>
      <c r="BU129" s="314">
        <f t="shared" si="853"/>
        <v>0</v>
      </c>
      <c r="BV129" s="314">
        <f t="shared" si="853"/>
        <v>2</v>
      </c>
      <c r="BW129" s="314">
        <f t="shared" si="853"/>
        <v>2</v>
      </c>
      <c r="BX129" s="314">
        <f t="shared" si="853"/>
        <v>0</v>
      </c>
      <c r="BY129" s="314">
        <f t="shared" si="853"/>
        <v>0</v>
      </c>
      <c r="BZ129" s="314">
        <f t="shared" si="853"/>
        <v>2</v>
      </c>
      <c r="CA129" s="314">
        <f t="shared" si="853"/>
        <v>7</v>
      </c>
      <c r="CB129" s="314">
        <f t="shared" si="853"/>
        <v>0</v>
      </c>
      <c r="CC129" s="314">
        <f t="shared" si="853"/>
        <v>0</v>
      </c>
      <c r="CD129" s="314">
        <f t="shared" si="853"/>
        <v>7</v>
      </c>
      <c r="CE129" s="314">
        <f>CE119+CE124</f>
        <v>35</v>
      </c>
      <c r="CF129" s="314">
        <f t="shared" si="853"/>
        <v>0</v>
      </c>
      <c r="CG129" s="314">
        <f t="shared" si="853"/>
        <v>0</v>
      </c>
      <c r="CH129" s="314">
        <f t="shared" si="853"/>
        <v>35</v>
      </c>
      <c r="CI129" s="314">
        <f t="shared" si="853"/>
        <v>42</v>
      </c>
    </row>
    <row r="130" spans="1:87" s="262" customFormat="1" ht="12.75" customHeight="1">
      <c r="A130" s="582"/>
      <c r="B130" s="585"/>
      <c r="C130" s="372" t="s">
        <v>7</v>
      </c>
      <c r="D130" s="494">
        <f>D120+D125</f>
        <v>25</v>
      </c>
      <c r="E130" s="495">
        <f t="shared" ref="E130:BQ130" si="854">E120+E125</f>
        <v>0</v>
      </c>
      <c r="F130" s="505">
        <f t="shared" si="854"/>
        <v>0</v>
      </c>
      <c r="G130" s="448">
        <f t="shared" si="854"/>
        <v>25</v>
      </c>
      <c r="H130" s="494">
        <f t="shared" si="854"/>
        <v>15</v>
      </c>
      <c r="I130" s="495">
        <f t="shared" si="854"/>
        <v>0</v>
      </c>
      <c r="J130" s="505">
        <f t="shared" si="854"/>
        <v>0</v>
      </c>
      <c r="K130" s="448">
        <f t="shared" si="854"/>
        <v>15</v>
      </c>
      <c r="L130" s="360">
        <f t="shared" si="466"/>
        <v>40</v>
      </c>
      <c r="M130" s="359">
        <f t="shared" si="854"/>
        <v>0</v>
      </c>
      <c r="N130" s="359">
        <f t="shared" si="854"/>
        <v>0</v>
      </c>
      <c r="O130" s="359">
        <f t="shared" si="854"/>
        <v>0</v>
      </c>
      <c r="P130" s="359">
        <f t="shared" si="854"/>
        <v>0</v>
      </c>
      <c r="Q130" s="359">
        <f t="shared" si="854"/>
        <v>0</v>
      </c>
      <c r="R130" s="359">
        <f t="shared" si="854"/>
        <v>0</v>
      </c>
      <c r="S130" s="359">
        <f t="shared" si="854"/>
        <v>0</v>
      </c>
      <c r="T130" s="359">
        <f t="shared" si="854"/>
        <v>0</v>
      </c>
      <c r="U130" s="359">
        <f t="shared" si="854"/>
        <v>0</v>
      </c>
      <c r="V130" s="359">
        <f t="shared" si="854"/>
        <v>0</v>
      </c>
      <c r="W130" s="359">
        <f t="shared" si="854"/>
        <v>0</v>
      </c>
      <c r="X130" s="359">
        <f t="shared" si="854"/>
        <v>0</v>
      </c>
      <c r="Y130" s="359">
        <f t="shared" si="854"/>
        <v>0</v>
      </c>
      <c r="Z130" s="359">
        <f t="shared" si="854"/>
        <v>0</v>
      </c>
      <c r="AA130" s="359">
        <f t="shared" si="854"/>
        <v>0</v>
      </c>
      <c r="AB130" s="359">
        <f t="shared" si="854"/>
        <v>0</v>
      </c>
      <c r="AC130" s="359">
        <f t="shared" si="854"/>
        <v>1</v>
      </c>
      <c r="AD130" s="359">
        <f t="shared" si="854"/>
        <v>0</v>
      </c>
      <c r="AE130" s="359">
        <f t="shared" si="854"/>
        <v>0</v>
      </c>
      <c r="AF130" s="359">
        <f t="shared" si="854"/>
        <v>1</v>
      </c>
      <c r="AG130" s="359">
        <f t="shared" si="854"/>
        <v>1</v>
      </c>
      <c r="AH130" s="359">
        <f t="shared" si="854"/>
        <v>0</v>
      </c>
      <c r="AI130" s="359">
        <f t="shared" si="854"/>
        <v>0</v>
      </c>
      <c r="AJ130" s="359">
        <f t="shared" si="854"/>
        <v>1</v>
      </c>
      <c r="AK130" s="359">
        <f t="shared" si="854"/>
        <v>24</v>
      </c>
      <c r="AL130" s="359">
        <f t="shared" si="854"/>
        <v>0</v>
      </c>
      <c r="AM130" s="359">
        <f t="shared" si="854"/>
        <v>0</v>
      </c>
      <c r="AN130" s="359">
        <f t="shared" si="854"/>
        <v>24</v>
      </c>
      <c r="AO130" s="359">
        <f t="shared" si="854"/>
        <v>14</v>
      </c>
      <c r="AP130" s="359">
        <f t="shared" si="854"/>
        <v>0</v>
      </c>
      <c r="AQ130" s="359">
        <f t="shared" si="854"/>
        <v>0</v>
      </c>
      <c r="AR130" s="359">
        <f t="shared" si="854"/>
        <v>14</v>
      </c>
      <c r="AS130" s="359">
        <f t="shared" si="854"/>
        <v>38</v>
      </c>
      <c r="AT130" s="359">
        <f t="shared" si="854"/>
        <v>23</v>
      </c>
      <c r="AU130" s="359">
        <f t="shared" si="854"/>
        <v>0</v>
      </c>
      <c r="AV130" s="359">
        <f t="shared" si="854"/>
        <v>0</v>
      </c>
      <c r="AW130" s="359">
        <f t="shared" si="854"/>
        <v>23</v>
      </c>
      <c r="AX130" s="359">
        <f t="shared" si="854"/>
        <v>15</v>
      </c>
      <c r="AY130" s="359">
        <f t="shared" si="854"/>
        <v>0</v>
      </c>
      <c r="AZ130" s="359">
        <f t="shared" si="854"/>
        <v>0</v>
      </c>
      <c r="BA130" s="359">
        <f t="shared" si="854"/>
        <v>15</v>
      </c>
      <c r="BB130" s="359">
        <f t="shared" si="854"/>
        <v>38</v>
      </c>
      <c r="BC130" s="359">
        <f t="shared" si="854"/>
        <v>1</v>
      </c>
      <c r="BD130" s="359">
        <f t="shared" si="854"/>
        <v>0</v>
      </c>
      <c r="BE130" s="359">
        <f t="shared" si="854"/>
        <v>0</v>
      </c>
      <c r="BF130" s="359">
        <f t="shared" si="854"/>
        <v>1</v>
      </c>
      <c r="BG130" s="359">
        <f t="shared" si="854"/>
        <v>1</v>
      </c>
      <c r="BH130" s="359">
        <f t="shared" si="854"/>
        <v>0</v>
      </c>
      <c r="BI130" s="359">
        <f t="shared" si="854"/>
        <v>0</v>
      </c>
      <c r="BJ130" s="359">
        <f t="shared" si="854"/>
        <v>1</v>
      </c>
      <c r="BK130" s="359">
        <f t="shared" si="854"/>
        <v>0</v>
      </c>
      <c r="BL130" s="359">
        <f t="shared" si="854"/>
        <v>0</v>
      </c>
      <c r="BM130" s="359">
        <f t="shared" si="854"/>
        <v>0</v>
      </c>
      <c r="BN130" s="359">
        <f t="shared" si="854"/>
        <v>0</v>
      </c>
      <c r="BO130" s="359">
        <f t="shared" si="854"/>
        <v>0</v>
      </c>
      <c r="BP130" s="359">
        <f t="shared" si="854"/>
        <v>0</v>
      </c>
      <c r="BQ130" s="359">
        <f t="shared" si="854"/>
        <v>0</v>
      </c>
      <c r="BR130" s="359">
        <f t="shared" ref="BR130:CI130" si="855">BR120+BR125</f>
        <v>0</v>
      </c>
      <c r="BS130" s="359">
        <f t="shared" si="855"/>
        <v>5</v>
      </c>
      <c r="BT130" s="359">
        <f t="shared" si="855"/>
        <v>0</v>
      </c>
      <c r="BU130" s="359">
        <f t="shared" si="855"/>
        <v>0</v>
      </c>
      <c r="BV130" s="359">
        <f t="shared" si="855"/>
        <v>5</v>
      </c>
      <c r="BW130" s="359">
        <f t="shared" si="855"/>
        <v>1</v>
      </c>
      <c r="BX130" s="359">
        <f t="shared" si="855"/>
        <v>0</v>
      </c>
      <c r="BY130" s="359">
        <f t="shared" si="855"/>
        <v>0</v>
      </c>
      <c r="BZ130" s="359">
        <f t="shared" si="855"/>
        <v>1</v>
      </c>
      <c r="CA130" s="359">
        <f t="shared" si="855"/>
        <v>19</v>
      </c>
      <c r="CB130" s="359">
        <f t="shared" si="855"/>
        <v>0</v>
      </c>
      <c r="CC130" s="359">
        <f t="shared" si="855"/>
        <v>0</v>
      </c>
      <c r="CD130" s="359">
        <f t="shared" si="855"/>
        <v>19</v>
      </c>
      <c r="CE130" s="359">
        <f t="shared" si="855"/>
        <v>15</v>
      </c>
      <c r="CF130" s="359">
        <f t="shared" si="855"/>
        <v>0</v>
      </c>
      <c r="CG130" s="359">
        <f t="shared" si="855"/>
        <v>0</v>
      </c>
      <c r="CH130" s="359">
        <f t="shared" si="855"/>
        <v>15</v>
      </c>
      <c r="CI130" s="359">
        <f t="shared" si="855"/>
        <v>34</v>
      </c>
    </row>
    <row r="131" spans="1:87" s="262" customFormat="1" ht="12.75" customHeight="1" thickBot="1">
      <c r="A131" s="583"/>
      <c r="B131" s="586"/>
      <c r="C131" s="373" t="s">
        <v>5</v>
      </c>
      <c r="D131" s="283">
        <f>SUM(D129:D130)</f>
        <v>31</v>
      </c>
      <c r="E131" s="284">
        <f>SUM(E129:E130)</f>
        <v>0</v>
      </c>
      <c r="F131" s="506">
        <f>SUM(F129:F130)</f>
        <v>0</v>
      </c>
      <c r="G131" s="279">
        <f>SUM(D131:F131)</f>
        <v>31</v>
      </c>
      <c r="H131" s="283">
        <f>SUM(H129:H130)</f>
        <v>51</v>
      </c>
      <c r="I131" s="284">
        <f>SUM(I129:I130)</f>
        <v>0</v>
      </c>
      <c r="J131" s="506">
        <f>SUM(J129:J130)</f>
        <v>0</v>
      </c>
      <c r="K131" s="279">
        <f>SUM(K129:K130)</f>
        <v>51</v>
      </c>
      <c r="L131" s="316">
        <f t="shared" si="466"/>
        <v>82</v>
      </c>
      <c r="M131" s="359">
        <f>SUM(M129:M130)</f>
        <v>2</v>
      </c>
      <c r="N131" s="359"/>
      <c r="O131" s="359">
        <f>SUM(O129:O130)</f>
        <v>0</v>
      </c>
      <c r="P131" s="360">
        <f>SUM(M131:O131)</f>
        <v>2</v>
      </c>
      <c r="Q131" s="359">
        <f>SUM(Q129:Q130)</f>
        <v>2</v>
      </c>
      <c r="R131" s="359">
        <f>SUM(R129:R130)</f>
        <v>0</v>
      </c>
      <c r="S131" s="359">
        <f>SUM(S129:S130)</f>
        <v>0</v>
      </c>
      <c r="T131" s="360">
        <f>SUM(Q131:S131)</f>
        <v>2</v>
      </c>
      <c r="U131" s="359">
        <f>SUM(U129:U130)</f>
        <v>0</v>
      </c>
      <c r="V131" s="359">
        <f>SUM(V129:V130)</f>
        <v>0</v>
      </c>
      <c r="W131" s="359">
        <f>SUM(W129:W130)</f>
        <v>0</v>
      </c>
      <c r="X131" s="360">
        <f>SUM(U131:W131)</f>
        <v>0</v>
      </c>
      <c r="Y131" s="359">
        <f>SUM(Y129:Y130)</f>
        <v>0</v>
      </c>
      <c r="Z131" s="359">
        <f>SUM(Z129:Z130)</f>
        <v>0</v>
      </c>
      <c r="AA131" s="359">
        <f>SUM(AA129:AA130)</f>
        <v>0</v>
      </c>
      <c r="AB131" s="360">
        <f>SUM(Y131:AA131)</f>
        <v>0</v>
      </c>
      <c r="AC131" s="359">
        <f>SUM(AC129:AC130)</f>
        <v>1</v>
      </c>
      <c r="AD131" s="359">
        <f>SUM(AD129:AD130)</f>
        <v>0</v>
      </c>
      <c r="AE131" s="359">
        <f>SUM(AE129:AE130)</f>
        <v>0</v>
      </c>
      <c r="AF131" s="360">
        <f>SUM(AC131:AE131)</f>
        <v>1</v>
      </c>
      <c r="AG131" s="359">
        <f>SUM(AG129:AG130)</f>
        <v>2</v>
      </c>
      <c r="AH131" s="359">
        <f>SUM(AH129:AH130)</f>
        <v>0</v>
      </c>
      <c r="AI131" s="359">
        <f>SUM(AI129:AI130)</f>
        <v>0</v>
      </c>
      <c r="AJ131" s="360">
        <f>SUM(AG131:AI131)</f>
        <v>2</v>
      </c>
      <c r="AK131" s="359">
        <f>SUM(AK129:AK130)</f>
        <v>32</v>
      </c>
      <c r="AL131" s="359">
        <f>SUM(AL129:AL130)</f>
        <v>0</v>
      </c>
      <c r="AM131" s="359">
        <f>SUM(AM129:AM130)</f>
        <v>0</v>
      </c>
      <c r="AN131" s="360">
        <f>SUM(AK131:AM131)</f>
        <v>32</v>
      </c>
      <c r="AO131" s="359">
        <f>SUM(AO129:AO130)</f>
        <v>51</v>
      </c>
      <c r="AP131" s="359">
        <f>SUM(AP129:AP130)</f>
        <v>0</v>
      </c>
      <c r="AQ131" s="359">
        <f>SUM(AQ129:AQ130)</f>
        <v>0</v>
      </c>
      <c r="AR131" s="360">
        <f>SUM(AO131:AQ131)</f>
        <v>51</v>
      </c>
      <c r="AS131" s="360">
        <f>SUM(AN131,AR131)</f>
        <v>83</v>
      </c>
      <c r="AT131" s="359">
        <f>SUM(AT129:AT130)</f>
        <v>31</v>
      </c>
      <c r="AU131" s="359">
        <f t="shared" ref="AU131:AV131" si="856">SUM(AU129:AU130)</f>
        <v>0</v>
      </c>
      <c r="AV131" s="359">
        <f t="shared" si="856"/>
        <v>0</v>
      </c>
      <c r="AW131" s="360">
        <f>SUM(AT131:AV131)</f>
        <v>31</v>
      </c>
      <c r="AX131" s="359">
        <f>SUM(AX129:AX130)</f>
        <v>52</v>
      </c>
      <c r="AY131" s="359">
        <f>SUM(AY129:AY130)</f>
        <v>0</v>
      </c>
      <c r="AZ131" s="359">
        <f>SUM(AZ129:AZ130)</f>
        <v>0</v>
      </c>
      <c r="BA131" s="360">
        <f>SUM(AX131:AZ131)</f>
        <v>52</v>
      </c>
      <c r="BB131" s="361">
        <f>AW131+BA131</f>
        <v>83</v>
      </c>
      <c r="BC131" s="359">
        <f>SUM(BC129:BC130)</f>
        <v>2</v>
      </c>
      <c r="BD131" s="359"/>
      <c r="BE131" s="359">
        <f>SUM(BE129:BE130)</f>
        <v>0</v>
      </c>
      <c r="BF131" s="360">
        <f t="shared" ref="BF131" si="857">SUM(BC131:BE131)</f>
        <v>2</v>
      </c>
      <c r="BG131" s="359">
        <f>SUM(BG129:BG130)</f>
        <v>1</v>
      </c>
      <c r="BH131" s="359">
        <f>SUM(BH129:BH130)</f>
        <v>0</v>
      </c>
      <c r="BI131" s="359">
        <f>SUM(BI129:BI130)</f>
        <v>0</v>
      </c>
      <c r="BJ131" s="360">
        <f t="shared" ref="BJ131" si="858">SUM(BG131:BI131)</f>
        <v>1</v>
      </c>
      <c r="BK131" s="359">
        <f>SUM(BK129:BK130)</f>
        <v>0</v>
      </c>
      <c r="BL131" s="359">
        <f>SUM(BL129:BL130)</f>
        <v>0</v>
      </c>
      <c r="BM131" s="359">
        <f>SUM(BM129:BM130)</f>
        <v>0</v>
      </c>
      <c r="BN131" s="360">
        <f t="shared" ref="BN131" si="859">SUM(BK131:BM131)</f>
        <v>0</v>
      </c>
      <c r="BO131" s="359">
        <f>SUM(BO129:BO130)</f>
        <v>0</v>
      </c>
      <c r="BP131" s="359">
        <f>SUM(BP129:BP130)</f>
        <v>0</v>
      </c>
      <c r="BQ131" s="359">
        <f>SUM(BQ129:BQ130)</f>
        <v>0</v>
      </c>
      <c r="BR131" s="360">
        <f t="shared" ref="BR131" si="860">SUM(BO131:BQ131)</f>
        <v>0</v>
      </c>
      <c r="BS131" s="359">
        <f>SUM(BS129:BS130)</f>
        <v>7</v>
      </c>
      <c r="BT131" s="359">
        <f>SUM(BT129:BT130)</f>
        <v>0</v>
      </c>
      <c r="BU131" s="359">
        <f>SUM(BU129:BU130)</f>
        <v>0</v>
      </c>
      <c r="BV131" s="360">
        <f t="shared" ref="BV131" si="861">SUM(BS131:BU131)</f>
        <v>7</v>
      </c>
      <c r="BW131" s="359">
        <f>SUM(BW129:BW130)</f>
        <v>3</v>
      </c>
      <c r="BX131" s="359">
        <f>SUM(BX129:BX130)</f>
        <v>0</v>
      </c>
      <c r="BY131" s="359">
        <f>SUM(BY129:BY130)</f>
        <v>0</v>
      </c>
      <c r="BZ131" s="360">
        <f t="shared" ref="BZ131" si="862">SUM(BW131:BY131)</f>
        <v>3</v>
      </c>
      <c r="CA131" s="359">
        <f>SUM(CA129:CA130)</f>
        <v>26</v>
      </c>
      <c r="CB131" s="359">
        <f>SUM(CB129:CB130)</f>
        <v>0</v>
      </c>
      <c r="CC131" s="359">
        <f>SUM(CC129:CC130)</f>
        <v>0</v>
      </c>
      <c r="CD131" s="360">
        <f t="shared" ref="CD131" si="863">SUM(CA131:CC131)</f>
        <v>26</v>
      </c>
      <c r="CE131" s="359">
        <f>SUM(CE129:CE130)</f>
        <v>50</v>
      </c>
      <c r="CF131" s="359">
        <f>SUM(CF129:CF130)</f>
        <v>0</v>
      </c>
      <c r="CG131" s="359">
        <f>SUM(CG129:CG130)</f>
        <v>0</v>
      </c>
      <c r="CH131" s="360">
        <f t="shared" ref="CH131" si="864">SUM(CE131:CG131)</f>
        <v>50</v>
      </c>
      <c r="CI131" s="360">
        <f t="shared" ref="CI131" si="865">SUM(CD131,CH131)</f>
        <v>76</v>
      </c>
    </row>
    <row r="132" spans="1:87" s="299" customFormat="1" ht="12.75" customHeight="1" thickBot="1">
      <c r="A132" s="288"/>
      <c r="B132" s="577" t="s">
        <v>44</v>
      </c>
      <c r="C132" s="578"/>
      <c r="D132" s="463">
        <f>D122+D127</f>
        <v>0</v>
      </c>
      <c r="E132" s="464">
        <f t="shared" ref="E132:BQ132" si="866">E122+E127</f>
        <v>0</v>
      </c>
      <c r="F132" s="465">
        <f t="shared" si="866"/>
        <v>0</v>
      </c>
      <c r="G132" s="467">
        <f t="shared" si="866"/>
        <v>0</v>
      </c>
      <c r="H132" s="463">
        <f t="shared" si="866"/>
        <v>0</v>
      </c>
      <c r="I132" s="466">
        <f t="shared" si="866"/>
        <v>0</v>
      </c>
      <c r="J132" s="465">
        <f t="shared" si="866"/>
        <v>0</v>
      </c>
      <c r="K132" s="467">
        <f t="shared" si="866"/>
        <v>0</v>
      </c>
      <c r="L132" s="468">
        <f t="shared" si="466"/>
        <v>0</v>
      </c>
      <c r="M132" s="362">
        <f t="shared" si="866"/>
        <v>0</v>
      </c>
      <c r="N132" s="362">
        <f t="shared" si="866"/>
        <v>0</v>
      </c>
      <c r="O132" s="362">
        <f t="shared" si="866"/>
        <v>0</v>
      </c>
      <c r="P132" s="362">
        <f t="shared" si="866"/>
        <v>0</v>
      </c>
      <c r="Q132" s="362">
        <f t="shared" si="866"/>
        <v>0</v>
      </c>
      <c r="R132" s="362">
        <f t="shared" si="866"/>
        <v>0</v>
      </c>
      <c r="S132" s="362">
        <f t="shared" si="866"/>
        <v>0</v>
      </c>
      <c r="T132" s="362">
        <f t="shared" si="866"/>
        <v>0</v>
      </c>
      <c r="U132" s="362">
        <f t="shared" si="866"/>
        <v>0</v>
      </c>
      <c r="V132" s="362">
        <f t="shared" si="866"/>
        <v>0</v>
      </c>
      <c r="W132" s="362">
        <f t="shared" si="866"/>
        <v>0</v>
      </c>
      <c r="X132" s="362">
        <f t="shared" si="866"/>
        <v>0</v>
      </c>
      <c r="Y132" s="362">
        <f t="shared" si="866"/>
        <v>0</v>
      </c>
      <c r="Z132" s="362">
        <f t="shared" si="866"/>
        <v>0</v>
      </c>
      <c r="AA132" s="362">
        <f t="shared" si="866"/>
        <v>0</v>
      </c>
      <c r="AB132" s="362">
        <f t="shared" si="866"/>
        <v>0</v>
      </c>
      <c r="AC132" s="362">
        <f t="shared" si="866"/>
        <v>3.125E-2</v>
      </c>
      <c r="AD132" s="362" t="e">
        <f t="shared" si="866"/>
        <v>#DIV/0!</v>
      </c>
      <c r="AE132" s="362" t="e">
        <f t="shared" si="866"/>
        <v>#DIV/0!</v>
      </c>
      <c r="AF132" s="362">
        <f t="shared" si="866"/>
        <v>3.125E-2</v>
      </c>
      <c r="AG132" s="362">
        <f t="shared" si="866"/>
        <v>7.7712609970674487E-2</v>
      </c>
      <c r="AH132" s="362" t="e">
        <f t="shared" si="866"/>
        <v>#DIV/0!</v>
      </c>
      <c r="AI132" s="362" t="e">
        <f t="shared" si="866"/>
        <v>#DIV/0!</v>
      </c>
      <c r="AJ132" s="362">
        <f t="shared" si="866"/>
        <v>7.7712609970674487E-2</v>
      </c>
      <c r="AK132" s="362">
        <f t="shared" si="866"/>
        <v>0</v>
      </c>
      <c r="AL132" s="362">
        <f t="shared" si="866"/>
        <v>0</v>
      </c>
      <c r="AM132" s="362">
        <f t="shared" si="866"/>
        <v>0</v>
      </c>
      <c r="AN132" s="362">
        <f t="shared" si="866"/>
        <v>0</v>
      </c>
      <c r="AO132" s="362">
        <f t="shared" si="866"/>
        <v>0</v>
      </c>
      <c r="AP132" s="362">
        <f t="shared" si="866"/>
        <v>0</v>
      </c>
      <c r="AQ132" s="362">
        <f t="shared" si="866"/>
        <v>0</v>
      </c>
      <c r="AR132" s="362">
        <f t="shared" si="866"/>
        <v>0</v>
      </c>
      <c r="AS132" s="362">
        <f t="shared" si="866"/>
        <v>0</v>
      </c>
      <c r="AT132" s="362">
        <f t="shared" si="866"/>
        <v>0</v>
      </c>
      <c r="AU132" s="362">
        <f t="shared" si="866"/>
        <v>0</v>
      </c>
      <c r="AV132" s="362">
        <f t="shared" si="866"/>
        <v>0</v>
      </c>
      <c r="AW132" s="362">
        <f t="shared" si="866"/>
        <v>0</v>
      </c>
      <c r="AX132" s="362">
        <f t="shared" si="866"/>
        <v>0</v>
      </c>
      <c r="AY132" s="362">
        <f t="shared" si="866"/>
        <v>0</v>
      </c>
      <c r="AZ132" s="362">
        <f t="shared" si="866"/>
        <v>0</v>
      </c>
      <c r="BA132" s="362">
        <f t="shared" si="866"/>
        <v>0</v>
      </c>
      <c r="BB132" s="362">
        <f t="shared" si="866"/>
        <v>0</v>
      </c>
      <c r="BC132" s="362">
        <f t="shared" si="866"/>
        <v>0</v>
      </c>
      <c r="BD132" s="362">
        <f t="shared" si="866"/>
        <v>0</v>
      </c>
      <c r="BE132" s="362">
        <f t="shared" si="866"/>
        <v>0</v>
      </c>
      <c r="BF132" s="362">
        <f t="shared" si="866"/>
        <v>0</v>
      </c>
      <c r="BG132" s="362">
        <f t="shared" si="866"/>
        <v>0</v>
      </c>
      <c r="BH132" s="362">
        <f t="shared" si="866"/>
        <v>0</v>
      </c>
      <c r="BI132" s="362">
        <f t="shared" si="866"/>
        <v>0</v>
      </c>
      <c r="BJ132" s="362">
        <f t="shared" si="866"/>
        <v>0</v>
      </c>
      <c r="BK132" s="362">
        <f t="shared" si="866"/>
        <v>0</v>
      </c>
      <c r="BL132" s="362">
        <f t="shared" si="866"/>
        <v>0</v>
      </c>
      <c r="BM132" s="362">
        <f t="shared" si="866"/>
        <v>0</v>
      </c>
      <c r="BN132" s="362">
        <f t="shared" si="866"/>
        <v>0</v>
      </c>
      <c r="BO132" s="362">
        <f t="shared" si="866"/>
        <v>0</v>
      </c>
      <c r="BP132" s="362">
        <f t="shared" si="866"/>
        <v>0</v>
      </c>
      <c r="BQ132" s="362">
        <f t="shared" si="866"/>
        <v>0</v>
      </c>
      <c r="BR132" s="362">
        <f t="shared" ref="BR132:CI132" si="867">BR122+BR127</f>
        <v>0</v>
      </c>
      <c r="BS132" s="362">
        <f t="shared" si="867"/>
        <v>0.23333333333333334</v>
      </c>
      <c r="BT132" s="362" t="e">
        <f t="shared" si="867"/>
        <v>#DIV/0!</v>
      </c>
      <c r="BU132" s="362" t="e">
        <f t="shared" si="867"/>
        <v>#DIV/0!</v>
      </c>
      <c r="BV132" s="362">
        <f t="shared" si="867"/>
        <v>0.23333333333333334</v>
      </c>
      <c r="BW132" s="362">
        <f t="shared" si="867"/>
        <v>9.0909090909090912E-2</v>
      </c>
      <c r="BX132" s="362" t="e">
        <f t="shared" si="867"/>
        <v>#DIV/0!</v>
      </c>
      <c r="BY132" s="362" t="e">
        <f t="shared" si="867"/>
        <v>#DIV/0!</v>
      </c>
      <c r="BZ132" s="362">
        <f t="shared" si="867"/>
        <v>9.0909090909090912E-2</v>
      </c>
      <c r="CA132" s="362">
        <f t="shared" si="867"/>
        <v>0</v>
      </c>
      <c r="CB132" s="362">
        <f t="shared" si="867"/>
        <v>0</v>
      </c>
      <c r="CC132" s="362">
        <f t="shared" si="867"/>
        <v>0</v>
      </c>
      <c r="CD132" s="362">
        <f t="shared" si="867"/>
        <v>0</v>
      </c>
      <c r="CE132" s="362">
        <f t="shared" si="867"/>
        <v>0</v>
      </c>
      <c r="CF132" s="362">
        <f t="shared" si="867"/>
        <v>0</v>
      </c>
      <c r="CG132" s="362">
        <f t="shared" si="867"/>
        <v>0</v>
      </c>
      <c r="CH132" s="362">
        <f t="shared" si="867"/>
        <v>0</v>
      </c>
      <c r="CI132" s="362">
        <f t="shared" si="867"/>
        <v>0</v>
      </c>
    </row>
    <row r="133" spans="1:87" s="299" customFormat="1" ht="12.75" customHeight="1" thickBot="1">
      <c r="A133" s="288"/>
      <c r="B133" s="579" t="s">
        <v>45</v>
      </c>
      <c r="C133" s="580"/>
      <c r="D133" s="469">
        <f>D123+D128</f>
        <v>0</v>
      </c>
      <c r="E133" s="470">
        <f t="shared" ref="E133:BQ133" si="868">E123+E128</f>
        <v>0</v>
      </c>
      <c r="F133" s="471">
        <f t="shared" si="868"/>
        <v>0</v>
      </c>
      <c r="G133" s="473">
        <f t="shared" si="868"/>
        <v>0</v>
      </c>
      <c r="H133" s="469">
        <f t="shared" si="868"/>
        <v>0</v>
      </c>
      <c r="I133" s="472">
        <f t="shared" si="868"/>
        <v>0</v>
      </c>
      <c r="J133" s="471">
        <f t="shared" si="868"/>
        <v>0</v>
      </c>
      <c r="K133" s="473">
        <f t="shared" si="868"/>
        <v>0</v>
      </c>
      <c r="L133" s="316">
        <f t="shared" ref="L133:L138" si="869">G133+K133</f>
        <v>0</v>
      </c>
      <c r="M133" s="362">
        <f t="shared" si="868"/>
        <v>0</v>
      </c>
      <c r="N133" s="362">
        <f t="shared" si="868"/>
        <v>0</v>
      </c>
      <c r="O133" s="362">
        <f t="shared" si="868"/>
        <v>0</v>
      </c>
      <c r="P133" s="362">
        <f t="shared" si="868"/>
        <v>0</v>
      </c>
      <c r="Q133" s="362">
        <f t="shared" si="868"/>
        <v>0</v>
      </c>
      <c r="R133" s="362">
        <f t="shared" si="868"/>
        <v>0</v>
      </c>
      <c r="S133" s="362">
        <f t="shared" si="868"/>
        <v>0</v>
      </c>
      <c r="T133" s="362">
        <f t="shared" si="868"/>
        <v>0</v>
      </c>
      <c r="U133" s="362">
        <f t="shared" si="868"/>
        <v>0</v>
      </c>
      <c r="V133" s="362">
        <f t="shared" si="868"/>
        <v>0</v>
      </c>
      <c r="W133" s="362">
        <f t="shared" si="868"/>
        <v>0</v>
      </c>
      <c r="X133" s="362">
        <f t="shared" si="868"/>
        <v>0</v>
      </c>
      <c r="Y133" s="362">
        <f t="shared" si="868"/>
        <v>0</v>
      </c>
      <c r="Z133" s="362">
        <f t="shared" si="868"/>
        <v>0</v>
      </c>
      <c r="AA133" s="362">
        <f t="shared" si="868"/>
        <v>0</v>
      </c>
      <c r="AB133" s="362">
        <f t="shared" si="868"/>
        <v>0</v>
      </c>
      <c r="AC133" s="362">
        <f t="shared" si="868"/>
        <v>3.2258064516129031E-2</v>
      </c>
      <c r="AD133" s="362" t="e">
        <f t="shared" si="868"/>
        <v>#DIV/0!</v>
      </c>
      <c r="AE133" s="362" t="e">
        <f t="shared" si="868"/>
        <v>#DIV/0!</v>
      </c>
      <c r="AF133" s="362">
        <f t="shared" si="868"/>
        <v>3.2258064516129031E-2</v>
      </c>
      <c r="AG133" s="362">
        <f t="shared" si="868"/>
        <v>8.0303030303030307E-2</v>
      </c>
      <c r="AH133" s="362" t="e">
        <f t="shared" si="868"/>
        <v>#DIV/0!</v>
      </c>
      <c r="AI133" s="362" t="e">
        <f t="shared" si="868"/>
        <v>#DIV/0!</v>
      </c>
      <c r="AJ133" s="362">
        <f t="shared" si="868"/>
        <v>8.0303030303030307E-2</v>
      </c>
      <c r="AK133" s="362">
        <f t="shared" si="868"/>
        <v>0</v>
      </c>
      <c r="AL133" s="362">
        <f t="shared" si="868"/>
        <v>0</v>
      </c>
      <c r="AM133" s="362">
        <f t="shared" si="868"/>
        <v>0</v>
      </c>
      <c r="AN133" s="362">
        <f t="shared" si="868"/>
        <v>0</v>
      </c>
      <c r="AO133" s="362">
        <f t="shared" si="868"/>
        <v>0</v>
      </c>
      <c r="AP133" s="362">
        <f t="shared" si="868"/>
        <v>0</v>
      </c>
      <c r="AQ133" s="362">
        <f t="shared" si="868"/>
        <v>0</v>
      </c>
      <c r="AR133" s="362">
        <f t="shared" si="868"/>
        <v>0</v>
      </c>
      <c r="AS133" s="362">
        <f t="shared" si="868"/>
        <v>0</v>
      </c>
      <c r="AT133" s="362">
        <f t="shared" si="868"/>
        <v>0</v>
      </c>
      <c r="AU133" s="362">
        <f t="shared" si="868"/>
        <v>0</v>
      </c>
      <c r="AV133" s="362">
        <f t="shared" si="868"/>
        <v>0</v>
      </c>
      <c r="AW133" s="362">
        <f t="shared" si="868"/>
        <v>0</v>
      </c>
      <c r="AX133" s="362">
        <f t="shared" si="868"/>
        <v>0</v>
      </c>
      <c r="AY133" s="362">
        <f t="shared" si="868"/>
        <v>0</v>
      </c>
      <c r="AZ133" s="362">
        <f t="shared" si="868"/>
        <v>0</v>
      </c>
      <c r="BA133" s="362">
        <f t="shared" si="868"/>
        <v>0</v>
      </c>
      <c r="BB133" s="362">
        <f t="shared" si="868"/>
        <v>0</v>
      </c>
      <c r="BC133" s="362">
        <f t="shared" si="868"/>
        <v>0</v>
      </c>
      <c r="BD133" s="362">
        <f t="shared" si="868"/>
        <v>0</v>
      </c>
      <c r="BE133" s="362">
        <f t="shared" si="868"/>
        <v>0</v>
      </c>
      <c r="BF133" s="362">
        <f t="shared" si="868"/>
        <v>0</v>
      </c>
      <c r="BG133" s="362">
        <f t="shared" si="868"/>
        <v>0</v>
      </c>
      <c r="BH133" s="362">
        <f t="shared" si="868"/>
        <v>0</v>
      </c>
      <c r="BI133" s="362">
        <f t="shared" si="868"/>
        <v>0</v>
      </c>
      <c r="BJ133" s="362">
        <f t="shared" si="868"/>
        <v>0</v>
      </c>
      <c r="BK133" s="362">
        <f t="shared" si="868"/>
        <v>0</v>
      </c>
      <c r="BL133" s="362">
        <f t="shared" si="868"/>
        <v>0</v>
      </c>
      <c r="BM133" s="362">
        <f t="shared" si="868"/>
        <v>0</v>
      </c>
      <c r="BN133" s="362">
        <f t="shared" si="868"/>
        <v>0</v>
      </c>
      <c r="BO133" s="362">
        <f t="shared" si="868"/>
        <v>0</v>
      </c>
      <c r="BP133" s="362">
        <f t="shared" si="868"/>
        <v>0</v>
      </c>
      <c r="BQ133" s="362">
        <f t="shared" si="868"/>
        <v>0</v>
      </c>
      <c r="BR133" s="362">
        <f t="shared" ref="BR133:CI133" si="870">BR123+BR128</f>
        <v>0</v>
      </c>
      <c r="BS133" s="362">
        <f t="shared" si="870"/>
        <v>0.23333333333333334</v>
      </c>
      <c r="BT133" s="362" t="e">
        <f t="shared" si="870"/>
        <v>#DIV/0!</v>
      </c>
      <c r="BU133" s="362" t="e">
        <f t="shared" si="870"/>
        <v>#DIV/0!</v>
      </c>
      <c r="BV133" s="362">
        <f t="shared" si="870"/>
        <v>0.23333333333333334</v>
      </c>
      <c r="BW133" s="362">
        <f t="shared" si="870"/>
        <v>9.0909090909090912E-2</v>
      </c>
      <c r="BX133" s="362" t="e">
        <f t="shared" si="870"/>
        <v>#DIV/0!</v>
      </c>
      <c r="BY133" s="362" t="e">
        <f t="shared" si="870"/>
        <v>#DIV/0!</v>
      </c>
      <c r="BZ133" s="362">
        <f t="shared" si="870"/>
        <v>9.0909090909090912E-2</v>
      </c>
      <c r="CA133" s="362">
        <f t="shared" si="870"/>
        <v>0</v>
      </c>
      <c r="CB133" s="362">
        <f t="shared" si="870"/>
        <v>0</v>
      </c>
      <c r="CC133" s="362">
        <f t="shared" si="870"/>
        <v>0</v>
      </c>
      <c r="CD133" s="362">
        <f t="shared" si="870"/>
        <v>0</v>
      </c>
      <c r="CE133" s="362">
        <f t="shared" si="870"/>
        <v>0</v>
      </c>
      <c r="CF133" s="362">
        <f t="shared" si="870"/>
        <v>0</v>
      </c>
      <c r="CG133" s="362">
        <f t="shared" si="870"/>
        <v>0</v>
      </c>
      <c r="CH133" s="362">
        <f t="shared" si="870"/>
        <v>0</v>
      </c>
      <c r="CI133" s="362">
        <f t="shared" si="870"/>
        <v>0</v>
      </c>
    </row>
    <row r="134" spans="1:87" s="40" customFormat="1" ht="12.75" customHeight="1">
      <c r="A134" s="536"/>
      <c r="B134" s="539" t="s">
        <v>99</v>
      </c>
      <c r="C134" s="369" t="s">
        <v>6</v>
      </c>
      <c r="D134" s="617">
        <f>D24+D39+D59+D79+D94+D109+D114+D129</f>
        <v>255</v>
      </c>
      <c r="E134" s="378">
        <f t="shared" ref="E134:M134" si="871">E24+E39+E59+E79+E94+E109+E114+E129</f>
        <v>27</v>
      </c>
      <c r="F134" s="378">
        <f t="shared" si="871"/>
        <v>38</v>
      </c>
      <c r="G134" s="378">
        <f t="shared" si="871"/>
        <v>320</v>
      </c>
      <c r="H134" s="378">
        <f t="shared" si="871"/>
        <v>147</v>
      </c>
      <c r="I134" s="378">
        <f t="shared" si="871"/>
        <v>0</v>
      </c>
      <c r="J134" s="378">
        <f t="shared" si="871"/>
        <v>0</v>
      </c>
      <c r="K134" s="378">
        <f t="shared" si="871"/>
        <v>147</v>
      </c>
      <c r="L134" s="378">
        <f t="shared" si="871"/>
        <v>467</v>
      </c>
      <c r="M134" s="618">
        <f t="shared" si="871"/>
        <v>12</v>
      </c>
      <c r="N134" s="618">
        <f t="shared" ref="N134:BY134" si="872">N24+N39+N59+N79+N94+N109+N114+N129</f>
        <v>0</v>
      </c>
      <c r="O134" s="618">
        <f t="shared" si="872"/>
        <v>44</v>
      </c>
      <c r="P134" s="618">
        <f t="shared" si="872"/>
        <v>56</v>
      </c>
      <c r="Q134" s="618">
        <f t="shared" si="872"/>
        <v>2</v>
      </c>
      <c r="R134" s="618">
        <f t="shared" si="872"/>
        <v>0</v>
      </c>
      <c r="S134" s="618">
        <f t="shared" si="872"/>
        <v>0</v>
      </c>
      <c r="T134" s="618">
        <f t="shared" si="872"/>
        <v>2</v>
      </c>
      <c r="U134" s="410">
        <f t="shared" si="872"/>
        <v>0</v>
      </c>
      <c r="V134" s="410">
        <f t="shared" si="872"/>
        <v>0</v>
      </c>
      <c r="W134" s="410">
        <f t="shared" si="872"/>
        <v>1</v>
      </c>
      <c r="X134" s="410">
        <f t="shared" si="872"/>
        <v>1</v>
      </c>
      <c r="Y134" s="410">
        <f t="shared" si="872"/>
        <v>0</v>
      </c>
      <c r="Z134" s="410">
        <f t="shared" si="872"/>
        <v>0</v>
      </c>
      <c r="AA134" s="410">
        <f t="shared" si="872"/>
        <v>0</v>
      </c>
      <c r="AB134" s="410">
        <f t="shared" si="872"/>
        <v>0</v>
      </c>
      <c r="AC134" s="412">
        <f t="shared" si="872"/>
        <v>31</v>
      </c>
      <c r="AD134" s="412">
        <f t="shared" si="872"/>
        <v>5</v>
      </c>
      <c r="AE134" s="412">
        <f t="shared" si="872"/>
        <v>26</v>
      </c>
      <c r="AF134" s="412">
        <f t="shared" si="872"/>
        <v>62</v>
      </c>
      <c r="AG134" s="412">
        <f t="shared" si="872"/>
        <v>3</v>
      </c>
      <c r="AH134" s="412">
        <f t="shared" si="872"/>
        <v>0</v>
      </c>
      <c r="AI134" s="412">
        <f t="shared" si="872"/>
        <v>0</v>
      </c>
      <c r="AJ134" s="412">
        <f t="shared" si="872"/>
        <v>3</v>
      </c>
      <c r="AK134" s="378">
        <f t="shared" si="872"/>
        <v>236</v>
      </c>
      <c r="AL134" s="378">
        <f t="shared" si="872"/>
        <v>22</v>
      </c>
      <c r="AM134" s="378">
        <f t="shared" si="872"/>
        <v>57</v>
      </c>
      <c r="AN134" s="378">
        <f t="shared" si="872"/>
        <v>315</v>
      </c>
      <c r="AO134" s="378">
        <f t="shared" si="872"/>
        <v>146</v>
      </c>
      <c r="AP134" s="378">
        <f t="shared" si="872"/>
        <v>0</v>
      </c>
      <c r="AQ134" s="378">
        <f t="shared" si="872"/>
        <v>0</v>
      </c>
      <c r="AR134" s="378">
        <f t="shared" si="872"/>
        <v>146</v>
      </c>
      <c r="AS134" s="378">
        <f t="shared" si="872"/>
        <v>461</v>
      </c>
      <c r="AT134" s="378">
        <f t="shared" si="872"/>
        <v>234</v>
      </c>
      <c r="AU134" s="378">
        <f t="shared" si="872"/>
        <v>9</v>
      </c>
      <c r="AV134" s="378">
        <f t="shared" si="872"/>
        <v>56</v>
      </c>
      <c r="AW134" s="378">
        <f t="shared" si="872"/>
        <v>299</v>
      </c>
      <c r="AX134" s="378">
        <f t="shared" si="872"/>
        <v>161</v>
      </c>
      <c r="AY134" s="378">
        <f t="shared" si="872"/>
        <v>0</v>
      </c>
      <c r="AZ134" s="378">
        <f t="shared" si="872"/>
        <v>0</v>
      </c>
      <c r="BA134" s="378">
        <f t="shared" si="872"/>
        <v>161</v>
      </c>
      <c r="BB134" s="378">
        <f t="shared" si="872"/>
        <v>460</v>
      </c>
      <c r="BC134" s="618">
        <f t="shared" si="872"/>
        <v>8</v>
      </c>
      <c r="BD134" s="618">
        <f t="shared" si="872"/>
        <v>0</v>
      </c>
      <c r="BE134" s="618">
        <f t="shared" si="872"/>
        <v>0</v>
      </c>
      <c r="BF134" s="618">
        <f t="shared" si="872"/>
        <v>8</v>
      </c>
      <c r="BG134" s="618">
        <f t="shared" si="872"/>
        <v>4</v>
      </c>
      <c r="BH134" s="618">
        <f t="shared" si="872"/>
        <v>0</v>
      </c>
      <c r="BI134" s="618">
        <f t="shared" si="872"/>
        <v>1</v>
      </c>
      <c r="BJ134" s="618">
        <f t="shared" si="872"/>
        <v>5</v>
      </c>
      <c r="BK134" s="410">
        <f t="shared" si="872"/>
        <v>0</v>
      </c>
      <c r="BL134" s="410">
        <f t="shared" si="872"/>
        <v>0</v>
      </c>
      <c r="BM134" s="410">
        <f t="shared" si="872"/>
        <v>0</v>
      </c>
      <c r="BN134" s="410">
        <f t="shared" si="872"/>
        <v>0</v>
      </c>
      <c r="BO134" s="410">
        <f t="shared" si="872"/>
        <v>0</v>
      </c>
      <c r="BP134" s="410">
        <f t="shared" si="872"/>
        <v>0</v>
      </c>
      <c r="BQ134" s="410">
        <f t="shared" si="872"/>
        <v>0</v>
      </c>
      <c r="BR134" s="410">
        <f t="shared" si="872"/>
        <v>0</v>
      </c>
      <c r="BS134" s="412">
        <f t="shared" si="872"/>
        <v>26</v>
      </c>
      <c r="BT134" s="412">
        <f t="shared" si="872"/>
        <v>0</v>
      </c>
      <c r="BU134" s="412">
        <f t="shared" si="872"/>
        <v>8</v>
      </c>
      <c r="BV134" s="412">
        <f t="shared" si="872"/>
        <v>34</v>
      </c>
      <c r="BW134" s="412">
        <f t="shared" si="872"/>
        <v>8</v>
      </c>
      <c r="BX134" s="412">
        <f t="shared" si="872"/>
        <v>0</v>
      </c>
      <c r="BY134" s="412">
        <f t="shared" si="872"/>
        <v>0</v>
      </c>
      <c r="BZ134" s="412">
        <f t="shared" ref="BZ134:CI134" si="873">BZ24+BZ39+BZ59+BZ79+BZ94+BZ109+BZ114+BZ129</f>
        <v>8</v>
      </c>
      <c r="CA134" s="378">
        <f t="shared" si="873"/>
        <v>216</v>
      </c>
      <c r="CB134" s="378">
        <f t="shared" si="873"/>
        <v>9</v>
      </c>
      <c r="CC134" s="378">
        <f t="shared" si="873"/>
        <v>48</v>
      </c>
      <c r="CD134" s="378">
        <f t="shared" si="873"/>
        <v>273</v>
      </c>
      <c r="CE134" s="378">
        <f t="shared" si="873"/>
        <v>157</v>
      </c>
      <c r="CF134" s="378">
        <f t="shared" si="873"/>
        <v>0</v>
      </c>
      <c r="CG134" s="378">
        <f t="shared" si="873"/>
        <v>1</v>
      </c>
      <c r="CH134" s="378">
        <f t="shared" si="873"/>
        <v>158</v>
      </c>
      <c r="CI134" s="619">
        <f t="shared" si="873"/>
        <v>431</v>
      </c>
    </row>
    <row r="135" spans="1:87" s="40" customFormat="1" ht="12.75" customHeight="1">
      <c r="A135" s="537"/>
      <c r="B135" s="540"/>
      <c r="C135" s="370" t="s">
        <v>7</v>
      </c>
      <c r="D135" s="620">
        <f>D25+D40+D60+D80+D95+D110+D115+D130</f>
        <v>672</v>
      </c>
      <c r="E135" s="380">
        <f t="shared" ref="E135:M135" si="874">E25+E40+E60+E80+E95+E110+E115+E130</f>
        <v>31</v>
      </c>
      <c r="F135" s="380">
        <f t="shared" si="874"/>
        <v>44</v>
      </c>
      <c r="G135" s="380">
        <f t="shared" si="874"/>
        <v>747</v>
      </c>
      <c r="H135" s="380">
        <f t="shared" si="874"/>
        <v>182</v>
      </c>
      <c r="I135" s="380">
        <f t="shared" si="874"/>
        <v>0</v>
      </c>
      <c r="J135" s="380">
        <f t="shared" si="874"/>
        <v>0</v>
      </c>
      <c r="K135" s="380">
        <f t="shared" si="874"/>
        <v>182</v>
      </c>
      <c r="L135" s="380">
        <f t="shared" si="874"/>
        <v>929</v>
      </c>
      <c r="M135" s="621">
        <f t="shared" si="874"/>
        <v>97</v>
      </c>
      <c r="N135" s="621">
        <f t="shared" ref="N135:BY135" si="875">N25+N40+N60+N80+N95+N110+N115+N130</f>
        <v>0</v>
      </c>
      <c r="O135" s="621">
        <f t="shared" si="875"/>
        <v>84</v>
      </c>
      <c r="P135" s="621">
        <f t="shared" si="875"/>
        <v>181</v>
      </c>
      <c r="Q135" s="621">
        <f t="shared" si="875"/>
        <v>1</v>
      </c>
      <c r="R135" s="621">
        <f t="shared" si="875"/>
        <v>0</v>
      </c>
      <c r="S135" s="621">
        <f t="shared" si="875"/>
        <v>0</v>
      </c>
      <c r="T135" s="621">
        <f t="shared" si="875"/>
        <v>1</v>
      </c>
      <c r="U135" s="421">
        <f t="shared" si="875"/>
        <v>0</v>
      </c>
      <c r="V135" s="421">
        <f t="shared" si="875"/>
        <v>0</v>
      </c>
      <c r="W135" s="421">
        <f t="shared" si="875"/>
        <v>-1</v>
      </c>
      <c r="X135" s="421">
        <f t="shared" si="875"/>
        <v>-1</v>
      </c>
      <c r="Y135" s="421">
        <f t="shared" si="875"/>
        <v>0</v>
      </c>
      <c r="Z135" s="421">
        <f t="shared" si="875"/>
        <v>0</v>
      </c>
      <c r="AA135" s="421">
        <f t="shared" si="875"/>
        <v>0</v>
      </c>
      <c r="AB135" s="421">
        <f t="shared" si="875"/>
        <v>0</v>
      </c>
      <c r="AC135" s="423">
        <f t="shared" si="875"/>
        <v>127</v>
      </c>
      <c r="AD135" s="423">
        <f t="shared" si="875"/>
        <v>7</v>
      </c>
      <c r="AE135" s="423">
        <f t="shared" si="875"/>
        <v>35</v>
      </c>
      <c r="AF135" s="423">
        <f t="shared" si="875"/>
        <v>169</v>
      </c>
      <c r="AG135" s="423">
        <f t="shared" si="875"/>
        <v>10</v>
      </c>
      <c r="AH135" s="423">
        <f t="shared" si="875"/>
        <v>0</v>
      </c>
      <c r="AI135" s="423">
        <f t="shared" si="875"/>
        <v>0</v>
      </c>
      <c r="AJ135" s="423">
        <f t="shared" si="875"/>
        <v>10</v>
      </c>
      <c r="AK135" s="380">
        <f t="shared" si="875"/>
        <v>642</v>
      </c>
      <c r="AL135" s="380">
        <f t="shared" si="875"/>
        <v>24</v>
      </c>
      <c r="AM135" s="380">
        <f t="shared" si="875"/>
        <v>92</v>
      </c>
      <c r="AN135" s="380">
        <f t="shared" si="875"/>
        <v>758</v>
      </c>
      <c r="AO135" s="380">
        <f t="shared" si="875"/>
        <v>173</v>
      </c>
      <c r="AP135" s="380">
        <f t="shared" si="875"/>
        <v>0</v>
      </c>
      <c r="AQ135" s="380">
        <f t="shared" si="875"/>
        <v>0</v>
      </c>
      <c r="AR135" s="380">
        <f t="shared" si="875"/>
        <v>173</v>
      </c>
      <c r="AS135" s="380">
        <f t="shared" si="875"/>
        <v>931</v>
      </c>
      <c r="AT135" s="380">
        <f t="shared" si="875"/>
        <v>651</v>
      </c>
      <c r="AU135" s="380">
        <f t="shared" si="875"/>
        <v>2</v>
      </c>
      <c r="AV135" s="380">
        <f t="shared" si="875"/>
        <v>74</v>
      </c>
      <c r="AW135" s="380">
        <f t="shared" si="875"/>
        <v>727</v>
      </c>
      <c r="AX135" s="380">
        <f t="shared" si="875"/>
        <v>205</v>
      </c>
      <c r="AY135" s="380">
        <f t="shared" si="875"/>
        <v>0</v>
      </c>
      <c r="AZ135" s="380">
        <f t="shared" si="875"/>
        <v>0</v>
      </c>
      <c r="BA135" s="380">
        <f t="shared" si="875"/>
        <v>205</v>
      </c>
      <c r="BB135" s="380">
        <f t="shared" si="875"/>
        <v>932</v>
      </c>
      <c r="BC135" s="621">
        <f t="shared" si="875"/>
        <v>2</v>
      </c>
      <c r="BD135" s="621">
        <f t="shared" si="875"/>
        <v>0</v>
      </c>
      <c r="BE135" s="621">
        <f t="shared" si="875"/>
        <v>0</v>
      </c>
      <c r="BF135" s="621">
        <f t="shared" si="875"/>
        <v>2</v>
      </c>
      <c r="BG135" s="621">
        <f t="shared" si="875"/>
        <v>2</v>
      </c>
      <c r="BH135" s="621">
        <f t="shared" si="875"/>
        <v>0</v>
      </c>
      <c r="BI135" s="621">
        <f t="shared" si="875"/>
        <v>0</v>
      </c>
      <c r="BJ135" s="621">
        <f t="shared" si="875"/>
        <v>2</v>
      </c>
      <c r="BK135" s="421">
        <f t="shared" si="875"/>
        <v>0</v>
      </c>
      <c r="BL135" s="421">
        <f t="shared" si="875"/>
        <v>0</v>
      </c>
      <c r="BM135" s="421">
        <f t="shared" si="875"/>
        <v>0</v>
      </c>
      <c r="BN135" s="421">
        <f t="shared" si="875"/>
        <v>0</v>
      </c>
      <c r="BO135" s="421">
        <f t="shared" si="875"/>
        <v>0</v>
      </c>
      <c r="BP135" s="421">
        <f t="shared" si="875"/>
        <v>0</v>
      </c>
      <c r="BQ135" s="421">
        <f t="shared" si="875"/>
        <v>0</v>
      </c>
      <c r="BR135" s="421">
        <f t="shared" si="875"/>
        <v>0</v>
      </c>
      <c r="BS135" s="423">
        <f t="shared" si="875"/>
        <v>100</v>
      </c>
      <c r="BT135" s="423">
        <f t="shared" si="875"/>
        <v>0</v>
      </c>
      <c r="BU135" s="423">
        <f t="shared" si="875"/>
        <v>23</v>
      </c>
      <c r="BV135" s="423">
        <f t="shared" si="875"/>
        <v>123</v>
      </c>
      <c r="BW135" s="423">
        <f t="shared" si="875"/>
        <v>5</v>
      </c>
      <c r="BX135" s="423">
        <f t="shared" si="875"/>
        <v>0</v>
      </c>
      <c r="BY135" s="423">
        <f t="shared" si="875"/>
        <v>0</v>
      </c>
      <c r="BZ135" s="423">
        <f t="shared" ref="BZ135:CI135" si="876">BZ25+BZ40+BZ60+BZ80+BZ95+BZ110+BZ115+BZ130</f>
        <v>5</v>
      </c>
      <c r="CA135" s="380">
        <f t="shared" si="876"/>
        <v>553</v>
      </c>
      <c r="CB135" s="380">
        <f t="shared" si="876"/>
        <v>2</v>
      </c>
      <c r="CC135" s="380">
        <f t="shared" si="876"/>
        <v>51</v>
      </c>
      <c r="CD135" s="380">
        <f t="shared" si="876"/>
        <v>606</v>
      </c>
      <c r="CE135" s="380">
        <f t="shared" si="876"/>
        <v>202</v>
      </c>
      <c r="CF135" s="380">
        <f t="shared" si="876"/>
        <v>0</v>
      </c>
      <c r="CG135" s="380">
        <f t="shared" si="876"/>
        <v>0</v>
      </c>
      <c r="CH135" s="380">
        <f t="shared" si="876"/>
        <v>202</v>
      </c>
      <c r="CI135" s="622">
        <f t="shared" si="876"/>
        <v>808</v>
      </c>
    </row>
    <row r="136" spans="1:87" s="40" customFormat="1" ht="12.75" customHeight="1" thickBot="1">
      <c r="A136" s="538"/>
      <c r="B136" s="541"/>
      <c r="C136" s="246" t="s">
        <v>5</v>
      </c>
      <c r="D136" s="623">
        <f>SUM(D134:D135)</f>
        <v>927</v>
      </c>
      <c r="E136" s="382">
        <f>SUM(E134:E135)</f>
        <v>58</v>
      </c>
      <c r="F136" s="382">
        <f>SUM(F134:F135)</f>
        <v>82</v>
      </c>
      <c r="G136" s="429">
        <f t="shared" ref="G136" si="877">SUM(D136:F136)</f>
        <v>1067</v>
      </c>
      <c r="H136" s="382">
        <f>SUM(H134:H135)</f>
        <v>329</v>
      </c>
      <c r="I136" s="382">
        <f>SUM(I134:I135)</f>
        <v>0</v>
      </c>
      <c r="J136" s="382">
        <f>SUM(J134:J135)</f>
        <v>0</v>
      </c>
      <c r="K136" s="429">
        <f t="shared" ref="K136" si="878">SUM(H136:J136)</f>
        <v>329</v>
      </c>
      <c r="L136" s="429">
        <f t="shared" si="869"/>
        <v>1396</v>
      </c>
      <c r="M136" s="624">
        <f>SUM(M134:M135)</f>
        <v>109</v>
      </c>
      <c r="N136" s="624"/>
      <c r="O136" s="624">
        <f>SUM(O134:O135)</f>
        <v>128</v>
      </c>
      <c r="P136" s="625">
        <f t="shared" ref="P136" si="879">SUM(M136:O136)</f>
        <v>237</v>
      </c>
      <c r="Q136" s="624">
        <f>SUM(Q134:Q135)</f>
        <v>3</v>
      </c>
      <c r="R136" s="624">
        <f>SUM(R134:R135)</f>
        <v>0</v>
      </c>
      <c r="S136" s="624">
        <f>SUM(S134:S135)</f>
        <v>0</v>
      </c>
      <c r="T136" s="625">
        <f t="shared" ref="T136" si="880">SUM(Q136:S136)</f>
        <v>3</v>
      </c>
      <c r="U136" s="432">
        <f>SUM(U134:U135)</f>
        <v>0</v>
      </c>
      <c r="V136" s="432">
        <f>SUM(V134:V135)</f>
        <v>0</v>
      </c>
      <c r="W136" s="432">
        <f>SUM(W134:W135)</f>
        <v>0</v>
      </c>
      <c r="X136" s="433">
        <f t="shared" ref="X136" si="881">SUM(U136:W136)</f>
        <v>0</v>
      </c>
      <c r="Y136" s="432">
        <f>SUM(Y134:Y135)</f>
        <v>0</v>
      </c>
      <c r="Z136" s="432">
        <f>SUM(Z134:Z135)</f>
        <v>0</v>
      </c>
      <c r="AA136" s="432">
        <f>SUM(AA134:AA135)</f>
        <v>0</v>
      </c>
      <c r="AB136" s="433">
        <f t="shared" ref="AB136" si="882">SUM(Y136:AA136)</f>
        <v>0</v>
      </c>
      <c r="AC136" s="434">
        <f>SUM(AC134:AC135)</f>
        <v>158</v>
      </c>
      <c r="AD136" s="434">
        <f>SUM(AD134:AD135)</f>
        <v>12</v>
      </c>
      <c r="AE136" s="434">
        <f>SUM(AE134:AE135)</f>
        <v>61</v>
      </c>
      <c r="AF136" s="435">
        <f t="shared" ref="AF136" si="883">SUM(AC136:AE136)</f>
        <v>231</v>
      </c>
      <c r="AG136" s="434">
        <f>SUM(AG134:AG135)</f>
        <v>13</v>
      </c>
      <c r="AH136" s="434">
        <f>SUM(AH134:AH135)</f>
        <v>0</v>
      </c>
      <c r="AI136" s="434">
        <f>SUM(AI134:AI135)</f>
        <v>0</v>
      </c>
      <c r="AJ136" s="435">
        <f t="shared" ref="AJ136" si="884">SUM(AG136:AI136)</f>
        <v>13</v>
      </c>
      <c r="AK136" s="626">
        <f>SUM(AK134:AK135)</f>
        <v>878</v>
      </c>
      <c r="AL136" s="626">
        <f>SUM(AL134:AL135)</f>
        <v>46</v>
      </c>
      <c r="AM136" s="626">
        <f>SUM(AM134:AM135)</f>
        <v>149</v>
      </c>
      <c r="AN136" s="438">
        <f t="shared" ref="AN136" si="885">SUM(AK136:AM136)</f>
        <v>1073</v>
      </c>
      <c r="AO136" s="626">
        <f>SUM(AO134:AO135)</f>
        <v>319</v>
      </c>
      <c r="AP136" s="626">
        <f>SUM(AP134:AP135)</f>
        <v>0</v>
      </c>
      <c r="AQ136" s="626">
        <f>SUM(AQ134:AQ135)</f>
        <v>0</v>
      </c>
      <c r="AR136" s="438">
        <f t="shared" ref="AR136" si="886">SUM(AO136:AQ136)</f>
        <v>319</v>
      </c>
      <c r="AS136" s="438">
        <f>SUM(AN136,AR136)</f>
        <v>1392</v>
      </c>
      <c r="AT136" s="382">
        <f>SUM(AT134:AT135)</f>
        <v>885</v>
      </c>
      <c r="AU136" s="382">
        <f t="shared" ref="AU136:AV136" si="887">SUM(AU134:AU135)</f>
        <v>11</v>
      </c>
      <c r="AV136" s="382">
        <f t="shared" si="887"/>
        <v>130</v>
      </c>
      <c r="AW136" s="429">
        <f>SUM(AT136:AV136)</f>
        <v>1026</v>
      </c>
      <c r="AX136" s="382">
        <f>SUM(AX134:AX135)</f>
        <v>366</v>
      </c>
      <c r="AY136" s="382">
        <f>SUM(AY134:AY135)</f>
        <v>0</v>
      </c>
      <c r="AZ136" s="382">
        <f>SUM(AZ134:AZ135)</f>
        <v>0</v>
      </c>
      <c r="BA136" s="429">
        <f>SUM(AX136:AZ136)</f>
        <v>366</v>
      </c>
      <c r="BB136" s="630">
        <f t="shared" si="659"/>
        <v>1392</v>
      </c>
      <c r="BC136" s="624">
        <f>SUM(BC134:BC135)</f>
        <v>10</v>
      </c>
      <c r="BD136" s="624"/>
      <c r="BE136" s="624">
        <f>SUM(BE134:BE135)</f>
        <v>0</v>
      </c>
      <c r="BF136" s="625">
        <f t="shared" ref="BF136" si="888">SUM(BC136:BE136)</f>
        <v>10</v>
      </c>
      <c r="BG136" s="624">
        <f>SUM(BG134:BG135)</f>
        <v>6</v>
      </c>
      <c r="BH136" s="624">
        <f>SUM(BH134:BH135)</f>
        <v>0</v>
      </c>
      <c r="BI136" s="624">
        <f>SUM(BI134:BI135)</f>
        <v>1</v>
      </c>
      <c r="BJ136" s="625">
        <f t="shared" ref="BJ136" si="889">SUM(BG136:BI136)</f>
        <v>7</v>
      </c>
      <c r="BK136" s="432">
        <f>SUM(BK134:BK135)</f>
        <v>0</v>
      </c>
      <c r="BL136" s="432">
        <f>SUM(BL134:BL135)</f>
        <v>0</v>
      </c>
      <c r="BM136" s="432">
        <f>SUM(BM134:BM135)</f>
        <v>0</v>
      </c>
      <c r="BN136" s="433">
        <f t="shared" ref="BN136" si="890">SUM(BK136:BM136)</f>
        <v>0</v>
      </c>
      <c r="BO136" s="432">
        <f>SUM(BO134:BO135)</f>
        <v>0</v>
      </c>
      <c r="BP136" s="432">
        <f>SUM(BP134:BP135)</f>
        <v>0</v>
      </c>
      <c r="BQ136" s="432">
        <f>SUM(BQ134:BQ135)</f>
        <v>0</v>
      </c>
      <c r="BR136" s="433">
        <f t="shared" ref="BR136" si="891">SUM(BO136:BQ136)</f>
        <v>0</v>
      </c>
      <c r="BS136" s="434">
        <f>SUM(BS134:BS135)</f>
        <v>126</v>
      </c>
      <c r="BT136" s="434">
        <f>SUM(BT134:BT135)</f>
        <v>0</v>
      </c>
      <c r="BU136" s="434">
        <f>SUM(BU134:BU135)</f>
        <v>31</v>
      </c>
      <c r="BV136" s="435">
        <f t="shared" ref="BV136" si="892">SUM(BS136:BU136)</f>
        <v>157</v>
      </c>
      <c r="BW136" s="434">
        <f>SUM(BW134:BW135)</f>
        <v>13</v>
      </c>
      <c r="BX136" s="434">
        <f>SUM(BX134:BX135)</f>
        <v>0</v>
      </c>
      <c r="BY136" s="434">
        <f>SUM(BY134:BY135)</f>
        <v>0</v>
      </c>
      <c r="BZ136" s="435">
        <f t="shared" ref="BZ136" si="893">SUM(BW136:BY136)</f>
        <v>13</v>
      </c>
      <c r="CA136" s="382">
        <f>SUM(CA134:CA135)</f>
        <v>769</v>
      </c>
      <c r="CB136" s="382">
        <f>SUM(CB134:CB135)</f>
        <v>11</v>
      </c>
      <c r="CC136" s="382">
        <f>SUM(CC134:CC135)</f>
        <v>99</v>
      </c>
      <c r="CD136" s="429">
        <f t="shared" ref="CD136" si="894">SUM(CA136:CC136)</f>
        <v>879</v>
      </c>
      <c r="CE136" s="382">
        <f>SUM(CE134:CE135)</f>
        <v>359</v>
      </c>
      <c r="CF136" s="382">
        <f>SUM(CF134:CF135)</f>
        <v>0</v>
      </c>
      <c r="CG136" s="382">
        <f>SUM(CG134:CG135)</f>
        <v>1</v>
      </c>
      <c r="CH136" s="429">
        <f t="shared" ref="CH136" si="895">SUM(CE136:CG136)</f>
        <v>360</v>
      </c>
      <c r="CI136" s="102">
        <f>SUM(CD136,CH136)</f>
        <v>1239</v>
      </c>
    </row>
    <row r="137" spans="1:87" s="174" customFormat="1" ht="12.75" customHeight="1" thickBot="1">
      <c r="A137" s="158"/>
      <c r="B137" s="558" t="s">
        <v>44</v>
      </c>
      <c r="C137" s="559"/>
      <c r="D137" s="450">
        <f>D27+D42+D62+D82+D97+D112+D117+D132</f>
        <v>0</v>
      </c>
      <c r="E137" s="450">
        <f t="shared" ref="E137:M137" si="896">E27+E42+E62+E82+E97+E112+E117+E132</f>
        <v>0</v>
      </c>
      <c r="F137" s="450">
        <f t="shared" si="896"/>
        <v>0</v>
      </c>
      <c r="G137" s="450">
        <f t="shared" si="896"/>
        <v>0</v>
      </c>
      <c r="H137" s="450">
        <f t="shared" si="896"/>
        <v>0</v>
      </c>
      <c r="I137" s="450">
        <f t="shared" si="896"/>
        <v>0</v>
      </c>
      <c r="J137" s="450">
        <f t="shared" si="896"/>
        <v>0</v>
      </c>
      <c r="K137" s="450">
        <f t="shared" si="896"/>
        <v>0</v>
      </c>
      <c r="L137" s="450">
        <f t="shared" si="896"/>
        <v>0</v>
      </c>
      <c r="M137" s="628">
        <f t="shared" si="896"/>
        <v>0</v>
      </c>
      <c r="N137" s="628">
        <f t="shared" ref="N137:BY137" si="897">N27+N42+N62+N82+N97+N112+N117+N132</f>
        <v>0</v>
      </c>
      <c r="O137" s="628">
        <f t="shared" si="897"/>
        <v>0</v>
      </c>
      <c r="P137" s="628">
        <f t="shared" si="897"/>
        <v>0</v>
      </c>
      <c r="Q137" s="628">
        <f t="shared" si="897"/>
        <v>0</v>
      </c>
      <c r="R137" s="628">
        <f t="shared" si="897"/>
        <v>0</v>
      </c>
      <c r="S137" s="628">
        <f t="shared" si="897"/>
        <v>0</v>
      </c>
      <c r="T137" s="628">
        <f t="shared" si="897"/>
        <v>0</v>
      </c>
      <c r="U137" s="629">
        <f t="shared" si="897"/>
        <v>0</v>
      </c>
      <c r="V137" s="629">
        <f t="shared" si="897"/>
        <v>0</v>
      </c>
      <c r="W137" s="629">
        <f t="shared" si="897"/>
        <v>0</v>
      </c>
      <c r="X137" s="629">
        <f t="shared" si="897"/>
        <v>0</v>
      </c>
      <c r="Y137" s="629">
        <f t="shared" si="897"/>
        <v>0</v>
      </c>
      <c r="Z137" s="629">
        <f t="shared" si="897"/>
        <v>0</v>
      </c>
      <c r="AA137" s="629">
        <f t="shared" si="897"/>
        <v>0</v>
      </c>
      <c r="AB137" s="629">
        <f t="shared" si="897"/>
        <v>0</v>
      </c>
      <c r="AC137" s="627" t="e">
        <f t="shared" si="897"/>
        <v>#DIV/0!</v>
      </c>
      <c r="AD137" s="627" t="e">
        <f t="shared" si="897"/>
        <v>#DIV/0!</v>
      </c>
      <c r="AE137" s="627" t="e">
        <f t="shared" si="897"/>
        <v>#DIV/0!</v>
      </c>
      <c r="AF137" s="627" t="e">
        <f t="shared" si="897"/>
        <v>#DIV/0!</v>
      </c>
      <c r="AG137" s="627">
        <f t="shared" si="897"/>
        <v>0.87466160814918092</v>
      </c>
      <c r="AH137" s="627" t="e">
        <f t="shared" si="897"/>
        <v>#DIV/0!</v>
      </c>
      <c r="AI137" s="627" t="e">
        <f t="shared" si="897"/>
        <v>#DIV/0!</v>
      </c>
      <c r="AJ137" s="627">
        <f t="shared" si="897"/>
        <v>0.87466160814918092</v>
      </c>
      <c r="AK137" s="450">
        <f t="shared" si="897"/>
        <v>0</v>
      </c>
      <c r="AL137" s="450">
        <f t="shared" si="897"/>
        <v>0</v>
      </c>
      <c r="AM137" s="450">
        <f t="shared" si="897"/>
        <v>0</v>
      </c>
      <c r="AN137" s="450">
        <f t="shared" si="897"/>
        <v>0</v>
      </c>
      <c r="AO137" s="450">
        <f t="shared" si="897"/>
        <v>0</v>
      </c>
      <c r="AP137" s="450">
        <f t="shared" si="897"/>
        <v>0</v>
      </c>
      <c r="AQ137" s="450">
        <f t="shared" si="897"/>
        <v>0</v>
      </c>
      <c r="AR137" s="450">
        <f t="shared" si="897"/>
        <v>0</v>
      </c>
      <c r="AS137" s="450">
        <f t="shared" si="897"/>
        <v>0</v>
      </c>
      <c r="AT137" s="450">
        <f t="shared" si="897"/>
        <v>0</v>
      </c>
      <c r="AU137" s="450">
        <f t="shared" si="897"/>
        <v>0</v>
      </c>
      <c r="AV137" s="450">
        <f t="shared" si="897"/>
        <v>0</v>
      </c>
      <c r="AW137" s="450">
        <f t="shared" si="897"/>
        <v>0</v>
      </c>
      <c r="AX137" s="450">
        <f t="shared" si="897"/>
        <v>0</v>
      </c>
      <c r="AY137" s="450">
        <f t="shared" si="897"/>
        <v>0</v>
      </c>
      <c r="AZ137" s="450">
        <f t="shared" si="897"/>
        <v>0</v>
      </c>
      <c r="BA137" s="450">
        <f t="shared" si="897"/>
        <v>0</v>
      </c>
      <c r="BB137" s="450">
        <f t="shared" si="897"/>
        <v>0</v>
      </c>
      <c r="BC137" s="628">
        <f t="shared" si="897"/>
        <v>0</v>
      </c>
      <c r="BD137" s="628">
        <f t="shared" si="897"/>
        <v>0</v>
      </c>
      <c r="BE137" s="628">
        <f t="shared" si="897"/>
        <v>0</v>
      </c>
      <c r="BF137" s="628">
        <f t="shared" si="897"/>
        <v>0</v>
      </c>
      <c r="BG137" s="628">
        <f t="shared" si="897"/>
        <v>0</v>
      </c>
      <c r="BH137" s="628">
        <f t="shared" si="897"/>
        <v>0</v>
      </c>
      <c r="BI137" s="628">
        <f t="shared" si="897"/>
        <v>0</v>
      </c>
      <c r="BJ137" s="628">
        <f t="shared" si="897"/>
        <v>0</v>
      </c>
      <c r="BK137" s="629">
        <f t="shared" si="897"/>
        <v>0</v>
      </c>
      <c r="BL137" s="629">
        <f t="shared" si="897"/>
        <v>0</v>
      </c>
      <c r="BM137" s="629">
        <f t="shared" si="897"/>
        <v>0</v>
      </c>
      <c r="BN137" s="629">
        <f t="shared" si="897"/>
        <v>0</v>
      </c>
      <c r="BO137" s="629">
        <f t="shared" si="897"/>
        <v>0</v>
      </c>
      <c r="BP137" s="629">
        <f t="shared" si="897"/>
        <v>0</v>
      </c>
      <c r="BQ137" s="629">
        <f t="shared" si="897"/>
        <v>0</v>
      </c>
      <c r="BR137" s="629">
        <f t="shared" si="897"/>
        <v>0</v>
      </c>
      <c r="BS137" s="627" t="e">
        <f t="shared" si="897"/>
        <v>#DIV/0!</v>
      </c>
      <c r="BT137" s="627" t="e">
        <f t="shared" si="897"/>
        <v>#DIV/0!</v>
      </c>
      <c r="BU137" s="627" t="e">
        <f t="shared" si="897"/>
        <v>#DIV/0!</v>
      </c>
      <c r="BV137" s="627" t="e">
        <f t="shared" si="897"/>
        <v>#DIV/0!</v>
      </c>
      <c r="BW137" s="627">
        <f t="shared" si="897"/>
        <v>0.49009026955053936</v>
      </c>
      <c r="BX137" s="627" t="e">
        <f t="shared" si="897"/>
        <v>#DIV/0!</v>
      </c>
      <c r="BY137" s="627" t="e">
        <f t="shared" si="897"/>
        <v>#DIV/0!</v>
      </c>
      <c r="BZ137" s="627">
        <f t="shared" ref="BZ137:CI137" si="898">BZ27+BZ42+BZ62+BZ82+BZ97+BZ112+BZ117+BZ132</f>
        <v>0.48675693621720606</v>
      </c>
      <c r="CA137" s="450">
        <f t="shared" si="898"/>
        <v>0</v>
      </c>
      <c r="CB137" s="450">
        <f t="shared" si="898"/>
        <v>0</v>
      </c>
      <c r="CC137" s="450">
        <f t="shared" si="898"/>
        <v>0</v>
      </c>
      <c r="CD137" s="450">
        <f t="shared" si="898"/>
        <v>0</v>
      </c>
      <c r="CE137" s="450">
        <f t="shared" si="898"/>
        <v>0</v>
      </c>
      <c r="CF137" s="450">
        <f t="shared" si="898"/>
        <v>0</v>
      </c>
      <c r="CG137" s="450">
        <f t="shared" si="898"/>
        <v>0</v>
      </c>
      <c r="CH137" s="450">
        <f t="shared" si="898"/>
        <v>0</v>
      </c>
      <c r="CI137" s="450">
        <f t="shared" si="898"/>
        <v>0</v>
      </c>
    </row>
    <row r="138" spans="1:87" s="174" customFormat="1" ht="12.75" customHeight="1" thickBot="1">
      <c r="A138" s="158"/>
      <c r="B138" s="556" t="s">
        <v>45</v>
      </c>
      <c r="C138" s="557"/>
      <c r="D138" s="450">
        <f>D28+D43+D63+D83+D98+D113+D118+D133</f>
        <v>0</v>
      </c>
      <c r="E138" s="450">
        <f t="shared" ref="E138:M138" si="899">E28+E43+E63+E83+E98+E113+E118+E133</f>
        <v>0</v>
      </c>
      <c r="F138" s="450">
        <f t="shared" si="899"/>
        <v>0</v>
      </c>
      <c r="G138" s="450">
        <f t="shared" si="899"/>
        <v>0</v>
      </c>
      <c r="H138" s="450">
        <f t="shared" si="899"/>
        <v>0</v>
      </c>
      <c r="I138" s="450">
        <f t="shared" si="899"/>
        <v>0</v>
      </c>
      <c r="J138" s="450">
        <f t="shared" si="899"/>
        <v>0</v>
      </c>
      <c r="K138" s="450">
        <f t="shared" si="899"/>
        <v>0</v>
      </c>
      <c r="L138" s="450">
        <f t="shared" si="899"/>
        <v>0</v>
      </c>
      <c r="M138" s="628">
        <f t="shared" si="899"/>
        <v>0</v>
      </c>
      <c r="N138" s="628">
        <f t="shared" ref="N138:BY138" si="900">N28+N43+N63+N83+N98+N113+N118+N133</f>
        <v>0</v>
      </c>
      <c r="O138" s="628">
        <f t="shared" si="900"/>
        <v>0</v>
      </c>
      <c r="P138" s="628">
        <f t="shared" si="900"/>
        <v>0</v>
      </c>
      <c r="Q138" s="628">
        <f t="shared" si="900"/>
        <v>0</v>
      </c>
      <c r="R138" s="628">
        <f t="shared" si="900"/>
        <v>0</v>
      </c>
      <c r="S138" s="628">
        <f t="shared" si="900"/>
        <v>0</v>
      </c>
      <c r="T138" s="628">
        <f t="shared" si="900"/>
        <v>0</v>
      </c>
      <c r="U138" s="629">
        <f t="shared" si="900"/>
        <v>0</v>
      </c>
      <c r="V138" s="629">
        <f t="shared" si="900"/>
        <v>0</v>
      </c>
      <c r="W138" s="629">
        <f t="shared" si="900"/>
        <v>0</v>
      </c>
      <c r="X138" s="629">
        <f t="shared" si="900"/>
        <v>0</v>
      </c>
      <c r="Y138" s="629">
        <f t="shared" si="900"/>
        <v>0</v>
      </c>
      <c r="Z138" s="629">
        <f t="shared" si="900"/>
        <v>0</v>
      </c>
      <c r="AA138" s="629">
        <f t="shared" si="900"/>
        <v>0</v>
      </c>
      <c r="AB138" s="629">
        <f t="shared" si="900"/>
        <v>0</v>
      </c>
      <c r="AC138" s="627" t="e">
        <f t="shared" si="900"/>
        <v>#DIV/0!</v>
      </c>
      <c r="AD138" s="627" t="e">
        <f t="shared" si="900"/>
        <v>#DIV/0!</v>
      </c>
      <c r="AE138" s="627" t="e">
        <f t="shared" si="900"/>
        <v>#DIV/0!</v>
      </c>
      <c r="AF138" s="627" t="e">
        <f t="shared" si="900"/>
        <v>#DIV/0!</v>
      </c>
      <c r="AG138" s="627">
        <f t="shared" si="900"/>
        <v>0.88849149908471947</v>
      </c>
      <c r="AH138" s="627" t="e">
        <f t="shared" si="900"/>
        <v>#DIV/0!</v>
      </c>
      <c r="AI138" s="627" t="e">
        <f t="shared" si="900"/>
        <v>#DIV/0!</v>
      </c>
      <c r="AJ138" s="627">
        <f t="shared" si="900"/>
        <v>0.88849149908471947</v>
      </c>
      <c r="AK138" s="450">
        <f t="shared" si="900"/>
        <v>0</v>
      </c>
      <c r="AL138" s="450">
        <f t="shared" si="900"/>
        <v>0</v>
      </c>
      <c r="AM138" s="450">
        <f t="shared" si="900"/>
        <v>0</v>
      </c>
      <c r="AN138" s="450">
        <f t="shared" si="900"/>
        <v>0</v>
      </c>
      <c r="AO138" s="450">
        <f t="shared" si="900"/>
        <v>0</v>
      </c>
      <c r="AP138" s="450">
        <f t="shared" si="900"/>
        <v>0</v>
      </c>
      <c r="AQ138" s="450">
        <f t="shared" si="900"/>
        <v>0</v>
      </c>
      <c r="AR138" s="450">
        <f t="shared" si="900"/>
        <v>0</v>
      </c>
      <c r="AS138" s="450">
        <f t="shared" si="900"/>
        <v>0</v>
      </c>
      <c r="AT138" s="450">
        <f t="shared" si="900"/>
        <v>0</v>
      </c>
      <c r="AU138" s="450">
        <f t="shared" si="900"/>
        <v>0</v>
      </c>
      <c r="AV138" s="450">
        <f t="shared" si="900"/>
        <v>0</v>
      </c>
      <c r="AW138" s="450">
        <f t="shared" si="900"/>
        <v>0</v>
      </c>
      <c r="AX138" s="450">
        <f t="shared" si="900"/>
        <v>0</v>
      </c>
      <c r="AY138" s="450">
        <f t="shared" si="900"/>
        <v>0</v>
      </c>
      <c r="AZ138" s="450">
        <f t="shared" si="900"/>
        <v>0</v>
      </c>
      <c r="BA138" s="450">
        <f t="shared" si="900"/>
        <v>0</v>
      </c>
      <c r="BB138" s="450">
        <f t="shared" si="900"/>
        <v>0</v>
      </c>
      <c r="BC138" s="628">
        <f t="shared" si="900"/>
        <v>0</v>
      </c>
      <c r="BD138" s="628">
        <f t="shared" si="900"/>
        <v>0</v>
      </c>
      <c r="BE138" s="628">
        <f t="shared" si="900"/>
        <v>0</v>
      </c>
      <c r="BF138" s="628">
        <f t="shared" si="900"/>
        <v>0</v>
      </c>
      <c r="BG138" s="628">
        <f t="shared" si="900"/>
        <v>0</v>
      </c>
      <c r="BH138" s="628">
        <f t="shared" si="900"/>
        <v>0</v>
      </c>
      <c r="BI138" s="628">
        <f t="shared" si="900"/>
        <v>0</v>
      </c>
      <c r="BJ138" s="628">
        <f t="shared" si="900"/>
        <v>0</v>
      </c>
      <c r="BK138" s="629">
        <f t="shared" si="900"/>
        <v>0</v>
      </c>
      <c r="BL138" s="629">
        <f t="shared" si="900"/>
        <v>0</v>
      </c>
      <c r="BM138" s="629">
        <f t="shared" si="900"/>
        <v>0</v>
      </c>
      <c r="BN138" s="629">
        <f t="shared" si="900"/>
        <v>0</v>
      </c>
      <c r="BO138" s="629">
        <f t="shared" si="900"/>
        <v>0</v>
      </c>
      <c r="BP138" s="629">
        <f t="shared" si="900"/>
        <v>0</v>
      </c>
      <c r="BQ138" s="629">
        <f t="shared" si="900"/>
        <v>0</v>
      </c>
      <c r="BR138" s="629">
        <f t="shared" si="900"/>
        <v>0</v>
      </c>
      <c r="BS138" s="627" t="e">
        <f t="shared" si="900"/>
        <v>#DIV/0!</v>
      </c>
      <c r="BT138" s="627" t="e">
        <f t="shared" si="900"/>
        <v>#DIV/0!</v>
      </c>
      <c r="BU138" s="627" t="e">
        <f t="shared" si="900"/>
        <v>#DIV/0!</v>
      </c>
      <c r="BV138" s="627" t="e">
        <f t="shared" si="900"/>
        <v>#DIV/0!</v>
      </c>
      <c r="BW138" s="627">
        <f t="shared" si="900"/>
        <v>0.49009026955053936</v>
      </c>
      <c r="BX138" s="627" t="e">
        <f t="shared" si="900"/>
        <v>#DIV/0!</v>
      </c>
      <c r="BY138" s="627" t="e">
        <f t="shared" si="900"/>
        <v>#DIV/0!</v>
      </c>
      <c r="BZ138" s="627">
        <f t="shared" ref="BZ138:CI138" si="901">BZ28+BZ43+BZ63+BZ83+BZ98+BZ113+BZ118+BZ133</f>
        <v>0.48675693621720606</v>
      </c>
      <c r="CA138" s="450">
        <f t="shared" si="901"/>
        <v>0</v>
      </c>
      <c r="CB138" s="450">
        <f t="shared" si="901"/>
        <v>0</v>
      </c>
      <c r="CC138" s="450">
        <f t="shared" si="901"/>
        <v>0</v>
      </c>
      <c r="CD138" s="450">
        <f t="shared" si="901"/>
        <v>0</v>
      </c>
      <c r="CE138" s="450">
        <f t="shared" si="901"/>
        <v>0</v>
      </c>
      <c r="CF138" s="450">
        <f t="shared" si="901"/>
        <v>0</v>
      </c>
      <c r="CG138" s="450">
        <f t="shared" si="901"/>
        <v>0</v>
      </c>
      <c r="CH138" s="450">
        <f t="shared" si="901"/>
        <v>0</v>
      </c>
      <c r="CI138" s="450">
        <f t="shared" si="901"/>
        <v>0</v>
      </c>
    </row>
  </sheetData>
  <mergeCells count="144">
    <mergeCell ref="CA1:CI1"/>
    <mergeCell ref="BC2:BF2"/>
    <mergeCell ref="BG2:BJ2"/>
    <mergeCell ref="BK2:BN2"/>
    <mergeCell ref="BO2:BR2"/>
    <mergeCell ref="BS2:BV2"/>
    <mergeCell ref="BW2:BZ2"/>
    <mergeCell ref="CA2:CD2"/>
    <mergeCell ref="CE2:CH2"/>
    <mergeCell ref="CI2:CI3"/>
    <mergeCell ref="BC1:BJ1"/>
    <mergeCell ref="BK1:BR1"/>
    <mergeCell ref="BS1:BZ1"/>
    <mergeCell ref="B73:C73"/>
    <mergeCell ref="A79:A81"/>
    <mergeCell ref="B79:B81"/>
    <mergeCell ref="B82:C82"/>
    <mergeCell ref="B83:C83"/>
    <mergeCell ref="B137:C137"/>
    <mergeCell ref="B138:C138"/>
    <mergeCell ref="A129:A131"/>
    <mergeCell ref="B129:B131"/>
    <mergeCell ref="B132:C132"/>
    <mergeCell ref="B133:C133"/>
    <mergeCell ref="A134:A136"/>
    <mergeCell ref="B134:B136"/>
    <mergeCell ref="A94:A96"/>
    <mergeCell ref="B94:B96"/>
    <mergeCell ref="B97:C97"/>
    <mergeCell ref="B98:C98"/>
    <mergeCell ref="B87:C87"/>
    <mergeCell ref="B88:C88"/>
    <mergeCell ref="A84:A86"/>
    <mergeCell ref="B84:B86"/>
    <mergeCell ref="A74:A76"/>
    <mergeCell ref="B117:C117"/>
    <mergeCell ref="B118:C118"/>
    <mergeCell ref="A119:A121"/>
    <mergeCell ref="B119:B121"/>
    <mergeCell ref="B122:C122"/>
    <mergeCell ref="B123:C123"/>
    <mergeCell ref="A99:A101"/>
    <mergeCell ref="B99:B101"/>
    <mergeCell ref="B102:C102"/>
    <mergeCell ref="B103:C103"/>
    <mergeCell ref="A114:A116"/>
    <mergeCell ref="B114:B116"/>
    <mergeCell ref="A109:A111"/>
    <mergeCell ref="B109:B111"/>
    <mergeCell ref="B112:C112"/>
    <mergeCell ref="B113:C113"/>
    <mergeCell ref="B74:B76"/>
    <mergeCell ref="B77:C77"/>
    <mergeCell ref="B78:C78"/>
    <mergeCell ref="A29:A31"/>
    <mergeCell ref="B29:B31"/>
    <mergeCell ref="B32:C32"/>
    <mergeCell ref="B33:C33"/>
    <mergeCell ref="A64:A66"/>
    <mergeCell ref="B64:B66"/>
    <mergeCell ref="A69:A71"/>
    <mergeCell ref="B69:B71"/>
    <mergeCell ref="A49:A51"/>
    <mergeCell ref="B49:B51"/>
    <mergeCell ref="B52:C52"/>
    <mergeCell ref="B53:C53"/>
    <mergeCell ref="A39:A41"/>
    <mergeCell ref="B39:B41"/>
    <mergeCell ref="B42:C42"/>
    <mergeCell ref="B43:C43"/>
    <mergeCell ref="A59:A61"/>
    <mergeCell ref="B59:B61"/>
    <mergeCell ref="B62:C62"/>
    <mergeCell ref="B63:C63"/>
    <mergeCell ref="B72:C72"/>
    <mergeCell ref="A124:A126"/>
    <mergeCell ref="B124:B126"/>
    <mergeCell ref="B127:C127"/>
    <mergeCell ref="B128:C128"/>
    <mergeCell ref="A34:A36"/>
    <mergeCell ref="B34:B36"/>
    <mergeCell ref="B37:C37"/>
    <mergeCell ref="B38:C38"/>
    <mergeCell ref="A4:A6"/>
    <mergeCell ref="B4:B6"/>
    <mergeCell ref="B92:C92"/>
    <mergeCell ref="B93:C93"/>
    <mergeCell ref="A19:A21"/>
    <mergeCell ref="B19:B21"/>
    <mergeCell ref="B22:C22"/>
    <mergeCell ref="B23:C23"/>
    <mergeCell ref="A104:A106"/>
    <mergeCell ref="B104:B106"/>
    <mergeCell ref="B107:C107"/>
    <mergeCell ref="B108:C108"/>
    <mergeCell ref="A89:A91"/>
    <mergeCell ref="B89:B91"/>
    <mergeCell ref="B67:C67"/>
    <mergeCell ref="B68:C68"/>
    <mergeCell ref="B13:C13"/>
    <mergeCell ref="A54:A56"/>
    <mergeCell ref="B54:B56"/>
    <mergeCell ref="B57:C57"/>
    <mergeCell ref="B58:C58"/>
    <mergeCell ref="AS2:AS3"/>
    <mergeCell ref="AT2:AW2"/>
    <mergeCell ref="AX2:BA2"/>
    <mergeCell ref="B7:C7"/>
    <mergeCell ref="B8:C8"/>
    <mergeCell ref="B12:C12"/>
    <mergeCell ref="A14:A16"/>
    <mergeCell ref="B14:B16"/>
    <mergeCell ref="L2:L3"/>
    <mergeCell ref="A24:A26"/>
    <mergeCell ref="B24:B26"/>
    <mergeCell ref="B27:C27"/>
    <mergeCell ref="B28:C28"/>
    <mergeCell ref="A44:A46"/>
    <mergeCell ref="B44:B46"/>
    <mergeCell ref="B47:C47"/>
    <mergeCell ref="B48:C48"/>
    <mergeCell ref="B17:C17"/>
    <mergeCell ref="B18:C18"/>
    <mergeCell ref="M1:T1"/>
    <mergeCell ref="U1:AB1"/>
    <mergeCell ref="AC1:AJ1"/>
    <mergeCell ref="AK1:AS1"/>
    <mergeCell ref="AT1:BB1"/>
    <mergeCell ref="BB2:BB3"/>
    <mergeCell ref="A9:A11"/>
    <mergeCell ref="B9:B11"/>
    <mergeCell ref="U2:X2"/>
    <mergeCell ref="Y2:AB2"/>
    <mergeCell ref="AC2:AF2"/>
    <mergeCell ref="AG2:AJ2"/>
    <mergeCell ref="AK2:AN2"/>
    <mergeCell ref="AO2:AR2"/>
    <mergeCell ref="B2:B3"/>
    <mergeCell ref="C2:C3"/>
    <mergeCell ref="D2:G2"/>
    <mergeCell ref="H2:K2"/>
    <mergeCell ref="M2:P2"/>
    <mergeCell ref="Q2:T2"/>
    <mergeCell ref="D1:L1"/>
  </mergeCells>
  <phoneticPr fontId="4" type="noConversion"/>
  <printOptions horizontalCentered="1"/>
  <pageMargins left="0" right="0" top="0.39370078740157483" bottom="0.19685039370078741" header="0.51181102362204722" footer="0.51181102362204722"/>
  <pageSetup paperSize="9" scale="75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4"/>
  <sheetViews>
    <sheetView topLeftCell="A39" zoomScale="115" zoomScaleNormal="130" workbookViewId="0">
      <pane xSplit="2" ySplit="4" topLeftCell="C49" activePane="bottomRight" state="frozen"/>
      <selection activeCell="A39" sqref="A39"/>
      <selection pane="topRight" activeCell="C39" sqref="C39"/>
      <selection pane="bottomLeft" activeCell="A43" sqref="A43"/>
      <selection pane="bottomRight" activeCell="F80" sqref="F80"/>
    </sheetView>
  </sheetViews>
  <sheetFormatPr defaultColWidth="7.75" defaultRowHeight="12"/>
  <cols>
    <col min="1" max="1" width="9.25" style="15" customWidth="1"/>
    <col min="2" max="2" width="8.875" style="15" bestFit="1" customWidth="1"/>
    <col min="3" max="3" width="9" style="15" customWidth="1"/>
    <col min="4" max="4" width="9.375" style="15" customWidth="1"/>
    <col min="5" max="5" width="10.375" style="130" customWidth="1"/>
    <col min="6" max="6" width="12.375" style="130" bestFit="1" customWidth="1"/>
    <col min="7" max="7" width="9.375" style="130" customWidth="1"/>
    <col min="8" max="8" width="9.375" style="15" customWidth="1"/>
    <col min="9" max="9" width="9.375" style="130" customWidth="1"/>
    <col min="10" max="10" width="10.875" style="130" customWidth="1"/>
    <col min="11" max="12" width="9.375" style="15" customWidth="1"/>
    <col min="13" max="14" width="9.5" style="15" customWidth="1"/>
    <col min="15" max="15" width="11.625" style="15" customWidth="1"/>
    <col min="16" max="16" width="12.375" style="15" bestFit="1" customWidth="1"/>
    <col min="17" max="19" width="7.75" style="15" customWidth="1"/>
    <col min="20" max="20" width="9.875" style="15" bestFit="1" customWidth="1"/>
    <col min="21" max="21" width="6.75" style="15" customWidth="1"/>
    <col min="22" max="26" width="8.625" style="15" customWidth="1"/>
    <col min="27" max="28" width="8.5" style="15" customWidth="1"/>
    <col min="29" max="29" width="7.75" style="15" customWidth="1"/>
    <col min="30" max="30" width="8.5" style="15" customWidth="1"/>
    <col min="31" max="35" width="7.75" style="15" customWidth="1"/>
    <col min="36" max="37" width="9.125" style="15" bestFit="1" customWidth="1"/>
    <col min="38" max="38" width="10.625" style="15" customWidth="1"/>
    <col min="39" max="41" width="7.75" style="15" customWidth="1"/>
    <col min="42" max="42" width="7.75" style="15" hidden="1" customWidth="1"/>
    <col min="43" max="43" width="7.75" style="15" customWidth="1"/>
    <col min="44" max="65" width="7.75" style="15" hidden="1" customWidth="1"/>
    <col min="66" max="71" width="7.75" style="15" customWidth="1"/>
    <col min="72" max="95" width="7.75" style="15" hidden="1" customWidth="1"/>
    <col min="96" max="256" width="7.75" style="15"/>
    <col min="257" max="257" width="11.75" style="15" customWidth="1"/>
    <col min="258" max="258" width="9.375" style="15" customWidth="1"/>
    <col min="259" max="259" width="9" style="15" customWidth="1"/>
    <col min="260" max="260" width="9.375" style="15" customWidth="1"/>
    <col min="261" max="261" width="10.375" style="15" customWidth="1"/>
    <col min="262" max="267" width="0" style="15" hidden="1" customWidth="1"/>
    <col min="268" max="268" width="9.375" style="15" customWidth="1"/>
    <col min="269" max="270" width="9.5" style="15" customWidth="1"/>
    <col min="271" max="271" width="11.625" style="15" customWidth="1"/>
    <col min="272" max="272" width="10" style="15" bestFit="1" customWidth="1"/>
    <col min="273" max="275" width="7.75" style="15" customWidth="1"/>
    <col min="276" max="276" width="9.875" style="15" bestFit="1" customWidth="1"/>
    <col min="277" max="277" width="6.75" style="15" customWidth="1"/>
    <col min="278" max="282" width="8.625" style="15" customWidth="1"/>
    <col min="283" max="284" width="8.5" style="15" customWidth="1"/>
    <col min="285" max="285" width="7.75" style="15" customWidth="1"/>
    <col min="286" max="286" width="8.5" style="15" customWidth="1"/>
    <col min="287" max="291" width="7.75" style="15" customWidth="1"/>
    <col min="292" max="293" width="9.125" style="15" bestFit="1" customWidth="1"/>
    <col min="294" max="294" width="10.625" style="15" customWidth="1"/>
    <col min="295" max="297" width="7.75" style="15" customWidth="1"/>
    <col min="298" max="298" width="0" style="15" hidden="1" customWidth="1"/>
    <col min="299" max="299" width="7.75" style="15" customWidth="1"/>
    <col min="300" max="321" width="0" style="15" hidden="1" customWidth="1"/>
    <col min="322" max="327" width="7.75" style="15" customWidth="1"/>
    <col min="328" max="351" width="0" style="15" hidden="1" customWidth="1"/>
    <col min="352" max="512" width="7.75" style="15"/>
    <col min="513" max="513" width="11.75" style="15" customWidth="1"/>
    <col min="514" max="514" width="9.375" style="15" customWidth="1"/>
    <col min="515" max="515" width="9" style="15" customWidth="1"/>
    <col min="516" max="516" width="9.375" style="15" customWidth="1"/>
    <col min="517" max="517" width="10.375" style="15" customWidth="1"/>
    <col min="518" max="523" width="0" style="15" hidden="1" customWidth="1"/>
    <col min="524" max="524" width="9.375" style="15" customWidth="1"/>
    <col min="525" max="526" width="9.5" style="15" customWidth="1"/>
    <col min="527" max="527" width="11.625" style="15" customWidth="1"/>
    <col min="528" max="528" width="10" style="15" bestFit="1" customWidth="1"/>
    <col min="529" max="531" width="7.75" style="15" customWidth="1"/>
    <col min="532" max="532" width="9.875" style="15" bestFit="1" customWidth="1"/>
    <col min="533" max="533" width="6.75" style="15" customWidth="1"/>
    <col min="534" max="538" width="8.625" style="15" customWidth="1"/>
    <col min="539" max="540" width="8.5" style="15" customWidth="1"/>
    <col min="541" max="541" width="7.75" style="15" customWidth="1"/>
    <col min="542" max="542" width="8.5" style="15" customWidth="1"/>
    <col min="543" max="547" width="7.75" style="15" customWidth="1"/>
    <col min="548" max="549" width="9.125" style="15" bestFit="1" customWidth="1"/>
    <col min="550" max="550" width="10.625" style="15" customWidth="1"/>
    <col min="551" max="553" width="7.75" style="15" customWidth="1"/>
    <col min="554" max="554" width="0" style="15" hidden="1" customWidth="1"/>
    <col min="555" max="555" width="7.75" style="15" customWidth="1"/>
    <col min="556" max="577" width="0" style="15" hidden="1" customWidth="1"/>
    <col min="578" max="583" width="7.75" style="15" customWidth="1"/>
    <col min="584" max="607" width="0" style="15" hidden="1" customWidth="1"/>
    <col min="608" max="768" width="7.75" style="15"/>
    <col min="769" max="769" width="11.75" style="15" customWidth="1"/>
    <col min="770" max="770" width="9.375" style="15" customWidth="1"/>
    <col min="771" max="771" width="9" style="15" customWidth="1"/>
    <col min="772" max="772" width="9.375" style="15" customWidth="1"/>
    <col min="773" max="773" width="10.375" style="15" customWidth="1"/>
    <col min="774" max="779" width="0" style="15" hidden="1" customWidth="1"/>
    <col min="780" max="780" width="9.375" style="15" customWidth="1"/>
    <col min="781" max="782" width="9.5" style="15" customWidth="1"/>
    <col min="783" max="783" width="11.625" style="15" customWidth="1"/>
    <col min="784" max="784" width="10" style="15" bestFit="1" customWidth="1"/>
    <col min="785" max="787" width="7.75" style="15" customWidth="1"/>
    <col min="788" max="788" width="9.875" style="15" bestFit="1" customWidth="1"/>
    <col min="789" max="789" width="6.75" style="15" customWidth="1"/>
    <col min="790" max="794" width="8.625" style="15" customWidth="1"/>
    <col min="795" max="796" width="8.5" style="15" customWidth="1"/>
    <col min="797" max="797" width="7.75" style="15" customWidth="1"/>
    <col min="798" max="798" width="8.5" style="15" customWidth="1"/>
    <col min="799" max="803" width="7.75" style="15" customWidth="1"/>
    <col min="804" max="805" width="9.125" style="15" bestFit="1" customWidth="1"/>
    <col min="806" max="806" width="10.625" style="15" customWidth="1"/>
    <col min="807" max="809" width="7.75" style="15" customWidth="1"/>
    <col min="810" max="810" width="0" style="15" hidden="1" customWidth="1"/>
    <col min="811" max="811" width="7.75" style="15" customWidth="1"/>
    <col min="812" max="833" width="0" style="15" hidden="1" customWidth="1"/>
    <col min="834" max="839" width="7.75" style="15" customWidth="1"/>
    <col min="840" max="863" width="0" style="15" hidden="1" customWidth="1"/>
    <col min="864" max="1024" width="7.75" style="15"/>
    <col min="1025" max="1025" width="11.75" style="15" customWidth="1"/>
    <col min="1026" max="1026" width="9.375" style="15" customWidth="1"/>
    <col min="1027" max="1027" width="9" style="15" customWidth="1"/>
    <col min="1028" max="1028" width="9.375" style="15" customWidth="1"/>
    <col min="1029" max="1029" width="10.375" style="15" customWidth="1"/>
    <col min="1030" max="1035" width="0" style="15" hidden="1" customWidth="1"/>
    <col min="1036" max="1036" width="9.375" style="15" customWidth="1"/>
    <col min="1037" max="1038" width="9.5" style="15" customWidth="1"/>
    <col min="1039" max="1039" width="11.625" style="15" customWidth="1"/>
    <col min="1040" max="1040" width="10" style="15" bestFit="1" customWidth="1"/>
    <col min="1041" max="1043" width="7.75" style="15" customWidth="1"/>
    <col min="1044" max="1044" width="9.875" style="15" bestFit="1" customWidth="1"/>
    <col min="1045" max="1045" width="6.75" style="15" customWidth="1"/>
    <col min="1046" max="1050" width="8.625" style="15" customWidth="1"/>
    <col min="1051" max="1052" width="8.5" style="15" customWidth="1"/>
    <col min="1053" max="1053" width="7.75" style="15" customWidth="1"/>
    <col min="1054" max="1054" width="8.5" style="15" customWidth="1"/>
    <col min="1055" max="1059" width="7.75" style="15" customWidth="1"/>
    <col min="1060" max="1061" width="9.125" style="15" bestFit="1" customWidth="1"/>
    <col min="1062" max="1062" width="10.625" style="15" customWidth="1"/>
    <col min="1063" max="1065" width="7.75" style="15" customWidth="1"/>
    <col min="1066" max="1066" width="0" style="15" hidden="1" customWidth="1"/>
    <col min="1067" max="1067" width="7.75" style="15" customWidth="1"/>
    <col min="1068" max="1089" width="0" style="15" hidden="1" customWidth="1"/>
    <col min="1090" max="1095" width="7.75" style="15" customWidth="1"/>
    <col min="1096" max="1119" width="0" style="15" hidden="1" customWidth="1"/>
    <col min="1120" max="1280" width="7.75" style="15"/>
    <col min="1281" max="1281" width="11.75" style="15" customWidth="1"/>
    <col min="1282" max="1282" width="9.375" style="15" customWidth="1"/>
    <col min="1283" max="1283" width="9" style="15" customWidth="1"/>
    <col min="1284" max="1284" width="9.375" style="15" customWidth="1"/>
    <col min="1285" max="1285" width="10.375" style="15" customWidth="1"/>
    <col min="1286" max="1291" width="0" style="15" hidden="1" customWidth="1"/>
    <col min="1292" max="1292" width="9.375" style="15" customWidth="1"/>
    <col min="1293" max="1294" width="9.5" style="15" customWidth="1"/>
    <col min="1295" max="1295" width="11.625" style="15" customWidth="1"/>
    <col min="1296" max="1296" width="10" style="15" bestFit="1" customWidth="1"/>
    <col min="1297" max="1299" width="7.75" style="15" customWidth="1"/>
    <col min="1300" max="1300" width="9.875" style="15" bestFit="1" customWidth="1"/>
    <col min="1301" max="1301" width="6.75" style="15" customWidth="1"/>
    <col min="1302" max="1306" width="8.625" style="15" customWidth="1"/>
    <col min="1307" max="1308" width="8.5" style="15" customWidth="1"/>
    <col min="1309" max="1309" width="7.75" style="15" customWidth="1"/>
    <col min="1310" max="1310" width="8.5" style="15" customWidth="1"/>
    <col min="1311" max="1315" width="7.75" style="15" customWidth="1"/>
    <col min="1316" max="1317" width="9.125" style="15" bestFit="1" customWidth="1"/>
    <col min="1318" max="1318" width="10.625" style="15" customWidth="1"/>
    <col min="1319" max="1321" width="7.75" style="15" customWidth="1"/>
    <col min="1322" max="1322" width="0" style="15" hidden="1" customWidth="1"/>
    <col min="1323" max="1323" width="7.75" style="15" customWidth="1"/>
    <col min="1324" max="1345" width="0" style="15" hidden="1" customWidth="1"/>
    <col min="1346" max="1351" width="7.75" style="15" customWidth="1"/>
    <col min="1352" max="1375" width="0" style="15" hidden="1" customWidth="1"/>
    <col min="1376" max="1536" width="7.75" style="15"/>
    <col min="1537" max="1537" width="11.75" style="15" customWidth="1"/>
    <col min="1538" max="1538" width="9.375" style="15" customWidth="1"/>
    <col min="1539" max="1539" width="9" style="15" customWidth="1"/>
    <col min="1540" max="1540" width="9.375" style="15" customWidth="1"/>
    <col min="1541" max="1541" width="10.375" style="15" customWidth="1"/>
    <col min="1542" max="1547" width="0" style="15" hidden="1" customWidth="1"/>
    <col min="1548" max="1548" width="9.375" style="15" customWidth="1"/>
    <col min="1549" max="1550" width="9.5" style="15" customWidth="1"/>
    <col min="1551" max="1551" width="11.625" style="15" customWidth="1"/>
    <col min="1552" max="1552" width="10" style="15" bestFit="1" customWidth="1"/>
    <col min="1553" max="1555" width="7.75" style="15" customWidth="1"/>
    <col min="1556" max="1556" width="9.875" style="15" bestFit="1" customWidth="1"/>
    <col min="1557" max="1557" width="6.75" style="15" customWidth="1"/>
    <col min="1558" max="1562" width="8.625" style="15" customWidth="1"/>
    <col min="1563" max="1564" width="8.5" style="15" customWidth="1"/>
    <col min="1565" max="1565" width="7.75" style="15" customWidth="1"/>
    <col min="1566" max="1566" width="8.5" style="15" customWidth="1"/>
    <col min="1567" max="1571" width="7.75" style="15" customWidth="1"/>
    <col min="1572" max="1573" width="9.125" style="15" bestFit="1" customWidth="1"/>
    <col min="1574" max="1574" width="10.625" style="15" customWidth="1"/>
    <col min="1575" max="1577" width="7.75" style="15" customWidth="1"/>
    <col min="1578" max="1578" width="0" style="15" hidden="1" customWidth="1"/>
    <col min="1579" max="1579" width="7.75" style="15" customWidth="1"/>
    <col min="1580" max="1601" width="0" style="15" hidden="1" customWidth="1"/>
    <col min="1602" max="1607" width="7.75" style="15" customWidth="1"/>
    <col min="1608" max="1631" width="0" style="15" hidden="1" customWidth="1"/>
    <col min="1632" max="1792" width="7.75" style="15"/>
    <col min="1793" max="1793" width="11.75" style="15" customWidth="1"/>
    <col min="1794" max="1794" width="9.375" style="15" customWidth="1"/>
    <col min="1795" max="1795" width="9" style="15" customWidth="1"/>
    <col min="1796" max="1796" width="9.375" style="15" customWidth="1"/>
    <col min="1797" max="1797" width="10.375" style="15" customWidth="1"/>
    <col min="1798" max="1803" width="0" style="15" hidden="1" customWidth="1"/>
    <col min="1804" max="1804" width="9.375" style="15" customWidth="1"/>
    <col min="1805" max="1806" width="9.5" style="15" customWidth="1"/>
    <col min="1807" max="1807" width="11.625" style="15" customWidth="1"/>
    <col min="1808" max="1808" width="10" style="15" bestFit="1" customWidth="1"/>
    <col min="1809" max="1811" width="7.75" style="15" customWidth="1"/>
    <col min="1812" max="1812" width="9.875" style="15" bestFit="1" customWidth="1"/>
    <col min="1813" max="1813" width="6.75" style="15" customWidth="1"/>
    <col min="1814" max="1818" width="8.625" style="15" customWidth="1"/>
    <col min="1819" max="1820" width="8.5" style="15" customWidth="1"/>
    <col min="1821" max="1821" width="7.75" style="15" customWidth="1"/>
    <col min="1822" max="1822" width="8.5" style="15" customWidth="1"/>
    <col min="1823" max="1827" width="7.75" style="15" customWidth="1"/>
    <col min="1828" max="1829" width="9.125" style="15" bestFit="1" customWidth="1"/>
    <col min="1830" max="1830" width="10.625" style="15" customWidth="1"/>
    <col min="1831" max="1833" width="7.75" style="15" customWidth="1"/>
    <col min="1834" max="1834" width="0" style="15" hidden="1" customWidth="1"/>
    <col min="1835" max="1835" width="7.75" style="15" customWidth="1"/>
    <col min="1836" max="1857" width="0" style="15" hidden="1" customWidth="1"/>
    <col min="1858" max="1863" width="7.75" style="15" customWidth="1"/>
    <col min="1864" max="1887" width="0" style="15" hidden="1" customWidth="1"/>
    <col min="1888" max="2048" width="7.75" style="15"/>
    <col min="2049" max="2049" width="11.75" style="15" customWidth="1"/>
    <col min="2050" max="2050" width="9.375" style="15" customWidth="1"/>
    <col min="2051" max="2051" width="9" style="15" customWidth="1"/>
    <col min="2052" max="2052" width="9.375" style="15" customWidth="1"/>
    <col min="2053" max="2053" width="10.375" style="15" customWidth="1"/>
    <col min="2054" max="2059" width="0" style="15" hidden="1" customWidth="1"/>
    <col min="2060" max="2060" width="9.375" style="15" customWidth="1"/>
    <col min="2061" max="2062" width="9.5" style="15" customWidth="1"/>
    <col min="2063" max="2063" width="11.625" style="15" customWidth="1"/>
    <col min="2064" max="2064" width="10" style="15" bestFit="1" customWidth="1"/>
    <col min="2065" max="2067" width="7.75" style="15" customWidth="1"/>
    <col min="2068" max="2068" width="9.875" style="15" bestFit="1" customWidth="1"/>
    <col min="2069" max="2069" width="6.75" style="15" customWidth="1"/>
    <col min="2070" max="2074" width="8.625" style="15" customWidth="1"/>
    <col min="2075" max="2076" width="8.5" style="15" customWidth="1"/>
    <col min="2077" max="2077" width="7.75" style="15" customWidth="1"/>
    <col min="2078" max="2078" width="8.5" style="15" customWidth="1"/>
    <col min="2079" max="2083" width="7.75" style="15" customWidth="1"/>
    <col min="2084" max="2085" width="9.125" style="15" bestFit="1" customWidth="1"/>
    <col min="2086" max="2086" width="10.625" style="15" customWidth="1"/>
    <col min="2087" max="2089" width="7.75" style="15" customWidth="1"/>
    <col min="2090" max="2090" width="0" style="15" hidden="1" customWidth="1"/>
    <col min="2091" max="2091" width="7.75" style="15" customWidth="1"/>
    <col min="2092" max="2113" width="0" style="15" hidden="1" customWidth="1"/>
    <col min="2114" max="2119" width="7.75" style="15" customWidth="1"/>
    <col min="2120" max="2143" width="0" style="15" hidden="1" customWidth="1"/>
    <col min="2144" max="2304" width="7.75" style="15"/>
    <col min="2305" max="2305" width="11.75" style="15" customWidth="1"/>
    <col min="2306" max="2306" width="9.375" style="15" customWidth="1"/>
    <col min="2307" max="2307" width="9" style="15" customWidth="1"/>
    <col min="2308" max="2308" width="9.375" style="15" customWidth="1"/>
    <col min="2309" max="2309" width="10.375" style="15" customWidth="1"/>
    <col min="2310" max="2315" width="0" style="15" hidden="1" customWidth="1"/>
    <col min="2316" max="2316" width="9.375" style="15" customWidth="1"/>
    <col min="2317" max="2318" width="9.5" style="15" customWidth="1"/>
    <col min="2319" max="2319" width="11.625" style="15" customWidth="1"/>
    <col min="2320" max="2320" width="10" style="15" bestFit="1" customWidth="1"/>
    <col min="2321" max="2323" width="7.75" style="15" customWidth="1"/>
    <col min="2324" max="2324" width="9.875" style="15" bestFit="1" customWidth="1"/>
    <col min="2325" max="2325" width="6.75" style="15" customWidth="1"/>
    <col min="2326" max="2330" width="8.625" style="15" customWidth="1"/>
    <col min="2331" max="2332" width="8.5" style="15" customWidth="1"/>
    <col min="2333" max="2333" width="7.75" style="15" customWidth="1"/>
    <col min="2334" max="2334" width="8.5" style="15" customWidth="1"/>
    <col min="2335" max="2339" width="7.75" style="15" customWidth="1"/>
    <col min="2340" max="2341" width="9.125" style="15" bestFit="1" customWidth="1"/>
    <col min="2342" max="2342" width="10.625" style="15" customWidth="1"/>
    <col min="2343" max="2345" width="7.75" style="15" customWidth="1"/>
    <col min="2346" max="2346" width="0" style="15" hidden="1" customWidth="1"/>
    <col min="2347" max="2347" width="7.75" style="15" customWidth="1"/>
    <col min="2348" max="2369" width="0" style="15" hidden="1" customWidth="1"/>
    <col min="2370" max="2375" width="7.75" style="15" customWidth="1"/>
    <col min="2376" max="2399" width="0" style="15" hidden="1" customWidth="1"/>
    <col min="2400" max="2560" width="7.75" style="15"/>
    <col min="2561" max="2561" width="11.75" style="15" customWidth="1"/>
    <col min="2562" max="2562" width="9.375" style="15" customWidth="1"/>
    <col min="2563" max="2563" width="9" style="15" customWidth="1"/>
    <col min="2564" max="2564" width="9.375" style="15" customWidth="1"/>
    <col min="2565" max="2565" width="10.375" style="15" customWidth="1"/>
    <col min="2566" max="2571" width="0" style="15" hidden="1" customWidth="1"/>
    <col min="2572" max="2572" width="9.375" style="15" customWidth="1"/>
    <col min="2573" max="2574" width="9.5" style="15" customWidth="1"/>
    <col min="2575" max="2575" width="11.625" style="15" customWidth="1"/>
    <col min="2576" max="2576" width="10" style="15" bestFit="1" customWidth="1"/>
    <col min="2577" max="2579" width="7.75" style="15" customWidth="1"/>
    <col min="2580" max="2580" width="9.875" style="15" bestFit="1" customWidth="1"/>
    <col min="2581" max="2581" width="6.75" style="15" customWidth="1"/>
    <col min="2582" max="2586" width="8.625" style="15" customWidth="1"/>
    <col min="2587" max="2588" width="8.5" style="15" customWidth="1"/>
    <col min="2589" max="2589" width="7.75" style="15" customWidth="1"/>
    <col min="2590" max="2590" width="8.5" style="15" customWidth="1"/>
    <col min="2591" max="2595" width="7.75" style="15" customWidth="1"/>
    <col min="2596" max="2597" width="9.125" style="15" bestFit="1" customWidth="1"/>
    <col min="2598" max="2598" width="10.625" style="15" customWidth="1"/>
    <col min="2599" max="2601" width="7.75" style="15" customWidth="1"/>
    <col min="2602" max="2602" width="0" style="15" hidden="1" customWidth="1"/>
    <col min="2603" max="2603" width="7.75" style="15" customWidth="1"/>
    <col min="2604" max="2625" width="0" style="15" hidden="1" customWidth="1"/>
    <col min="2626" max="2631" width="7.75" style="15" customWidth="1"/>
    <col min="2632" max="2655" width="0" style="15" hidden="1" customWidth="1"/>
    <col min="2656" max="2816" width="7.75" style="15"/>
    <col min="2817" max="2817" width="11.75" style="15" customWidth="1"/>
    <col min="2818" max="2818" width="9.375" style="15" customWidth="1"/>
    <col min="2819" max="2819" width="9" style="15" customWidth="1"/>
    <col min="2820" max="2820" width="9.375" style="15" customWidth="1"/>
    <col min="2821" max="2821" width="10.375" style="15" customWidth="1"/>
    <col min="2822" max="2827" width="0" style="15" hidden="1" customWidth="1"/>
    <col min="2828" max="2828" width="9.375" style="15" customWidth="1"/>
    <col min="2829" max="2830" width="9.5" style="15" customWidth="1"/>
    <col min="2831" max="2831" width="11.625" style="15" customWidth="1"/>
    <col min="2832" max="2832" width="10" style="15" bestFit="1" customWidth="1"/>
    <col min="2833" max="2835" width="7.75" style="15" customWidth="1"/>
    <col min="2836" max="2836" width="9.875" style="15" bestFit="1" customWidth="1"/>
    <col min="2837" max="2837" width="6.75" style="15" customWidth="1"/>
    <col min="2838" max="2842" width="8.625" style="15" customWidth="1"/>
    <col min="2843" max="2844" width="8.5" style="15" customWidth="1"/>
    <col min="2845" max="2845" width="7.75" style="15" customWidth="1"/>
    <col min="2846" max="2846" width="8.5" style="15" customWidth="1"/>
    <col min="2847" max="2851" width="7.75" style="15" customWidth="1"/>
    <col min="2852" max="2853" width="9.125" style="15" bestFit="1" customWidth="1"/>
    <col min="2854" max="2854" width="10.625" style="15" customWidth="1"/>
    <col min="2855" max="2857" width="7.75" style="15" customWidth="1"/>
    <col min="2858" max="2858" width="0" style="15" hidden="1" customWidth="1"/>
    <col min="2859" max="2859" width="7.75" style="15" customWidth="1"/>
    <col min="2860" max="2881" width="0" style="15" hidden="1" customWidth="1"/>
    <col min="2882" max="2887" width="7.75" style="15" customWidth="1"/>
    <col min="2888" max="2911" width="0" style="15" hidden="1" customWidth="1"/>
    <col min="2912" max="3072" width="7.75" style="15"/>
    <col min="3073" max="3073" width="11.75" style="15" customWidth="1"/>
    <col min="3074" max="3074" width="9.375" style="15" customWidth="1"/>
    <col min="3075" max="3075" width="9" style="15" customWidth="1"/>
    <col min="3076" max="3076" width="9.375" style="15" customWidth="1"/>
    <col min="3077" max="3077" width="10.375" style="15" customWidth="1"/>
    <col min="3078" max="3083" width="0" style="15" hidden="1" customWidth="1"/>
    <col min="3084" max="3084" width="9.375" style="15" customWidth="1"/>
    <col min="3085" max="3086" width="9.5" style="15" customWidth="1"/>
    <col min="3087" max="3087" width="11.625" style="15" customWidth="1"/>
    <col min="3088" max="3088" width="10" style="15" bestFit="1" customWidth="1"/>
    <col min="3089" max="3091" width="7.75" style="15" customWidth="1"/>
    <col min="3092" max="3092" width="9.875" style="15" bestFit="1" customWidth="1"/>
    <col min="3093" max="3093" width="6.75" style="15" customWidth="1"/>
    <col min="3094" max="3098" width="8.625" style="15" customWidth="1"/>
    <col min="3099" max="3100" width="8.5" style="15" customWidth="1"/>
    <col min="3101" max="3101" width="7.75" style="15" customWidth="1"/>
    <col min="3102" max="3102" width="8.5" style="15" customWidth="1"/>
    <col min="3103" max="3107" width="7.75" style="15" customWidth="1"/>
    <col min="3108" max="3109" width="9.125" style="15" bestFit="1" customWidth="1"/>
    <col min="3110" max="3110" width="10.625" style="15" customWidth="1"/>
    <col min="3111" max="3113" width="7.75" style="15" customWidth="1"/>
    <col min="3114" max="3114" width="0" style="15" hidden="1" customWidth="1"/>
    <col min="3115" max="3115" width="7.75" style="15" customWidth="1"/>
    <col min="3116" max="3137" width="0" style="15" hidden="1" customWidth="1"/>
    <col min="3138" max="3143" width="7.75" style="15" customWidth="1"/>
    <col min="3144" max="3167" width="0" style="15" hidden="1" customWidth="1"/>
    <col min="3168" max="3328" width="7.75" style="15"/>
    <col min="3329" max="3329" width="11.75" style="15" customWidth="1"/>
    <col min="3330" max="3330" width="9.375" style="15" customWidth="1"/>
    <col min="3331" max="3331" width="9" style="15" customWidth="1"/>
    <col min="3332" max="3332" width="9.375" style="15" customWidth="1"/>
    <col min="3333" max="3333" width="10.375" style="15" customWidth="1"/>
    <col min="3334" max="3339" width="0" style="15" hidden="1" customWidth="1"/>
    <col min="3340" max="3340" width="9.375" style="15" customWidth="1"/>
    <col min="3341" max="3342" width="9.5" style="15" customWidth="1"/>
    <col min="3343" max="3343" width="11.625" style="15" customWidth="1"/>
    <col min="3344" max="3344" width="10" style="15" bestFit="1" customWidth="1"/>
    <col min="3345" max="3347" width="7.75" style="15" customWidth="1"/>
    <col min="3348" max="3348" width="9.875" style="15" bestFit="1" customWidth="1"/>
    <col min="3349" max="3349" width="6.75" style="15" customWidth="1"/>
    <col min="3350" max="3354" width="8.625" style="15" customWidth="1"/>
    <col min="3355" max="3356" width="8.5" style="15" customWidth="1"/>
    <col min="3357" max="3357" width="7.75" style="15" customWidth="1"/>
    <col min="3358" max="3358" width="8.5" style="15" customWidth="1"/>
    <col min="3359" max="3363" width="7.75" style="15" customWidth="1"/>
    <col min="3364" max="3365" width="9.125" style="15" bestFit="1" customWidth="1"/>
    <col min="3366" max="3366" width="10.625" style="15" customWidth="1"/>
    <col min="3367" max="3369" width="7.75" style="15" customWidth="1"/>
    <col min="3370" max="3370" width="0" style="15" hidden="1" customWidth="1"/>
    <col min="3371" max="3371" width="7.75" style="15" customWidth="1"/>
    <col min="3372" max="3393" width="0" style="15" hidden="1" customWidth="1"/>
    <col min="3394" max="3399" width="7.75" style="15" customWidth="1"/>
    <col min="3400" max="3423" width="0" style="15" hidden="1" customWidth="1"/>
    <col min="3424" max="3584" width="7.75" style="15"/>
    <col min="3585" max="3585" width="11.75" style="15" customWidth="1"/>
    <col min="3586" max="3586" width="9.375" style="15" customWidth="1"/>
    <col min="3587" max="3587" width="9" style="15" customWidth="1"/>
    <col min="3588" max="3588" width="9.375" style="15" customWidth="1"/>
    <col min="3589" max="3589" width="10.375" style="15" customWidth="1"/>
    <col min="3590" max="3595" width="0" style="15" hidden="1" customWidth="1"/>
    <col min="3596" max="3596" width="9.375" style="15" customWidth="1"/>
    <col min="3597" max="3598" width="9.5" style="15" customWidth="1"/>
    <col min="3599" max="3599" width="11.625" style="15" customWidth="1"/>
    <col min="3600" max="3600" width="10" style="15" bestFit="1" customWidth="1"/>
    <col min="3601" max="3603" width="7.75" style="15" customWidth="1"/>
    <col min="3604" max="3604" width="9.875" style="15" bestFit="1" customWidth="1"/>
    <col min="3605" max="3605" width="6.75" style="15" customWidth="1"/>
    <col min="3606" max="3610" width="8.625" style="15" customWidth="1"/>
    <col min="3611" max="3612" width="8.5" style="15" customWidth="1"/>
    <col min="3613" max="3613" width="7.75" style="15" customWidth="1"/>
    <col min="3614" max="3614" width="8.5" style="15" customWidth="1"/>
    <col min="3615" max="3619" width="7.75" style="15" customWidth="1"/>
    <col min="3620" max="3621" width="9.125" style="15" bestFit="1" customWidth="1"/>
    <col min="3622" max="3622" width="10.625" style="15" customWidth="1"/>
    <col min="3623" max="3625" width="7.75" style="15" customWidth="1"/>
    <col min="3626" max="3626" width="0" style="15" hidden="1" customWidth="1"/>
    <col min="3627" max="3627" width="7.75" style="15" customWidth="1"/>
    <col min="3628" max="3649" width="0" style="15" hidden="1" customWidth="1"/>
    <col min="3650" max="3655" width="7.75" style="15" customWidth="1"/>
    <col min="3656" max="3679" width="0" style="15" hidden="1" customWidth="1"/>
    <col min="3680" max="3840" width="7.75" style="15"/>
    <col min="3841" max="3841" width="11.75" style="15" customWidth="1"/>
    <col min="3842" max="3842" width="9.375" style="15" customWidth="1"/>
    <col min="3843" max="3843" width="9" style="15" customWidth="1"/>
    <col min="3844" max="3844" width="9.375" style="15" customWidth="1"/>
    <col min="3845" max="3845" width="10.375" style="15" customWidth="1"/>
    <col min="3846" max="3851" width="0" style="15" hidden="1" customWidth="1"/>
    <col min="3852" max="3852" width="9.375" style="15" customWidth="1"/>
    <col min="3853" max="3854" width="9.5" style="15" customWidth="1"/>
    <col min="3855" max="3855" width="11.625" style="15" customWidth="1"/>
    <col min="3856" max="3856" width="10" style="15" bestFit="1" customWidth="1"/>
    <col min="3857" max="3859" width="7.75" style="15" customWidth="1"/>
    <col min="3860" max="3860" width="9.875" style="15" bestFit="1" customWidth="1"/>
    <col min="3861" max="3861" width="6.75" style="15" customWidth="1"/>
    <col min="3862" max="3866" width="8.625" style="15" customWidth="1"/>
    <col min="3867" max="3868" width="8.5" style="15" customWidth="1"/>
    <col min="3869" max="3869" width="7.75" style="15" customWidth="1"/>
    <col min="3870" max="3870" width="8.5" style="15" customWidth="1"/>
    <col min="3871" max="3875" width="7.75" style="15" customWidth="1"/>
    <col min="3876" max="3877" width="9.125" style="15" bestFit="1" customWidth="1"/>
    <col min="3878" max="3878" width="10.625" style="15" customWidth="1"/>
    <col min="3879" max="3881" width="7.75" style="15" customWidth="1"/>
    <col min="3882" max="3882" width="0" style="15" hidden="1" customWidth="1"/>
    <col min="3883" max="3883" width="7.75" style="15" customWidth="1"/>
    <col min="3884" max="3905" width="0" style="15" hidden="1" customWidth="1"/>
    <col min="3906" max="3911" width="7.75" style="15" customWidth="1"/>
    <col min="3912" max="3935" width="0" style="15" hidden="1" customWidth="1"/>
    <col min="3936" max="4096" width="7.75" style="15"/>
    <col min="4097" max="4097" width="11.75" style="15" customWidth="1"/>
    <col min="4098" max="4098" width="9.375" style="15" customWidth="1"/>
    <col min="4099" max="4099" width="9" style="15" customWidth="1"/>
    <col min="4100" max="4100" width="9.375" style="15" customWidth="1"/>
    <col min="4101" max="4101" width="10.375" style="15" customWidth="1"/>
    <col min="4102" max="4107" width="0" style="15" hidden="1" customWidth="1"/>
    <col min="4108" max="4108" width="9.375" style="15" customWidth="1"/>
    <col min="4109" max="4110" width="9.5" style="15" customWidth="1"/>
    <col min="4111" max="4111" width="11.625" style="15" customWidth="1"/>
    <col min="4112" max="4112" width="10" style="15" bestFit="1" customWidth="1"/>
    <col min="4113" max="4115" width="7.75" style="15" customWidth="1"/>
    <col min="4116" max="4116" width="9.875" style="15" bestFit="1" customWidth="1"/>
    <col min="4117" max="4117" width="6.75" style="15" customWidth="1"/>
    <col min="4118" max="4122" width="8.625" style="15" customWidth="1"/>
    <col min="4123" max="4124" width="8.5" style="15" customWidth="1"/>
    <col min="4125" max="4125" width="7.75" style="15" customWidth="1"/>
    <col min="4126" max="4126" width="8.5" style="15" customWidth="1"/>
    <col min="4127" max="4131" width="7.75" style="15" customWidth="1"/>
    <col min="4132" max="4133" width="9.125" style="15" bestFit="1" customWidth="1"/>
    <col min="4134" max="4134" width="10.625" style="15" customWidth="1"/>
    <col min="4135" max="4137" width="7.75" style="15" customWidth="1"/>
    <col min="4138" max="4138" width="0" style="15" hidden="1" customWidth="1"/>
    <col min="4139" max="4139" width="7.75" style="15" customWidth="1"/>
    <col min="4140" max="4161" width="0" style="15" hidden="1" customWidth="1"/>
    <col min="4162" max="4167" width="7.75" style="15" customWidth="1"/>
    <col min="4168" max="4191" width="0" style="15" hidden="1" customWidth="1"/>
    <col min="4192" max="4352" width="7.75" style="15"/>
    <col min="4353" max="4353" width="11.75" style="15" customWidth="1"/>
    <col min="4354" max="4354" width="9.375" style="15" customWidth="1"/>
    <col min="4355" max="4355" width="9" style="15" customWidth="1"/>
    <col min="4356" max="4356" width="9.375" style="15" customWidth="1"/>
    <col min="4357" max="4357" width="10.375" style="15" customWidth="1"/>
    <col min="4358" max="4363" width="0" style="15" hidden="1" customWidth="1"/>
    <col min="4364" max="4364" width="9.375" style="15" customWidth="1"/>
    <col min="4365" max="4366" width="9.5" style="15" customWidth="1"/>
    <col min="4367" max="4367" width="11.625" style="15" customWidth="1"/>
    <col min="4368" max="4368" width="10" style="15" bestFit="1" customWidth="1"/>
    <col min="4369" max="4371" width="7.75" style="15" customWidth="1"/>
    <col min="4372" max="4372" width="9.875" style="15" bestFit="1" customWidth="1"/>
    <col min="4373" max="4373" width="6.75" style="15" customWidth="1"/>
    <col min="4374" max="4378" width="8.625" style="15" customWidth="1"/>
    <col min="4379" max="4380" width="8.5" style="15" customWidth="1"/>
    <col min="4381" max="4381" width="7.75" style="15" customWidth="1"/>
    <col min="4382" max="4382" width="8.5" style="15" customWidth="1"/>
    <col min="4383" max="4387" width="7.75" style="15" customWidth="1"/>
    <col min="4388" max="4389" width="9.125" style="15" bestFit="1" customWidth="1"/>
    <col min="4390" max="4390" width="10.625" style="15" customWidth="1"/>
    <col min="4391" max="4393" width="7.75" style="15" customWidth="1"/>
    <col min="4394" max="4394" width="0" style="15" hidden="1" customWidth="1"/>
    <col min="4395" max="4395" width="7.75" style="15" customWidth="1"/>
    <col min="4396" max="4417" width="0" style="15" hidden="1" customWidth="1"/>
    <col min="4418" max="4423" width="7.75" style="15" customWidth="1"/>
    <col min="4424" max="4447" width="0" style="15" hidden="1" customWidth="1"/>
    <col min="4448" max="4608" width="7.75" style="15"/>
    <col min="4609" max="4609" width="11.75" style="15" customWidth="1"/>
    <col min="4610" max="4610" width="9.375" style="15" customWidth="1"/>
    <col min="4611" max="4611" width="9" style="15" customWidth="1"/>
    <col min="4612" max="4612" width="9.375" style="15" customWidth="1"/>
    <col min="4613" max="4613" width="10.375" style="15" customWidth="1"/>
    <col min="4614" max="4619" width="0" style="15" hidden="1" customWidth="1"/>
    <col min="4620" max="4620" width="9.375" style="15" customWidth="1"/>
    <col min="4621" max="4622" width="9.5" style="15" customWidth="1"/>
    <col min="4623" max="4623" width="11.625" style="15" customWidth="1"/>
    <col min="4624" max="4624" width="10" style="15" bestFit="1" customWidth="1"/>
    <col min="4625" max="4627" width="7.75" style="15" customWidth="1"/>
    <col min="4628" max="4628" width="9.875" style="15" bestFit="1" customWidth="1"/>
    <col min="4629" max="4629" width="6.75" style="15" customWidth="1"/>
    <col min="4630" max="4634" width="8.625" style="15" customWidth="1"/>
    <col min="4635" max="4636" width="8.5" style="15" customWidth="1"/>
    <col min="4637" max="4637" width="7.75" style="15" customWidth="1"/>
    <col min="4638" max="4638" width="8.5" style="15" customWidth="1"/>
    <col min="4639" max="4643" width="7.75" style="15" customWidth="1"/>
    <col min="4644" max="4645" width="9.125" style="15" bestFit="1" customWidth="1"/>
    <col min="4646" max="4646" width="10.625" style="15" customWidth="1"/>
    <col min="4647" max="4649" width="7.75" style="15" customWidth="1"/>
    <col min="4650" max="4650" width="0" style="15" hidden="1" customWidth="1"/>
    <col min="4651" max="4651" width="7.75" style="15" customWidth="1"/>
    <col min="4652" max="4673" width="0" style="15" hidden="1" customWidth="1"/>
    <col min="4674" max="4679" width="7.75" style="15" customWidth="1"/>
    <col min="4680" max="4703" width="0" style="15" hidden="1" customWidth="1"/>
    <col min="4704" max="4864" width="7.75" style="15"/>
    <col min="4865" max="4865" width="11.75" style="15" customWidth="1"/>
    <col min="4866" max="4866" width="9.375" style="15" customWidth="1"/>
    <col min="4867" max="4867" width="9" style="15" customWidth="1"/>
    <col min="4868" max="4868" width="9.375" style="15" customWidth="1"/>
    <col min="4869" max="4869" width="10.375" style="15" customWidth="1"/>
    <col min="4870" max="4875" width="0" style="15" hidden="1" customWidth="1"/>
    <col min="4876" max="4876" width="9.375" style="15" customWidth="1"/>
    <col min="4877" max="4878" width="9.5" style="15" customWidth="1"/>
    <col min="4879" max="4879" width="11.625" style="15" customWidth="1"/>
    <col min="4880" max="4880" width="10" style="15" bestFit="1" customWidth="1"/>
    <col min="4881" max="4883" width="7.75" style="15" customWidth="1"/>
    <col min="4884" max="4884" width="9.875" style="15" bestFit="1" customWidth="1"/>
    <col min="4885" max="4885" width="6.75" style="15" customWidth="1"/>
    <col min="4886" max="4890" width="8.625" style="15" customWidth="1"/>
    <col min="4891" max="4892" width="8.5" style="15" customWidth="1"/>
    <col min="4893" max="4893" width="7.75" style="15" customWidth="1"/>
    <col min="4894" max="4894" width="8.5" style="15" customWidth="1"/>
    <col min="4895" max="4899" width="7.75" style="15" customWidth="1"/>
    <col min="4900" max="4901" width="9.125" style="15" bestFit="1" customWidth="1"/>
    <col min="4902" max="4902" width="10.625" style="15" customWidth="1"/>
    <col min="4903" max="4905" width="7.75" style="15" customWidth="1"/>
    <col min="4906" max="4906" width="0" style="15" hidden="1" customWidth="1"/>
    <col min="4907" max="4907" width="7.75" style="15" customWidth="1"/>
    <col min="4908" max="4929" width="0" style="15" hidden="1" customWidth="1"/>
    <col min="4930" max="4935" width="7.75" style="15" customWidth="1"/>
    <col min="4936" max="4959" width="0" style="15" hidden="1" customWidth="1"/>
    <col min="4960" max="5120" width="7.75" style="15"/>
    <col min="5121" max="5121" width="11.75" style="15" customWidth="1"/>
    <col min="5122" max="5122" width="9.375" style="15" customWidth="1"/>
    <col min="5123" max="5123" width="9" style="15" customWidth="1"/>
    <col min="5124" max="5124" width="9.375" style="15" customWidth="1"/>
    <col min="5125" max="5125" width="10.375" style="15" customWidth="1"/>
    <col min="5126" max="5131" width="0" style="15" hidden="1" customWidth="1"/>
    <col min="5132" max="5132" width="9.375" style="15" customWidth="1"/>
    <col min="5133" max="5134" width="9.5" style="15" customWidth="1"/>
    <col min="5135" max="5135" width="11.625" style="15" customWidth="1"/>
    <col min="5136" max="5136" width="10" style="15" bestFit="1" customWidth="1"/>
    <col min="5137" max="5139" width="7.75" style="15" customWidth="1"/>
    <col min="5140" max="5140" width="9.875" style="15" bestFit="1" customWidth="1"/>
    <col min="5141" max="5141" width="6.75" style="15" customWidth="1"/>
    <col min="5142" max="5146" width="8.625" style="15" customWidth="1"/>
    <col min="5147" max="5148" width="8.5" style="15" customWidth="1"/>
    <col min="5149" max="5149" width="7.75" style="15" customWidth="1"/>
    <col min="5150" max="5150" width="8.5" style="15" customWidth="1"/>
    <col min="5151" max="5155" width="7.75" style="15" customWidth="1"/>
    <col min="5156" max="5157" width="9.125" style="15" bestFit="1" customWidth="1"/>
    <col min="5158" max="5158" width="10.625" style="15" customWidth="1"/>
    <col min="5159" max="5161" width="7.75" style="15" customWidth="1"/>
    <col min="5162" max="5162" width="0" style="15" hidden="1" customWidth="1"/>
    <col min="5163" max="5163" width="7.75" style="15" customWidth="1"/>
    <col min="5164" max="5185" width="0" style="15" hidden="1" customWidth="1"/>
    <col min="5186" max="5191" width="7.75" style="15" customWidth="1"/>
    <col min="5192" max="5215" width="0" style="15" hidden="1" customWidth="1"/>
    <col min="5216" max="5376" width="7.75" style="15"/>
    <col min="5377" max="5377" width="11.75" style="15" customWidth="1"/>
    <col min="5378" max="5378" width="9.375" style="15" customWidth="1"/>
    <col min="5379" max="5379" width="9" style="15" customWidth="1"/>
    <col min="5380" max="5380" width="9.375" style="15" customWidth="1"/>
    <col min="5381" max="5381" width="10.375" style="15" customWidth="1"/>
    <col min="5382" max="5387" width="0" style="15" hidden="1" customWidth="1"/>
    <col min="5388" max="5388" width="9.375" style="15" customWidth="1"/>
    <col min="5389" max="5390" width="9.5" style="15" customWidth="1"/>
    <col min="5391" max="5391" width="11.625" style="15" customWidth="1"/>
    <col min="5392" max="5392" width="10" style="15" bestFit="1" customWidth="1"/>
    <col min="5393" max="5395" width="7.75" style="15" customWidth="1"/>
    <col min="5396" max="5396" width="9.875" style="15" bestFit="1" customWidth="1"/>
    <col min="5397" max="5397" width="6.75" style="15" customWidth="1"/>
    <col min="5398" max="5402" width="8.625" style="15" customWidth="1"/>
    <col min="5403" max="5404" width="8.5" style="15" customWidth="1"/>
    <col min="5405" max="5405" width="7.75" style="15" customWidth="1"/>
    <col min="5406" max="5406" width="8.5" style="15" customWidth="1"/>
    <col min="5407" max="5411" width="7.75" style="15" customWidth="1"/>
    <col min="5412" max="5413" width="9.125" style="15" bestFit="1" customWidth="1"/>
    <col min="5414" max="5414" width="10.625" style="15" customWidth="1"/>
    <col min="5415" max="5417" width="7.75" style="15" customWidth="1"/>
    <col min="5418" max="5418" width="0" style="15" hidden="1" customWidth="1"/>
    <col min="5419" max="5419" width="7.75" style="15" customWidth="1"/>
    <col min="5420" max="5441" width="0" style="15" hidden="1" customWidth="1"/>
    <col min="5442" max="5447" width="7.75" style="15" customWidth="1"/>
    <col min="5448" max="5471" width="0" style="15" hidden="1" customWidth="1"/>
    <col min="5472" max="5632" width="7.75" style="15"/>
    <col min="5633" max="5633" width="11.75" style="15" customWidth="1"/>
    <col min="5634" max="5634" width="9.375" style="15" customWidth="1"/>
    <col min="5635" max="5635" width="9" style="15" customWidth="1"/>
    <col min="5636" max="5636" width="9.375" style="15" customWidth="1"/>
    <col min="5637" max="5637" width="10.375" style="15" customWidth="1"/>
    <col min="5638" max="5643" width="0" style="15" hidden="1" customWidth="1"/>
    <col min="5644" max="5644" width="9.375" style="15" customWidth="1"/>
    <col min="5645" max="5646" width="9.5" style="15" customWidth="1"/>
    <col min="5647" max="5647" width="11.625" style="15" customWidth="1"/>
    <col min="5648" max="5648" width="10" style="15" bestFit="1" customWidth="1"/>
    <col min="5649" max="5651" width="7.75" style="15" customWidth="1"/>
    <col min="5652" max="5652" width="9.875" style="15" bestFit="1" customWidth="1"/>
    <col min="5653" max="5653" width="6.75" style="15" customWidth="1"/>
    <col min="5654" max="5658" width="8.625" style="15" customWidth="1"/>
    <col min="5659" max="5660" width="8.5" style="15" customWidth="1"/>
    <col min="5661" max="5661" width="7.75" style="15" customWidth="1"/>
    <col min="5662" max="5662" width="8.5" style="15" customWidth="1"/>
    <col min="5663" max="5667" width="7.75" style="15" customWidth="1"/>
    <col min="5668" max="5669" width="9.125" style="15" bestFit="1" customWidth="1"/>
    <col min="5670" max="5670" width="10.625" style="15" customWidth="1"/>
    <col min="5671" max="5673" width="7.75" style="15" customWidth="1"/>
    <col min="5674" max="5674" width="0" style="15" hidden="1" customWidth="1"/>
    <col min="5675" max="5675" width="7.75" style="15" customWidth="1"/>
    <col min="5676" max="5697" width="0" style="15" hidden="1" customWidth="1"/>
    <col min="5698" max="5703" width="7.75" style="15" customWidth="1"/>
    <col min="5704" max="5727" width="0" style="15" hidden="1" customWidth="1"/>
    <col min="5728" max="5888" width="7.75" style="15"/>
    <col min="5889" max="5889" width="11.75" style="15" customWidth="1"/>
    <col min="5890" max="5890" width="9.375" style="15" customWidth="1"/>
    <col min="5891" max="5891" width="9" style="15" customWidth="1"/>
    <col min="5892" max="5892" width="9.375" style="15" customWidth="1"/>
    <col min="5893" max="5893" width="10.375" style="15" customWidth="1"/>
    <col min="5894" max="5899" width="0" style="15" hidden="1" customWidth="1"/>
    <col min="5900" max="5900" width="9.375" style="15" customWidth="1"/>
    <col min="5901" max="5902" width="9.5" style="15" customWidth="1"/>
    <col min="5903" max="5903" width="11.625" style="15" customWidth="1"/>
    <col min="5904" max="5904" width="10" style="15" bestFit="1" customWidth="1"/>
    <col min="5905" max="5907" width="7.75" style="15" customWidth="1"/>
    <col min="5908" max="5908" width="9.875" style="15" bestFit="1" customWidth="1"/>
    <col min="5909" max="5909" width="6.75" style="15" customWidth="1"/>
    <col min="5910" max="5914" width="8.625" style="15" customWidth="1"/>
    <col min="5915" max="5916" width="8.5" style="15" customWidth="1"/>
    <col min="5917" max="5917" width="7.75" style="15" customWidth="1"/>
    <col min="5918" max="5918" width="8.5" style="15" customWidth="1"/>
    <col min="5919" max="5923" width="7.75" style="15" customWidth="1"/>
    <col min="5924" max="5925" width="9.125" style="15" bestFit="1" customWidth="1"/>
    <col min="5926" max="5926" width="10.625" style="15" customWidth="1"/>
    <col min="5927" max="5929" width="7.75" style="15" customWidth="1"/>
    <col min="5930" max="5930" width="0" style="15" hidden="1" customWidth="1"/>
    <col min="5931" max="5931" width="7.75" style="15" customWidth="1"/>
    <col min="5932" max="5953" width="0" style="15" hidden="1" customWidth="1"/>
    <col min="5954" max="5959" width="7.75" style="15" customWidth="1"/>
    <col min="5960" max="5983" width="0" style="15" hidden="1" customWidth="1"/>
    <col min="5984" max="6144" width="7.75" style="15"/>
    <col min="6145" max="6145" width="11.75" style="15" customWidth="1"/>
    <col min="6146" max="6146" width="9.375" style="15" customWidth="1"/>
    <col min="6147" max="6147" width="9" style="15" customWidth="1"/>
    <col min="6148" max="6148" width="9.375" style="15" customWidth="1"/>
    <col min="6149" max="6149" width="10.375" style="15" customWidth="1"/>
    <col min="6150" max="6155" width="0" style="15" hidden="1" customWidth="1"/>
    <col min="6156" max="6156" width="9.375" style="15" customWidth="1"/>
    <col min="6157" max="6158" width="9.5" style="15" customWidth="1"/>
    <col min="6159" max="6159" width="11.625" style="15" customWidth="1"/>
    <col min="6160" max="6160" width="10" style="15" bestFit="1" customWidth="1"/>
    <col min="6161" max="6163" width="7.75" style="15" customWidth="1"/>
    <col min="6164" max="6164" width="9.875" style="15" bestFit="1" customWidth="1"/>
    <col min="6165" max="6165" width="6.75" style="15" customWidth="1"/>
    <col min="6166" max="6170" width="8.625" style="15" customWidth="1"/>
    <col min="6171" max="6172" width="8.5" style="15" customWidth="1"/>
    <col min="6173" max="6173" width="7.75" style="15" customWidth="1"/>
    <col min="6174" max="6174" width="8.5" style="15" customWidth="1"/>
    <col min="6175" max="6179" width="7.75" style="15" customWidth="1"/>
    <col min="6180" max="6181" width="9.125" style="15" bestFit="1" customWidth="1"/>
    <col min="6182" max="6182" width="10.625" style="15" customWidth="1"/>
    <col min="6183" max="6185" width="7.75" style="15" customWidth="1"/>
    <col min="6186" max="6186" width="0" style="15" hidden="1" customWidth="1"/>
    <col min="6187" max="6187" width="7.75" style="15" customWidth="1"/>
    <col min="6188" max="6209" width="0" style="15" hidden="1" customWidth="1"/>
    <col min="6210" max="6215" width="7.75" style="15" customWidth="1"/>
    <col min="6216" max="6239" width="0" style="15" hidden="1" customWidth="1"/>
    <col min="6240" max="6400" width="7.75" style="15"/>
    <col min="6401" max="6401" width="11.75" style="15" customWidth="1"/>
    <col min="6402" max="6402" width="9.375" style="15" customWidth="1"/>
    <col min="6403" max="6403" width="9" style="15" customWidth="1"/>
    <col min="6404" max="6404" width="9.375" style="15" customWidth="1"/>
    <col min="6405" max="6405" width="10.375" style="15" customWidth="1"/>
    <col min="6406" max="6411" width="0" style="15" hidden="1" customWidth="1"/>
    <col min="6412" max="6412" width="9.375" style="15" customWidth="1"/>
    <col min="6413" max="6414" width="9.5" style="15" customWidth="1"/>
    <col min="6415" max="6415" width="11.625" style="15" customWidth="1"/>
    <col min="6416" max="6416" width="10" style="15" bestFit="1" customWidth="1"/>
    <col min="6417" max="6419" width="7.75" style="15" customWidth="1"/>
    <col min="6420" max="6420" width="9.875" style="15" bestFit="1" customWidth="1"/>
    <col min="6421" max="6421" width="6.75" style="15" customWidth="1"/>
    <col min="6422" max="6426" width="8.625" style="15" customWidth="1"/>
    <col min="6427" max="6428" width="8.5" style="15" customWidth="1"/>
    <col min="6429" max="6429" width="7.75" style="15" customWidth="1"/>
    <col min="6430" max="6430" width="8.5" style="15" customWidth="1"/>
    <col min="6431" max="6435" width="7.75" style="15" customWidth="1"/>
    <col min="6436" max="6437" width="9.125" style="15" bestFit="1" customWidth="1"/>
    <col min="6438" max="6438" width="10.625" style="15" customWidth="1"/>
    <col min="6439" max="6441" width="7.75" style="15" customWidth="1"/>
    <col min="6442" max="6442" width="0" style="15" hidden="1" customWidth="1"/>
    <col min="6443" max="6443" width="7.75" style="15" customWidth="1"/>
    <col min="6444" max="6465" width="0" style="15" hidden="1" customWidth="1"/>
    <col min="6466" max="6471" width="7.75" style="15" customWidth="1"/>
    <col min="6472" max="6495" width="0" style="15" hidden="1" customWidth="1"/>
    <col min="6496" max="6656" width="7.75" style="15"/>
    <col min="6657" max="6657" width="11.75" style="15" customWidth="1"/>
    <col min="6658" max="6658" width="9.375" style="15" customWidth="1"/>
    <col min="6659" max="6659" width="9" style="15" customWidth="1"/>
    <col min="6660" max="6660" width="9.375" style="15" customWidth="1"/>
    <col min="6661" max="6661" width="10.375" style="15" customWidth="1"/>
    <col min="6662" max="6667" width="0" style="15" hidden="1" customWidth="1"/>
    <col min="6668" max="6668" width="9.375" style="15" customWidth="1"/>
    <col min="6669" max="6670" width="9.5" style="15" customWidth="1"/>
    <col min="6671" max="6671" width="11.625" style="15" customWidth="1"/>
    <col min="6672" max="6672" width="10" style="15" bestFit="1" customWidth="1"/>
    <col min="6673" max="6675" width="7.75" style="15" customWidth="1"/>
    <col min="6676" max="6676" width="9.875" style="15" bestFit="1" customWidth="1"/>
    <col min="6677" max="6677" width="6.75" style="15" customWidth="1"/>
    <col min="6678" max="6682" width="8.625" style="15" customWidth="1"/>
    <col min="6683" max="6684" width="8.5" style="15" customWidth="1"/>
    <col min="6685" max="6685" width="7.75" style="15" customWidth="1"/>
    <col min="6686" max="6686" width="8.5" style="15" customWidth="1"/>
    <col min="6687" max="6691" width="7.75" style="15" customWidth="1"/>
    <col min="6692" max="6693" width="9.125" style="15" bestFit="1" customWidth="1"/>
    <col min="6694" max="6694" width="10.625" style="15" customWidth="1"/>
    <col min="6695" max="6697" width="7.75" style="15" customWidth="1"/>
    <col min="6698" max="6698" width="0" style="15" hidden="1" customWidth="1"/>
    <col min="6699" max="6699" width="7.75" style="15" customWidth="1"/>
    <col min="6700" max="6721" width="0" style="15" hidden="1" customWidth="1"/>
    <col min="6722" max="6727" width="7.75" style="15" customWidth="1"/>
    <col min="6728" max="6751" width="0" style="15" hidden="1" customWidth="1"/>
    <col min="6752" max="6912" width="7.75" style="15"/>
    <col min="6913" max="6913" width="11.75" style="15" customWidth="1"/>
    <col min="6914" max="6914" width="9.375" style="15" customWidth="1"/>
    <col min="6915" max="6915" width="9" style="15" customWidth="1"/>
    <col min="6916" max="6916" width="9.375" style="15" customWidth="1"/>
    <col min="6917" max="6917" width="10.375" style="15" customWidth="1"/>
    <col min="6918" max="6923" width="0" style="15" hidden="1" customWidth="1"/>
    <col min="6924" max="6924" width="9.375" style="15" customWidth="1"/>
    <col min="6925" max="6926" width="9.5" style="15" customWidth="1"/>
    <col min="6927" max="6927" width="11.625" style="15" customWidth="1"/>
    <col min="6928" max="6928" width="10" style="15" bestFit="1" customWidth="1"/>
    <col min="6929" max="6931" width="7.75" style="15" customWidth="1"/>
    <col min="6932" max="6932" width="9.875" style="15" bestFit="1" customWidth="1"/>
    <col min="6933" max="6933" width="6.75" style="15" customWidth="1"/>
    <col min="6934" max="6938" width="8.625" style="15" customWidth="1"/>
    <col min="6939" max="6940" width="8.5" style="15" customWidth="1"/>
    <col min="6941" max="6941" width="7.75" style="15" customWidth="1"/>
    <col min="6942" max="6942" width="8.5" style="15" customWidth="1"/>
    <col min="6943" max="6947" width="7.75" style="15" customWidth="1"/>
    <col min="6948" max="6949" width="9.125" style="15" bestFit="1" customWidth="1"/>
    <col min="6950" max="6950" width="10.625" style="15" customWidth="1"/>
    <col min="6951" max="6953" width="7.75" style="15" customWidth="1"/>
    <col min="6954" max="6954" width="0" style="15" hidden="1" customWidth="1"/>
    <col min="6955" max="6955" width="7.75" style="15" customWidth="1"/>
    <col min="6956" max="6977" width="0" style="15" hidden="1" customWidth="1"/>
    <col min="6978" max="6983" width="7.75" style="15" customWidth="1"/>
    <col min="6984" max="7007" width="0" style="15" hidden="1" customWidth="1"/>
    <col min="7008" max="7168" width="7.75" style="15"/>
    <col min="7169" max="7169" width="11.75" style="15" customWidth="1"/>
    <col min="7170" max="7170" width="9.375" style="15" customWidth="1"/>
    <col min="7171" max="7171" width="9" style="15" customWidth="1"/>
    <col min="7172" max="7172" width="9.375" style="15" customWidth="1"/>
    <col min="7173" max="7173" width="10.375" style="15" customWidth="1"/>
    <col min="7174" max="7179" width="0" style="15" hidden="1" customWidth="1"/>
    <col min="7180" max="7180" width="9.375" style="15" customWidth="1"/>
    <col min="7181" max="7182" width="9.5" style="15" customWidth="1"/>
    <col min="7183" max="7183" width="11.625" style="15" customWidth="1"/>
    <col min="7184" max="7184" width="10" style="15" bestFit="1" customWidth="1"/>
    <col min="7185" max="7187" width="7.75" style="15" customWidth="1"/>
    <col min="7188" max="7188" width="9.875" style="15" bestFit="1" customWidth="1"/>
    <col min="7189" max="7189" width="6.75" style="15" customWidth="1"/>
    <col min="7190" max="7194" width="8.625" style="15" customWidth="1"/>
    <col min="7195" max="7196" width="8.5" style="15" customWidth="1"/>
    <col min="7197" max="7197" width="7.75" style="15" customWidth="1"/>
    <col min="7198" max="7198" width="8.5" style="15" customWidth="1"/>
    <col min="7199" max="7203" width="7.75" style="15" customWidth="1"/>
    <col min="7204" max="7205" width="9.125" style="15" bestFit="1" customWidth="1"/>
    <col min="7206" max="7206" width="10.625" style="15" customWidth="1"/>
    <col min="7207" max="7209" width="7.75" style="15" customWidth="1"/>
    <col min="7210" max="7210" width="0" style="15" hidden="1" customWidth="1"/>
    <col min="7211" max="7211" width="7.75" style="15" customWidth="1"/>
    <col min="7212" max="7233" width="0" style="15" hidden="1" customWidth="1"/>
    <col min="7234" max="7239" width="7.75" style="15" customWidth="1"/>
    <col min="7240" max="7263" width="0" style="15" hidden="1" customWidth="1"/>
    <col min="7264" max="7424" width="7.75" style="15"/>
    <col min="7425" max="7425" width="11.75" style="15" customWidth="1"/>
    <col min="7426" max="7426" width="9.375" style="15" customWidth="1"/>
    <col min="7427" max="7427" width="9" style="15" customWidth="1"/>
    <col min="7428" max="7428" width="9.375" style="15" customWidth="1"/>
    <col min="7429" max="7429" width="10.375" style="15" customWidth="1"/>
    <col min="7430" max="7435" width="0" style="15" hidden="1" customWidth="1"/>
    <col min="7436" max="7436" width="9.375" style="15" customWidth="1"/>
    <col min="7437" max="7438" width="9.5" style="15" customWidth="1"/>
    <col min="7439" max="7439" width="11.625" style="15" customWidth="1"/>
    <col min="7440" max="7440" width="10" style="15" bestFit="1" customWidth="1"/>
    <col min="7441" max="7443" width="7.75" style="15" customWidth="1"/>
    <col min="7444" max="7444" width="9.875" style="15" bestFit="1" customWidth="1"/>
    <col min="7445" max="7445" width="6.75" style="15" customWidth="1"/>
    <col min="7446" max="7450" width="8.625" style="15" customWidth="1"/>
    <col min="7451" max="7452" width="8.5" style="15" customWidth="1"/>
    <col min="7453" max="7453" width="7.75" style="15" customWidth="1"/>
    <col min="7454" max="7454" width="8.5" style="15" customWidth="1"/>
    <col min="7455" max="7459" width="7.75" style="15" customWidth="1"/>
    <col min="7460" max="7461" width="9.125" style="15" bestFit="1" customWidth="1"/>
    <col min="7462" max="7462" width="10.625" style="15" customWidth="1"/>
    <col min="7463" max="7465" width="7.75" style="15" customWidth="1"/>
    <col min="7466" max="7466" width="0" style="15" hidden="1" customWidth="1"/>
    <col min="7467" max="7467" width="7.75" style="15" customWidth="1"/>
    <col min="7468" max="7489" width="0" style="15" hidden="1" customWidth="1"/>
    <col min="7490" max="7495" width="7.75" style="15" customWidth="1"/>
    <col min="7496" max="7519" width="0" style="15" hidden="1" customWidth="1"/>
    <col min="7520" max="7680" width="7.75" style="15"/>
    <col min="7681" max="7681" width="11.75" style="15" customWidth="1"/>
    <col min="7682" max="7682" width="9.375" style="15" customWidth="1"/>
    <col min="7683" max="7683" width="9" style="15" customWidth="1"/>
    <col min="7684" max="7684" width="9.375" style="15" customWidth="1"/>
    <col min="7685" max="7685" width="10.375" style="15" customWidth="1"/>
    <col min="7686" max="7691" width="0" style="15" hidden="1" customWidth="1"/>
    <col min="7692" max="7692" width="9.375" style="15" customWidth="1"/>
    <col min="7693" max="7694" width="9.5" style="15" customWidth="1"/>
    <col min="7695" max="7695" width="11.625" style="15" customWidth="1"/>
    <col min="7696" max="7696" width="10" style="15" bestFit="1" customWidth="1"/>
    <col min="7697" max="7699" width="7.75" style="15" customWidth="1"/>
    <col min="7700" max="7700" width="9.875" style="15" bestFit="1" customWidth="1"/>
    <col min="7701" max="7701" width="6.75" style="15" customWidth="1"/>
    <col min="7702" max="7706" width="8.625" style="15" customWidth="1"/>
    <col min="7707" max="7708" width="8.5" style="15" customWidth="1"/>
    <col min="7709" max="7709" width="7.75" style="15" customWidth="1"/>
    <col min="7710" max="7710" width="8.5" style="15" customWidth="1"/>
    <col min="7711" max="7715" width="7.75" style="15" customWidth="1"/>
    <col min="7716" max="7717" width="9.125" style="15" bestFit="1" customWidth="1"/>
    <col min="7718" max="7718" width="10.625" style="15" customWidth="1"/>
    <col min="7719" max="7721" width="7.75" style="15" customWidth="1"/>
    <col min="7722" max="7722" width="0" style="15" hidden="1" customWidth="1"/>
    <col min="7723" max="7723" width="7.75" style="15" customWidth="1"/>
    <col min="7724" max="7745" width="0" style="15" hidden="1" customWidth="1"/>
    <col min="7746" max="7751" width="7.75" style="15" customWidth="1"/>
    <col min="7752" max="7775" width="0" style="15" hidden="1" customWidth="1"/>
    <col min="7776" max="7936" width="7.75" style="15"/>
    <col min="7937" max="7937" width="11.75" style="15" customWidth="1"/>
    <col min="7938" max="7938" width="9.375" style="15" customWidth="1"/>
    <col min="7939" max="7939" width="9" style="15" customWidth="1"/>
    <col min="7940" max="7940" width="9.375" style="15" customWidth="1"/>
    <col min="7941" max="7941" width="10.375" style="15" customWidth="1"/>
    <col min="7942" max="7947" width="0" style="15" hidden="1" customWidth="1"/>
    <col min="7948" max="7948" width="9.375" style="15" customWidth="1"/>
    <col min="7949" max="7950" width="9.5" style="15" customWidth="1"/>
    <col min="7951" max="7951" width="11.625" style="15" customWidth="1"/>
    <col min="7952" max="7952" width="10" style="15" bestFit="1" customWidth="1"/>
    <col min="7953" max="7955" width="7.75" style="15" customWidth="1"/>
    <col min="7956" max="7956" width="9.875" style="15" bestFit="1" customWidth="1"/>
    <col min="7957" max="7957" width="6.75" style="15" customWidth="1"/>
    <col min="7958" max="7962" width="8.625" style="15" customWidth="1"/>
    <col min="7963" max="7964" width="8.5" style="15" customWidth="1"/>
    <col min="7965" max="7965" width="7.75" style="15" customWidth="1"/>
    <col min="7966" max="7966" width="8.5" style="15" customWidth="1"/>
    <col min="7967" max="7971" width="7.75" style="15" customWidth="1"/>
    <col min="7972" max="7973" width="9.125" style="15" bestFit="1" customWidth="1"/>
    <col min="7974" max="7974" width="10.625" style="15" customWidth="1"/>
    <col min="7975" max="7977" width="7.75" style="15" customWidth="1"/>
    <col min="7978" max="7978" width="0" style="15" hidden="1" customWidth="1"/>
    <col min="7979" max="7979" width="7.75" style="15" customWidth="1"/>
    <col min="7980" max="8001" width="0" style="15" hidden="1" customWidth="1"/>
    <col min="8002" max="8007" width="7.75" style="15" customWidth="1"/>
    <col min="8008" max="8031" width="0" style="15" hidden="1" customWidth="1"/>
    <col min="8032" max="8192" width="7.75" style="15"/>
    <col min="8193" max="8193" width="11.75" style="15" customWidth="1"/>
    <col min="8194" max="8194" width="9.375" style="15" customWidth="1"/>
    <col min="8195" max="8195" width="9" style="15" customWidth="1"/>
    <col min="8196" max="8196" width="9.375" style="15" customWidth="1"/>
    <col min="8197" max="8197" width="10.375" style="15" customWidth="1"/>
    <col min="8198" max="8203" width="0" style="15" hidden="1" customWidth="1"/>
    <col min="8204" max="8204" width="9.375" style="15" customWidth="1"/>
    <col min="8205" max="8206" width="9.5" style="15" customWidth="1"/>
    <col min="8207" max="8207" width="11.625" style="15" customWidth="1"/>
    <col min="8208" max="8208" width="10" style="15" bestFit="1" customWidth="1"/>
    <col min="8209" max="8211" width="7.75" style="15" customWidth="1"/>
    <col min="8212" max="8212" width="9.875" style="15" bestFit="1" customWidth="1"/>
    <col min="8213" max="8213" width="6.75" style="15" customWidth="1"/>
    <col min="8214" max="8218" width="8.625" style="15" customWidth="1"/>
    <col min="8219" max="8220" width="8.5" style="15" customWidth="1"/>
    <col min="8221" max="8221" width="7.75" style="15" customWidth="1"/>
    <col min="8222" max="8222" width="8.5" style="15" customWidth="1"/>
    <col min="8223" max="8227" width="7.75" style="15" customWidth="1"/>
    <col min="8228" max="8229" width="9.125" style="15" bestFit="1" customWidth="1"/>
    <col min="8230" max="8230" width="10.625" style="15" customWidth="1"/>
    <col min="8231" max="8233" width="7.75" style="15" customWidth="1"/>
    <col min="8234" max="8234" width="0" style="15" hidden="1" customWidth="1"/>
    <col min="8235" max="8235" width="7.75" style="15" customWidth="1"/>
    <col min="8236" max="8257" width="0" style="15" hidden="1" customWidth="1"/>
    <col min="8258" max="8263" width="7.75" style="15" customWidth="1"/>
    <col min="8264" max="8287" width="0" style="15" hidden="1" customWidth="1"/>
    <col min="8288" max="8448" width="7.75" style="15"/>
    <col min="8449" max="8449" width="11.75" style="15" customWidth="1"/>
    <col min="8450" max="8450" width="9.375" style="15" customWidth="1"/>
    <col min="8451" max="8451" width="9" style="15" customWidth="1"/>
    <col min="8452" max="8452" width="9.375" style="15" customWidth="1"/>
    <col min="8453" max="8453" width="10.375" style="15" customWidth="1"/>
    <col min="8454" max="8459" width="0" style="15" hidden="1" customWidth="1"/>
    <col min="8460" max="8460" width="9.375" style="15" customWidth="1"/>
    <col min="8461" max="8462" width="9.5" style="15" customWidth="1"/>
    <col min="8463" max="8463" width="11.625" style="15" customWidth="1"/>
    <col min="8464" max="8464" width="10" style="15" bestFit="1" customWidth="1"/>
    <col min="8465" max="8467" width="7.75" style="15" customWidth="1"/>
    <col min="8468" max="8468" width="9.875" style="15" bestFit="1" customWidth="1"/>
    <col min="8469" max="8469" width="6.75" style="15" customWidth="1"/>
    <col min="8470" max="8474" width="8.625" style="15" customWidth="1"/>
    <col min="8475" max="8476" width="8.5" style="15" customWidth="1"/>
    <col min="8477" max="8477" width="7.75" style="15" customWidth="1"/>
    <col min="8478" max="8478" width="8.5" style="15" customWidth="1"/>
    <col min="8479" max="8483" width="7.75" style="15" customWidth="1"/>
    <col min="8484" max="8485" width="9.125" style="15" bestFit="1" customWidth="1"/>
    <col min="8486" max="8486" width="10.625" style="15" customWidth="1"/>
    <col min="8487" max="8489" width="7.75" style="15" customWidth="1"/>
    <col min="8490" max="8490" width="0" style="15" hidden="1" customWidth="1"/>
    <col min="8491" max="8491" width="7.75" style="15" customWidth="1"/>
    <col min="8492" max="8513" width="0" style="15" hidden="1" customWidth="1"/>
    <col min="8514" max="8519" width="7.75" style="15" customWidth="1"/>
    <col min="8520" max="8543" width="0" style="15" hidden="1" customWidth="1"/>
    <col min="8544" max="8704" width="7.75" style="15"/>
    <col min="8705" max="8705" width="11.75" style="15" customWidth="1"/>
    <col min="8706" max="8706" width="9.375" style="15" customWidth="1"/>
    <col min="8707" max="8707" width="9" style="15" customWidth="1"/>
    <col min="8708" max="8708" width="9.375" style="15" customWidth="1"/>
    <col min="8709" max="8709" width="10.375" style="15" customWidth="1"/>
    <col min="8710" max="8715" width="0" style="15" hidden="1" customWidth="1"/>
    <col min="8716" max="8716" width="9.375" style="15" customWidth="1"/>
    <col min="8717" max="8718" width="9.5" style="15" customWidth="1"/>
    <col min="8719" max="8719" width="11.625" style="15" customWidth="1"/>
    <col min="8720" max="8720" width="10" style="15" bestFit="1" customWidth="1"/>
    <col min="8721" max="8723" width="7.75" style="15" customWidth="1"/>
    <col min="8724" max="8724" width="9.875" style="15" bestFit="1" customWidth="1"/>
    <col min="8725" max="8725" width="6.75" style="15" customWidth="1"/>
    <col min="8726" max="8730" width="8.625" style="15" customWidth="1"/>
    <col min="8731" max="8732" width="8.5" style="15" customWidth="1"/>
    <col min="8733" max="8733" width="7.75" style="15" customWidth="1"/>
    <col min="8734" max="8734" width="8.5" style="15" customWidth="1"/>
    <col min="8735" max="8739" width="7.75" style="15" customWidth="1"/>
    <col min="8740" max="8741" width="9.125" style="15" bestFit="1" customWidth="1"/>
    <col min="8742" max="8742" width="10.625" style="15" customWidth="1"/>
    <col min="8743" max="8745" width="7.75" style="15" customWidth="1"/>
    <col min="8746" max="8746" width="0" style="15" hidden="1" customWidth="1"/>
    <col min="8747" max="8747" width="7.75" style="15" customWidth="1"/>
    <col min="8748" max="8769" width="0" style="15" hidden="1" customWidth="1"/>
    <col min="8770" max="8775" width="7.75" style="15" customWidth="1"/>
    <col min="8776" max="8799" width="0" style="15" hidden="1" customWidth="1"/>
    <col min="8800" max="8960" width="7.75" style="15"/>
    <col min="8961" max="8961" width="11.75" style="15" customWidth="1"/>
    <col min="8962" max="8962" width="9.375" style="15" customWidth="1"/>
    <col min="8963" max="8963" width="9" style="15" customWidth="1"/>
    <col min="8964" max="8964" width="9.375" style="15" customWidth="1"/>
    <col min="8965" max="8965" width="10.375" style="15" customWidth="1"/>
    <col min="8966" max="8971" width="0" style="15" hidden="1" customWidth="1"/>
    <col min="8972" max="8972" width="9.375" style="15" customWidth="1"/>
    <col min="8973" max="8974" width="9.5" style="15" customWidth="1"/>
    <col min="8975" max="8975" width="11.625" style="15" customWidth="1"/>
    <col min="8976" max="8976" width="10" style="15" bestFit="1" customWidth="1"/>
    <col min="8977" max="8979" width="7.75" style="15" customWidth="1"/>
    <col min="8980" max="8980" width="9.875" style="15" bestFit="1" customWidth="1"/>
    <col min="8981" max="8981" width="6.75" style="15" customWidth="1"/>
    <col min="8982" max="8986" width="8.625" style="15" customWidth="1"/>
    <col min="8987" max="8988" width="8.5" style="15" customWidth="1"/>
    <col min="8989" max="8989" width="7.75" style="15" customWidth="1"/>
    <col min="8990" max="8990" width="8.5" style="15" customWidth="1"/>
    <col min="8991" max="8995" width="7.75" style="15" customWidth="1"/>
    <col min="8996" max="8997" width="9.125" style="15" bestFit="1" customWidth="1"/>
    <col min="8998" max="8998" width="10.625" style="15" customWidth="1"/>
    <col min="8999" max="9001" width="7.75" style="15" customWidth="1"/>
    <col min="9002" max="9002" width="0" style="15" hidden="1" customWidth="1"/>
    <col min="9003" max="9003" width="7.75" style="15" customWidth="1"/>
    <col min="9004" max="9025" width="0" style="15" hidden="1" customWidth="1"/>
    <col min="9026" max="9031" width="7.75" style="15" customWidth="1"/>
    <col min="9032" max="9055" width="0" style="15" hidden="1" customWidth="1"/>
    <col min="9056" max="9216" width="7.75" style="15"/>
    <col min="9217" max="9217" width="11.75" style="15" customWidth="1"/>
    <col min="9218" max="9218" width="9.375" style="15" customWidth="1"/>
    <col min="9219" max="9219" width="9" style="15" customWidth="1"/>
    <col min="9220" max="9220" width="9.375" style="15" customWidth="1"/>
    <col min="9221" max="9221" width="10.375" style="15" customWidth="1"/>
    <col min="9222" max="9227" width="0" style="15" hidden="1" customWidth="1"/>
    <col min="9228" max="9228" width="9.375" style="15" customWidth="1"/>
    <col min="9229" max="9230" width="9.5" style="15" customWidth="1"/>
    <col min="9231" max="9231" width="11.625" style="15" customWidth="1"/>
    <col min="9232" max="9232" width="10" style="15" bestFit="1" customWidth="1"/>
    <col min="9233" max="9235" width="7.75" style="15" customWidth="1"/>
    <col min="9236" max="9236" width="9.875" style="15" bestFit="1" customWidth="1"/>
    <col min="9237" max="9237" width="6.75" style="15" customWidth="1"/>
    <col min="9238" max="9242" width="8.625" style="15" customWidth="1"/>
    <col min="9243" max="9244" width="8.5" style="15" customWidth="1"/>
    <col min="9245" max="9245" width="7.75" style="15" customWidth="1"/>
    <col min="9246" max="9246" width="8.5" style="15" customWidth="1"/>
    <col min="9247" max="9251" width="7.75" style="15" customWidth="1"/>
    <col min="9252" max="9253" width="9.125" style="15" bestFit="1" customWidth="1"/>
    <col min="9254" max="9254" width="10.625" style="15" customWidth="1"/>
    <col min="9255" max="9257" width="7.75" style="15" customWidth="1"/>
    <col min="9258" max="9258" width="0" style="15" hidden="1" customWidth="1"/>
    <col min="9259" max="9259" width="7.75" style="15" customWidth="1"/>
    <col min="9260" max="9281" width="0" style="15" hidden="1" customWidth="1"/>
    <col min="9282" max="9287" width="7.75" style="15" customWidth="1"/>
    <col min="9288" max="9311" width="0" style="15" hidden="1" customWidth="1"/>
    <col min="9312" max="9472" width="7.75" style="15"/>
    <col min="9473" max="9473" width="11.75" style="15" customWidth="1"/>
    <col min="9474" max="9474" width="9.375" style="15" customWidth="1"/>
    <col min="9475" max="9475" width="9" style="15" customWidth="1"/>
    <col min="9476" max="9476" width="9.375" style="15" customWidth="1"/>
    <col min="9477" max="9477" width="10.375" style="15" customWidth="1"/>
    <col min="9478" max="9483" width="0" style="15" hidden="1" customWidth="1"/>
    <col min="9484" max="9484" width="9.375" style="15" customWidth="1"/>
    <col min="9485" max="9486" width="9.5" style="15" customWidth="1"/>
    <col min="9487" max="9487" width="11.625" style="15" customWidth="1"/>
    <col min="9488" max="9488" width="10" style="15" bestFit="1" customWidth="1"/>
    <col min="9489" max="9491" width="7.75" style="15" customWidth="1"/>
    <col min="9492" max="9492" width="9.875" style="15" bestFit="1" customWidth="1"/>
    <col min="9493" max="9493" width="6.75" style="15" customWidth="1"/>
    <col min="9494" max="9498" width="8.625" style="15" customWidth="1"/>
    <col min="9499" max="9500" width="8.5" style="15" customWidth="1"/>
    <col min="9501" max="9501" width="7.75" style="15" customWidth="1"/>
    <col min="9502" max="9502" width="8.5" style="15" customWidth="1"/>
    <col min="9503" max="9507" width="7.75" style="15" customWidth="1"/>
    <col min="9508" max="9509" width="9.125" style="15" bestFit="1" customWidth="1"/>
    <col min="9510" max="9510" width="10.625" style="15" customWidth="1"/>
    <col min="9511" max="9513" width="7.75" style="15" customWidth="1"/>
    <col min="9514" max="9514" width="0" style="15" hidden="1" customWidth="1"/>
    <col min="9515" max="9515" width="7.75" style="15" customWidth="1"/>
    <col min="9516" max="9537" width="0" style="15" hidden="1" customWidth="1"/>
    <col min="9538" max="9543" width="7.75" style="15" customWidth="1"/>
    <col min="9544" max="9567" width="0" style="15" hidden="1" customWidth="1"/>
    <col min="9568" max="9728" width="7.75" style="15"/>
    <col min="9729" max="9729" width="11.75" style="15" customWidth="1"/>
    <col min="9730" max="9730" width="9.375" style="15" customWidth="1"/>
    <col min="9731" max="9731" width="9" style="15" customWidth="1"/>
    <col min="9732" max="9732" width="9.375" style="15" customWidth="1"/>
    <col min="9733" max="9733" width="10.375" style="15" customWidth="1"/>
    <col min="9734" max="9739" width="0" style="15" hidden="1" customWidth="1"/>
    <col min="9740" max="9740" width="9.375" style="15" customWidth="1"/>
    <col min="9741" max="9742" width="9.5" style="15" customWidth="1"/>
    <col min="9743" max="9743" width="11.625" style="15" customWidth="1"/>
    <col min="9744" max="9744" width="10" style="15" bestFit="1" customWidth="1"/>
    <col min="9745" max="9747" width="7.75" style="15" customWidth="1"/>
    <col min="9748" max="9748" width="9.875" style="15" bestFit="1" customWidth="1"/>
    <col min="9749" max="9749" width="6.75" style="15" customWidth="1"/>
    <col min="9750" max="9754" width="8.625" style="15" customWidth="1"/>
    <col min="9755" max="9756" width="8.5" style="15" customWidth="1"/>
    <col min="9757" max="9757" width="7.75" style="15" customWidth="1"/>
    <col min="9758" max="9758" width="8.5" style="15" customWidth="1"/>
    <col min="9759" max="9763" width="7.75" style="15" customWidth="1"/>
    <col min="9764" max="9765" width="9.125" style="15" bestFit="1" customWidth="1"/>
    <col min="9766" max="9766" width="10.625" style="15" customWidth="1"/>
    <col min="9767" max="9769" width="7.75" style="15" customWidth="1"/>
    <col min="9770" max="9770" width="0" style="15" hidden="1" customWidth="1"/>
    <col min="9771" max="9771" width="7.75" style="15" customWidth="1"/>
    <col min="9772" max="9793" width="0" style="15" hidden="1" customWidth="1"/>
    <col min="9794" max="9799" width="7.75" style="15" customWidth="1"/>
    <col min="9800" max="9823" width="0" style="15" hidden="1" customWidth="1"/>
    <col min="9824" max="9984" width="7.75" style="15"/>
    <col min="9985" max="9985" width="11.75" style="15" customWidth="1"/>
    <col min="9986" max="9986" width="9.375" style="15" customWidth="1"/>
    <col min="9987" max="9987" width="9" style="15" customWidth="1"/>
    <col min="9988" max="9988" width="9.375" style="15" customWidth="1"/>
    <col min="9989" max="9989" width="10.375" style="15" customWidth="1"/>
    <col min="9990" max="9995" width="0" style="15" hidden="1" customWidth="1"/>
    <col min="9996" max="9996" width="9.375" style="15" customWidth="1"/>
    <col min="9997" max="9998" width="9.5" style="15" customWidth="1"/>
    <col min="9999" max="9999" width="11.625" style="15" customWidth="1"/>
    <col min="10000" max="10000" width="10" style="15" bestFit="1" customWidth="1"/>
    <col min="10001" max="10003" width="7.75" style="15" customWidth="1"/>
    <col min="10004" max="10004" width="9.875" style="15" bestFit="1" customWidth="1"/>
    <col min="10005" max="10005" width="6.75" style="15" customWidth="1"/>
    <col min="10006" max="10010" width="8.625" style="15" customWidth="1"/>
    <col min="10011" max="10012" width="8.5" style="15" customWidth="1"/>
    <col min="10013" max="10013" width="7.75" style="15" customWidth="1"/>
    <col min="10014" max="10014" width="8.5" style="15" customWidth="1"/>
    <col min="10015" max="10019" width="7.75" style="15" customWidth="1"/>
    <col min="10020" max="10021" width="9.125" style="15" bestFit="1" customWidth="1"/>
    <col min="10022" max="10022" width="10.625" style="15" customWidth="1"/>
    <col min="10023" max="10025" width="7.75" style="15" customWidth="1"/>
    <col min="10026" max="10026" width="0" style="15" hidden="1" customWidth="1"/>
    <col min="10027" max="10027" width="7.75" style="15" customWidth="1"/>
    <col min="10028" max="10049" width="0" style="15" hidden="1" customWidth="1"/>
    <col min="10050" max="10055" width="7.75" style="15" customWidth="1"/>
    <col min="10056" max="10079" width="0" style="15" hidden="1" customWidth="1"/>
    <col min="10080" max="10240" width="7.75" style="15"/>
    <col min="10241" max="10241" width="11.75" style="15" customWidth="1"/>
    <col min="10242" max="10242" width="9.375" style="15" customWidth="1"/>
    <col min="10243" max="10243" width="9" style="15" customWidth="1"/>
    <col min="10244" max="10244" width="9.375" style="15" customWidth="1"/>
    <col min="10245" max="10245" width="10.375" style="15" customWidth="1"/>
    <col min="10246" max="10251" width="0" style="15" hidden="1" customWidth="1"/>
    <col min="10252" max="10252" width="9.375" style="15" customWidth="1"/>
    <col min="10253" max="10254" width="9.5" style="15" customWidth="1"/>
    <col min="10255" max="10255" width="11.625" style="15" customWidth="1"/>
    <col min="10256" max="10256" width="10" style="15" bestFit="1" customWidth="1"/>
    <col min="10257" max="10259" width="7.75" style="15" customWidth="1"/>
    <col min="10260" max="10260" width="9.875" style="15" bestFit="1" customWidth="1"/>
    <col min="10261" max="10261" width="6.75" style="15" customWidth="1"/>
    <col min="10262" max="10266" width="8.625" style="15" customWidth="1"/>
    <col min="10267" max="10268" width="8.5" style="15" customWidth="1"/>
    <col min="10269" max="10269" width="7.75" style="15" customWidth="1"/>
    <col min="10270" max="10270" width="8.5" style="15" customWidth="1"/>
    <col min="10271" max="10275" width="7.75" style="15" customWidth="1"/>
    <col min="10276" max="10277" width="9.125" style="15" bestFit="1" customWidth="1"/>
    <col min="10278" max="10278" width="10.625" style="15" customWidth="1"/>
    <col min="10279" max="10281" width="7.75" style="15" customWidth="1"/>
    <col min="10282" max="10282" width="0" style="15" hidden="1" customWidth="1"/>
    <col min="10283" max="10283" width="7.75" style="15" customWidth="1"/>
    <col min="10284" max="10305" width="0" style="15" hidden="1" customWidth="1"/>
    <col min="10306" max="10311" width="7.75" style="15" customWidth="1"/>
    <col min="10312" max="10335" width="0" style="15" hidden="1" customWidth="1"/>
    <col min="10336" max="10496" width="7.75" style="15"/>
    <col min="10497" max="10497" width="11.75" style="15" customWidth="1"/>
    <col min="10498" max="10498" width="9.375" style="15" customWidth="1"/>
    <col min="10499" max="10499" width="9" style="15" customWidth="1"/>
    <col min="10500" max="10500" width="9.375" style="15" customWidth="1"/>
    <col min="10501" max="10501" width="10.375" style="15" customWidth="1"/>
    <col min="10502" max="10507" width="0" style="15" hidden="1" customWidth="1"/>
    <col min="10508" max="10508" width="9.375" style="15" customWidth="1"/>
    <col min="10509" max="10510" width="9.5" style="15" customWidth="1"/>
    <col min="10511" max="10511" width="11.625" style="15" customWidth="1"/>
    <col min="10512" max="10512" width="10" style="15" bestFit="1" customWidth="1"/>
    <col min="10513" max="10515" width="7.75" style="15" customWidth="1"/>
    <col min="10516" max="10516" width="9.875" style="15" bestFit="1" customWidth="1"/>
    <col min="10517" max="10517" width="6.75" style="15" customWidth="1"/>
    <col min="10518" max="10522" width="8.625" style="15" customWidth="1"/>
    <col min="10523" max="10524" width="8.5" style="15" customWidth="1"/>
    <col min="10525" max="10525" width="7.75" style="15" customWidth="1"/>
    <col min="10526" max="10526" width="8.5" style="15" customWidth="1"/>
    <col min="10527" max="10531" width="7.75" style="15" customWidth="1"/>
    <col min="10532" max="10533" width="9.125" style="15" bestFit="1" customWidth="1"/>
    <col min="10534" max="10534" width="10.625" style="15" customWidth="1"/>
    <col min="10535" max="10537" width="7.75" style="15" customWidth="1"/>
    <col min="10538" max="10538" width="0" style="15" hidden="1" customWidth="1"/>
    <col min="10539" max="10539" width="7.75" style="15" customWidth="1"/>
    <col min="10540" max="10561" width="0" style="15" hidden="1" customWidth="1"/>
    <col min="10562" max="10567" width="7.75" style="15" customWidth="1"/>
    <col min="10568" max="10591" width="0" style="15" hidden="1" customWidth="1"/>
    <col min="10592" max="10752" width="7.75" style="15"/>
    <col min="10753" max="10753" width="11.75" style="15" customWidth="1"/>
    <col min="10754" max="10754" width="9.375" style="15" customWidth="1"/>
    <col min="10755" max="10755" width="9" style="15" customWidth="1"/>
    <col min="10756" max="10756" width="9.375" style="15" customWidth="1"/>
    <col min="10757" max="10757" width="10.375" style="15" customWidth="1"/>
    <col min="10758" max="10763" width="0" style="15" hidden="1" customWidth="1"/>
    <col min="10764" max="10764" width="9.375" style="15" customWidth="1"/>
    <col min="10765" max="10766" width="9.5" style="15" customWidth="1"/>
    <col min="10767" max="10767" width="11.625" style="15" customWidth="1"/>
    <col min="10768" max="10768" width="10" style="15" bestFit="1" customWidth="1"/>
    <col min="10769" max="10771" width="7.75" style="15" customWidth="1"/>
    <col min="10772" max="10772" width="9.875" style="15" bestFit="1" customWidth="1"/>
    <col min="10773" max="10773" width="6.75" style="15" customWidth="1"/>
    <col min="10774" max="10778" width="8.625" style="15" customWidth="1"/>
    <col min="10779" max="10780" width="8.5" style="15" customWidth="1"/>
    <col min="10781" max="10781" width="7.75" style="15" customWidth="1"/>
    <col min="10782" max="10782" width="8.5" style="15" customWidth="1"/>
    <col min="10783" max="10787" width="7.75" style="15" customWidth="1"/>
    <col min="10788" max="10789" width="9.125" style="15" bestFit="1" customWidth="1"/>
    <col min="10790" max="10790" width="10.625" style="15" customWidth="1"/>
    <col min="10791" max="10793" width="7.75" style="15" customWidth="1"/>
    <col min="10794" max="10794" width="0" style="15" hidden="1" customWidth="1"/>
    <col min="10795" max="10795" width="7.75" style="15" customWidth="1"/>
    <col min="10796" max="10817" width="0" style="15" hidden="1" customWidth="1"/>
    <col min="10818" max="10823" width="7.75" style="15" customWidth="1"/>
    <col min="10824" max="10847" width="0" style="15" hidden="1" customWidth="1"/>
    <col min="10848" max="11008" width="7.75" style="15"/>
    <col min="11009" max="11009" width="11.75" style="15" customWidth="1"/>
    <col min="11010" max="11010" width="9.375" style="15" customWidth="1"/>
    <col min="11011" max="11011" width="9" style="15" customWidth="1"/>
    <col min="11012" max="11012" width="9.375" style="15" customWidth="1"/>
    <col min="11013" max="11013" width="10.375" style="15" customWidth="1"/>
    <col min="11014" max="11019" width="0" style="15" hidden="1" customWidth="1"/>
    <col min="11020" max="11020" width="9.375" style="15" customWidth="1"/>
    <col min="11021" max="11022" width="9.5" style="15" customWidth="1"/>
    <col min="11023" max="11023" width="11.625" style="15" customWidth="1"/>
    <col min="11024" max="11024" width="10" style="15" bestFit="1" customWidth="1"/>
    <col min="11025" max="11027" width="7.75" style="15" customWidth="1"/>
    <col min="11028" max="11028" width="9.875" style="15" bestFit="1" customWidth="1"/>
    <col min="11029" max="11029" width="6.75" style="15" customWidth="1"/>
    <col min="11030" max="11034" width="8.625" style="15" customWidth="1"/>
    <col min="11035" max="11036" width="8.5" style="15" customWidth="1"/>
    <col min="11037" max="11037" width="7.75" style="15" customWidth="1"/>
    <col min="11038" max="11038" width="8.5" style="15" customWidth="1"/>
    <col min="11039" max="11043" width="7.75" style="15" customWidth="1"/>
    <col min="11044" max="11045" width="9.125" style="15" bestFit="1" customWidth="1"/>
    <col min="11046" max="11046" width="10.625" style="15" customWidth="1"/>
    <col min="11047" max="11049" width="7.75" style="15" customWidth="1"/>
    <col min="11050" max="11050" width="0" style="15" hidden="1" customWidth="1"/>
    <col min="11051" max="11051" width="7.75" style="15" customWidth="1"/>
    <col min="11052" max="11073" width="0" style="15" hidden="1" customWidth="1"/>
    <col min="11074" max="11079" width="7.75" style="15" customWidth="1"/>
    <col min="11080" max="11103" width="0" style="15" hidden="1" customWidth="1"/>
    <col min="11104" max="11264" width="7.75" style="15"/>
    <col min="11265" max="11265" width="11.75" style="15" customWidth="1"/>
    <col min="11266" max="11266" width="9.375" style="15" customWidth="1"/>
    <col min="11267" max="11267" width="9" style="15" customWidth="1"/>
    <col min="11268" max="11268" width="9.375" style="15" customWidth="1"/>
    <col min="11269" max="11269" width="10.375" style="15" customWidth="1"/>
    <col min="11270" max="11275" width="0" style="15" hidden="1" customWidth="1"/>
    <col min="11276" max="11276" width="9.375" style="15" customWidth="1"/>
    <col min="11277" max="11278" width="9.5" style="15" customWidth="1"/>
    <col min="11279" max="11279" width="11.625" style="15" customWidth="1"/>
    <col min="11280" max="11280" width="10" style="15" bestFit="1" customWidth="1"/>
    <col min="11281" max="11283" width="7.75" style="15" customWidth="1"/>
    <col min="11284" max="11284" width="9.875" style="15" bestFit="1" customWidth="1"/>
    <col min="11285" max="11285" width="6.75" style="15" customWidth="1"/>
    <col min="11286" max="11290" width="8.625" style="15" customWidth="1"/>
    <col min="11291" max="11292" width="8.5" style="15" customWidth="1"/>
    <col min="11293" max="11293" width="7.75" style="15" customWidth="1"/>
    <col min="11294" max="11294" width="8.5" style="15" customWidth="1"/>
    <col min="11295" max="11299" width="7.75" style="15" customWidth="1"/>
    <col min="11300" max="11301" width="9.125" style="15" bestFit="1" customWidth="1"/>
    <col min="11302" max="11302" width="10.625" style="15" customWidth="1"/>
    <col min="11303" max="11305" width="7.75" style="15" customWidth="1"/>
    <col min="11306" max="11306" width="0" style="15" hidden="1" customWidth="1"/>
    <col min="11307" max="11307" width="7.75" style="15" customWidth="1"/>
    <col min="11308" max="11329" width="0" style="15" hidden="1" customWidth="1"/>
    <col min="11330" max="11335" width="7.75" style="15" customWidth="1"/>
    <col min="11336" max="11359" width="0" style="15" hidden="1" customWidth="1"/>
    <col min="11360" max="11520" width="7.75" style="15"/>
    <col min="11521" max="11521" width="11.75" style="15" customWidth="1"/>
    <col min="11522" max="11522" width="9.375" style="15" customWidth="1"/>
    <col min="11523" max="11523" width="9" style="15" customWidth="1"/>
    <col min="11524" max="11524" width="9.375" style="15" customWidth="1"/>
    <col min="11525" max="11525" width="10.375" style="15" customWidth="1"/>
    <col min="11526" max="11531" width="0" style="15" hidden="1" customWidth="1"/>
    <col min="11532" max="11532" width="9.375" style="15" customWidth="1"/>
    <col min="11533" max="11534" width="9.5" style="15" customWidth="1"/>
    <col min="11535" max="11535" width="11.625" style="15" customWidth="1"/>
    <col min="11536" max="11536" width="10" style="15" bestFit="1" customWidth="1"/>
    <col min="11537" max="11539" width="7.75" style="15" customWidth="1"/>
    <col min="11540" max="11540" width="9.875" style="15" bestFit="1" customWidth="1"/>
    <col min="11541" max="11541" width="6.75" style="15" customWidth="1"/>
    <col min="11542" max="11546" width="8.625" style="15" customWidth="1"/>
    <col min="11547" max="11548" width="8.5" style="15" customWidth="1"/>
    <col min="11549" max="11549" width="7.75" style="15" customWidth="1"/>
    <col min="11550" max="11550" width="8.5" style="15" customWidth="1"/>
    <col min="11551" max="11555" width="7.75" style="15" customWidth="1"/>
    <col min="11556" max="11557" width="9.125" style="15" bestFit="1" customWidth="1"/>
    <col min="11558" max="11558" width="10.625" style="15" customWidth="1"/>
    <col min="11559" max="11561" width="7.75" style="15" customWidth="1"/>
    <col min="11562" max="11562" width="0" style="15" hidden="1" customWidth="1"/>
    <col min="11563" max="11563" width="7.75" style="15" customWidth="1"/>
    <col min="11564" max="11585" width="0" style="15" hidden="1" customWidth="1"/>
    <col min="11586" max="11591" width="7.75" style="15" customWidth="1"/>
    <col min="11592" max="11615" width="0" style="15" hidden="1" customWidth="1"/>
    <col min="11616" max="11776" width="7.75" style="15"/>
    <col min="11777" max="11777" width="11.75" style="15" customWidth="1"/>
    <col min="11778" max="11778" width="9.375" style="15" customWidth="1"/>
    <col min="11779" max="11779" width="9" style="15" customWidth="1"/>
    <col min="11780" max="11780" width="9.375" style="15" customWidth="1"/>
    <col min="11781" max="11781" width="10.375" style="15" customWidth="1"/>
    <col min="11782" max="11787" width="0" style="15" hidden="1" customWidth="1"/>
    <col min="11788" max="11788" width="9.375" style="15" customWidth="1"/>
    <col min="11789" max="11790" width="9.5" style="15" customWidth="1"/>
    <col min="11791" max="11791" width="11.625" style="15" customWidth="1"/>
    <col min="11792" max="11792" width="10" style="15" bestFit="1" customWidth="1"/>
    <col min="11793" max="11795" width="7.75" style="15" customWidth="1"/>
    <col min="11796" max="11796" width="9.875" style="15" bestFit="1" customWidth="1"/>
    <col min="11797" max="11797" width="6.75" style="15" customWidth="1"/>
    <col min="11798" max="11802" width="8.625" style="15" customWidth="1"/>
    <col min="11803" max="11804" width="8.5" style="15" customWidth="1"/>
    <col min="11805" max="11805" width="7.75" style="15" customWidth="1"/>
    <col min="11806" max="11806" width="8.5" style="15" customWidth="1"/>
    <col min="11807" max="11811" width="7.75" style="15" customWidth="1"/>
    <col min="11812" max="11813" width="9.125" style="15" bestFit="1" customWidth="1"/>
    <col min="11814" max="11814" width="10.625" style="15" customWidth="1"/>
    <col min="11815" max="11817" width="7.75" style="15" customWidth="1"/>
    <col min="11818" max="11818" width="0" style="15" hidden="1" customWidth="1"/>
    <col min="11819" max="11819" width="7.75" style="15" customWidth="1"/>
    <col min="11820" max="11841" width="0" style="15" hidden="1" customWidth="1"/>
    <col min="11842" max="11847" width="7.75" style="15" customWidth="1"/>
    <col min="11848" max="11871" width="0" style="15" hidden="1" customWidth="1"/>
    <col min="11872" max="12032" width="7.75" style="15"/>
    <col min="12033" max="12033" width="11.75" style="15" customWidth="1"/>
    <col min="12034" max="12034" width="9.375" style="15" customWidth="1"/>
    <col min="12035" max="12035" width="9" style="15" customWidth="1"/>
    <col min="12036" max="12036" width="9.375" style="15" customWidth="1"/>
    <col min="12037" max="12037" width="10.375" style="15" customWidth="1"/>
    <col min="12038" max="12043" width="0" style="15" hidden="1" customWidth="1"/>
    <col min="12044" max="12044" width="9.375" style="15" customWidth="1"/>
    <col min="12045" max="12046" width="9.5" style="15" customWidth="1"/>
    <col min="12047" max="12047" width="11.625" style="15" customWidth="1"/>
    <col min="12048" max="12048" width="10" style="15" bestFit="1" customWidth="1"/>
    <col min="12049" max="12051" width="7.75" style="15" customWidth="1"/>
    <col min="12052" max="12052" width="9.875" style="15" bestFit="1" customWidth="1"/>
    <col min="12053" max="12053" width="6.75" style="15" customWidth="1"/>
    <col min="12054" max="12058" width="8.625" style="15" customWidth="1"/>
    <col min="12059" max="12060" width="8.5" style="15" customWidth="1"/>
    <col min="12061" max="12061" width="7.75" style="15" customWidth="1"/>
    <col min="12062" max="12062" width="8.5" style="15" customWidth="1"/>
    <col min="12063" max="12067" width="7.75" style="15" customWidth="1"/>
    <col min="12068" max="12069" width="9.125" style="15" bestFit="1" customWidth="1"/>
    <col min="12070" max="12070" width="10.625" style="15" customWidth="1"/>
    <col min="12071" max="12073" width="7.75" style="15" customWidth="1"/>
    <col min="12074" max="12074" width="0" style="15" hidden="1" customWidth="1"/>
    <col min="12075" max="12075" width="7.75" style="15" customWidth="1"/>
    <col min="12076" max="12097" width="0" style="15" hidden="1" customWidth="1"/>
    <col min="12098" max="12103" width="7.75" style="15" customWidth="1"/>
    <col min="12104" max="12127" width="0" style="15" hidden="1" customWidth="1"/>
    <col min="12128" max="12288" width="7.75" style="15"/>
    <col min="12289" max="12289" width="11.75" style="15" customWidth="1"/>
    <col min="12290" max="12290" width="9.375" style="15" customWidth="1"/>
    <col min="12291" max="12291" width="9" style="15" customWidth="1"/>
    <col min="12292" max="12292" width="9.375" style="15" customWidth="1"/>
    <col min="12293" max="12293" width="10.375" style="15" customWidth="1"/>
    <col min="12294" max="12299" width="0" style="15" hidden="1" customWidth="1"/>
    <col min="12300" max="12300" width="9.375" style="15" customWidth="1"/>
    <col min="12301" max="12302" width="9.5" style="15" customWidth="1"/>
    <col min="12303" max="12303" width="11.625" style="15" customWidth="1"/>
    <col min="12304" max="12304" width="10" style="15" bestFit="1" customWidth="1"/>
    <col min="12305" max="12307" width="7.75" style="15" customWidth="1"/>
    <col min="12308" max="12308" width="9.875" style="15" bestFit="1" customWidth="1"/>
    <col min="12309" max="12309" width="6.75" style="15" customWidth="1"/>
    <col min="12310" max="12314" width="8.625" style="15" customWidth="1"/>
    <col min="12315" max="12316" width="8.5" style="15" customWidth="1"/>
    <col min="12317" max="12317" width="7.75" style="15" customWidth="1"/>
    <col min="12318" max="12318" width="8.5" style="15" customWidth="1"/>
    <col min="12319" max="12323" width="7.75" style="15" customWidth="1"/>
    <col min="12324" max="12325" width="9.125" style="15" bestFit="1" customWidth="1"/>
    <col min="12326" max="12326" width="10.625" style="15" customWidth="1"/>
    <col min="12327" max="12329" width="7.75" style="15" customWidth="1"/>
    <col min="12330" max="12330" width="0" style="15" hidden="1" customWidth="1"/>
    <col min="12331" max="12331" width="7.75" style="15" customWidth="1"/>
    <col min="12332" max="12353" width="0" style="15" hidden="1" customWidth="1"/>
    <col min="12354" max="12359" width="7.75" style="15" customWidth="1"/>
    <col min="12360" max="12383" width="0" style="15" hidden="1" customWidth="1"/>
    <col min="12384" max="12544" width="7.75" style="15"/>
    <col min="12545" max="12545" width="11.75" style="15" customWidth="1"/>
    <col min="12546" max="12546" width="9.375" style="15" customWidth="1"/>
    <col min="12547" max="12547" width="9" style="15" customWidth="1"/>
    <col min="12548" max="12548" width="9.375" style="15" customWidth="1"/>
    <col min="12549" max="12549" width="10.375" style="15" customWidth="1"/>
    <col min="12550" max="12555" width="0" style="15" hidden="1" customWidth="1"/>
    <col min="12556" max="12556" width="9.375" style="15" customWidth="1"/>
    <col min="12557" max="12558" width="9.5" style="15" customWidth="1"/>
    <col min="12559" max="12559" width="11.625" style="15" customWidth="1"/>
    <col min="12560" max="12560" width="10" style="15" bestFit="1" customWidth="1"/>
    <col min="12561" max="12563" width="7.75" style="15" customWidth="1"/>
    <col min="12564" max="12564" width="9.875" style="15" bestFit="1" customWidth="1"/>
    <col min="12565" max="12565" width="6.75" style="15" customWidth="1"/>
    <col min="12566" max="12570" width="8.625" style="15" customWidth="1"/>
    <col min="12571" max="12572" width="8.5" style="15" customWidth="1"/>
    <col min="12573" max="12573" width="7.75" style="15" customWidth="1"/>
    <col min="12574" max="12574" width="8.5" style="15" customWidth="1"/>
    <col min="12575" max="12579" width="7.75" style="15" customWidth="1"/>
    <col min="12580" max="12581" width="9.125" style="15" bestFit="1" customWidth="1"/>
    <col min="12582" max="12582" width="10.625" style="15" customWidth="1"/>
    <col min="12583" max="12585" width="7.75" style="15" customWidth="1"/>
    <col min="12586" max="12586" width="0" style="15" hidden="1" customWidth="1"/>
    <col min="12587" max="12587" width="7.75" style="15" customWidth="1"/>
    <col min="12588" max="12609" width="0" style="15" hidden="1" customWidth="1"/>
    <col min="12610" max="12615" width="7.75" style="15" customWidth="1"/>
    <col min="12616" max="12639" width="0" style="15" hidden="1" customWidth="1"/>
    <col min="12640" max="12800" width="7.75" style="15"/>
    <col min="12801" max="12801" width="11.75" style="15" customWidth="1"/>
    <col min="12802" max="12802" width="9.375" style="15" customWidth="1"/>
    <col min="12803" max="12803" width="9" style="15" customWidth="1"/>
    <col min="12804" max="12804" width="9.375" style="15" customWidth="1"/>
    <col min="12805" max="12805" width="10.375" style="15" customWidth="1"/>
    <col min="12806" max="12811" width="0" style="15" hidden="1" customWidth="1"/>
    <col min="12812" max="12812" width="9.375" style="15" customWidth="1"/>
    <col min="12813" max="12814" width="9.5" style="15" customWidth="1"/>
    <col min="12815" max="12815" width="11.625" style="15" customWidth="1"/>
    <col min="12816" max="12816" width="10" style="15" bestFit="1" customWidth="1"/>
    <col min="12817" max="12819" width="7.75" style="15" customWidth="1"/>
    <col min="12820" max="12820" width="9.875" style="15" bestFit="1" customWidth="1"/>
    <col min="12821" max="12821" width="6.75" style="15" customWidth="1"/>
    <col min="12822" max="12826" width="8.625" style="15" customWidth="1"/>
    <col min="12827" max="12828" width="8.5" style="15" customWidth="1"/>
    <col min="12829" max="12829" width="7.75" style="15" customWidth="1"/>
    <col min="12830" max="12830" width="8.5" style="15" customWidth="1"/>
    <col min="12831" max="12835" width="7.75" style="15" customWidth="1"/>
    <col min="12836" max="12837" width="9.125" style="15" bestFit="1" customWidth="1"/>
    <col min="12838" max="12838" width="10.625" style="15" customWidth="1"/>
    <col min="12839" max="12841" width="7.75" style="15" customWidth="1"/>
    <col min="12842" max="12842" width="0" style="15" hidden="1" customWidth="1"/>
    <col min="12843" max="12843" width="7.75" style="15" customWidth="1"/>
    <col min="12844" max="12865" width="0" style="15" hidden="1" customWidth="1"/>
    <col min="12866" max="12871" width="7.75" style="15" customWidth="1"/>
    <col min="12872" max="12895" width="0" style="15" hidden="1" customWidth="1"/>
    <col min="12896" max="13056" width="7.75" style="15"/>
    <col min="13057" max="13057" width="11.75" style="15" customWidth="1"/>
    <col min="13058" max="13058" width="9.375" style="15" customWidth="1"/>
    <col min="13059" max="13059" width="9" style="15" customWidth="1"/>
    <col min="13060" max="13060" width="9.375" style="15" customWidth="1"/>
    <col min="13061" max="13061" width="10.375" style="15" customWidth="1"/>
    <col min="13062" max="13067" width="0" style="15" hidden="1" customWidth="1"/>
    <col min="13068" max="13068" width="9.375" style="15" customWidth="1"/>
    <col min="13069" max="13070" width="9.5" style="15" customWidth="1"/>
    <col min="13071" max="13071" width="11.625" style="15" customWidth="1"/>
    <col min="13072" max="13072" width="10" style="15" bestFit="1" customWidth="1"/>
    <col min="13073" max="13075" width="7.75" style="15" customWidth="1"/>
    <col min="13076" max="13076" width="9.875" style="15" bestFit="1" customWidth="1"/>
    <col min="13077" max="13077" width="6.75" style="15" customWidth="1"/>
    <col min="13078" max="13082" width="8.625" style="15" customWidth="1"/>
    <col min="13083" max="13084" width="8.5" style="15" customWidth="1"/>
    <col min="13085" max="13085" width="7.75" style="15" customWidth="1"/>
    <col min="13086" max="13086" width="8.5" style="15" customWidth="1"/>
    <col min="13087" max="13091" width="7.75" style="15" customWidth="1"/>
    <col min="13092" max="13093" width="9.125" style="15" bestFit="1" customWidth="1"/>
    <col min="13094" max="13094" width="10.625" style="15" customWidth="1"/>
    <col min="13095" max="13097" width="7.75" style="15" customWidth="1"/>
    <col min="13098" max="13098" width="0" style="15" hidden="1" customWidth="1"/>
    <col min="13099" max="13099" width="7.75" style="15" customWidth="1"/>
    <col min="13100" max="13121" width="0" style="15" hidden="1" customWidth="1"/>
    <col min="13122" max="13127" width="7.75" style="15" customWidth="1"/>
    <col min="13128" max="13151" width="0" style="15" hidden="1" customWidth="1"/>
    <col min="13152" max="13312" width="7.75" style="15"/>
    <col min="13313" max="13313" width="11.75" style="15" customWidth="1"/>
    <col min="13314" max="13314" width="9.375" style="15" customWidth="1"/>
    <col min="13315" max="13315" width="9" style="15" customWidth="1"/>
    <col min="13316" max="13316" width="9.375" style="15" customWidth="1"/>
    <col min="13317" max="13317" width="10.375" style="15" customWidth="1"/>
    <col min="13318" max="13323" width="0" style="15" hidden="1" customWidth="1"/>
    <col min="13324" max="13324" width="9.375" style="15" customWidth="1"/>
    <col min="13325" max="13326" width="9.5" style="15" customWidth="1"/>
    <col min="13327" max="13327" width="11.625" style="15" customWidth="1"/>
    <col min="13328" max="13328" width="10" style="15" bestFit="1" customWidth="1"/>
    <col min="13329" max="13331" width="7.75" style="15" customWidth="1"/>
    <col min="13332" max="13332" width="9.875" style="15" bestFit="1" customWidth="1"/>
    <col min="13333" max="13333" width="6.75" style="15" customWidth="1"/>
    <col min="13334" max="13338" width="8.625" style="15" customWidth="1"/>
    <col min="13339" max="13340" width="8.5" style="15" customWidth="1"/>
    <col min="13341" max="13341" width="7.75" style="15" customWidth="1"/>
    <col min="13342" max="13342" width="8.5" style="15" customWidth="1"/>
    <col min="13343" max="13347" width="7.75" style="15" customWidth="1"/>
    <col min="13348" max="13349" width="9.125" style="15" bestFit="1" customWidth="1"/>
    <col min="13350" max="13350" width="10.625" style="15" customWidth="1"/>
    <col min="13351" max="13353" width="7.75" style="15" customWidth="1"/>
    <col min="13354" max="13354" width="0" style="15" hidden="1" customWidth="1"/>
    <col min="13355" max="13355" width="7.75" style="15" customWidth="1"/>
    <col min="13356" max="13377" width="0" style="15" hidden="1" customWidth="1"/>
    <col min="13378" max="13383" width="7.75" style="15" customWidth="1"/>
    <col min="13384" max="13407" width="0" style="15" hidden="1" customWidth="1"/>
    <col min="13408" max="13568" width="7.75" style="15"/>
    <col min="13569" max="13569" width="11.75" style="15" customWidth="1"/>
    <col min="13570" max="13570" width="9.375" style="15" customWidth="1"/>
    <col min="13571" max="13571" width="9" style="15" customWidth="1"/>
    <col min="13572" max="13572" width="9.375" style="15" customWidth="1"/>
    <col min="13573" max="13573" width="10.375" style="15" customWidth="1"/>
    <col min="13574" max="13579" width="0" style="15" hidden="1" customWidth="1"/>
    <col min="13580" max="13580" width="9.375" style="15" customWidth="1"/>
    <col min="13581" max="13582" width="9.5" style="15" customWidth="1"/>
    <col min="13583" max="13583" width="11.625" style="15" customWidth="1"/>
    <col min="13584" max="13584" width="10" style="15" bestFit="1" customWidth="1"/>
    <col min="13585" max="13587" width="7.75" style="15" customWidth="1"/>
    <col min="13588" max="13588" width="9.875" style="15" bestFit="1" customWidth="1"/>
    <col min="13589" max="13589" width="6.75" style="15" customWidth="1"/>
    <col min="13590" max="13594" width="8.625" style="15" customWidth="1"/>
    <col min="13595" max="13596" width="8.5" style="15" customWidth="1"/>
    <col min="13597" max="13597" width="7.75" style="15" customWidth="1"/>
    <col min="13598" max="13598" width="8.5" style="15" customWidth="1"/>
    <col min="13599" max="13603" width="7.75" style="15" customWidth="1"/>
    <col min="13604" max="13605" width="9.125" style="15" bestFit="1" customWidth="1"/>
    <col min="13606" max="13606" width="10.625" style="15" customWidth="1"/>
    <col min="13607" max="13609" width="7.75" style="15" customWidth="1"/>
    <col min="13610" max="13610" width="0" style="15" hidden="1" customWidth="1"/>
    <col min="13611" max="13611" width="7.75" style="15" customWidth="1"/>
    <col min="13612" max="13633" width="0" style="15" hidden="1" customWidth="1"/>
    <col min="13634" max="13639" width="7.75" style="15" customWidth="1"/>
    <col min="13640" max="13663" width="0" style="15" hidden="1" customWidth="1"/>
    <col min="13664" max="13824" width="7.75" style="15"/>
    <col min="13825" max="13825" width="11.75" style="15" customWidth="1"/>
    <col min="13826" max="13826" width="9.375" style="15" customWidth="1"/>
    <col min="13827" max="13827" width="9" style="15" customWidth="1"/>
    <col min="13828" max="13828" width="9.375" style="15" customWidth="1"/>
    <col min="13829" max="13829" width="10.375" style="15" customWidth="1"/>
    <col min="13830" max="13835" width="0" style="15" hidden="1" customWidth="1"/>
    <col min="13836" max="13836" width="9.375" style="15" customWidth="1"/>
    <col min="13837" max="13838" width="9.5" style="15" customWidth="1"/>
    <col min="13839" max="13839" width="11.625" style="15" customWidth="1"/>
    <col min="13840" max="13840" width="10" style="15" bestFit="1" customWidth="1"/>
    <col min="13841" max="13843" width="7.75" style="15" customWidth="1"/>
    <col min="13844" max="13844" width="9.875" style="15" bestFit="1" customWidth="1"/>
    <col min="13845" max="13845" width="6.75" style="15" customWidth="1"/>
    <col min="13846" max="13850" width="8.625" style="15" customWidth="1"/>
    <col min="13851" max="13852" width="8.5" style="15" customWidth="1"/>
    <col min="13853" max="13853" width="7.75" style="15" customWidth="1"/>
    <col min="13854" max="13854" width="8.5" style="15" customWidth="1"/>
    <col min="13855" max="13859" width="7.75" style="15" customWidth="1"/>
    <col min="13860" max="13861" width="9.125" style="15" bestFit="1" customWidth="1"/>
    <col min="13862" max="13862" width="10.625" style="15" customWidth="1"/>
    <col min="13863" max="13865" width="7.75" style="15" customWidth="1"/>
    <col min="13866" max="13866" width="0" style="15" hidden="1" customWidth="1"/>
    <col min="13867" max="13867" width="7.75" style="15" customWidth="1"/>
    <col min="13868" max="13889" width="0" style="15" hidden="1" customWidth="1"/>
    <col min="13890" max="13895" width="7.75" style="15" customWidth="1"/>
    <col min="13896" max="13919" width="0" style="15" hidden="1" customWidth="1"/>
    <col min="13920" max="14080" width="7.75" style="15"/>
    <col min="14081" max="14081" width="11.75" style="15" customWidth="1"/>
    <col min="14082" max="14082" width="9.375" style="15" customWidth="1"/>
    <col min="14083" max="14083" width="9" style="15" customWidth="1"/>
    <col min="14084" max="14084" width="9.375" style="15" customWidth="1"/>
    <col min="14085" max="14085" width="10.375" style="15" customWidth="1"/>
    <col min="14086" max="14091" width="0" style="15" hidden="1" customWidth="1"/>
    <col min="14092" max="14092" width="9.375" style="15" customWidth="1"/>
    <col min="14093" max="14094" width="9.5" style="15" customWidth="1"/>
    <col min="14095" max="14095" width="11.625" style="15" customWidth="1"/>
    <col min="14096" max="14096" width="10" style="15" bestFit="1" customWidth="1"/>
    <col min="14097" max="14099" width="7.75" style="15" customWidth="1"/>
    <col min="14100" max="14100" width="9.875" style="15" bestFit="1" customWidth="1"/>
    <col min="14101" max="14101" width="6.75" style="15" customWidth="1"/>
    <col min="14102" max="14106" width="8.625" style="15" customWidth="1"/>
    <col min="14107" max="14108" width="8.5" style="15" customWidth="1"/>
    <col min="14109" max="14109" width="7.75" style="15" customWidth="1"/>
    <col min="14110" max="14110" width="8.5" style="15" customWidth="1"/>
    <col min="14111" max="14115" width="7.75" style="15" customWidth="1"/>
    <col min="14116" max="14117" width="9.125" style="15" bestFit="1" customWidth="1"/>
    <col min="14118" max="14118" width="10.625" style="15" customWidth="1"/>
    <col min="14119" max="14121" width="7.75" style="15" customWidth="1"/>
    <col min="14122" max="14122" width="0" style="15" hidden="1" customWidth="1"/>
    <col min="14123" max="14123" width="7.75" style="15" customWidth="1"/>
    <col min="14124" max="14145" width="0" style="15" hidden="1" customWidth="1"/>
    <col min="14146" max="14151" width="7.75" style="15" customWidth="1"/>
    <col min="14152" max="14175" width="0" style="15" hidden="1" customWidth="1"/>
    <col min="14176" max="14336" width="7.75" style="15"/>
    <col min="14337" max="14337" width="11.75" style="15" customWidth="1"/>
    <col min="14338" max="14338" width="9.375" style="15" customWidth="1"/>
    <col min="14339" max="14339" width="9" style="15" customWidth="1"/>
    <col min="14340" max="14340" width="9.375" style="15" customWidth="1"/>
    <col min="14341" max="14341" width="10.375" style="15" customWidth="1"/>
    <col min="14342" max="14347" width="0" style="15" hidden="1" customWidth="1"/>
    <col min="14348" max="14348" width="9.375" style="15" customWidth="1"/>
    <col min="14349" max="14350" width="9.5" style="15" customWidth="1"/>
    <col min="14351" max="14351" width="11.625" style="15" customWidth="1"/>
    <col min="14352" max="14352" width="10" style="15" bestFit="1" customWidth="1"/>
    <col min="14353" max="14355" width="7.75" style="15" customWidth="1"/>
    <col min="14356" max="14356" width="9.875" style="15" bestFit="1" customWidth="1"/>
    <col min="14357" max="14357" width="6.75" style="15" customWidth="1"/>
    <col min="14358" max="14362" width="8.625" style="15" customWidth="1"/>
    <col min="14363" max="14364" width="8.5" style="15" customWidth="1"/>
    <col min="14365" max="14365" width="7.75" style="15" customWidth="1"/>
    <col min="14366" max="14366" width="8.5" style="15" customWidth="1"/>
    <col min="14367" max="14371" width="7.75" style="15" customWidth="1"/>
    <col min="14372" max="14373" width="9.125" style="15" bestFit="1" customWidth="1"/>
    <col min="14374" max="14374" width="10.625" style="15" customWidth="1"/>
    <col min="14375" max="14377" width="7.75" style="15" customWidth="1"/>
    <col min="14378" max="14378" width="0" style="15" hidden="1" customWidth="1"/>
    <col min="14379" max="14379" width="7.75" style="15" customWidth="1"/>
    <col min="14380" max="14401" width="0" style="15" hidden="1" customWidth="1"/>
    <col min="14402" max="14407" width="7.75" style="15" customWidth="1"/>
    <col min="14408" max="14431" width="0" style="15" hidden="1" customWidth="1"/>
    <col min="14432" max="14592" width="7.75" style="15"/>
    <col min="14593" max="14593" width="11.75" style="15" customWidth="1"/>
    <col min="14594" max="14594" width="9.375" style="15" customWidth="1"/>
    <col min="14595" max="14595" width="9" style="15" customWidth="1"/>
    <col min="14596" max="14596" width="9.375" style="15" customWidth="1"/>
    <col min="14597" max="14597" width="10.375" style="15" customWidth="1"/>
    <col min="14598" max="14603" width="0" style="15" hidden="1" customWidth="1"/>
    <col min="14604" max="14604" width="9.375" style="15" customWidth="1"/>
    <col min="14605" max="14606" width="9.5" style="15" customWidth="1"/>
    <col min="14607" max="14607" width="11.625" style="15" customWidth="1"/>
    <col min="14608" max="14608" width="10" style="15" bestFit="1" customWidth="1"/>
    <col min="14609" max="14611" width="7.75" style="15" customWidth="1"/>
    <col min="14612" max="14612" width="9.875" style="15" bestFit="1" customWidth="1"/>
    <col min="14613" max="14613" width="6.75" style="15" customWidth="1"/>
    <col min="14614" max="14618" width="8.625" style="15" customWidth="1"/>
    <col min="14619" max="14620" width="8.5" style="15" customWidth="1"/>
    <col min="14621" max="14621" width="7.75" style="15" customWidth="1"/>
    <col min="14622" max="14622" width="8.5" style="15" customWidth="1"/>
    <col min="14623" max="14627" width="7.75" style="15" customWidth="1"/>
    <col min="14628" max="14629" width="9.125" style="15" bestFit="1" customWidth="1"/>
    <col min="14630" max="14630" width="10.625" style="15" customWidth="1"/>
    <col min="14631" max="14633" width="7.75" style="15" customWidth="1"/>
    <col min="14634" max="14634" width="0" style="15" hidden="1" customWidth="1"/>
    <col min="14635" max="14635" width="7.75" style="15" customWidth="1"/>
    <col min="14636" max="14657" width="0" style="15" hidden="1" customWidth="1"/>
    <col min="14658" max="14663" width="7.75" style="15" customWidth="1"/>
    <col min="14664" max="14687" width="0" style="15" hidden="1" customWidth="1"/>
    <col min="14688" max="14848" width="7.75" style="15"/>
    <col min="14849" max="14849" width="11.75" style="15" customWidth="1"/>
    <col min="14850" max="14850" width="9.375" style="15" customWidth="1"/>
    <col min="14851" max="14851" width="9" style="15" customWidth="1"/>
    <col min="14852" max="14852" width="9.375" style="15" customWidth="1"/>
    <col min="14853" max="14853" width="10.375" style="15" customWidth="1"/>
    <col min="14854" max="14859" width="0" style="15" hidden="1" customWidth="1"/>
    <col min="14860" max="14860" width="9.375" style="15" customWidth="1"/>
    <col min="14861" max="14862" width="9.5" style="15" customWidth="1"/>
    <col min="14863" max="14863" width="11.625" style="15" customWidth="1"/>
    <col min="14864" max="14864" width="10" style="15" bestFit="1" customWidth="1"/>
    <col min="14865" max="14867" width="7.75" style="15" customWidth="1"/>
    <col min="14868" max="14868" width="9.875" style="15" bestFit="1" customWidth="1"/>
    <col min="14869" max="14869" width="6.75" style="15" customWidth="1"/>
    <col min="14870" max="14874" width="8.625" style="15" customWidth="1"/>
    <col min="14875" max="14876" width="8.5" style="15" customWidth="1"/>
    <col min="14877" max="14877" width="7.75" style="15" customWidth="1"/>
    <col min="14878" max="14878" width="8.5" style="15" customWidth="1"/>
    <col min="14879" max="14883" width="7.75" style="15" customWidth="1"/>
    <col min="14884" max="14885" width="9.125" style="15" bestFit="1" customWidth="1"/>
    <col min="14886" max="14886" width="10.625" style="15" customWidth="1"/>
    <col min="14887" max="14889" width="7.75" style="15" customWidth="1"/>
    <col min="14890" max="14890" width="0" style="15" hidden="1" customWidth="1"/>
    <col min="14891" max="14891" width="7.75" style="15" customWidth="1"/>
    <col min="14892" max="14913" width="0" style="15" hidden="1" customWidth="1"/>
    <col min="14914" max="14919" width="7.75" style="15" customWidth="1"/>
    <col min="14920" max="14943" width="0" style="15" hidden="1" customWidth="1"/>
    <col min="14944" max="15104" width="7.75" style="15"/>
    <col min="15105" max="15105" width="11.75" style="15" customWidth="1"/>
    <col min="15106" max="15106" width="9.375" style="15" customWidth="1"/>
    <col min="15107" max="15107" width="9" style="15" customWidth="1"/>
    <col min="15108" max="15108" width="9.375" style="15" customWidth="1"/>
    <col min="15109" max="15109" width="10.375" style="15" customWidth="1"/>
    <col min="15110" max="15115" width="0" style="15" hidden="1" customWidth="1"/>
    <col min="15116" max="15116" width="9.375" style="15" customWidth="1"/>
    <col min="15117" max="15118" width="9.5" style="15" customWidth="1"/>
    <col min="15119" max="15119" width="11.625" style="15" customWidth="1"/>
    <col min="15120" max="15120" width="10" style="15" bestFit="1" customWidth="1"/>
    <col min="15121" max="15123" width="7.75" style="15" customWidth="1"/>
    <col min="15124" max="15124" width="9.875" style="15" bestFit="1" customWidth="1"/>
    <col min="15125" max="15125" width="6.75" style="15" customWidth="1"/>
    <col min="15126" max="15130" width="8.625" style="15" customWidth="1"/>
    <col min="15131" max="15132" width="8.5" style="15" customWidth="1"/>
    <col min="15133" max="15133" width="7.75" style="15" customWidth="1"/>
    <col min="15134" max="15134" width="8.5" style="15" customWidth="1"/>
    <col min="15135" max="15139" width="7.75" style="15" customWidth="1"/>
    <col min="15140" max="15141" width="9.125" style="15" bestFit="1" customWidth="1"/>
    <col min="15142" max="15142" width="10.625" style="15" customWidth="1"/>
    <col min="15143" max="15145" width="7.75" style="15" customWidth="1"/>
    <col min="15146" max="15146" width="0" style="15" hidden="1" customWidth="1"/>
    <col min="15147" max="15147" width="7.75" style="15" customWidth="1"/>
    <col min="15148" max="15169" width="0" style="15" hidden="1" customWidth="1"/>
    <col min="15170" max="15175" width="7.75" style="15" customWidth="1"/>
    <col min="15176" max="15199" width="0" style="15" hidden="1" customWidth="1"/>
    <col min="15200" max="15360" width="7.75" style="15"/>
    <col min="15361" max="15361" width="11.75" style="15" customWidth="1"/>
    <col min="15362" max="15362" width="9.375" style="15" customWidth="1"/>
    <col min="15363" max="15363" width="9" style="15" customWidth="1"/>
    <col min="15364" max="15364" width="9.375" style="15" customWidth="1"/>
    <col min="15365" max="15365" width="10.375" style="15" customWidth="1"/>
    <col min="15366" max="15371" width="0" style="15" hidden="1" customWidth="1"/>
    <col min="15372" max="15372" width="9.375" style="15" customWidth="1"/>
    <col min="15373" max="15374" width="9.5" style="15" customWidth="1"/>
    <col min="15375" max="15375" width="11.625" style="15" customWidth="1"/>
    <col min="15376" max="15376" width="10" style="15" bestFit="1" customWidth="1"/>
    <col min="15377" max="15379" width="7.75" style="15" customWidth="1"/>
    <col min="15380" max="15380" width="9.875" style="15" bestFit="1" customWidth="1"/>
    <col min="15381" max="15381" width="6.75" style="15" customWidth="1"/>
    <col min="15382" max="15386" width="8.625" style="15" customWidth="1"/>
    <col min="15387" max="15388" width="8.5" style="15" customWidth="1"/>
    <col min="15389" max="15389" width="7.75" style="15" customWidth="1"/>
    <col min="15390" max="15390" width="8.5" style="15" customWidth="1"/>
    <col min="15391" max="15395" width="7.75" style="15" customWidth="1"/>
    <col min="15396" max="15397" width="9.125" style="15" bestFit="1" customWidth="1"/>
    <col min="15398" max="15398" width="10.625" style="15" customWidth="1"/>
    <col min="15399" max="15401" width="7.75" style="15" customWidth="1"/>
    <col min="15402" max="15402" width="0" style="15" hidden="1" customWidth="1"/>
    <col min="15403" max="15403" width="7.75" style="15" customWidth="1"/>
    <col min="15404" max="15425" width="0" style="15" hidden="1" customWidth="1"/>
    <col min="15426" max="15431" width="7.75" style="15" customWidth="1"/>
    <col min="15432" max="15455" width="0" style="15" hidden="1" customWidth="1"/>
    <col min="15456" max="15616" width="7.75" style="15"/>
    <col min="15617" max="15617" width="11.75" style="15" customWidth="1"/>
    <col min="15618" max="15618" width="9.375" style="15" customWidth="1"/>
    <col min="15619" max="15619" width="9" style="15" customWidth="1"/>
    <col min="15620" max="15620" width="9.375" style="15" customWidth="1"/>
    <col min="15621" max="15621" width="10.375" style="15" customWidth="1"/>
    <col min="15622" max="15627" width="0" style="15" hidden="1" customWidth="1"/>
    <col min="15628" max="15628" width="9.375" style="15" customWidth="1"/>
    <col min="15629" max="15630" width="9.5" style="15" customWidth="1"/>
    <col min="15631" max="15631" width="11.625" style="15" customWidth="1"/>
    <col min="15632" max="15632" width="10" style="15" bestFit="1" customWidth="1"/>
    <col min="15633" max="15635" width="7.75" style="15" customWidth="1"/>
    <col min="15636" max="15636" width="9.875" style="15" bestFit="1" customWidth="1"/>
    <col min="15637" max="15637" width="6.75" style="15" customWidth="1"/>
    <col min="15638" max="15642" width="8.625" style="15" customWidth="1"/>
    <col min="15643" max="15644" width="8.5" style="15" customWidth="1"/>
    <col min="15645" max="15645" width="7.75" style="15" customWidth="1"/>
    <col min="15646" max="15646" width="8.5" style="15" customWidth="1"/>
    <col min="15647" max="15651" width="7.75" style="15" customWidth="1"/>
    <col min="15652" max="15653" width="9.125" style="15" bestFit="1" customWidth="1"/>
    <col min="15654" max="15654" width="10.625" style="15" customWidth="1"/>
    <col min="15655" max="15657" width="7.75" style="15" customWidth="1"/>
    <col min="15658" max="15658" width="0" style="15" hidden="1" customWidth="1"/>
    <col min="15659" max="15659" width="7.75" style="15" customWidth="1"/>
    <col min="15660" max="15681" width="0" style="15" hidden="1" customWidth="1"/>
    <col min="15682" max="15687" width="7.75" style="15" customWidth="1"/>
    <col min="15688" max="15711" width="0" style="15" hidden="1" customWidth="1"/>
    <col min="15712" max="15872" width="7.75" style="15"/>
    <col min="15873" max="15873" width="11.75" style="15" customWidth="1"/>
    <col min="15874" max="15874" width="9.375" style="15" customWidth="1"/>
    <col min="15875" max="15875" width="9" style="15" customWidth="1"/>
    <col min="15876" max="15876" width="9.375" style="15" customWidth="1"/>
    <col min="15877" max="15877" width="10.375" style="15" customWidth="1"/>
    <col min="15878" max="15883" width="0" style="15" hidden="1" customWidth="1"/>
    <col min="15884" max="15884" width="9.375" style="15" customWidth="1"/>
    <col min="15885" max="15886" width="9.5" style="15" customWidth="1"/>
    <col min="15887" max="15887" width="11.625" style="15" customWidth="1"/>
    <col min="15888" max="15888" width="10" style="15" bestFit="1" customWidth="1"/>
    <col min="15889" max="15891" width="7.75" style="15" customWidth="1"/>
    <col min="15892" max="15892" width="9.875" style="15" bestFit="1" customWidth="1"/>
    <col min="15893" max="15893" width="6.75" style="15" customWidth="1"/>
    <col min="15894" max="15898" width="8.625" style="15" customWidth="1"/>
    <col min="15899" max="15900" width="8.5" style="15" customWidth="1"/>
    <col min="15901" max="15901" width="7.75" style="15" customWidth="1"/>
    <col min="15902" max="15902" width="8.5" style="15" customWidth="1"/>
    <col min="15903" max="15907" width="7.75" style="15" customWidth="1"/>
    <col min="15908" max="15909" width="9.125" style="15" bestFit="1" customWidth="1"/>
    <col min="15910" max="15910" width="10.625" style="15" customWidth="1"/>
    <col min="15911" max="15913" width="7.75" style="15" customWidth="1"/>
    <col min="15914" max="15914" width="0" style="15" hidden="1" customWidth="1"/>
    <col min="15915" max="15915" width="7.75" style="15" customWidth="1"/>
    <col min="15916" max="15937" width="0" style="15" hidden="1" customWidth="1"/>
    <col min="15938" max="15943" width="7.75" style="15" customWidth="1"/>
    <col min="15944" max="15967" width="0" style="15" hidden="1" customWidth="1"/>
    <col min="15968" max="16128" width="7.75" style="15"/>
    <col min="16129" max="16129" width="11.75" style="15" customWidth="1"/>
    <col min="16130" max="16130" width="9.375" style="15" customWidth="1"/>
    <col min="16131" max="16131" width="9" style="15" customWidth="1"/>
    <col min="16132" max="16132" width="9.375" style="15" customWidth="1"/>
    <col min="16133" max="16133" width="10.375" style="15" customWidth="1"/>
    <col min="16134" max="16139" width="0" style="15" hidden="1" customWidth="1"/>
    <col min="16140" max="16140" width="9.375" style="15" customWidth="1"/>
    <col min="16141" max="16142" width="9.5" style="15" customWidth="1"/>
    <col min="16143" max="16143" width="11.625" style="15" customWidth="1"/>
    <col min="16144" max="16144" width="10" style="15" bestFit="1" customWidth="1"/>
    <col min="16145" max="16147" width="7.75" style="15" customWidth="1"/>
    <col min="16148" max="16148" width="9.875" style="15" bestFit="1" customWidth="1"/>
    <col min="16149" max="16149" width="6.75" style="15" customWidth="1"/>
    <col min="16150" max="16154" width="8.625" style="15" customWidth="1"/>
    <col min="16155" max="16156" width="8.5" style="15" customWidth="1"/>
    <col min="16157" max="16157" width="7.75" style="15" customWidth="1"/>
    <col min="16158" max="16158" width="8.5" style="15" customWidth="1"/>
    <col min="16159" max="16163" width="7.75" style="15" customWidth="1"/>
    <col min="16164" max="16165" width="9.125" style="15" bestFit="1" customWidth="1"/>
    <col min="16166" max="16166" width="10.625" style="15" customWidth="1"/>
    <col min="16167" max="16169" width="7.75" style="15" customWidth="1"/>
    <col min="16170" max="16170" width="0" style="15" hidden="1" customWidth="1"/>
    <col min="16171" max="16171" width="7.75" style="15" customWidth="1"/>
    <col min="16172" max="16193" width="0" style="15" hidden="1" customWidth="1"/>
    <col min="16194" max="16199" width="7.75" style="15" customWidth="1"/>
    <col min="16200" max="16223" width="0" style="15" hidden="1" customWidth="1"/>
    <col min="16224" max="16384" width="7.75" style="15"/>
  </cols>
  <sheetData>
    <row r="1" spans="1:15" ht="23.25" customHeight="1">
      <c r="A1" s="613" t="s">
        <v>90</v>
      </c>
      <c r="B1" s="613"/>
      <c r="C1" s="613"/>
      <c r="D1" s="230"/>
    </row>
    <row r="2" spans="1:15" s="2" customFormat="1" ht="18" customHeight="1" thickBot="1">
      <c r="A2" s="1" t="s">
        <v>37</v>
      </c>
      <c r="E2" s="116"/>
      <c r="F2" s="116"/>
      <c r="G2" s="116"/>
      <c r="I2" s="116"/>
      <c r="J2" s="116"/>
    </row>
    <row r="3" spans="1:15" s="2" customFormat="1" ht="15.95" customHeight="1">
      <c r="A3" s="602" t="s">
        <v>8</v>
      </c>
      <c r="B3" s="604" t="s">
        <v>36</v>
      </c>
      <c r="C3" s="606" t="s">
        <v>20</v>
      </c>
      <c r="D3" s="607"/>
      <c r="E3" s="607"/>
      <c r="F3" s="123"/>
      <c r="G3" s="609" t="s">
        <v>21</v>
      </c>
      <c r="H3" s="607"/>
      <c r="I3" s="607"/>
      <c r="J3" s="610"/>
    </row>
    <row r="4" spans="1:15" s="2" customFormat="1" ht="15.95" customHeight="1">
      <c r="A4" s="603"/>
      <c r="B4" s="605"/>
      <c r="C4" s="3" t="s">
        <v>9</v>
      </c>
      <c r="D4" s="3" t="s">
        <v>10</v>
      </c>
      <c r="E4" s="11" t="s">
        <v>22</v>
      </c>
      <c r="F4" s="22" t="s">
        <v>23</v>
      </c>
      <c r="G4" s="124" t="s">
        <v>9</v>
      </c>
      <c r="H4" s="3" t="s">
        <v>10</v>
      </c>
      <c r="I4" s="11" t="s">
        <v>22</v>
      </c>
      <c r="J4" s="22" t="s">
        <v>23</v>
      </c>
    </row>
    <row r="5" spans="1:15" s="2" customFormat="1" ht="15.95" customHeight="1">
      <c r="A5" s="598" t="s">
        <v>32</v>
      </c>
      <c r="B5" s="3" t="s">
        <v>29</v>
      </c>
      <c r="C5" s="3">
        <v>160</v>
      </c>
      <c r="D5" s="4">
        <f>C5/$C$14</f>
        <v>0.11494252873563218</v>
      </c>
      <c r="E5" s="11">
        <v>30</v>
      </c>
      <c r="F5" s="22">
        <v>44</v>
      </c>
      <c r="G5" s="124">
        <v>234</v>
      </c>
      <c r="H5" s="4">
        <f t="shared" ref="H5:H12" si="0">G5/$C$14</f>
        <v>0.16810344827586207</v>
      </c>
      <c r="I5" s="11">
        <v>0</v>
      </c>
      <c r="J5" s="22">
        <v>0</v>
      </c>
    </row>
    <row r="6" spans="1:15" s="2" customFormat="1" ht="15.95" customHeight="1">
      <c r="A6" s="599"/>
      <c r="B6" s="3" t="s">
        <v>30</v>
      </c>
      <c r="C6" s="3">
        <v>203</v>
      </c>
      <c r="D6" s="4">
        <f t="shared" ref="D6:D13" si="1">C6/$C$14</f>
        <v>0.14583333333333334</v>
      </c>
      <c r="E6" s="11">
        <v>29</v>
      </c>
      <c r="F6" s="22">
        <v>54</v>
      </c>
      <c r="G6" s="124">
        <v>654</v>
      </c>
      <c r="H6" s="4">
        <f t="shared" si="0"/>
        <v>0.46982758620689657</v>
      </c>
      <c r="I6" s="11">
        <v>0</v>
      </c>
      <c r="J6" s="22">
        <v>0</v>
      </c>
    </row>
    <row r="7" spans="1:15" s="2" customFormat="1" ht="15.95" customHeight="1">
      <c r="A7" s="598" t="s">
        <v>33</v>
      </c>
      <c r="B7" s="3" t="s">
        <v>29</v>
      </c>
      <c r="C7" s="3">
        <v>0</v>
      </c>
      <c r="D7" s="4">
        <f t="shared" si="1"/>
        <v>0</v>
      </c>
      <c r="E7" s="11">
        <v>0</v>
      </c>
      <c r="F7" s="22">
        <v>0</v>
      </c>
      <c r="G7" s="124">
        <v>9</v>
      </c>
      <c r="H7" s="4">
        <f t="shared" si="0"/>
        <v>6.4655172413793103E-3</v>
      </c>
      <c r="I7" s="11">
        <v>26</v>
      </c>
      <c r="J7" s="22">
        <v>4</v>
      </c>
    </row>
    <row r="8" spans="1:15" s="2" customFormat="1" ht="15.95" customHeight="1">
      <c r="A8" s="599"/>
      <c r="B8" s="3" t="s">
        <v>30</v>
      </c>
      <c r="C8" s="3">
        <v>0</v>
      </c>
      <c r="D8" s="4">
        <f t="shared" si="1"/>
        <v>0</v>
      </c>
      <c r="E8" s="11">
        <v>0</v>
      </c>
      <c r="F8" s="22">
        <v>0</v>
      </c>
      <c r="G8" s="124">
        <v>2</v>
      </c>
      <c r="H8" s="4">
        <f t="shared" si="0"/>
        <v>1.4367816091954023E-3</v>
      </c>
      <c r="I8" s="11">
        <v>28</v>
      </c>
      <c r="J8" s="22">
        <v>4</v>
      </c>
    </row>
    <row r="9" spans="1:15" s="2" customFormat="1" ht="15.95" customHeight="1">
      <c r="A9" s="598" t="s">
        <v>31</v>
      </c>
      <c r="B9" s="3" t="s">
        <v>29</v>
      </c>
      <c r="C9" s="3">
        <v>0</v>
      </c>
      <c r="D9" s="4">
        <f t="shared" si="1"/>
        <v>0</v>
      </c>
      <c r="E9" s="11">
        <v>0</v>
      </c>
      <c r="F9" s="22">
        <v>0</v>
      </c>
      <c r="G9" s="124">
        <v>56</v>
      </c>
      <c r="H9" s="4">
        <f t="shared" si="0"/>
        <v>4.0229885057471264E-2</v>
      </c>
      <c r="I9" s="11">
        <v>24</v>
      </c>
      <c r="J9" s="22">
        <v>2</v>
      </c>
    </row>
    <row r="10" spans="1:15" s="2" customFormat="1" ht="15.95" customHeight="1">
      <c r="A10" s="599"/>
      <c r="B10" s="3" t="s">
        <v>30</v>
      </c>
      <c r="C10" s="3">
        <v>0</v>
      </c>
      <c r="D10" s="4">
        <f t="shared" si="1"/>
        <v>0</v>
      </c>
      <c r="E10" s="11">
        <v>0</v>
      </c>
      <c r="F10" s="22">
        <v>0</v>
      </c>
      <c r="G10" s="124">
        <v>74</v>
      </c>
      <c r="H10" s="4">
        <f t="shared" si="0"/>
        <v>5.3160919540229883E-2</v>
      </c>
      <c r="I10" s="11">
        <v>24</v>
      </c>
      <c r="J10" s="22">
        <v>1</v>
      </c>
    </row>
    <row r="11" spans="1:15" s="2" customFormat="1" ht="15.95" customHeight="1">
      <c r="A11" s="598" t="s">
        <v>38</v>
      </c>
      <c r="B11" s="3" t="s">
        <v>29</v>
      </c>
      <c r="C11" s="115">
        <f>C5+C7+C9</f>
        <v>160</v>
      </c>
      <c r="D11" s="4">
        <f t="shared" si="1"/>
        <v>0.11494252873563218</v>
      </c>
      <c r="E11" s="117">
        <f t="shared" ref="E11:G12" si="2">E5+E7+E9</f>
        <v>30</v>
      </c>
      <c r="F11" s="118">
        <f t="shared" si="2"/>
        <v>44</v>
      </c>
      <c r="G11" s="131">
        <f t="shared" si="2"/>
        <v>299</v>
      </c>
      <c r="H11" s="4">
        <f t="shared" si="0"/>
        <v>0.21479885057471265</v>
      </c>
      <c r="I11" s="117">
        <f>I5+I7+I9</f>
        <v>50</v>
      </c>
      <c r="J11" s="118">
        <f>J5+J7+J9</f>
        <v>6</v>
      </c>
    </row>
    <row r="12" spans="1:15" s="2" customFormat="1" ht="15.95" customHeight="1">
      <c r="A12" s="600"/>
      <c r="B12" s="3" t="s">
        <v>30</v>
      </c>
      <c r="C12" s="3">
        <f>C6+C8+C10</f>
        <v>203</v>
      </c>
      <c r="D12" s="4">
        <f t="shared" si="1"/>
        <v>0.14583333333333334</v>
      </c>
      <c r="E12" s="11">
        <f t="shared" si="2"/>
        <v>29</v>
      </c>
      <c r="F12" s="22">
        <f t="shared" si="2"/>
        <v>54</v>
      </c>
      <c r="G12" s="132">
        <f t="shared" si="2"/>
        <v>730</v>
      </c>
      <c r="H12" s="4">
        <f t="shared" si="0"/>
        <v>0.52442528735632188</v>
      </c>
      <c r="I12" s="11">
        <f>I6+I8+I10</f>
        <v>52</v>
      </c>
      <c r="J12" s="22">
        <f>J6+J8+J10</f>
        <v>5</v>
      </c>
    </row>
    <row r="13" spans="1:15" s="2" customFormat="1" ht="15.95" customHeight="1" thickBot="1">
      <c r="A13" s="601"/>
      <c r="B13" s="24" t="s">
        <v>39</v>
      </c>
      <c r="C13" s="25">
        <f>C11+C12</f>
        <v>363</v>
      </c>
      <c r="D13" s="20">
        <f t="shared" si="1"/>
        <v>0.26077586206896552</v>
      </c>
      <c r="E13" s="119">
        <f t="shared" ref="E13:J13" si="3">E11+E12</f>
        <v>59</v>
      </c>
      <c r="F13" s="120">
        <f t="shared" si="3"/>
        <v>98</v>
      </c>
      <c r="G13" s="133">
        <f t="shared" si="3"/>
        <v>1029</v>
      </c>
      <c r="H13" s="26">
        <f t="shared" si="3"/>
        <v>0.73922413793103448</v>
      </c>
      <c r="I13" s="121">
        <f t="shared" si="3"/>
        <v>102</v>
      </c>
      <c r="J13" s="120">
        <f t="shared" si="3"/>
        <v>11</v>
      </c>
    </row>
    <row r="14" spans="1:15" s="2" customFormat="1" ht="15.95" customHeight="1" thickBot="1">
      <c r="A14" s="23" t="s">
        <v>12</v>
      </c>
      <c r="B14" s="24" t="s">
        <v>68</v>
      </c>
      <c r="C14" s="25">
        <f>C13+G13</f>
        <v>1392</v>
      </c>
      <c r="D14" s="135">
        <f>D13+H13</f>
        <v>1</v>
      </c>
      <c r="E14" s="125"/>
      <c r="F14" s="125"/>
      <c r="G14" s="125"/>
      <c r="H14" s="6"/>
      <c r="I14" s="125"/>
      <c r="J14" s="125"/>
    </row>
    <row r="15" spans="1:15" s="2" customFormat="1" ht="10.5" customHeight="1">
      <c r="A15" s="5"/>
      <c r="B15" s="5"/>
      <c r="C15" s="6"/>
      <c r="D15" s="7"/>
      <c r="E15" s="125"/>
      <c r="F15" s="125"/>
      <c r="G15" s="125"/>
      <c r="H15" s="6"/>
      <c r="I15" s="125"/>
      <c r="J15" s="125"/>
      <c r="K15" s="5"/>
      <c r="L15" s="6"/>
      <c r="M15" s="6"/>
      <c r="N15" s="6"/>
      <c r="O15" s="7"/>
    </row>
    <row r="16" spans="1:15" s="9" customFormat="1" ht="21.75" customHeight="1" thickBot="1">
      <c r="A16" s="8" t="s">
        <v>83</v>
      </c>
      <c r="E16" s="126"/>
      <c r="F16" s="127"/>
      <c r="G16" s="128"/>
      <c r="H16" s="8"/>
      <c r="I16" s="126"/>
      <c r="J16" s="126"/>
      <c r="K16" s="10"/>
      <c r="L16" s="8"/>
      <c r="M16" s="8"/>
      <c r="N16" s="8"/>
    </row>
    <row r="17" spans="1:14" s="2" customFormat="1" ht="21.75" customHeight="1">
      <c r="A17" s="21" t="s">
        <v>8</v>
      </c>
      <c r="B17" s="17" t="s">
        <v>36</v>
      </c>
      <c r="C17" s="17" t="s">
        <v>85</v>
      </c>
      <c r="D17" s="17" t="s">
        <v>84</v>
      </c>
      <c r="E17" s="17" t="s">
        <v>13</v>
      </c>
      <c r="F17" s="17" t="s">
        <v>14</v>
      </c>
      <c r="G17" s="18" t="s">
        <v>15</v>
      </c>
      <c r="H17" s="18" t="s">
        <v>16</v>
      </c>
      <c r="I17" s="17" t="s">
        <v>17</v>
      </c>
      <c r="J17" s="18" t="s">
        <v>18</v>
      </c>
      <c r="K17" s="19" t="s">
        <v>19</v>
      </c>
    </row>
    <row r="18" spans="1:14" s="116" customFormat="1" ht="15" customHeight="1">
      <c r="A18" s="614" t="s">
        <v>34</v>
      </c>
      <c r="B18" s="11" t="s">
        <v>29</v>
      </c>
      <c r="C18" s="11">
        <v>9</v>
      </c>
      <c r="D18" s="11">
        <v>10</v>
      </c>
      <c r="E18" s="11">
        <v>0</v>
      </c>
      <c r="F18" s="11">
        <v>22</v>
      </c>
      <c r="G18" s="11">
        <v>32</v>
      </c>
      <c r="H18" s="11">
        <v>133</v>
      </c>
      <c r="I18" s="11">
        <v>22</v>
      </c>
      <c r="J18" s="11">
        <v>6</v>
      </c>
      <c r="K18" s="22">
        <v>0</v>
      </c>
    </row>
    <row r="19" spans="1:14" s="116" customFormat="1" ht="15" customHeight="1">
      <c r="A19" s="615"/>
      <c r="B19" s="11" t="s">
        <v>30</v>
      </c>
      <c r="C19" s="11">
        <v>56</v>
      </c>
      <c r="D19" s="11">
        <v>59</v>
      </c>
      <c r="E19" s="11">
        <v>2</v>
      </c>
      <c r="F19" s="11">
        <v>41</v>
      </c>
      <c r="G19" s="11">
        <v>156</v>
      </c>
      <c r="H19" s="11">
        <v>279</v>
      </c>
      <c r="I19" s="11">
        <v>39</v>
      </c>
      <c r="J19" s="11">
        <v>22</v>
      </c>
      <c r="K19" s="22">
        <v>0</v>
      </c>
    </row>
    <row r="20" spans="1:14" s="116" customFormat="1" ht="15" customHeight="1">
      <c r="A20" s="614" t="s">
        <v>33</v>
      </c>
      <c r="B20" s="11" t="s">
        <v>29</v>
      </c>
      <c r="C20" s="11">
        <v>0</v>
      </c>
      <c r="D20" s="11">
        <v>0</v>
      </c>
      <c r="E20" s="11">
        <v>0</v>
      </c>
      <c r="F20" s="11">
        <v>9</v>
      </c>
      <c r="G20" s="11">
        <v>0</v>
      </c>
      <c r="H20" s="11">
        <v>0</v>
      </c>
      <c r="I20" s="11">
        <v>0</v>
      </c>
      <c r="J20" s="11">
        <v>0</v>
      </c>
      <c r="K20" s="22">
        <v>0</v>
      </c>
    </row>
    <row r="21" spans="1:14" s="116" customFormat="1" ht="15" customHeight="1">
      <c r="A21" s="615"/>
      <c r="B21" s="11" t="s">
        <v>30</v>
      </c>
      <c r="C21" s="11">
        <v>0</v>
      </c>
      <c r="D21" s="11">
        <v>0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 s="22">
        <v>0</v>
      </c>
    </row>
    <row r="22" spans="1:14" s="116" customFormat="1" ht="15" customHeight="1">
      <c r="A22" s="614" t="s">
        <v>28</v>
      </c>
      <c r="B22" s="11" t="s">
        <v>29</v>
      </c>
      <c r="C22" s="11">
        <v>1</v>
      </c>
      <c r="D22" s="11">
        <v>37</v>
      </c>
      <c r="E22" s="11">
        <v>8</v>
      </c>
      <c r="F22" s="11">
        <v>10</v>
      </c>
      <c r="G22" s="11">
        <v>0</v>
      </c>
      <c r="H22" s="11">
        <v>0</v>
      </c>
      <c r="I22" s="11">
        <v>0</v>
      </c>
      <c r="J22" s="11">
        <v>0</v>
      </c>
      <c r="K22" s="22">
        <v>0</v>
      </c>
    </row>
    <row r="23" spans="1:14" s="116" customFormat="1" ht="15" customHeight="1" thickBot="1">
      <c r="A23" s="616"/>
      <c r="B23" s="117" t="s">
        <v>30</v>
      </c>
      <c r="C23" s="117">
        <v>3</v>
      </c>
      <c r="D23" s="117">
        <v>60</v>
      </c>
      <c r="E23" s="117">
        <v>6</v>
      </c>
      <c r="F23" s="11">
        <v>5</v>
      </c>
      <c r="G23" s="117">
        <v>0</v>
      </c>
      <c r="H23" s="117">
        <v>0</v>
      </c>
      <c r="I23" s="117">
        <v>0</v>
      </c>
      <c r="J23" s="117">
        <v>0</v>
      </c>
      <c r="K23" s="118">
        <v>0</v>
      </c>
    </row>
    <row r="24" spans="1:14" s="116" customFormat="1" ht="15" customHeight="1">
      <c r="A24" s="611" t="s">
        <v>11</v>
      </c>
      <c r="B24" s="18" t="s">
        <v>29</v>
      </c>
      <c r="C24" s="18">
        <f t="shared" ref="C24:E25" si="4">C18+C20+C22</f>
        <v>10</v>
      </c>
      <c r="D24" s="18">
        <f t="shared" si="4"/>
        <v>47</v>
      </c>
      <c r="E24" s="18">
        <f t="shared" si="4"/>
        <v>8</v>
      </c>
      <c r="F24" s="18">
        <f t="shared" ref="F24:K24" si="5">F18+F20+F22</f>
        <v>41</v>
      </c>
      <c r="G24" s="18">
        <f t="shared" si="5"/>
        <v>32</v>
      </c>
      <c r="H24" s="18">
        <f t="shared" si="5"/>
        <v>133</v>
      </c>
      <c r="I24" s="18">
        <f t="shared" si="5"/>
        <v>22</v>
      </c>
      <c r="J24" s="18">
        <f t="shared" si="5"/>
        <v>6</v>
      </c>
      <c r="K24" s="19">
        <f t="shared" si="5"/>
        <v>0</v>
      </c>
    </row>
    <row r="25" spans="1:14" s="116" customFormat="1" ht="15" customHeight="1" thickBot="1">
      <c r="A25" s="612"/>
      <c r="B25" s="119" t="s">
        <v>30</v>
      </c>
      <c r="C25" s="121">
        <f t="shared" si="4"/>
        <v>59</v>
      </c>
      <c r="D25" s="121">
        <f t="shared" si="4"/>
        <v>119</v>
      </c>
      <c r="E25" s="121">
        <f t="shared" si="4"/>
        <v>8</v>
      </c>
      <c r="F25" s="121">
        <f t="shared" ref="F25:K25" si="6">F19+F21+F23</f>
        <v>48</v>
      </c>
      <c r="G25" s="121">
        <f t="shared" si="6"/>
        <v>156</v>
      </c>
      <c r="H25" s="121">
        <f t="shared" si="6"/>
        <v>279</v>
      </c>
      <c r="I25" s="121">
        <f t="shared" si="6"/>
        <v>39</v>
      </c>
      <c r="J25" s="121">
        <f t="shared" si="6"/>
        <v>22</v>
      </c>
      <c r="K25" s="122">
        <f t="shared" si="6"/>
        <v>0</v>
      </c>
    </row>
    <row r="26" spans="1:14" s="2" customFormat="1" ht="10.5" customHeight="1">
      <c r="A26" s="5"/>
      <c r="B26" s="12"/>
      <c r="C26" s="12"/>
      <c r="D26" s="12"/>
      <c r="E26" s="129"/>
      <c r="F26" s="129"/>
      <c r="G26" s="129"/>
      <c r="H26" s="12"/>
      <c r="I26" s="129"/>
      <c r="J26" s="129"/>
      <c r="K26" s="13"/>
      <c r="L26" s="12"/>
      <c r="M26" s="14"/>
    </row>
    <row r="27" spans="1:14" s="9" customFormat="1" ht="21.75" customHeight="1" thickBot="1">
      <c r="A27" s="8" t="s">
        <v>35</v>
      </c>
      <c r="E27" s="126"/>
      <c r="F27" s="127"/>
      <c r="G27" s="128"/>
      <c r="H27" s="8"/>
      <c r="I27" s="126"/>
      <c r="J27" s="126"/>
      <c r="K27" s="10"/>
      <c r="L27" s="8"/>
      <c r="M27" s="8"/>
      <c r="N27" s="8"/>
    </row>
    <row r="28" spans="1:14" s="2" customFormat="1" ht="21.75" customHeight="1">
      <c r="A28" s="3" t="s">
        <v>8</v>
      </c>
      <c r="B28" s="17" t="s">
        <v>36</v>
      </c>
      <c r="C28" s="17" t="s">
        <v>85</v>
      </c>
      <c r="D28" s="17" t="s">
        <v>84</v>
      </c>
      <c r="E28" s="3" t="s">
        <v>13</v>
      </c>
      <c r="F28" s="3" t="s">
        <v>14</v>
      </c>
      <c r="G28" s="3" t="s">
        <v>15</v>
      </c>
      <c r="H28" s="11" t="s">
        <v>16</v>
      </c>
      <c r="I28" s="11" t="s">
        <v>17</v>
      </c>
      <c r="J28" s="3" t="s">
        <v>18</v>
      </c>
      <c r="K28" s="11" t="s">
        <v>19</v>
      </c>
      <c r="L28" s="116"/>
    </row>
    <row r="29" spans="1:14" s="2" customFormat="1" ht="15" customHeight="1">
      <c r="A29" s="608" t="s">
        <v>34</v>
      </c>
      <c r="B29" s="11" t="s">
        <v>29</v>
      </c>
      <c r="C29" s="11">
        <v>1</v>
      </c>
      <c r="D29" s="11">
        <v>1</v>
      </c>
      <c r="E29" s="11">
        <v>1</v>
      </c>
      <c r="F29" s="11">
        <v>2</v>
      </c>
      <c r="G29" s="11">
        <v>7</v>
      </c>
      <c r="H29" s="11">
        <v>18</v>
      </c>
      <c r="I29" s="11">
        <v>0</v>
      </c>
      <c r="J29" s="11">
        <v>0</v>
      </c>
      <c r="K29" s="11">
        <v>0</v>
      </c>
      <c r="L29" s="116"/>
    </row>
    <row r="30" spans="1:14" s="2" customFormat="1" ht="15" customHeight="1">
      <c r="A30" s="605"/>
      <c r="B30" s="11" t="s">
        <v>30</v>
      </c>
      <c r="C30" s="11">
        <v>32</v>
      </c>
      <c r="D30" s="11">
        <v>12</v>
      </c>
      <c r="E30" s="11">
        <v>1</v>
      </c>
      <c r="F30" s="11">
        <v>20</v>
      </c>
      <c r="G30" s="11">
        <v>32</v>
      </c>
      <c r="H30" s="11">
        <v>28</v>
      </c>
      <c r="I30" s="11">
        <v>2</v>
      </c>
      <c r="J30" s="11">
        <v>0</v>
      </c>
      <c r="K30" s="11">
        <v>0</v>
      </c>
      <c r="L30" s="116"/>
    </row>
    <row r="31" spans="1:14" s="2" customFormat="1" ht="15" customHeight="1">
      <c r="A31" s="608" t="s">
        <v>33</v>
      </c>
      <c r="B31" s="11" t="s">
        <v>29</v>
      </c>
      <c r="C31" s="11">
        <v>0</v>
      </c>
      <c r="D31" s="11">
        <v>0</v>
      </c>
      <c r="E31" s="11">
        <v>3</v>
      </c>
      <c r="F31" s="11">
        <v>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6"/>
    </row>
    <row r="32" spans="1:14" s="2" customFormat="1" ht="15" customHeight="1">
      <c r="A32" s="605"/>
      <c r="B32" s="11" t="s">
        <v>30</v>
      </c>
      <c r="C32" s="11">
        <v>0</v>
      </c>
      <c r="D32" s="11">
        <v>0</v>
      </c>
      <c r="E32" s="11">
        <v>0</v>
      </c>
      <c r="F32" s="11">
        <v>6</v>
      </c>
      <c r="G32" s="11">
        <v>0</v>
      </c>
      <c r="H32" s="11">
        <v>1</v>
      </c>
      <c r="I32" s="11">
        <v>0</v>
      </c>
      <c r="J32" s="11">
        <v>0</v>
      </c>
      <c r="K32" s="11">
        <v>0</v>
      </c>
      <c r="L32" s="116"/>
    </row>
    <row r="33" spans="1:103" s="2" customFormat="1" ht="15" customHeight="1">
      <c r="A33" s="608" t="s">
        <v>28</v>
      </c>
      <c r="B33" s="11" t="s">
        <v>29</v>
      </c>
      <c r="C33" s="11">
        <v>9</v>
      </c>
      <c r="D33" s="11">
        <v>10</v>
      </c>
      <c r="E33" s="11">
        <v>8</v>
      </c>
      <c r="F33" s="11">
        <v>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6"/>
    </row>
    <row r="34" spans="1:103" s="2" customFormat="1" ht="15" customHeight="1" thickBot="1">
      <c r="A34" s="605"/>
      <c r="B34" s="11" t="s">
        <v>30</v>
      </c>
      <c r="C34" s="117">
        <v>32</v>
      </c>
      <c r="D34" s="117">
        <v>9</v>
      </c>
      <c r="E34" s="11">
        <v>2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6"/>
    </row>
    <row r="35" spans="1:103" s="2" customFormat="1" ht="15" customHeight="1">
      <c r="A35" s="611" t="s">
        <v>11</v>
      </c>
      <c r="B35" s="18" t="s">
        <v>29</v>
      </c>
      <c r="C35" s="18">
        <f t="shared" ref="C35:E36" si="7">C29+C31+C33</f>
        <v>10</v>
      </c>
      <c r="D35" s="18">
        <f t="shared" si="7"/>
        <v>11</v>
      </c>
      <c r="E35" s="18">
        <f t="shared" si="7"/>
        <v>12</v>
      </c>
      <c r="F35" s="18">
        <f t="shared" ref="F35:K35" si="8">F29+F31+F33</f>
        <v>5</v>
      </c>
      <c r="G35" s="18">
        <f t="shared" si="8"/>
        <v>7</v>
      </c>
      <c r="H35" s="18">
        <f t="shared" si="8"/>
        <v>18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16"/>
    </row>
    <row r="36" spans="1:103" s="2" customFormat="1" ht="15" customHeight="1" thickBot="1">
      <c r="A36" s="612"/>
      <c r="B36" s="119" t="s">
        <v>30</v>
      </c>
      <c r="C36" s="121">
        <f t="shared" si="7"/>
        <v>64</v>
      </c>
      <c r="D36" s="121">
        <f t="shared" si="7"/>
        <v>21</v>
      </c>
      <c r="E36" s="121">
        <f t="shared" si="7"/>
        <v>3</v>
      </c>
      <c r="F36" s="121">
        <f t="shared" ref="F36:K36" si="9">F30+F32+F34</f>
        <v>26</v>
      </c>
      <c r="G36" s="121">
        <f t="shared" si="9"/>
        <v>32</v>
      </c>
      <c r="H36" s="121">
        <f t="shared" si="9"/>
        <v>29</v>
      </c>
      <c r="I36" s="121">
        <f t="shared" si="9"/>
        <v>2</v>
      </c>
      <c r="J36" s="121">
        <f t="shared" si="9"/>
        <v>0</v>
      </c>
      <c r="K36" s="121">
        <f t="shared" si="9"/>
        <v>0</v>
      </c>
      <c r="L36" s="116"/>
    </row>
    <row r="37" spans="1:103">
      <c r="CY37" s="2"/>
    </row>
    <row r="38" spans="1:103">
      <c r="Z38" s="16"/>
      <c r="CY38" s="5"/>
    </row>
    <row r="39" spans="1:103" ht="23.25" customHeight="1">
      <c r="A39" s="613" t="s">
        <v>89</v>
      </c>
      <c r="B39" s="613"/>
      <c r="C39" s="613"/>
    </row>
    <row r="40" spans="1:103" s="2" customFormat="1" ht="18" customHeight="1" thickBot="1">
      <c r="A40" s="1" t="s">
        <v>37</v>
      </c>
      <c r="E40" s="116"/>
      <c r="F40" s="116"/>
      <c r="G40" s="116"/>
      <c r="I40" s="116"/>
      <c r="J40" s="116"/>
    </row>
    <row r="41" spans="1:103" s="2" customFormat="1" ht="15.95" customHeight="1">
      <c r="A41" s="602" t="s">
        <v>8</v>
      </c>
      <c r="B41" s="604" t="s">
        <v>36</v>
      </c>
      <c r="C41" s="606" t="s">
        <v>20</v>
      </c>
      <c r="D41" s="607"/>
      <c r="E41" s="607"/>
      <c r="F41" s="123"/>
      <c r="G41" s="609" t="s">
        <v>21</v>
      </c>
      <c r="H41" s="607"/>
      <c r="I41" s="607"/>
      <c r="J41" s="610"/>
    </row>
    <row r="42" spans="1:103" s="2" customFormat="1" ht="15.95" customHeight="1">
      <c r="A42" s="603"/>
      <c r="B42" s="605"/>
      <c r="C42" s="3" t="s">
        <v>9</v>
      </c>
      <c r="D42" s="3" t="s">
        <v>10</v>
      </c>
      <c r="E42" s="11" t="s">
        <v>22</v>
      </c>
      <c r="F42" s="22" t="s">
        <v>23</v>
      </c>
      <c r="G42" s="124" t="s">
        <v>9</v>
      </c>
      <c r="H42" s="3" t="s">
        <v>10</v>
      </c>
      <c r="I42" s="11" t="s">
        <v>22</v>
      </c>
      <c r="J42" s="22" t="s">
        <v>23</v>
      </c>
    </row>
    <row r="43" spans="1:103" s="2" customFormat="1" ht="15.95" customHeight="1">
      <c r="A43" s="598" t="s">
        <v>32</v>
      </c>
      <c r="B43" s="3" t="s">
        <v>29</v>
      </c>
      <c r="C43" s="3">
        <v>156</v>
      </c>
      <c r="D43" s="4">
        <f t="shared" ref="D43:D51" si="10">C43/$C$52</f>
        <v>0.12590799031476999</v>
      </c>
      <c r="E43" s="11">
        <v>30</v>
      </c>
      <c r="F43" s="22">
        <v>45</v>
      </c>
      <c r="G43" s="124">
        <v>225</v>
      </c>
      <c r="H43" s="4">
        <f t="shared" ref="H43:H50" si="11">G43/$C$52</f>
        <v>0.18159806295399517</v>
      </c>
      <c r="I43" s="11">
        <v>26</v>
      </c>
      <c r="J43" s="22">
        <v>19</v>
      </c>
    </row>
    <row r="44" spans="1:103" s="2" customFormat="1" ht="15.95" customHeight="1">
      <c r="A44" s="599"/>
      <c r="B44" s="3" t="s">
        <v>30</v>
      </c>
      <c r="C44" s="3">
        <v>202</v>
      </c>
      <c r="D44" s="4">
        <f t="shared" si="10"/>
        <v>0.16303470540758677</v>
      </c>
      <c r="E44" s="11">
        <v>29</v>
      </c>
      <c r="F44" s="22">
        <v>54</v>
      </c>
      <c r="G44" s="124">
        <v>554</v>
      </c>
      <c r="H44" s="4">
        <f t="shared" si="11"/>
        <v>0.44713478611783697</v>
      </c>
      <c r="I44" s="11">
        <v>27</v>
      </c>
      <c r="J44" s="22">
        <v>18</v>
      </c>
    </row>
    <row r="45" spans="1:103" s="2" customFormat="1" ht="15.95" customHeight="1">
      <c r="A45" s="598" t="s">
        <v>33</v>
      </c>
      <c r="B45" s="3" t="s">
        <v>29</v>
      </c>
      <c r="C45" s="3">
        <v>0</v>
      </c>
      <c r="D45" s="4">
        <f t="shared" si="10"/>
        <v>0</v>
      </c>
      <c r="E45" s="11">
        <v>0</v>
      </c>
      <c r="F45" s="22">
        <v>0</v>
      </c>
      <c r="G45" s="124">
        <v>0</v>
      </c>
      <c r="H45" s="4">
        <f t="shared" si="11"/>
        <v>0</v>
      </c>
      <c r="I45" s="11">
        <v>0</v>
      </c>
      <c r="J45" s="22">
        <v>0</v>
      </c>
    </row>
    <row r="46" spans="1:103" s="2" customFormat="1" ht="15.95" customHeight="1">
      <c r="A46" s="599"/>
      <c r="B46" s="3" t="s">
        <v>30</v>
      </c>
      <c r="C46" s="3">
        <v>0</v>
      </c>
      <c r="D46" s="4">
        <f t="shared" si="10"/>
        <v>0</v>
      </c>
      <c r="E46" s="11">
        <v>0</v>
      </c>
      <c r="F46" s="22">
        <v>0</v>
      </c>
      <c r="G46" s="124">
        <v>0</v>
      </c>
      <c r="H46" s="4">
        <f t="shared" si="11"/>
        <v>0</v>
      </c>
      <c r="I46" s="11">
        <v>0</v>
      </c>
      <c r="J46" s="22">
        <v>0</v>
      </c>
    </row>
    <row r="47" spans="1:103" s="2" customFormat="1" ht="15.95" customHeight="1">
      <c r="A47" s="598" t="s">
        <v>31</v>
      </c>
      <c r="B47" s="3" t="s">
        <v>29</v>
      </c>
      <c r="C47" s="3">
        <v>1</v>
      </c>
      <c r="D47" s="4">
        <f t="shared" si="10"/>
        <v>8.0710250201775622E-4</v>
      </c>
      <c r="E47" s="11">
        <v>35</v>
      </c>
      <c r="F47" s="22">
        <v>0</v>
      </c>
      <c r="G47" s="124">
        <v>49</v>
      </c>
      <c r="H47" s="4">
        <f t="shared" si="11"/>
        <v>3.954802259887006E-2</v>
      </c>
      <c r="I47" s="11">
        <v>24</v>
      </c>
      <c r="J47" s="22">
        <v>2</v>
      </c>
    </row>
    <row r="48" spans="1:103" s="2" customFormat="1" ht="15.95" customHeight="1">
      <c r="A48" s="599"/>
      <c r="B48" s="3" t="s">
        <v>30</v>
      </c>
      <c r="C48" s="3">
        <v>0</v>
      </c>
      <c r="D48" s="4">
        <f t="shared" si="10"/>
        <v>0</v>
      </c>
      <c r="E48" s="11">
        <v>0</v>
      </c>
      <c r="F48" s="22">
        <v>0</v>
      </c>
      <c r="G48" s="124">
        <v>52</v>
      </c>
      <c r="H48" s="4">
        <f t="shared" si="11"/>
        <v>4.1969330104923326E-2</v>
      </c>
      <c r="I48" s="11">
        <v>24</v>
      </c>
      <c r="J48" s="22">
        <v>2</v>
      </c>
    </row>
    <row r="49" spans="1:15" s="2" customFormat="1" ht="15.95" customHeight="1">
      <c r="A49" s="598" t="s">
        <v>38</v>
      </c>
      <c r="B49" s="3" t="s">
        <v>29</v>
      </c>
      <c r="C49" s="192">
        <f>C43+C45+C47</f>
        <v>157</v>
      </c>
      <c r="D49" s="4">
        <f t="shared" si="10"/>
        <v>0.12671509281678772</v>
      </c>
      <c r="E49" s="117">
        <f t="shared" ref="E49:G49" si="12">E43+E45+E47</f>
        <v>65</v>
      </c>
      <c r="F49" s="118">
        <f t="shared" si="12"/>
        <v>45</v>
      </c>
      <c r="G49" s="131">
        <f t="shared" si="12"/>
        <v>274</v>
      </c>
      <c r="H49" s="4">
        <f t="shared" si="11"/>
        <v>0.22114608555286522</v>
      </c>
      <c r="I49" s="117">
        <f>I43+I45+I47</f>
        <v>50</v>
      </c>
      <c r="J49" s="118">
        <f>J43+J45+J47</f>
        <v>21</v>
      </c>
    </row>
    <row r="50" spans="1:15" s="2" customFormat="1" ht="15.95" customHeight="1">
      <c r="A50" s="600"/>
      <c r="B50" s="3" t="s">
        <v>30</v>
      </c>
      <c r="C50" s="3">
        <f>C44+C46+C48</f>
        <v>202</v>
      </c>
      <c r="D50" s="4">
        <f t="shared" si="10"/>
        <v>0.16303470540758677</v>
      </c>
      <c r="E50" s="11">
        <f t="shared" ref="E50:G50" si="13">E44+E46+E48</f>
        <v>29</v>
      </c>
      <c r="F50" s="22">
        <f t="shared" si="13"/>
        <v>54</v>
      </c>
      <c r="G50" s="132">
        <f t="shared" si="13"/>
        <v>606</v>
      </c>
      <c r="H50" s="4">
        <f t="shared" si="11"/>
        <v>0.48910411622276029</v>
      </c>
      <c r="I50" s="11">
        <f>I44+I46+I48</f>
        <v>51</v>
      </c>
      <c r="J50" s="22">
        <f>J44+J46+J48</f>
        <v>20</v>
      </c>
    </row>
    <row r="51" spans="1:15" s="2" customFormat="1" ht="15.95" customHeight="1" thickBot="1">
      <c r="A51" s="601"/>
      <c r="B51" s="24" t="s">
        <v>39</v>
      </c>
      <c r="C51" s="25">
        <f>C49+C50</f>
        <v>359</v>
      </c>
      <c r="D51" s="20">
        <f t="shared" si="10"/>
        <v>0.28974979822437452</v>
      </c>
      <c r="E51" s="119">
        <f t="shared" ref="E51:J51" si="14">E49+E50</f>
        <v>94</v>
      </c>
      <c r="F51" s="120">
        <f t="shared" si="14"/>
        <v>99</v>
      </c>
      <c r="G51" s="133">
        <f t="shared" si="14"/>
        <v>880</v>
      </c>
      <c r="H51" s="26">
        <f>H49+H50</f>
        <v>0.71025020177562548</v>
      </c>
      <c r="I51" s="121">
        <f t="shared" si="14"/>
        <v>101</v>
      </c>
      <c r="J51" s="120">
        <f t="shared" si="14"/>
        <v>41</v>
      </c>
    </row>
    <row r="52" spans="1:15" s="2" customFormat="1" ht="15.95" customHeight="1" thickBot="1">
      <c r="A52" s="191" t="s">
        <v>12</v>
      </c>
      <c r="B52" s="24" t="s">
        <v>68</v>
      </c>
      <c r="C52" s="25">
        <f>C51+G51</f>
        <v>1239</v>
      </c>
      <c r="D52" s="135">
        <f>D51+H51</f>
        <v>1</v>
      </c>
      <c r="E52" s="125"/>
      <c r="F52" s="125"/>
      <c r="G52" s="125"/>
      <c r="H52" s="6"/>
      <c r="I52" s="125"/>
      <c r="J52" s="125"/>
    </row>
    <row r="53" spans="1:15" s="2" customFormat="1" ht="10.5" customHeight="1">
      <c r="A53" s="5"/>
      <c r="B53" s="5"/>
      <c r="C53" s="6"/>
      <c r="D53" s="7"/>
      <c r="E53" s="125"/>
      <c r="F53" s="125"/>
      <c r="G53" s="125"/>
      <c r="H53" s="6"/>
      <c r="I53" s="125"/>
      <c r="J53" s="125"/>
      <c r="K53" s="5"/>
      <c r="L53" s="6"/>
      <c r="M53" s="6"/>
      <c r="N53" s="6"/>
      <c r="O53" s="7"/>
    </row>
    <row r="54" spans="1:15" s="9" customFormat="1" ht="21.75" customHeight="1" thickBot="1">
      <c r="A54" s="8" t="s">
        <v>83</v>
      </c>
      <c r="E54" s="126"/>
      <c r="F54" s="127"/>
      <c r="G54" s="128"/>
      <c r="H54" s="8"/>
      <c r="I54" s="126"/>
      <c r="J54" s="126"/>
      <c r="K54" s="10"/>
      <c r="L54" s="8"/>
      <c r="M54" s="8"/>
      <c r="N54" s="8"/>
    </row>
    <row r="55" spans="1:15" s="2" customFormat="1" ht="21.75" customHeight="1">
      <c r="A55" s="190" t="s">
        <v>8</v>
      </c>
      <c r="B55" s="17" t="s">
        <v>36</v>
      </c>
      <c r="C55" s="17" t="s">
        <v>85</v>
      </c>
      <c r="D55" s="17" t="s">
        <v>84</v>
      </c>
      <c r="E55" s="17" t="s">
        <v>13</v>
      </c>
      <c r="F55" s="17" t="s">
        <v>14</v>
      </c>
      <c r="G55" s="18" t="s">
        <v>15</v>
      </c>
      <c r="H55" s="18" t="s">
        <v>16</v>
      </c>
      <c r="I55" s="17" t="s">
        <v>17</v>
      </c>
      <c r="J55" s="18" t="s">
        <v>18</v>
      </c>
      <c r="K55" s="19" t="s">
        <v>19</v>
      </c>
    </row>
    <row r="56" spans="1:15" s="116" customFormat="1" ht="15" customHeight="1">
      <c r="A56" s="614" t="s">
        <v>34</v>
      </c>
      <c r="B56" s="11" t="s">
        <v>29</v>
      </c>
      <c r="C56" s="11">
        <v>8</v>
      </c>
      <c r="D56" s="11">
        <v>6</v>
      </c>
      <c r="E56" s="11">
        <v>1</v>
      </c>
      <c r="F56" s="11">
        <v>16</v>
      </c>
      <c r="G56" s="11">
        <v>43</v>
      </c>
      <c r="H56" s="11">
        <v>123</v>
      </c>
      <c r="I56" s="11">
        <v>22</v>
      </c>
      <c r="J56" s="11">
        <v>5</v>
      </c>
      <c r="K56" s="22">
        <v>1</v>
      </c>
    </row>
    <row r="57" spans="1:15" s="116" customFormat="1" ht="15" customHeight="1">
      <c r="A57" s="615"/>
      <c r="B57" s="11" t="s">
        <v>30</v>
      </c>
      <c r="C57" s="11">
        <v>2</v>
      </c>
      <c r="D57" s="11">
        <v>31</v>
      </c>
      <c r="E57" s="11">
        <v>21</v>
      </c>
      <c r="F57" s="11">
        <v>19</v>
      </c>
      <c r="G57" s="11">
        <v>121</v>
      </c>
      <c r="H57" s="11">
        <v>300</v>
      </c>
      <c r="I57" s="11">
        <v>35</v>
      </c>
      <c r="J57" s="11">
        <v>25</v>
      </c>
      <c r="K57" s="22">
        <v>0</v>
      </c>
    </row>
    <row r="58" spans="1:15" s="116" customFormat="1" ht="15" customHeight="1">
      <c r="A58" s="614" t="s">
        <v>33</v>
      </c>
      <c r="B58" s="11" t="s">
        <v>29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22">
        <v>0</v>
      </c>
    </row>
    <row r="59" spans="1:15" s="116" customFormat="1" ht="15" customHeight="1">
      <c r="A59" s="615"/>
      <c r="B59" s="11" t="s">
        <v>30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22">
        <v>0</v>
      </c>
    </row>
    <row r="60" spans="1:15" s="116" customFormat="1" ht="15" customHeight="1">
      <c r="A60" s="614" t="s">
        <v>28</v>
      </c>
      <c r="B60" s="11" t="s">
        <v>29</v>
      </c>
      <c r="C60" s="11">
        <v>0</v>
      </c>
      <c r="D60" s="11">
        <v>32</v>
      </c>
      <c r="E60" s="11">
        <v>0</v>
      </c>
      <c r="F60" s="11">
        <v>17</v>
      </c>
      <c r="G60" s="11">
        <v>0</v>
      </c>
      <c r="H60" s="11">
        <v>0</v>
      </c>
      <c r="I60" s="11">
        <v>0</v>
      </c>
      <c r="J60" s="11">
        <v>0</v>
      </c>
      <c r="K60" s="22">
        <v>0</v>
      </c>
    </row>
    <row r="61" spans="1:15" s="116" customFormat="1" ht="15" customHeight="1" thickBot="1">
      <c r="A61" s="616"/>
      <c r="B61" s="117" t="s">
        <v>30</v>
      </c>
      <c r="C61" s="117">
        <v>0</v>
      </c>
      <c r="D61" s="117">
        <v>41</v>
      </c>
      <c r="E61" s="117">
        <v>0</v>
      </c>
      <c r="F61" s="11">
        <v>11</v>
      </c>
      <c r="G61" s="117">
        <v>0</v>
      </c>
      <c r="H61" s="117">
        <v>0</v>
      </c>
      <c r="I61" s="117">
        <v>0</v>
      </c>
      <c r="J61" s="117">
        <v>0</v>
      </c>
      <c r="K61" s="118">
        <v>0</v>
      </c>
    </row>
    <row r="62" spans="1:15" s="116" customFormat="1" ht="15" customHeight="1">
      <c r="A62" s="611" t="s">
        <v>11</v>
      </c>
      <c r="B62" s="18" t="s">
        <v>29</v>
      </c>
      <c r="C62" s="18">
        <f t="shared" ref="C62:K62" si="15">C56+C58+C60</f>
        <v>8</v>
      </c>
      <c r="D62" s="18">
        <f t="shared" si="15"/>
        <v>38</v>
      </c>
      <c r="E62" s="18">
        <f t="shared" si="15"/>
        <v>1</v>
      </c>
      <c r="F62" s="18">
        <f t="shared" si="15"/>
        <v>33</v>
      </c>
      <c r="G62" s="18">
        <f t="shared" si="15"/>
        <v>43</v>
      </c>
      <c r="H62" s="18">
        <f t="shared" si="15"/>
        <v>123</v>
      </c>
      <c r="I62" s="18">
        <f t="shared" si="15"/>
        <v>22</v>
      </c>
      <c r="J62" s="18">
        <f t="shared" si="15"/>
        <v>5</v>
      </c>
      <c r="K62" s="19">
        <f t="shared" si="15"/>
        <v>1</v>
      </c>
    </row>
    <row r="63" spans="1:15" s="116" customFormat="1" ht="15" customHeight="1" thickBot="1">
      <c r="A63" s="612"/>
      <c r="B63" s="119" t="s">
        <v>30</v>
      </c>
      <c r="C63" s="121">
        <f t="shared" ref="C63:K63" si="16">C57+C59+C61</f>
        <v>2</v>
      </c>
      <c r="D63" s="121">
        <f t="shared" si="16"/>
        <v>72</v>
      </c>
      <c r="E63" s="121">
        <f t="shared" si="16"/>
        <v>21</v>
      </c>
      <c r="F63" s="121">
        <f t="shared" si="16"/>
        <v>30</v>
      </c>
      <c r="G63" s="121">
        <f t="shared" si="16"/>
        <v>121</v>
      </c>
      <c r="H63" s="121">
        <f t="shared" si="16"/>
        <v>300</v>
      </c>
      <c r="I63" s="121">
        <f t="shared" si="16"/>
        <v>35</v>
      </c>
      <c r="J63" s="121">
        <f t="shared" si="16"/>
        <v>25</v>
      </c>
      <c r="K63" s="122">
        <f t="shared" si="16"/>
        <v>0</v>
      </c>
    </row>
    <row r="64" spans="1:15" s="2" customFormat="1" ht="10.5" customHeight="1">
      <c r="A64" s="5"/>
      <c r="B64" s="12"/>
      <c r="C64" s="12"/>
      <c r="D64" s="12"/>
      <c r="E64" s="129"/>
      <c r="F64" s="129"/>
      <c r="G64" s="129"/>
      <c r="H64" s="12"/>
      <c r="I64" s="129"/>
      <c r="J64" s="129"/>
      <c r="K64" s="13"/>
      <c r="L64" s="12"/>
      <c r="M64" s="14"/>
    </row>
    <row r="65" spans="1:14" s="9" customFormat="1" ht="21.75" customHeight="1" thickBot="1">
      <c r="A65" s="8" t="s">
        <v>35</v>
      </c>
      <c r="E65" s="126"/>
      <c r="F65" s="127"/>
      <c r="G65" s="128"/>
      <c r="H65" s="8"/>
      <c r="I65" s="126"/>
      <c r="J65" s="126"/>
      <c r="K65" s="10"/>
      <c r="L65" s="8"/>
      <c r="M65" s="8"/>
      <c r="N65" s="8"/>
    </row>
    <row r="66" spans="1:14" s="2" customFormat="1" ht="21.75" customHeight="1">
      <c r="A66" s="3" t="s">
        <v>8</v>
      </c>
      <c r="B66" s="17" t="s">
        <v>36</v>
      </c>
      <c r="C66" s="17" t="s">
        <v>85</v>
      </c>
      <c r="D66" s="17" t="s">
        <v>84</v>
      </c>
      <c r="E66" s="3" t="s">
        <v>13</v>
      </c>
      <c r="F66" s="3" t="s">
        <v>14</v>
      </c>
      <c r="G66" s="3" t="s">
        <v>15</v>
      </c>
      <c r="H66" s="11" t="s">
        <v>16</v>
      </c>
      <c r="I66" s="11" t="s">
        <v>17</v>
      </c>
      <c r="J66" s="3" t="s">
        <v>18</v>
      </c>
      <c r="K66" s="11" t="s">
        <v>19</v>
      </c>
      <c r="L66" s="116"/>
    </row>
    <row r="67" spans="1:14" s="2" customFormat="1" ht="15" customHeight="1">
      <c r="A67" s="608" t="s">
        <v>34</v>
      </c>
      <c r="B67" s="11" t="s">
        <v>29</v>
      </c>
      <c r="C67" s="11"/>
      <c r="D67" s="11">
        <v>4</v>
      </c>
      <c r="E67" s="11">
        <v>0</v>
      </c>
      <c r="F67" s="11">
        <v>5</v>
      </c>
      <c r="G67" s="11">
        <v>2</v>
      </c>
      <c r="H67" s="11">
        <v>14</v>
      </c>
      <c r="I67" s="11">
        <v>1</v>
      </c>
      <c r="J67" s="11">
        <v>0</v>
      </c>
      <c r="K67" s="11">
        <v>0</v>
      </c>
      <c r="L67" s="116"/>
    </row>
    <row r="68" spans="1:14" s="2" customFormat="1" ht="15" customHeight="1">
      <c r="A68" s="605"/>
      <c r="B68" s="11" t="s">
        <v>30</v>
      </c>
      <c r="C68" s="11">
        <v>11</v>
      </c>
      <c r="D68" s="11">
        <v>34</v>
      </c>
      <c r="E68" s="11">
        <v>1</v>
      </c>
      <c r="F68" s="11">
        <v>2</v>
      </c>
      <c r="G68" s="11">
        <v>12</v>
      </c>
      <c r="H68" s="11">
        <v>39</v>
      </c>
      <c r="I68" s="11">
        <v>1</v>
      </c>
      <c r="J68" s="11">
        <v>0</v>
      </c>
      <c r="K68" s="11">
        <v>0</v>
      </c>
      <c r="L68" s="116"/>
    </row>
    <row r="69" spans="1:14" s="2" customFormat="1" ht="15" customHeight="1">
      <c r="A69" s="608" t="s">
        <v>33</v>
      </c>
      <c r="B69" s="11" t="s">
        <v>29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6"/>
    </row>
    <row r="70" spans="1:14" s="2" customFormat="1" ht="15" customHeight="1">
      <c r="A70" s="605"/>
      <c r="B70" s="11" t="s">
        <v>30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6"/>
    </row>
    <row r="71" spans="1:14" s="2" customFormat="1" ht="15" customHeight="1">
      <c r="A71" s="608" t="s">
        <v>28</v>
      </c>
      <c r="B71" s="11" t="s">
        <v>29</v>
      </c>
      <c r="C71" s="11">
        <v>0</v>
      </c>
      <c r="D71" s="11">
        <v>5</v>
      </c>
      <c r="E71" s="11">
        <v>0</v>
      </c>
      <c r="F71" s="11">
        <v>3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6"/>
    </row>
    <row r="72" spans="1:14" s="2" customFormat="1" ht="15" customHeight="1" thickBot="1">
      <c r="A72" s="605"/>
      <c r="B72" s="11" t="s">
        <v>30</v>
      </c>
      <c r="C72" s="117">
        <v>0</v>
      </c>
      <c r="D72" s="117">
        <v>20</v>
      </c>
      <c r="E72" s="11">
        <v>0</v>
      </c>
      <c r="F72" s="11">
        <v>3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6"/>
    </row>
    <row r="73" spans="1:14" s="2" customFormat="1" ht="15" customHeight="1">
      <c r="A73" s="611" t="s">
        <v>11</v>
      </c>
      <c r="B73" s="18" t="s">
        <v>29</v>
      </c>
      <c r="C73" s="18">
        <f t="shared" ref="C73:K73" si="17">C67+C69+C71</f>
        <v>0</v>
      </c>
      <c r="D73" s="18">
        <f t="shared" si="17"/>
        <v>9</v>
      </c>
      <c r="E73" s="18">
        <f t="shared" si="17"/>
        <v>0</v>
      </c>
      <c r="F73" s="18">
        <f t="shared" si="17"/>
        <v>8</v>
      </c>
      <c r="G73" s="18">
        <f t="shared" si="17"/>
        <v>2</v>
      </c>
      <c r="H73" s="18">
        <f t="shared" si="17"/>
        <v>14</v>
      </c>
      <c r="I73" s="18">
        <f t="shared" si="17"/>
        <v>1</v>
      </c>
      <c r="J73" s="18">
        <f t="shared" si="17"/>
        <v>0</v>
      </c>
      <c r="K73" s="18">
        <f t="shared" si="17"/>
        <v>0</v>
      </c>
      <c r="L73" s="116"/>
    </row>
    <row r="74" spans="1:14" s="2" customFormat="1" ht="15" customHeight="1" thickBot="1">
      <c r="A74" s="612"/>
      <c r="B74" s="119" t="s">
        <v>30</v>
      </c>
      <c r="C74" s="121">
        <f t="shared" ref="C74:K74" si="18">C68+C70+C72</f>
        <v>11</v>
      </c>
      <c r="D74" s="121">
        <f t="shared" si="18"/>
        <v>54</v>
      </c>
      <c r="E74" s="121">
        <f t="shared" si="18"/>
        <v>1</v>
      </c>
      <c r="F74" s="121">
        <f t="shared" si="18"/>
        <v>5</v>
      </c>
      <c r="G74" s="121">
        <f t="shared" si="18"/>
        <v>12</v>
      </c>
      <c r="H74" s="121">
        <f t="shared" si="18"/>
        <v>39</v>
      </c>
      <c r="I74" s="121">
        <f t="shared" si="18"/>
        <v>1</v>
      </c>
      <c r="J74" s="121">
        <f t="shared" si="18"/>
        <v>0</v>
      </c>
      <c r="K74" s="121">
        <f t="shared" si="18"/>
        <v>0</v>
      </c>
      <c r="L74" s="116"/>
    </row>
  </sheetData>
  <mergeCells count="34">
    <mergeCell ref="A71:A72"/>
    <mergeCell ref="A73:A74"/>
    <mergeCell ref="A39:C39"/>
    <mergeCell ref="A1:C1"/>
    <mergeCell ref="A56:A57"/>
    <mergeCell ref="A58:A59"/>
    <mergeCell ref="A60:A61"/>
    <mergeCell ref="A62:A63"/>
    <mergeCell ref="A67:A68"/>
    <mergeCell ref="A35:A36"/>
    <mergeCell ref="A20:A21"/>
    <mergeCell ref="A22:A23"/>
    <mergeCell ref="A24:A25"/>
    <mergeCell ref="A3:A4"/>
    <mergeCell ref="A18:A19"/>
    <mergeCell ref="A49:A51"/>
    <mergeCell ref="A69:A70"/>
    <mergeCell ref="G3:J3"/>
    <mergeCell ref="G41:J41"/>
    <mergeCell ref="A43:A44"/>
    <mergeCell ref="A45:A46"/>
    <mergeCell ref="A47:A48"/>
    <mergeCell ref="A29:A30"/>
    <mergeCell ref="A31:A32"/>
    <mergeCell ref="A33:A34"/>
    <mergeCell ref="C3:E3"/>
    <mergeCell ref="B3:B4"/>
    <mergeCell ref="A5:A6"/>
    <mergeCell ref="A7:A8"/>
    <mergeCell ref="A9:A10"/>
    <mergeCell ref="A11:A13"/>
    <mergeCell ref="A41:A42"/>
    <mergeCell ref="B41:B42"/>
    <mergeCell ref="C41:E41"/>
  </mergeCells>
  <phoneticPr fontId="2" type="noConversion"/>
  <pageMargins left="0.6692913385826772" right="0.31496062992125984" top="0.19685039370078741" bottom="0.19685039370078741" header="0.51181102362204722" footer="0.51181102362204722"/>
  <pageSetup paperSize="9" scale="92" orientation="portrait" horizontalDpi="300" verticalDpi="300" r:id="rId1"/>
  <headerFooter alignWithMargins="0"/>
  <colBreaks count="1" manualBreakCount="1">
    <brk id="15" max="1048575" man="1"/>
  </colBreaks>
  <ignoredErrors>
    <ignoredError sqref="D11:D13 H11:H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>
      <selection activeCell="I20" sqref="I20"/>
    </sheetView>
  </sheetViews>
  <sheetFormatPr defaultRowHeight="18" customHeight="1"/>
  <cols>
    <col min="1" max="1" width="3" style="110" customWidth="1"/>
    <col min="2" max="2" width="10.875" style="110" customWidth="1"/>
    <col min="3" max="3" width="10" style="110" hidden="1" customWidth="1"/>
    <col min="4" max="5" width="9.125" style="110" hidden="1" customWidth="1"/>
    <col min="6" max="6" width="11.25" style="110" customWidth="1"/>
    <col min="7" max="8" width="9.125" style="110" bestFit="1" customWidth="1"/>
    <col min="9" max="11" width="9" style="110"/>
    <col min="12" max="14" width="10" style="110" bestFit="1" customWidth="1"/>
    <col min="15" max="16384" width="9" style="110"/>
  </cols>
  <sheetData>
    <row r="1" spans="2:14" ht="18" customHeight="1">
      <c r="B1" s="108" t="s">
        <v>82</v>
      </c>
      <c r="C1" s="109"/>
      <c r="D1" s="109"/>
      <c r="E1" s="109"/>
    </row>
    <row r="2" spans="2:14" ht="18" customHeight="1">
      <c r="B2" s="111" t="s">
        <v>47</v>
      </c>
      <c r="C2" s="134">
        <v>42005</v>
      </c>
      <c r="D2" s="134">
        <v>42036</v>
      </c>
      <c r="E2" s="134">
        <v>42064</v>
      </c>
      <c r="F2" s="134">
        <v>42095</v>
      </c>
      <c r="G2" s="134">
        <v>42126</v>
      </c>
      <c r="H2" s="134">
        <v>42157</v>
      </c>
      <c r="I2" s="134">
        <v>42188</v>
      </c>
      <c r="J2" s="134">
        <v>42219</v>
      </c>
      <c r="K2" s="134">
        <v>42250</v>
      </c>
      <c r="L2" s="134">
        <v>42281</v>
      </c>
      <c r="M2" s="134">
        <v>42312</v>
      </c>
      <c r="N2" s="134">
        <v>42343</v>
      </c>
    </row>
    <row r="3" spans="2:14" ht="18" customHeight="1">
      <c r="B3" s="114" t="s">
        <v>76</v>
      </c>
      <c r="C3" s="112"/>
      <c r="D3" s="112"/>
      <c r="E3" s="112"/>
      <c r="F3" s="112">
        <v>1</v>
      </c>
      <c r="G3" s="112">
        <v>1</v>
      </c>
      <c r="H3" s="112">
        <v>1</v>
      </c>
      <c r="I3" s="112"/>
      <c r="J3" s="112"/>
      <c r="K3" s="112"/>
      <c r="L3" s="112"/>
      <c r="M3" s="112"/>
      <c r="N3" s="112"/>
    </row>
    <row r="4" spans="2:14" ht="18" customHeight="1">
      <c r="B4" s="113" t="s">
        <v>69</v>
      </c>
      <c r="C4" s="112"/>
      <c r="D4" s="112"/>
      <c r="E4" s="112"/>
      <c r="F4" s="112">
        <v>67</v>
      </c>
      <c r="G4" s="112">
        <v>67</v>
      </c>
      <c r="H4" s="112">
        <v>65</v>
      </c>
      <c r="I4" s="112"/>
      <c r="J4" s="112"/>
      <c r="K4" s="112"/>
      <c r="L4" s="112"/>
      <c r="M4" s="112"/>
      <c r="N4" s="112"/>
    </row>
    <row r="5" spans="2:14" ht="18" customHeight="1">
      <c r="B5" s="113" t="s">
        <v>71</v>
      </c>
      <c r="C5" s="112"/>
      <c r="D5" s="112"/>
      <c r="E5" s="112"/>
      <c r="F5" s="112">
        <v>167</v>
      </c>
      <c r="G5" s="112">
        <v>164</v>
      </c>
      <c r="H5" s="112">
        <v>170</v>
      </c>
      <c r="I5" s="112"/>
      <c r="J5" s="112"/>
      <c r="K5" s="112"/>
      <c r="L5" s="112"/>
      <c r="M5" s="112"/>
      <c r="N5" s="112"/>
    </row>
    <row r="6" spans="2:14" ht="18" customHeight="1">
      <c r="B6" s="113" t="s">
        <v>72</v>
      </c>
      <c r="C6" s="112"/>
      <c r="D6" s="112"/>
      <c r="E6" s="112"/>
      <c r="F6" s="112">
        <v>213</v>
      </c>
      <c r="G6" s="112">
        <v>202</v>
      </c>
      <c r="H6" s="112">
        <v>184</v>
      </c>
      <c r="I6" s="112"/>
      <c r="J6" s="112"/>
      <c r="K6" s="112"/>
      <c r="L6" s="112"/>
      <c r="M6" s="112"/>
      <c r="N6" s="112"/>
    </row>
    <row r="7" spans="2:14" ht="18" customHeight="1">
      <c r="B7" s="114" t="s">
        <v>77</v>
      </c>
      <c r="C7" s="112"/>
      <c r="D7" s="112"/>
      <c r="E7" s="112"/>
      <c r="F7" s="112">
        <v>12</v>
      </c>
      <c r="G7" s="112">
        <v>11</v>
      </c>
      <c r="H7" s="112">
        <v>11</v>
      </c>
      <c r="I7" s="112"/>
      <c r="J7" s="112"/>
      <c r="K7" s="112"/>
      <c r="L7" s="112"/>
      <c r="M7" s="112"/>
      <c r="N7" s="112"/>
    </row>
    <row r="8" spans="2:14" ht="18" customHeight="1">
      <c r="B8" s="114" t="s">
        <v>78</v>
      </c>
      <c r="C8" s="112"/>
      <c r="D8" s="112"/>
      <c r="E8" s="112"/>
      <c r="F8" s="112">
        <v>3</v>
      </c>
      <c r="G8" s="112">
        <v>3</v>
      </c>
      <c r="H8" s="112">
        <v>2</v>
      </c>
      <c r="I8" s="112"/>
      <c r="J8" s="112"/>
      <c r="K8" s="112"/>
      <c r="L8" s="112"/>
      <c r="M8" s="112"/>
      <c r="N8" s="112"/>
    </row>
    <row r="9" spans="2:14" ht="18" customHeight="1">
      <c r="B9" s="114" t="s">
        <v>79</v>
      </c>
      <c r="C9" s="112"/>
      <c r="D9" s="112"/>
      <c r="E9" s="112"/>
      <c r="F9" s="112">
        <v>5</v>
      </c>
      <c r="G9" s="112">
        <v>7</v>
      </c>
      <c r="H9" s="112">
        <v>5</v>
      </c>
      <c r="I9" s="112"/>
      <c r="J9" s="112"/>
      <c r="K9" s="112"/>
      <c r="L9" s="112"/>
      <c r="M9" s="112"/>
      <c r="N9" s="112"/>
    </row>
    <row r="10" spans="2:14" ht="18" customHeight="1">
      <c r="B10" s="114" t="s">
        <v>80</v>
      </c>
      <c r="C10" s="112"/>
      <c r="D10" s="112"/>
      <c r="E10" s="112"/>
      <c r="F10" s="112">
        <v>3</v>
      </c>
      <c r="G10" s="112">
        <v>3</v>
      </c>
      <c r="H10" s="112">
        <v>3</v>
      </c>
      <c r="I10" s="112"/>
      <c r="J10" s="112"/>
      <c r="K10" s="112"/>
      <c r="L10" s="112"/>
      <c r="M10" s="112"/>
      <c r="N10" s="112"/>
    </row>
    <row r="11" spans="2:14" ht="18" customHeight="1">
      <c r="B11" s="114" t="s">
        <v>81</v>
      </c>
      <c r="C11" s="112"/>
      <c r="D11" s="112"/>
      <c r="E11" s="112"/>
      <c r="F11" s="112">
        <v>672</v>
      </c>
      <c r="G11" s="112">
        <v>611</v>
      </c>
      <c r="H11" s="112">
        <v>531</v>
      </c>
      <c r="I11" s="112"/>
      <c r="J11" s="112"/>
      <c r="K11" s="112"/>
      <c r="L11" s="112"/>
      <c r="M11" s="112"/>
      <c r="N11" s="112"/>
    </row>
    <row r="12" spans="2:14" ht="18" customHeight="1">
      <c r="B12" s="113" t="s">
        <v>70</v>
      </c>
      <c r="C12" s="112"/>
      <c r="D12" s="112"/>
      <c r="E12" s="112"/>
      <c r="F12" s="112">
        <v>185</v>
      </c>
      <c r="G12" s="112">
        <v>173</v>
      </c>
      <c r="H12" s="112">
        <v>160</v>
      </c>
      <c r="I12" s="112"/>
      <c r="J12" s="112"/>
      <c r="K12" s="112"/>
      <c r="L12" s="112"/>
      <c r="M12" s="112"/>
      <c r="N12" s="112"/>
    </row>
    <row r="13" spans="2:14" ht="18" customHeight="1">
      <c r="B13" s="113" t="s">
        <v>73</v>
      </c>
      <c r="C13" s="112"/>
      <c r="D13" s="112"/>
      <c r="E13" s="112"/>
      <c r="F13" s="112">
        <v>3</v>
      </c>
      <c r="G13" s="112">
        <v>3</v>
      </c>
      <c r="H13" s="112">
        <v>3</v>
      </c>
      <c r="I13" s="112"/>
      <c r="J13" s="112"/>
      <c r="K13" s="112"/>
      <c r="L13" s="112"/>
      <c r="M13" s="112"/>
      <c r="N13" s="112"/>
    </row>
    <row r="14" spans="2:14" ht="18" customHeight="1">
      <c r="B14" s="113" t="s">
        <v>75</v>
      </c>
      <c r="C14" s="112"/>
      <c r="D14" s="112"/>
      <c r="E14" s="112"/>
      <c r="F14" s="112">
        <v>1</v>
      </c>
      <c r="G14" s="112">
        <v>1</v>
      </c>
      <c r="H14" s="112">
        <v>1</v>
      </c>
      <c r="I14" s="112"/>
      <c r="J14" s="112"/>
      <c r="K14" s="112"/>
      <c r="L14" s="112"/>
      <c r="M14" s="112"/>
      <c r="N14" s="112"/>
    </row>
    <row r="15" spans="2:14" ht="18" customHeight="1">
      <c r="B15" s="113" t="s">
        <v>74</v>
      </c>
      <c r="C15" s="112"/>
      <c r="D15" s="112"/>
      <c r="E15" s="112"/>
      <c r="F15" s="112">
        <v>64</v>
      </c>
      <c r="G15" s="112">
        <v>146</v>
      </c>
      <c r="H15" s="112">
        <v>103</v>
      </c>
      <c r="I15" s="112"/>
      <c r="J15" s="112"/>
      <c r="K15" s="112"/>
      <c r="L15" s="112"/>
      <c r="M15" s="112"/>
      <c r="N15" s="112"/>
    </row>
    <row r="16" spans="2:14" ht="18" customHeight="1">
      <c r="B16" s="114" t="s">
        <v>46</v>
      </c>
      <c r="C16" s="112">
        <f t="shared" ref="C16:H16" si="0">SUM(C3:C15)</f>
        <v>0</v>
      </c>
      <c r="D16" s="112">
        <f t="shared" si="0"/>
        <v>0</v>
      </c>
      <c r="E16" s="112">
        <f t="shared" si="0"/>
        <v>0</v>
      </c>
      <c r="F16" s="112">
        <f t="shared" si="0"/>
        <v>1396</v>
      </c>
      <c r="G16" s="112">
        <f t="shared" si="0"/>
        <v>1392</v>
      </c>
      <c r="H16" s="112">
        <f t="shared" si="0"/>
        <v>1239</v>
      </c>
      <c r="I16" s="112">
        <f t="shared" ref="I16:N16" si="1">SUM(I3:I15)</f>
        <v>0</v>
      </c>
      <c r="J16" s="112">
        <f t="shared" si="1"/>
        <v>0</v>
      </c>
      <c r="K16" s="112">
        <f t="shared" si="1"/>
        <v>0</v>
      </c>
      <c r="L16" s="112">
        <f t="shared" si="1"/>
        <v>0</v>
      </c>
      <c r="M16" s="112">
        <f t="shared" si="1"/>
        <v>0</v>
      </c>
      <c r="N16" s="112">
        <f t="shared" si="1"/>
        <v>0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2015年5月末开始在职人員統計 </vt:lpstr>
      <vt:lpstr>2015年5月末开始人员构成</vt:lpstr>
      <vt:lpstr>2015年5月开始学历推移表</vt:lpstr>
      <vt:lpstr>Sheet2</vt:lpstr>
      <vt:lpstr>'2015年5月末开始人员构成'!Print_Area</vt:lpstr>
      <vt:lpstr>'2015年5月末开始在职人員統計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2015-07-23T09:18:22Z</dcterms:modified>
</cp:coreProperties>
</file>