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工作项目\STGX_盛泰光学\Doc\"/>
    </mc:Choice>
  </mc:AlternateContent>
  <bookViews>
    <workbookView xWindow="0" yWindow="0" windowWidth="18528" windowHeight="7788" tabRatio="922"/>
  </bookViews>
  <sheets>
    <sheet name="汇总" sheetId="1" r:id="rId1"/>
    <sheet name="1.2.3. WIP及生产订单欠料报表-新增" sheetId="2" r:id="rId2"/>
    <sheet name="4. 库龄分析汇总表-显示库位-修改" sheetId="4" r:id="rId3"/>
    <sheet name="5. 生产订单列表-显示超期天数-修改" sheetId="3" r:id="rId4"/>
    <sheet name="6. 产成品入库单列表-修改" sheetId="5" r:id="rId5"/>
    <sheet name="7. 材料出库单-修改" sheetId="6" r:id="rId6"/>
    <sheet name="8. 销售订单批量审核" sheetId="7" r:id="rId7"/>
  </sheets>
  <calcPr calcId="162913"/>
</workbook>
</file>

<file path=xl/calcChain.xml><?xml version="1.0" encoding="utf-8"?>
<calcChain xmlns="http://schemas.openxmlformats.org/spreadsheetml/2006/main">
  <c r="Z3" i="3" l="1"/>
  <c r="W4" i="2"/>
  <c r="V4" i="2"/>
  <c r="S4" i="2"/>
</calcChain>
</file>

<file path=xl/sharedStrings.xml><?xml version="1.0" encoding="utf-8"?>
<sst xmlns="http://schemas.openxmlformats.org/spreadsheetml/2006/main" count="287" uniqueCount="200">
  <si>
    <t>序号</t>
  </si>
  <si>
    <t>报表</t>
  </si>
  <si>
    <t>需求&amp;功能</t>
  </si>
  <si>
    <t>作用</t>
  </si>
  <si>
    <t>WIP=发料数-产出量-不良&amp;报废数</t>
  </si>
  <si>
    <t>新增</t>
  </si>
  <si>
    <t>了解有多少材料没有产出，用来核算排产用料用</t>
  </si>
  <si>
    <t>合并</t>
  </si>
  <si>
    <t>生产订单欠料表</t>
  </si>
  <si>
    <t>了解工单是否欠料，用来追踪欠料上线</t>
  </si>
  <si>
    <t>委外订单欠料表</t>
  </si>
  <si>
    <t>了解委外工单是否欠料</t>
  </si>
  <si>
    <t>同上</t>
  </si>
  <si>
    <t>库龄分析报表</t>
  </si>
  <si>
    <t>增加仓库编码及仓库名称栏位</t>
  </si>
  <si>
    <t>了解各库存状态(线边仓，返修仓，SQE仓)，及时跟进处理</t>
  </si>
  <si>
    <t>修改</t>
  </si>
  <si>
    <t>生产订单列表</t>
  </si>
  <si>
    <t>增加超期天数栏位(TODAY-工单开工日期)</t>
  </si>
  <si>
    <t>了解生产订单超期状况，及时针对性的进行追踪结单</t>
  </si>
  <si>
    <t>产成品入库单列表</t>
  </si>
  <si>
    <t>增加生产订单类别说明(区分是量产、NPI、返工及各种状态的工单类别)</t>
  </si>
  <si>
    <t>了解入库的是什么状态的产品</t>
  </si>
  <si>
    <t>材料出库单</t>
  </si>
  <si>
    <t>增加生产订单号</t>
  </si>
  <si>
    <t xml:space="preserve">了解材料发入生产订单的状况 </t>
  </si>
  <si>
    <t>销售订单列表</t>
  </si>
  <si>
    <t>批量审核</t>
  </si>
  <si>
    <t>单个工单审核浪费工时</t>
  </si>
  <si>
    <t>根据所开生产订单的物料编码里去抓取用量</t>
  </si>
  <si>
    <t>生产订单生产数量*用量</t>
  </si>
  <si>
    <t>按生产订单抓取材料出库单数据</t>
  </si>
  <si>
    <t>按生产订单抓取产成品入库单数据(包含入成品仓，报废仓，返修仓)</t>
  </si>
  <si>
    <t>发料数-完工数</t>
  </si>
  <si>
    <t>发料数-需求数</t>
  </si>
  <si>
    <t>直接抓取现存量数据</t>
  </si>
  <si>
    <t>直接抓取到货单数据</t>
  </si>
  <si>
    <t>生产订单资料</t>
  </si>
  <si>
    <t>存货基本资料</t>
  </si>
  <si>
    <t>BOM 资料</t>
  </si>
  <si>
    <t>WIP及生产订单欠料数据</t>
  </si>
  <si>
    <t>库存状况</t>
  </si>
  <si>
    <t>生产订单号</t>
  </si>
  <si>
    <t>状态</t>
  </si>
  <si>
    <t>审批状态</t>
  </si>
  <si>
    <t>类型</t>
  </si>
  <si>
    <t>物料编码</t>
  </si>
  <si>
    <t>物料名称</t>
  </si>
  <si>
    <t>物料规格</t>
  </si>
  <si>
    <t>计量单位</t>
  </si>
  <si>
    <t>生产数量
A</t>
  </si>
  <si>
    <t>类别说明</t>
  </si>
  <si>
    <t>开工日期</t>
  </si>
  <si>
    <t>存货编码</t>
  </si>
  <si>
    <t>存货名称</t>
  </si>
  <si>
    <t>规格型号</t>
  </si>
  <si>
    <t>存货分类编码</t>
  </si>
  <si>
    <t>存货分类名称</t>
  </si>
  <si>
    <t>主计量单位</t>
  </si>
  <si>
    <t>用量
B</t>
  </si>
  <si>
    <t>需求数量
C=A*B</t>
  </si>
  <si>
    <t>发料数量
D</t>
  </si>
  <si>
    <t>完工数量
E</t>
  </si>
  <si>
    <t>WIP
F=D-E</t>
  </si>
  <si>
    <t>生产订单欠料数
G=D-C</t>
  </si>
  <si>
    <t>EOL线边仓-领用</t>
  </si>
  <si>
    <t>FOL线边仓-领用</t>
  </si>
  <si>
    <t>原材料仓</t>
  </si>
  <si>
    <t>到货单</t>
  </si>
  <si>
    <t>STMO2018111111</t>
  </si>
  <si>
    <t>审核</t>
  </si>
  <si>
    <t>录入</t>
  </si>
  <si>
    <t>非标准</t>
  </si>
  <si>
    <t>COB摄像头</t>
  </si>
  <si>
    <t>ST-C7A823BZ-C1/V1-S5K3H7YX07-FGX2</t>
  </si>
  <si>
    <t>PCS</t>
  </si>
  <si>
    <t>NPI工单</t>
  </si>
  <si>
    <t>2018-03-12</t>
  </si>
  <si>
    <t>3012140305</t>
  </si>
  <si>
    <t>R-FPC</t>
  </si>
  <si>
    <t>ST-C7A823BZ-V1(红板)</t>
  </si>
  <si>
    <t>301214</t>
  </si>
  <si>
    <t>软硬结合板 R-FPC</t>
  </si>
  <si>
    <t>如果不抓BOM里资料，就可以抓取生产订单中子件明细的数据，这两栏可以合并</t>
  </si>
  <si>
    <t>存货代码</t>
  </si>
  <si>
    <t>库存单位</t>
  </si>
  <si>
    <t>仓库编码</t>
  </si>
  <si>
    <t>仓库名称</t>
  </si>
  <si>
    <t>规格描述</t>
  </si>
  <si>
    <t>批号</t>
  </si>
  <si>
    <t>最新出库日期</t>
  </si>
  <si>
    <t>小于30天数量</t>
  </si>
  <si>
    <t>小于30天件数</t>
  </si>
  <si>
    <t>小于30天金额</t>
  </si>
  <si>
    <t>30-59天数量</t>
  </si>
  <si>
    <t>30-59天件数</t>
  </si>
  <si>
    <t>30-59天金额</t>
  </si>
  <si>
    <t>60-89天数量</t>
  </si>
  <si>
    <t>60-89天件数</t>
  </si>
  <si>
    <t>60-89天金额</t>
  </si>
  <si>
    <t>90-119天数量</t>
  </si>
  <si>
    <t>90-119天件数</t>
  </si>
  <si>
    <t>90-119天金额</t>
  </si>
  <si>
    <t>大于119天数量</t>
  </si>
  <si>
    <t>大于119天件数</t>
  </si>
  <si>
    <t>大于119天金额</t>
  </si>
  <si>
    <t>合计数量</t>
  </si>
  <si>
    <t>合计件数</t>
  </si>
  <si>
    <t>合计金额</t>
  </si>
  <si>
    <t>1011000021</t>
  </si>
  <si>
    <t>CSP摄像头</t>
  </si>
  <si>
    <t>ST-20120003-B0/V0-HI253</t>
  </si>
  <si>
    <t>1011</t>
  </si>
  <si>
    <t>CSP</t>
  </si>
  <si>
    <t>现在有选项但是不显示在输出的报表中，
需求显示出来，及时了解物料在哪个位置</t>
  </si>
  <si>
    <t>800.000000</t>
  </si>
  <si>
    <t>381.000000</t>
  </si>
  <si>
    <t>1,181.000000</t>
  </si>
  <si>
    <t>今天-完工日期</t>
  </si>
  <si>
    <t>选择</t>
  </si>
  <si>
    <t>行号</t>
  </si>
  <si>
    <t>生产数量</t>
  </si>
  <si>
    <t>MRP净算量</t>
  </si>
  <si>
    <t>生产批号</t>
  </si>
  <si>
    <t>生产部门</t>
  </si>
  <si>
    <t>部门名称</t>
  </si>
  <si>
    <t>来源订单类型</t>
  </si>
  <si>
    <t>来源订单号</t>
  </si>
  <si>
    <t>来源订单行号</t>
  </si>
  <si>
    <t>完成数量</t>
  </si>
  <si>
    <t>未完成数量</t>
  </si>
  <si>
    <t>完工日期</t>
  </si>
  <si>
    <t>制单日期</t>
  </si>
  <si>
    <t>超期天数</t>
  </si>
  <si>
    <t>1</t>
  </si>
  <si>
    <t>STMO2017070150</t>
  </si>
  <si>
    <t>5512000768</t>
  </si>
  <si>
    <t>COB样品</t>
  </si>
  <si>
    <t>ST-L7AD09BZ-A-0/V0-OV013855-GA5A-Z</t>
  </si>
  <si>
    <t>50102</t>
  </si>
  <si>
    <t>PD</t>
  </si>
  <si>
    <t>2017-07-12</t>
  </si>
  <si>
    <t>2017-07-15</t>
  </si>
  <si>
    <t>2017-07-05</t>
  </si>
  <si>
    <t>针对审核状态</t>
  </si>
  <si>
    <t>记账人</t>
  </si>
  <si>
    <t>仓库</t>
  </si>
  <si>
    <t>入库日期</t>
  </si>
  <si>
    <t>入库单号</t>
  </si>
  <si>
    <t>部门</t>
  </si>
  <si>
    <t>产品编码</t>
  </si>
  <si>
    <t>产品名称</t>
  </si>
  <si>
    <t>数量</t>
  </si>
  <si>
    <t>审核人</t>
  </si>
  <si>
    <t>制单人</t>
  </si>
  <si>
    <t>审核日期</t>
  </si>
  <si>
    <t>单价</t>
  </si>
  <si>
    <t>金额</t>
  </si>
  <si>
    <t>表体生产订单号</t>
  </si>
  <si>
    <t>审核时间</t>
  </si>
  <si>
    <t>单据类型</t>
  </si>
  <si>
    <t>成品仓(非保税)</t>
  </si>
  <si>
    <t>2018-03-01</t>
  </si>
  <si>
    <t>2018030009</t>
  </si>
  <si>
    <t>EOL车间</t>
  </si>
  <si>
    <t>ST-CYIT150860153Z-E0/V4-GC5024(COB)</t>
  </si>
  <si>
    <t>夏侯芬芳</t>
  </si>
  <si>
    <t>王丽</t>
  </si>
  <si>
    <t>STMO2018020637</t>
  </si>
  <si>
    <t>2018-03-01 08:45:06</t>
  </si>
  <si>
    <t>10</t>
  </si>
  <si>
    <t>材料出库单列表</t>
  </si>
  <si>
    <t/>
  </si>
  <si>
    <t>出库日期</t>
  </si>
  <si>
    <t>出库单号</t>
  </si>
  <si>
    <t>业务号</t>
  </si>
  <si>
    <t>材料编码</t>
  </si>
  <si>
    <t>材料名称</t>
  </si>
  <si>
    <t>出库类别</t>
  </si>
  <si>
    <t>3011</t>
  </si>
  <si>
    <t>原材料仓(非保税)</t>
  </si>
  <si>
    <t>0000134171</t>
  </si>
  <si>
    <t>刘婷婷</t>
  </si>
  <si>
    <t>3012140299</t>
  </si>
  <si>
    <t>ST-B7AD12BW-V1(2)(未验证)</t>
  </si>
  <si>
    <t>普通材料出库</t>
  </si>
  <si>
    <t>SMT车间</t>
  </si>
  <si>
    <t>2</t>
  </si>
  <si>
    <t>3012150010</t>
  </si>
  <si>
    <t>贴片电容</t>
  </si>
  <si>
    <t>0201/0.1uF/±10%/6.3V/X5R/T=0.3±0.03mm(村田)</t>
  </si>
  <si>
    <t>3</t>
  </si>
  <si>
    <t>3012150032</t>
  </si>
  <si>
    <t>0201/1uF/±20%/6.3V/X5R/0.3±0.05mm(村田）</t>
  </si>
  <si>
    <t>开发</t>
    <phoneticPr fontId="6" type="noConversion"/>
  </si>
  <si>
    <t>启用一个自定义项，增加计算功能</t>
    <phoneticPr fontId="6" type="noConversion"/>
  </si>
  <si>
    <t>缺料分析</t>
    <phoneticPr fontId="6" type="noConversion"/>
  </si>
  <si>
    <t>重新开发报表</t>
    <phoneticPr fontId="6" type="noConversion"/>
  </si>
  <si>
    <t>显示栏目，并后台刷新数据</t>
    <phoneticPr fontId="6" type="noConversion"/>
  </si>
  <si>
    <t>系统本身支持，单据列表审核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</si>
</sst>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00000_ "/>
  </numFmts>
  <fonts count="7" x14ac:knownFonts="1">
    <font>
      <sz val="11"/>
      <color theme="1"/>
      <name val="宋体"/>
      <charset val="134"/>
      <scheme val="minor"/>
    </font>
    <font>
      <b/>
      <sz val="15.75"/>
      <name val="黑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EECF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95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right" vertical="center"/>
    </xf>
    <xf numFmtId="49" fontId="2" fillId="4" borderId="1" xfId="0" applyNumberFormat="1" applyFont="1" applyFill="1" applyBorder="1" applyAlignment="1">
      <alignment horizontal="left" vertical="center"/>
    </xf>
    <xf numFmtId="176" fontId="2" fillId="0" borderId="1" xfId="0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right" vertical="center"/>
    </xf>
    <xf numFmtId="0" fontId="2" fillId="0" borderId="1" xfId="0" applyNumberFormat="1" applyFont="1" applyFill="1" applyBorder="1" applyAlignment="1">
      <alignment horizontal="left" vertical="center"/>
    </xf>
    <xf numFmtId="176" fontId="2" fillId="0" borderId="1" xfId="0" applyNumberFormat="1" applyFont="1" applyFill="1" applyBorder="1" applyAlignment="1">
      <alignment horizontal="right" vertical="center"/>
    </xf>
    <xf numFmtId="49" fontId="2" fillId="2" borderId="1" xfId="0" applyNumberFormat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49" fontId="2" fillId="0" borderId="1" xfId="0" applyNumberFormat="1" applyFont="1" applyFill="1" applyBorder="1" applyAlignment="1">
      <alignment horizontal="right" vertical="center"/>
    </xf>
    <xf numFmtId="0" fontId="3" fillId="0" borderId="1" xfId="0" applyNumberFormat="1" applyFont="1" applyFill="1" applyBorder="1" applyAlignment="1"/>
    <xf numFmtId="0" fontId="3" fillId="0" borderId="1" xfId="0" applyFont="1" applyFill="1" applyBorder="1" applyAlignment="1"/>
    <xf numFmtId="0" fontId="0" fillId="5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3" fillId="0" borderId="0" xfId="0" applyFont="1" applyFill="1" applyBorder="1" applyAlignment="1"/>
    <xf numFmtId="0" fontId="3" fillId="6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8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8" borderId="14" xfId="0" applyFill="1" applyBorder="1" applyAlignment="1">
      <alignment horizontal="center" vertical="center" wrapText="1"/>
    </xf>
    <xf numFmtId="0" fontId="0" fillId="9" borderId="10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9" borderId="9" xfId="0" applyFill="1" applyBorder="1" applyAlignment="1">
      <alignment horizontal="center" vertical="center"/>
    </xf>
    <xf numFmtId="0" fontId="4" fillId="8" borderId="16" xfId="0" applyFont="1" applyFill="1" applyBorder="1" applyAlignment="1">
      <alignment horizontal="center" vertical="center" wrapText="1"/>
    </xf>
    <xf numFmtId="0" fontId="3" fillId="8" borderId="16" xfId="0" applyNumberFormat="1" applyFont="1" applyFill="1" applyBorder="1" applyAlignment="1">
      <alignment horizontal="center" vertical="center" wrapText="1"/>
    </xf>
    <xf numFmtId="0" fontId="0" fillId="9" borderId="12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11" xfId="0" applyFill="1" applyBorder="1" applyAlignment="1">
      <alignment horizontal="center" vertical="center" wrapText="1"/>
    </xf>
    <xf numFmtId="0" fontId="0" fillId="10" borderId="12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10" borderId="9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3" fillId="7" borderId="6" xfId="0" quotePrefix="1" applyNumberFormat="1" applyFont="1" applyFill="1" applyBorder="1" applyAlignment="1">
      <alignment horizontal="center" vertical="center"/>
    </xf>
    <xf numFmtId="0" fontId="3" fillId="7" borderId="1" xfId="0" quotePrefix="1" applyNumberFormat="1" applyFont="1" applyFill="1" applyBorder="1" applyAlignment="1">
      <alignment horizontal="center" vertical="center"/>
    </xf>
    <xf numFmtId="0" fontId="3" fillId="7" borderId="1" xfId="0" quotePrefix="1" applyNumberFormat="1" applyFont="1" applyFill="1" applyBorder="1" applyAlignment="1">
      <alignment horizontal="center" vertical="center" wrapText="1"/>
    </xf>
    <xf numFmtId="0" fontId="3" fillId="7" borderId="11" xfId="0" quotePrefix="1" applyNumberFormat="1" applyFont="1" applyFill="1" applyBorder="1" applyAlignment="1">
      <alignment horizontal="center" vertical="center"/>
    </xf>
    <xf numFmtId="0" fontId="3" fillId="3" borderId="12" xfId="0" quotePrefix="1" applyNumberFormat="1" applyFont="1" applyFill="1" applyBorder="1" applyAlignment="1">
      <alignment horizontal="center" vertical="center"/>
    </xf>
    <xf numFmtId="0" fontId="3" fillId="3" borderId="1" xfId="0" quotePrefix="1" applyNumberFormat="1" applyFont="1" applyFill="1" applyBorder="1" applyAlignment="1">
      <alignment horizontal="center" vertical="center"/>
    </xf>
    <xf numFmtId="0" fontId="3" fillId="3" borderId="17" xfId="0" quotePrefix="1" applyNumberFormat="1" applyFont="1" applyFill="1" applyBorder="1" applyAlignment="1">
      <alignment horizontal="center" vertical="center"/>
    </xf>
    <xf numFmtId="0" fontId="3" fillId="0" borderId="7" xfId="0" quotePrefix="1" applyNumberFormat="1" applyFont="1" applyFill="1" applyBorder="1" applyAlignment="1">
      <alignment horizontal="center" vertical="center"/>
    </xf>
    <xf numFmtId="0" fontId="3" fillId="0" borderId="8" xfId="0" quotePrefix="1" applyNumberFormat="1" applyFont="1" applyFill="1" applyBorder="1" applyAlignment="1">
      <alignment horizontal="center" vertical="center"/>
    </xf>
    <xf numFmtId="0" fontId="3" fillId="0" borderId="13" xfId="0" quotePrefix="1" applyNumberFormat="1" applyFont="1" applyFill="1" applyBorder="1" applyAlignment="1">
      <alignment horizontal="center" vertical="center"/>
    </xf>
    <xf numFmtId="0" fontId="0" fillId="0" borderId="8" xfId="0" quotePrefix="1" applyBorder="1" applyAlignment="1">
      <alignment horizontal="center" vertical="center"/>
    </xf>
    <xf numFmtId="0" fontId="3" fillId="0" borderId="0" xfId="0" quotePrefix="1" applyNumberFormat="1" applyFont="1" applyFill="1" applyBorder="1" applyAlignment="1"/>
    <xf numFmtId="0" fontId="3" fillId="0" borderId="1" xfId="0" quotePrefix="1" applyNumberFormat="1" applyFont="1" applyFill="1" applyBorder="1" applyAlignment="1"/>
    <xf numFmtId="0" fontId="3" fillId="3" borderId="1" xfId="0" quotePrefix="1" applyNumberFormat="1" applyFont="1" applyFill="1" applyBorder="1" applyAlignment="1"/>
    <xf numFmtId="0" fontId="0" fillId="0" borderId="1" xfId="0" applyBorder="1" applyAlignment="1">
      <alignment horizontal="left" vertical="center"/>
    </xf>
    <xf numFmtId="0" fontId="0" fillId="10" borderId="10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4" fillId="9" borderId="12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11" xfId="0" applyFont="1" applyFill="1" applyBorder="1" applyAlignment="1">
      <alignment horizontal="center" vertical="center"/>
    </xf>
    <xf numFmtId="0" fontId="4" fillId="10" borderId="12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5" fillId="11" borderId="0" xfId="0" applyFont="1" applyFill="1">
      <alignment vertical="center"/>
    </xf>
    <xf numFmtId="0" fontId="0" fillId="0" borderId="21" xfId="0" applyFont="1" applyFill="1" applyBorder="1">
      <alignment vertical="center"/>
    </xf>
    <xf numFmtId="0" fontId="5" fillId="0" borderId="22" xfId="0" applyFont="1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5" fillId="0" borderId="21" xfId="0" applyFont="1" applyFill="1" applyBorder="1">
      <alignment vertical="center"/>
    </xf>
    <xf numFmtId="0" fontId="5" fillId="11" borderId="2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379730</xdr:colOff>
      <xdr:row>31</xdr:row>
      <xdr:rowOff>85090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872470" cy="57543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33</xdr:row>
      <xdr:rowOff>0</xdr:rowOff>
    </xdr:from>
    <xdr:to>
      <xdr:col>17</xdr:col>
      <xdr:colOff>93980</xdr:colOff>
      <xdr:row>53</xdr:row>
      <xdr:rowOff>18415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035040"/>
          <a:ext cx="10586720" cy="36760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30480</xdr:colOff>
      <xdr:row>33</xdr:row>
      <xdr:rowOff>22860</xdr:rowOff>
    </xdr:from>
    <xdr:to>
      <xdr:col>3</xdr:col>
      <xdr:colOff>99060</xdr:colOff>
      <xdr:row>37</xdr:row>
      <xdr:rowOff>137160</xdr:rowOff>
    </xdr:to>
    <xdr:sp macro="" textlink="">
      <xdr:nvSpPr>
        <xdr:cNvPr id="4" name="椭圆 3"/>
        <xdr:cNvSpPr/>
      </xdr:nvSpPr>
      <xdr:spPr>
        <a:xfrm>
          <a:off x="1264920" y="6057900"/>
          <a:ext cx="685800" cy="845820"/>
        </a:xfrm>
        <a:prstGeom prst="ellipse">
          <a:avLst/>
        </a:prstGeom>
        <a:noFill/>
        <a:ln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G19" sqref="G19"/>
    </sheetView>
  </sheetViews>
  <sheetFormatPr defaultColWidth="9" defaultRowHeight="14.4" x14ac:dyDescent="0.25"/>
  <cols>
    <col min="1" max="1" width="5.88671875" style="30" customWidth="1"/>
    <col min="2" max="2" width="33.21875" customWidth="1"/>
    <col min="3" max="3" width="40" customWidth="1"/>
    <col min="4" max="4" width="58" customWidth="1"/>
    <col min="5" max="5" width="7.109375" style="30" customWidth="1"/>
    <col min="6" max="6" width="16.6640625" customWidth="1"/>
    <col min="7" max="7" width="35.77734375" customWidth="1"/>
  </cols>
  <sheetData>
    <row r="1" spans="1:7" s="29" customFormat="1" x14ac:dyDescent="0.25">
      <c r="A1" s="49" t="s">
        <v>0</v>
      </c>
      <c r="B1" s="49" t="s">
        <v>1</v>
      </c>
      <c r="C1" s="49" t="s">
        <v>2</v>
      </c>
      <c r="D1" s="49" t="s">
        <v>3</v>
      </c>
      <c r="E1" s="49"/>
      <c r="F1" s="49"/>
    </row>
    <row r="2" spans="1:7" x14ac:dyDescent="0.25">
      <c r="A2" s="50">
        <v>1</v>
      </c>
      <c r="B2" s="51" t="s">
        <v>4</v>
      </c>
      <c r="C2" s="51" t="s">
        <v>5</v>
      </c>
      <c r="D2" s="51" t="s">
        <v>6</v>
      </c>
      <c r="E2" s="50" t="s">
        <v>5</v>
      </c>
      <c r="F2" s="69" t="s">
        <v>7</v>
      </c>
      <c r="G2" s="91" t="s">
        <v>196</v>
      </c>
    </row>
    <row r="3" spans="1:7" x14ac:dyDescent="0.25">
      <c r="A3" s="50">
        <v>2</v>
      </c>
      <c r="B3" s="51" t="s">
        <v>8</v>
      </c>
      <c r="C3" s="51" t="s">
        <v>5</v>
      </c>
      <c r="D3" s="51" t="s">
        <v>9</v>
      </c>
      <c r="E3" s="50" t="s">
        <v>5</v>
      </c>
      <c r="F3" s="69"/>
      <c r="G3" s="92"/>
    </row>
    <row r="4" spans="1:7" x14ac:dyDescent="0.25">
      <c r="A4" s="50">
        <v>3</v>
      </c>
      <c r="B4" s="51" t="s">
        <v>10</v>
      </c>
      <c r="C4" s="51" t="s">
        <v>5</v>
      </c>
      <c r="D4" s="51" t="s">
        <v>11</v>
      </c>
      <c r="E4" s="50" t="s">
        <v>5</v>
      </c>
      <c r="F4" s="52" t="s">
        <v>12</v>
      </c>
      <c r="G4" s="92"/>
    </row>
    <row r="5" spans="1:7" s="48" customFormat="1" x14ac:dyDescent="0.25">
      <c r="A5" s="50">
        <v>4</v>
      </c>
      <c r="B5" s="53" t="s">
        <v>13</v>
      </c>
      <c r="C5" s="53" t="s">
        <v>14</v>
      </c>
      <c r="D5" s="53" t="s">
        <v>15</v>
      </c>
      <c r="E5" s="54" t="s">
        <v>16</v>
      </c>
      <c r="F5" s="53"/>
      <c r="G5" s="93" t="s">
        <v>197</v>
      </c>
    </row>
    <row r="6" spans="1:7" x14ac:dyDescent="0.25">
      <c r="A6" s="50">
        <v>5</v>
      </c>
      <c r="B6" s="51" t="s">
        <v>17</v>
      </c>
      <c r="C6" s="51" t="s">
        <v>18</v>
      </c>
      <c r="D6" s="51" t="s">
        <v>19</v>
      </c>
      <c r="E6" s="50" t="s">
        <v>16</v>
      </c>
      <c r="F6" s="51"/>
      <c r="G6" s="90" t="s">
        <v>195</v>
      </c>
    </row>
    <row r="7" spans="1:7" ht="28.8" x14ac:dyDescent="0.25">
      <c r="A7" s="50">
        <v>6</v>
      </c>
      <c r="B7" s="51" t="s">
        <v>20</v>
      </c>
      <c r="C7" s="52" t="s">
        <v>21</v>
      </c>
      <c r="D7" s="51" t="s">
        <v>22</v>
      </c>
      <c r="E7" s="50" t="s">
        <v>16</v>
      </c>
      <c r="F7" s="51"/>
      <c r="G7" s="90" t="s">
        <v>194</v>
      </c>
    </row>
    <row r="8" spans="1:7" x14ac:dyDescent="0.25">
      <c r="A8" s="50">
        <v>7</v>
      </c>
      <c r="B8" s="51" t="s">
        <v>23</v>
      </c>
      <c r="C8" s="51" t="s">
        <v>24</v>
      </c>
      <c r="D8" s="51" t="s">
        <v>25</v>
      </c>
      <c r="E8" s="50" t="s">
        <v>16</v>
      </c>
      <c r="F8" s="52"/>
      <c r="G8" s="89" t="s">
        <v>198</v>
      </c>
    </row>
    <row r="9" spans="1:7" x14ac:dyDescent="0.25">
      <c r="A9" s="50">
        <v>8</v>
      </c>
      <c r="B9" s="51" t="s">
        <v>26</v>
      </c>
      <c r="C9" s="51" t="s">
        <v>27</v>
      </c>
      <c r="D9" s="51" t="s">
        <v>28</v>
      </c>
      <c r="E9" s="50" t="s">
        <v>16</v>
      </c>
      <c r="F9" s="52"/>
      <c r="G9" s="94" t="s">
        <v>199</v>
      </c>
    </row>
  </sheetData>
  <mergeCells count="2">
    <mergeCell ref="F2:F3"/>
    <mergeCell ref="G2:G4"/>
  </mergeCells>
  <phoneticPr fontId="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D17" sqref="D17"/>
    </sheetView>
  </sheetViews>
  <sheetFormatPr defaultColWidth="9" defaultRowHeight="14.4" x14ac:dyDescent="0.25"/>
  <cols>
    <col min="1" max="1" width="16.44140625" style="30" customWidth="1"/>
    <col min="2" max="2" width="5.44140625" style="30" customWidth="1"/>
    <col min="3" max="3" width="9.21875" style="30" customWidth="1"/>
    <col min="4" max="4" width="7.33203125" style="30" customWidth="1"/>
    <col min="5" max="5" width="11.77734375" style="30" customWidth="1"/>
    <col min="6" max="6" width="10.77734375" style="30" customWidth="1"/>
    <col min="7" max="7" width="15.44140625" style="30" customWidth="1"/>
    <col min="8" max="10" width="9.21875" style="30" customWidth="1"/>
    <col min="11" max="12" width="11.88671875" style="30" customWidth="1"/>
    <col min="13" max="13" width="9.21875" style="30" customWidth="1"/>
    <col min="14" max="14" width="23.109375" style="30" customWidth="1"/>
    <col min="15" max="15" width="13.44140625" style="30" customWidth="1"/>
    <col min="16" max="16" width="18.6640625" style="30" customWidth="1"/>
    <col min="17" max="17" width="11.21875" style="30" customWidth="1"/>
    <col min="18" max="20" width="15.6640625" style="30" customWidth="1"/>
    <col min="21" max="21" width="22.44140625" style="30" customWidth="1"/>
    <col min="22" max="23" width="15.6640625" style="30" customWidth="1"/>
    <col min="24" max="25" width="16.44140625" style="30" customWidth="1"/>
    <col min="26" max="26" width="9.6640625" style="30" customWidth="1"/>
    <col min="27" max="27" width="11.5546875" style="30" customWidth="1"/>
    <col min="28" max="16384" width="9" style="30"/>
  </cols>
  <sheetData>
    <row r="1" spans="1:27" ht="43.2" x14ac:dyDescent="0.25">
      <c r="R1" s="33" t="s">
        <v>29</v>
      </c>
      <c r="S1" s="34" t="s">
        <v>30</v>
      </c>
      <c r="T1" s="35" t="s">
        <v>31</v>
      </c>
      <c r="U1" s="35" t="s">
        <v>32</v>
      </c>
      <c r="V1" s="35" t="s">
        <v>33</v>
      </c>
      <c r="W1" s="36" t="s">
        <v>34</v>
      </c>
      <c r="X1" s="70" t="s">
        <v>35</v>
      </c>
      <c r="Y1" s="71"/>
      <c r="Z1" s="71"/>
      <c r="AA1" s="45" t="s">
        <v>36</v>
      </c>
    </row>
    <row r="2" spans="1:27" s="29" customFormat="1" x14ac:dyDescent="0.25">
      <c r="A2" s="72" t="s">
        <v>37</v>
      </c>
      <c r="B2" s="73"/>
      <c r="C2" s="73"/>
      <c r="D2" s="73"/>
      <c r="E2" s="73"/>
      <c r="F2" s="73"/>
      <c r="G2" s="73"/>
      <c r="H2" s="73"/>
      <c r="I2" s="73"/>
      <c r="J2" s="73"/>
      <c r="K2" s="74"/>
      <c r="L2" s="75" t="s">
        <v>38</v>
      </c>
      <c r="M2" s="76"/>
      <c r="N2" s="76"/>
      <c r="O2" s="76"/>
      <c r="P2" s="76"/>
      <c r="Q2" s="77"/>
      <c r="R2" s="37" t="s">
        <v>39</v>
      </c>
      <c r="S2" s="78" t="s">
        <v>40</v>
      </c>
      <c r="T2" s="79"/>
      <c r="U2" s="79"/>
      <c r="V2" s="79"/>
      <c r="W2" s="80"/>
      <c r="X2" s="81" t="s">
        <v>41</v>
      </c>
      <c r="Y2" s="82"/>
      <c r="Z2" s="82"/>
      <c r="AA2" s="83"/>
    </row>
    <row r="3" spans="1:27" ht="28.8" x14ac:dyDescent="0.25">
      <c r="A3" s="55" t="s">
        <v>42</v>
      </c>
      <c r="B3" s="56" t="s">
        <v>43</v>
      </c>
      <c r="C3" s="56" t="s">
        <v>44</v>
      </c>
      <c r="D3" s="56" t="s">
        <v>45</v>
      </c>
      <c r="E3" s="56" t="s">
        <v>46</v>
      </c>
      <c r="F3" s="56" t="s">
        <v>47</v>
      </c>
      <c r="G3" s="56" t="s">
        <v>48</v>
      </c>
      <c r="H3" s="56" t="s">
        <v>49</v>
      </c>
      <c r="I3" s="57" t="s">
        <v>50</v>
      </c>
      <c r="J3" s="56" t="s">
        <v>51</v>
      </c>
      <c r="K3" s="58" t="s">
        <v>52</v>
      </c>
      <c r="L3" s="59" t="s">
        <v>53</v>
      </c>
      <c r="M3" s="60" t="s">
        <v>54</v>
      </c>
      <c r="N3" s="60" t="s">
        <v>55</v>
      </c>
      <c r="O3" s="60" t="s">
        <v>56</v>
      </c>
      <c r="P3" s="60" t="s">
        <v>57</v>
      </c>
      <c r="Q3" s="61" t="s">
        <v>58</v>
      </c>
      <c r="R3" s="38" t="s">
        <v>59</v>
      </c>
      <c r="S3" s="39" t="s">
        <v>60</v>
      </c>
      <c r="T3" s="40" t="s">
        <v>61</v>
      </c>
      <c r="U3" s="40" t="s">
        <v>62</v>
      </c>
      <c r="V3" s="40" t="s">
        <v>63</v>
      </c>
      <c r="W3" s="41" t="s">
        <v>64</v>
      </c>
      <c r="X3" s="42" t="s">
        <v>65</v>
      </c>
      <c r="Y3" s="46" t="s">
        <v>66</v>
      </c>
      <c r="Z3" s="46" t="s">
        <v>67</v>
      </c>
      <c r="AA3" s="47" t="s">
        <v>68</v>
      </c>
    </row>
    <row r="4" spans="1:27" x14ac:dyDescent="0.25">
      <c r="A4" s="62" t="s">
        <v>69</v>
      </c>
      <c r="B4" s="63" t="s">
        <v>70</v>
      </c>
      <c r="C4" s="63" t="s">
        <v>71</v>
      </c>
      <c r="D4" s="63" t="s">
        <v>72</v>
      </c>
      <c r="E4" s="31">
        <v>1012110437</v>
      </c>
      <c r="F4" s="32" t="s">
        <v>73</v>
      </c>
      <c r="G4" s="32" t="s">
        <v>74</v>
      </c>
      <c r="H4" s="63" t="s">
        <v>75</v>
      </c>
      <c r="I4" s="31">
        <v>100</v>
      </c>
      <c r="J4" s="63" t="s">
        <v>76</v>
      </c>
      <c r="K4" s="64" t="s">
        <v>77</v>
      </c>
      <c r="L4" s="65" t="s">
        <v>78</v>
      </c>
      <c r="M4" s="65" t="s">
        <v>79</v>
      </c>
      <c r="N4" s="65" t="s">
        <v>80</v>
      </c>
      <c r="O4" s="65" t="s">
        <v>81</v>
      </c>
      <c r="P4" s="65" t="s">
        <v>82</v>
      </c>
      <c r="Q4" s="65" t="s">
        <v>75</v>
      </c>
      <c r="R4" s="43">
        <v>1</v>
      </c>
      <c r="S4" s="32">
        <f>I4*R4</f>
        <v>100</v>
      </c>
      <c r="T4" s="32">
        <v>50</v>
      </c>
      <c r="U4" s="32">
        <v>20</v>
      </c>
      <c r="V4" s="32">
        <f>T4-U4</f>
        <v>30</v>
      </c>
      <c r="W4" s="44">
        <f>T4-S4</f>
        <v>-50</v>
      </c>
      <c r="X4" s="32">
        <v>20</v>
      </c>
      <c r="Y4" s="32">
        <v>10</v>
      </c>
      <c r="Z4" s="32">
        <v>10</v>
      </c>
      <c r="AA4" s="44">
        <v>10</v>
      </c>
    </row>
    <row r="5" spans="1:27" ht="49.95" customHeight="1" x14ac:dyDescent="0.25">
      <c r="R5" s="84" t="s">
        <v>83</v>
      </c>
      <c r="S5" s="85"/>
    </row>
  </sheetData>
  <mergeCells count="6">
    <mergeCell ref="R5:S5"/>
    <mergeCell ref="X1:Z1"/>
    <mergeCell ref="A2:K2"/>
    <mergeCell ref="L2:Q2"/>
    <mergeCell ref="S2:W2"/>
    <mergeCell ref="X2:AA2"/>
  </mergeCells>
  <phoneticPr fontId="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"/>
  <sheetViews>
    <sheetView workbookViewId="0">
      <selection activeCell="J29" sqref="J29"/>
    </sheetView>
  </sheetViews>
  <sheetFormatPr defaultColWidth="8.88671875" defaultRowHeight="14.4" x14ac:dyDescent="0.25"/>
  <cols>
    <col min="9" max="10" width="18.21875" customWidth="1"/>
    <col min="14" max="16" width="13.33203125" bestFit="1" customWidth="1"/>
    <col min="17" max="17" width="12.44140625" bestFit="1" customWidth="1"/>
  </cols>
  <sheetData>
    <row r="1" spans="1:31" x14ac:dyDescent="0.15">
      <c r="A1" s="66" t="s">
        <v>53</v>
      </c>
      <c r="B1" s="66" t="s">
        <v>84</v>
      </c>
      <c r="C1" s="66" t="s">
        <v>54</v>
      </c>
      <c r="D1" s="66" t="s">
        <v>55</v>
      </c>
      <c r="E1" s="66" t="s">
        <v>56</v>
      </c>
      <c r="F1" s="66" t="s">
        <v>57</v>
      </c>
      <c r="G1" s="66" t="s">
        <v>58</v>
      </c>
      <c r="H1" s="66" t="s">
        <v>85</v>
      </c>
      <c r="I1" s="28" t="s">
        <v>86</v>
      </c>
      <c r="J1" s="28" t="s">
        <v>87</v>
      </c>
      <c r="K1" s="66" t="s">
        <v>88</v>
      </c>
      <c r="L1" s="66" t="s">
        <v>89</v>
      </c>
      <c r="M1" s="66" t="s">
        <v>90</v>
      </c>
      <c r="N1" s="66" t="s">
        <v>91</v>
      </c>
      <c r="O1" s="66" t="s">
        <v>92</v>
      </c>
      <c r="P1" s="66" t="s">
        <v>93</v>
      </c>
      <c r="Q1" s="66" t="s">
        <v>94</v>
      </c>
      <c r="R1" s="66" t="s">
        <v>95</v>
      </c>
      <c r="S1" s="66" t="s">
        <v>96</v>
      </c>
      <c r="T1" s="66" t="s">
        <v>97</v>
      </c>
      <c r="U1" s="66" t="s">
        <v>98</v>
      </c>
      <c r="V1" s="66" t="s">
        <v>99</v>
      </c>
      <c r="W1" s="66" t="s">
        <v>100</v>
      </c>
      <c r="X1" s="66" t="s">
        <v>101</v>
      </c>
      <c r="Y1" s="66" t="s">
        <v>102</v>
      </c>
      <c r="Z1" s="66" t="s">
        <v>103</v>
      </c>
      <c r="AA1" s="66" t="s">
        <v>104</v>
      </c>
      <c r="AB1" s="66" t="s">
        <v>105</v>
      </c>
      <c r="AC1" s="66" t="s">
        <v>106</v>
      </c>
      <c r="AD1" s="66" t="s">
        <v>107</v>
      </c>
      <c r="AE1" s="66" t="s">
        <v>108</v>
      </c>
    </row>
    <row r="2" spans="1:31" ht="25.05" customHeight="1" x14ac:dyDescent="0.15">
      <c r="A2" s="66" t="s">
        <v>109</v>
      </c>
      <c r="B2" s="27"/>
      <c r="C2" s="66" t="s">
        <v>110</v>
      </c>
      <c r="D2" s="66" t="s">
        <v>111</v>
      </c>
      <c r="E2" s="66" t="s">
        <v>112</v>
      </c>
      <c r="F2" s="66" t="s">
        <v>113</v>
      </c>
      <c r="G2" s="66" t="s">
        <v>75</v>
      </c>
      <c r="H2" s="27"/>
      <c r="I2" s="86" t="s">
        <v>114</v>
      </c>
      <c r="J2" s="87"/>
      <c r="K2" s="27"/>
      <c r="L2" s="27"/>
      <c r="M2" s="27"/>
      <c r="N2" s="27"/>
      <c r="O2" s="27"/>
      <c r="P2" s="27"/>
      <c r="Q2" s="66" t="s">
        <v>115</v>
      </c>
      <c r="R2" s="27"/>
      <c r="S2" s="27"/>
      <c r="T2" s="27"/>
      <c r="U2" s="27"/>
      <c r="V2" s="27"/>
      <c r="W2" s="27"/>
      <c r="X2" s="27"/>
      <c r="Y2" s="27"/>
      <c r="Z2" s="66" t="s">
        <v>116</v>
      </c>
      <c r="AA2" s="27"/>
      <c r="AB2" s="27"/>
      <c r="AC2" s="66" t="s">
        <v>117</v>
      </c>
      <c r="AD2" s="27"/>
      <c r="AE2" s="27"/>
    </row>
  </sheetData>
  <mergeCells count="1">
    <mergeCell ref="I2:J2"/>
  </mergeCells>
  <phoneticPr fontId="6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"/>
  <sheetViews>
    <sheetView topLeftCell="L1" workbookViewId="0">
      <selection activeCell="E11" sqref="E11"/>
    </sheetView>
  </sheetViews>
  <sheetFormatPr defaultColWidth="9" defaultRowHeight="14.4" x14ac:dyDescent="0.25"/>
  <cols>
    <col min="23" max="25" width="11.88671875" customWidth="1"/>
    <col min="26" max="26" width="15.21875" customWidth="1"/>
  </cols>
  <sheetData>
    <row r="1" spans="1:26" x14ac:dyDescent="0.25">
      <c r="Z1" s="24" t="s">
        <v>118</v>
      </c>
    </row>
    <row r="2" spans="1:26" x14ac:dyDescent="0.15">
      <c r="A2" s="67" t="s">
        <v>0</v>
      </c>
      <c r="B2" s="67" t="s">
        <v>119</v>
      </c>
      <c r="C2" s="67" t="s">
        <v>42</v>
      </c>
      <c r="D2" s="67" t="s">
        <v>120</v>
      </c>
      <c r="E2" s="67" t="s">
        <v>43</v>
      </c>
      <c r="F2" s="67" t="s">
        <v>44</v>
      </c>
      <c r="G2" s="67" t="s">
        <v>45</v>
      </c>
      <c r="H2" s="67" t="s">
        <v>46</v>
      </c>
      <c r="I2" s="67" t="s">
        <v>47</v>
      </c>
      <c r="J2" s="67" t="s">
        <v>48</v>
      </c>
      <c r="K2" s="67" t="s">
        <v>49</v>
      </c>
      <c r="L2" s="67" t="s">
        <v>121</v>
      </c>
      <c r="M2" s="67" t="s">
        <v>122</v>
      </c>
      <c r="N2" s="67" t="s">
        <v>123</v>
      </c>
      <c r="O2" s="67" t="s">
        <v>124</v>
      </c>
      <c r="P2" s="67" t="s">
        <v>125</v>
      </c>
      <c r="Q2" s="67" t="s">
        <v>126</v>
      </c>
      <c r="R2" s="67" t="s">
        <v>127</v>
      </c>
      <c r="S2" s="67" t="s">
        <v>128</v>
      </c>
      <c r="T2" s="67" t="s">
        <v>129</v>
      </c>
      <c r="U2" s="67" t="s">
        <v>130</v>
      </c>
      <c r="V2" s="67" t="s">
        <v>51</v>
      </c>
      <c r="W2" s="67" t="s">
        <v>52</v>
      </c>
      <c r="X2" s="67" t="s">
        <v>131</v>
      </c>
      <c r="Y2" s="67" t="s">
        <v>132</v>
      </c>
      <c r="Z2" s="25" t="s">
        <v>133</v>
      </c>
    </row>
    <row r="3" spans="1:26" x14ac:dyDescent="0.15">
      <c r="A3" s="67" t="s">
        <v>134</v>
      </c>
      <c r="B3" s="23"/>
      <c r="C3" s="67" t="s">
        <v>135</v>
      </c>
      <c r="D3" s="67" t="s">
        <v>134</v>
      </c>
      <c r="E3" s="67" t="s">
        <v>70</v>
      </c>
      <c r="F3" s="67" t="s">
        <v>71</v>
      </c>
      <c r="G3" s="67" t="s">
        <v>72</v>
      </c>
      <c r="H3" s="67" t="s">
        <v>136</v>
      </c>
      <c r="I3" s="67" t="s">
        <v>137</v>
      </c>
      <c r="J3" s="67" t="s">
        <v>138</v>
      </c>
      <c r="K3" s="67" t="s">
        <v>75</v>
      </c>
      <c r="L3" s="22">
        <v>100</v>
      </c>
      <c r="M3" s="22">
        <v>100</v>
      </c>
      <c r="N3" s="23"/>
      <c r="O3" s="67" t="s">
        <v>139</v>
      </c>
      <c r="P3" s="67" t="s">
        <v>140</v>
      </c>
      <c r="Q3" s="23"/>
      <c r="R3" s="23"/>
      <c r="S3" s="23"/>
      <c r="T3" s="22">
        <v>0</v>
      </c>
      <c r="U3" s="22">
        <v>100</v>
      </c>
      <c r="V3" s="67" t="s">
        <v>76</v>
      </c>
      <c r="W3" s="67" t="s">
        <v>141</v>
      </c>
      <c r="X3" s="67" t="s">
        <v>142</v>
      </c>
      <c r="Y3" s="67" t="s">
        <v>143</v>
      </c>
      <c r="Z3" s="25">
        <f ca="1">TODAY()-X3</f>
        <v>253</v>
      </c>
    </row>
    <row r="4" spans="1:26" x14ac:dyDescent="0.25">
      <c r="Z4" s="26" t="s">
        <v>144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topLeftCell="G1" workbookViewId="0">
      <selection activeCell="U32" sqref="U32"/>
    </sheetView>
  </sheetViews>
  <sheetFormatPr defaultColWidth="8.88671875" defaultRowHeight="14.4" x14ac:dyDescent="0.25"/>
  <cols>
    <col min="9" max="9" width="10.33203125"/>
    <col min="13" max="13" width="9.44140625"/>
    <col min="19" max="19" width="9.44140625" customWidth="1"/>
    <col min="20" max="20" width="14.44140625" customWidth="1"/>
  </cols>
  <sheetData>
    <row r="1" spans="1:22" x14ac:dyDescent="0.15">
      <c r="A1" s="11" t="s">
        <v>0</v>
      </c>
      <c r="B1" s="11" t="s">
        <v>119</v>
      </c>
      <c r="C1" s="12" t="s">
        <v>145</v>
      </c>
      <c r="D1" s="12" t="s">
        <v>86</v>
      </c>
      <c r="E1" s="12" t="s">
        <v>146</v>
      </c>
      <c r="F1" s="12" t="s">
        <v>147</v>
      </c>
      <c r="G1" s="12" t="s">
        <v>148</v>
      </c>
      <c r="H1" s="12" t="s">
        <v>149</v>
      </c>
      <c r="I1" s="12" t="s">
        <v>150</v>
      </c>
      <c r="J1" s="12" t="s">
        <v>151</v>
      </c>
      <c r="K1" s="12" t="s">
        <v>58</v>
      </c>
      <c r="L1" s="12" t="s">
        <v>55</v>
      </c>
      <c r="M1" s="16" t="s">
        <v>152</v>
      </c>
      <c r="N1" s="12" t="s">
        <v>153</v>
      </c>
      <c r="O1" s="12" t="s">
        <v>154</v>
      </c>
      <c r="P1" s="12" t="s">
        <v>155</v>
      </c>
      <c r="Q1" s="16" t="s">
        <v>156</v>
      </c>
      <c r="R1" s="19" t="s">
        <v>157</v>
      </c>
      <c r="S1" s="68" t="s">
        <v>51</v>
      </c>
      <c r="T1" s="12" t="s">
        <v>158</v>
      </c>
      <c r="U1" s="19" t="s">
        <v>159</v>
      </c>
      <c r="V1" s="12" t="s">
        <v>160</v>
      </c>
    </row>
    <row r="2" spans="1:22" s="10" customFormat="1" x14ac:dyDescent="0.15">
      <c r="A2" s="13" t="s">
        <v>134</v>
      </c>
      <c r="B2" s="14"/>
      <c r="C2" s="15"/>
      <c r="D2" s="15" t="s">
        <v>112</v>
      </c>
      <c r="E2" s="15" t="s">
        <v>161</v>
      </c>
      <c r="F2" s="15" t="s">
        <v>162</v>
      </c>
      <c r="G2" s="15" t="s">
        <v>163</v>
      </c>
      <c r="H2" s="15" t="s">
        <v>164</v>
      </c>
      <c r="I2" s="17">
        <v>1012110296</v>
      </c>
      <c r="J2" s="15" t="s">
        <v>73</v>
      </c>
      <c r="K2" s="15" t="s">
        <v>75</v>
      </c>
      <c r="L2" s="15" t="s">
        <v>165</v>
      </c>
      <c r="M2" s="18">
        <v>5</v>
      </c>
      <c r="N2" s="15" t="s">
        <v>166</v>
      </c>
      <c r="O2" s="15" t="s">
        <v>167</v>
      </c>
      <c r="P2" s="15" t="s">
        <v>162</v>
      </c>
      <c r="Q2" s="20"/>
      <c r="R2" s="21"/>
      <c r="S2" s="68" t="s">
        <v>76</v>
      </c>
      <c r="T2" s="15" t="s">
        <v>168</v>
      </c>
      <c r="U2" s="21" t="s">
        <v>169</v>
      </c>
      <c r="V2" s="15" t="s">
        <v>170</v>
      </c>
    </row>
  </sheetData>
  <phoneticPr fontId="6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opLeftCell="B1" workbookViewId="0">
      <selection activeCell="J4" sqref="J4"/>
    </sheetView>
  </sheetViews>
  <sheetFormatPr defaultColWidth="8.88671875" defaultRowHeight="14.4" x14ac:dyDescent="0.25"/>
  <cols>
    <col min="1" max="2" width="4.77734375" customWidth="1"/>
    <col min="3" max="3" width="8.109375" customWidth="1"/>
    <col min="4" max="4" width="15.5546875" customWidth="1"/>
    <col min="5" max="6" width="10.44140625" customWidth="1"/>
    <col min="7" max="9" width="6.44140625" customWidth="1"/>
    <col min="10" max="10" width="9.77734375" customWidth="1"/>
    <col min="11" max="11" width="10.44140625" customWidth="1"/>
    <col min="12" max="12" width="8.109375" customWidth="1"/>
    <col min="13" max="13" width="24" customWidth="1"/>
    <col min="14" max="14" width="9.77734375" customWidth="1"/>
    <col min="15" max="15" width="11.44140625" customWidth="1"/>
    <col min="16" max="16" width="11.6640625" customWidth="1"/>
    <col min="17" max="17" width="7.44140625" customWidth="1"/>
  </cols>
  <sheetData>
    <row r="1" spans="1:17" ht="19.8" x14ac:dyDescent="0.25">
      <c r="A1" s="88" t="s">
        <v>171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</row>
    <row r="2" spans="1:17" x14ac:dyDescent="0.25">
      <c r="A2" s="1" t="s">
        <v>172</v>
      </c>
      <c r="B2" s="1" t="s">
        <v>172</v>
      </c>
      <c r="C2" s="1" t="s">
        <v>172</v>
      </c>
      <c r="D2" s="1" t="s">
        <v>172</v>
      </c>
      <c r="E2" s="1" t="s">
        <v>172</v>
      </c>
      <c r="F2" s="1" t="s">
        <v>172</v>
      </c>
      <c r="G2" s="1" t="s">
        <v>172</v>
      </c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5">
      <c r="A3" s="2" t="s">
        <v>0</v>
      </c>
      <c r="B3" s="2" t="s">
        <v>119</v>
      </c>
      <c r="C3" s="3" t="s">
        <v>86</v>
      </c>
      <c r="D3" s="3" t="s">
        <v>146</v>
      </c>
      <c r="E3" s="3" t="s">
        <v>173</v>
      </c>
      <c r="F3" s="3" t="s">
        <v>174</v>
      </c>
      <c r="G3" s="3" t="s">
        <v>175</v>
      </c>
      <c r="H3" s="3" t="s">
        <v>154</v>
      </c>
      <c r="I3" s="3" t="s">
        <v>153</v>
      </c>
      <c r="J3" s="6" t="s">
        <v>42</v>
      </c>
      <c r="K3" s="3" t="s">
        <v>176</v>
      </c>
      <c r="L3" s="3" t="s">
        <v>177</v>
      </c>
      <c r="M3" s="3" t="s">
        <v>55</v>
      </c>
      <c r="N3" s="3" t="s">
        <v>58</v>
      </c>
      <c r="O3" s="7" t="s">
        <v>152</v>
      </c>
      <c r="P3" s="3" t="s">
        <v>178</v>
      </c>
      <c r="Q3" s="3" t="s">
        <v>149</v>
      </c>
    </row>
    <row r="4" spans="1:17" x14ac:dyDescent="0.25">
      <c r="A4" s="4" t="s">
        <v>134</v>
      </c>
      <c r="B4" s="4"/>
      <c r="C4" s="5" t="s">
        <v>179</v>
      </c>
      <c r="D4" s="5" t="s">
        <v>180</v>
      </c>
      <c r="E4" s="5" t="s">
        <v>77</v>
      </c>
      <c r="F4" s="5" t="s">
        <v>181</v>
      </c>
      <c r="G4" s="5"/>
      <c r="H4" s="5" t="s">
        <v>182</v>
      </c>
      <c r="I4" s="5" t="s">
        <v>182</v>
      </c>
      <c r="J4" s="8"/>
      <c r="K4" s="5" t="s">
        <v>183</v>
      </c>
      <c r="L4" s="5" t="s">
        <v>79</v>
      </c>
      <c r="M4" s="5" t="s">
        <v>184</v>
      </c>
      <c r="N4" s="5" t="s">
        <v>75</v>
      </c>
      <c r="O4" s="9">
        <v>81</v>
      </c>
      <c r="P4" s="5" t="s">
        <v>185</v>
      </c>
      <c r="Q4" s="5" t="s">
        <v>186</v>
      </c>
    </row>
    <row r="5" spans="1:17" x14ac:dyDescent="0.25">
      <c r="A5" s="4" t="s">
        <v>187</v>
      </c>
      <c r="B5" s="4"/>
      <c r="C5" s="5" t="s">
        <v>179</v>
      </c>
      <c r="D5" s="5" t="s">
        <v>180</v>
      </c>
      <c r="E5" s="5" t="s">
        <v>77</v>
      </c>
      <c r="F5" s="5" t="s">
        <v>181</v>
      </c>
      <c r="G5" s="5"/>
      <c r="H5" s="5" t="s">
        <v>182</v>
      </c>
      <c r="I5" s="5" t="s">
        <v>182</v>
      </c>
      <c r="J5" s="8"/>
      <c r="K5" s="5" t="s">
        <v>188</v>
      </c>
      <c r="L5" s="5" t="s">
        <v>189</v>
      </c>
      <c r="M5" s="5" t="s">
        <v>190</v>
      </c>
      <c r="N5" s="5" t="s">
        <v>75</v>
      </c>
      <c r="O5" s="9">
        <v>162</v>
      </c>
      <c r="P5" s="5" t="s">
        <v>185</v>
      </c>
      <c r="Q5" s="5" t="s">
        <v>186</v>
      </c>
    </row>
    <row r="6" spans="1:17" x14ac:dyDescent="0.25">
      <c r="A6" s="4" t="s">
        <v>191</v>
      </c>
      <c r="B6" s="4"/>
      <c r="C6" s="5" t="s">
        <v>179</v>
      </c>
      <c r="D6" s="5" t="s">
        <v>180</v>
      </c>
      <c r="E6" s="5" t="s">
        <v>77</v>
      </c>
      <c r="F6" s="5" t="s">
        <v>181</v>
      </c>
      <c r="G6" s="5"/>
      <c r="H6" s="5" t="s">
        <v>182</v>
      </c>
      <c r="I6" s="5" t="s">
        <v>182</v>
      </c>
      <c r="J6" s="8"/>
      <c r="K6" s="5" t="s">
        <v>192</v>
      </c>
      <c r="L6" s="5" t="s">
        <v>189</v>
      </c>
      <c r="M6" s="5" t="s">
        <v>193</v>
      </c>
      <c r="N6" s="5" t="s">
        <v>75</v>
      </c>
      <c r="O6" s="9">
        <v>405</v>
      </c>
      <c r="P6" s="5" t="s">
        <v>185</v>
      </c>
      <c r="Q6" s="5" t="s">
        <v>186</v>
      </c>
    </row>
  </sheetData>
  <mergeCells count="1">
    <mergeCell ref="A1:Q1"/>
  </mergeCells>
  <phoneticPr fontId="6" type="noConversion"/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58" sqref="T58"/>
    </sheetView>
  </sheetViews>
  <sheetFormatPr defaultColWidth="9" defaultRowHeight="14.4" x14ac:dyDescent="0.25"/>
  <sheetData/>
  <phoneticPr fontId="6" type="noConversion"/>
  <pageMargins left="0.75" right="0.75" top="1" bottom="1" header="0.51180555555555596" footer="0.51180555555555596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汇总</vt:lpstr>
      <vt:lpstr>1.2.3. WIP及生产订单欠料报表-新增</vt:lpstr>
      <vt:lpstr>4. 库龄分析汇总表-显示库位-修改</vt:lpstr>
      <vt:lpstr>5. 生产订单列表-显示超期天数-修改</vt:lpstr>
      <vt:lpstr>6. 产成品入库单列表-修改</vt:lpstr>
      <vt:lpstr>7. 材料出库单-修改</vt:lpstr>
      <vt:lpstr>8. 销售订单批量审核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唐辉</cp:lastModifiedBy>
  <dcterms:created xsi:type="dcterms:W3CDTF">2018-02-26T08:55:00Z</dcterms:created>
  <dcterms:modified xsi:type="dcterms:W3CDTF">2018-03-25T04:11:41Z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