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MO\TM_泰明\Doc\合同\"/>
    </mc:Choice>
  </mc:AlternateContent>
  <bookViews>
    <workbookView xWindow="240" yWindow="60" windowWidth="14940" windowHeight="8550"/>
  </bookViews>
  <sheets>
    <sheet name="二次开发费用评估表" sheetId="7" r:id="rId1"/>
    <sheet name="实施费用评估表" sheetId="9" r:id="rId2"/>
    <sheet name="系统运维费用评估表" sheetId="10" r:id="rId3"/>
  </sheets>
  <definedNames>
    <definedName name="_Toc262305272" localSheetId="0">二次开发费用评估表!#REF!</definedName>
    <definedName name="_Toc262305272" localSheetId="1">实施费用评估表!#REF!</definedName>
    <definedName name="_Toc262305272" localSheetId="2">系统运维费用评估表!#REF!</definedName>
    <definedName name="_Toc262305278" localSheetId="0">二次开发费用评估表!#REF!</definedName>
    <definedName name="_Toc262305278" localSheetId="1">实施费用评估表!#REF!</definedName>
    <definedName name="_Toc262305278" localSheetId="2">系统运维费用评估表!#REF!</definedName>
    <definedName name="_Toc262305279" localSheetId="0">二次开发费用评估表!#REF!</definedName>
    <definedName name="_Toc262305279" localSheetId="1">实施费用评估表!#REF!</definedName>
    <definedName name="_Toc262305279" localSheetId="2">系统运维费用评估表!#REF!</definedName>
  </definedNames>
  <calcPr calcId="152511"/>
</workbook>
</file>

<file path=xl/calcChain.xml><?xml version="1.0" encoding="utf-8"?>
<calcChain xmlns="http://schemas.openxmlformats.org/spreadsheetml/2006/main">
  <c r="L34" i="7" l="1"/>
  <c r="L35" i="7"/>
  <c r="L36" i="7"/>
  <c r="L37" i="7"/>
  <c r="L38" i="7"/>
  <c r="K34" i="7"/>
  <c r="K35" i="7"/>
  <c r="K36" i="7"/>
  <c r="K37" i="7"/>
  <c r="H29" i="10"/>
  <c r="H30" i="10" s="1"/>
  <c r="G29" i="10"/>
  <c r="G30" i="10" s="1"/>
  <c r="F29" i="10"/>
  <c r="F30" i="10" s="1"/>
  <c r="E29" i="10"/>
  <c r="E30" i="10" s="1"/>
  <c r="D29" i="10"/>
  <c r="D30" i="10" s="1"/>
  <c r="K28" i="10"/>
  <c r="J28" i="10"/>
  <c r="K27" i="10"/>
  <c r="J27" i="10"/>
  <c r="K26" i="10"/>
  <c r="J26" i="10"/>
  <c r="K24" i="10"/>
  <c r="J24" i="10"/>
  <c r="K23" i="10"/>
  <c r="K22" i="10"/>
  <c r="J22" i="10"/>
  <c r="K21" i="10"/>
  <c r="J21" i="10"/>
  <c r="K20" i="10"/>
  <c r="J20" i="10"/>
  <c r="J25" i="10" s="1"/>
  <c r="K19" i="10"/>
  <c r="J19" i="10"/>
  <c r="K18" i="10"/>
  <c r="J18" i="10"/>
  <c r="K17" i="10"/>
  <c r="J17" i="10"/>
  <c r="K16" i="10"/>
  <c r="J16" i="10"/>
  <c r="K15" i="10"/>
  <c r="J15" i="10"/>
  <c r="K13" i="10"/>
  <c r="J13" i="10"/>
  <c r="K12" i="10"/>
  <c r="J12" i="10"/>
  <c r="K11" i="10"/>
  <c r="J11" i="10"/>
  <c r="K10" i="10"/>
  <c r="K14" i="10" s="1"/>
  <c r="J10" i="10"/>
  <c r="J14" i="10" s="1"/>
  <c r="K9" i="10"/>
  <c r="J9" i="10"/>
  <c r="K25" i="10" l="1"/>
  <c r="K29" i="10"/>
  <c r="K30" i="10"/>
  <c r="J29" i="10"/>
  <c r="J30" i="10" s="1"/>
  <c r="H46" i="9"/>
  <c r="H45" i="9"/>
  <c r="G45" i="9"/>
  <c r="G46" i="9" s="1"/>
  <c r="F45" i="9"/>
  <c r="F46" i="9" s="1"/>
  <c r="E45" i="9"/>
  <c r="E46" i="9" s="1"/>
  <c r="D45" i="9"/>
  <c r="D46" i="9" s="1"/>
  <c r="K44" i="9"/>
  <c r="J44" i="9"/>
  <c r="K43" i="9"/>
  <c r="J43" i="9"/>
  <c r="K42" i="9"/>
  <c r="J42" i="9"/>
  <c r="K41" i="9"/>
  <c r="K45" i="9" s="1"/>
  <c r="J41" i="9"/>
  <c r="J45" i="9" s="1"/>
  <c r="K39" i="9"/>
  <c r="J39" i="9"/>
  <c r="K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29" i="9"/>
  <c r="J29" i="9"/>
  <c r="K28" i="9"/>
  <c r="J28" i="9"/>
  <c r="K27" i="9"/>
  <c r="J27" i="9"/>
  <c r="K26" i="9"/>
  <c r="J26" i="9"/>
  <c r="K25" i="9"/>
  <c r="J25" i="9"/>
  <c r="K24" i="9"/>
  <c r="J24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4" i="9"/>
  <c r="J14" i="9"/>
  <c r="K13" i="9"/>
  <c r="J13" i="9"/>
  <c r="K12" i="9"/>
  <c r="J12" i="9"/>
  <c r="K11" i="9"/>
  <c r="J11" i="9"/>
  <c r="K10" i="9"/>
  <c r="J10" i="9"/>
  <c r="K9" i="9"/>
  <c r="K15" i="9" s="1"/>
  <c r="J9" i="9"/>
  <c r="J15" i="9" s="1"/>
  <c r="J40" i="9" l="1"/>
  <c r="J23" i="9"/>
  <c r="K23" i="9"/>
  <c r="K40" i="9"/>
  <c r="J30" i="9"/>
  <c r="K30" i="9"/>
  <c r="K46" i="9"/>
  <c r="J46" i="9"/>
  <c r="L68" i="7" l="1"/>
  <c r="L69" i="7"/>
  <c r="L70" i="7"/>
  <c r="L71" i="7"/>
  <c r="L72" i="7"/>
  <c r="L67" i="7"/>
  <c r="L57" i="7"/>
  <c r="L58" i="7"/>
  <c r="L59" i="7"/>
  <c r="L60" i="7"/>
  <c r="L61" i="7"/>
  <c r="L62" i="7"/>
  <c r="L63" i="7"/>
  <c r="L64" i="7"/>
  <c r="L65" i="7"/>
  <c r="L56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33" i="7"/>
  <c r="L24" i="7"/>
  <c r="L25" i="7"/>
  <c r="L26" i="7"/>
  <c r="L27" i="7"/>
  <c r="L28" i="7"/>
  <c r="L29" i="7"/>
  <c r="L30" i="7"/>
  <c r="L31" i="7"/>
  <c r="L23" i="7"/>
  <c r="L19" i="7"/>
  <c r="L20" i="7"/>
  <c r="L21" i="7"/>
  <c r="L18" i="7"/>
  <c r="L17" i="7"/>
  <c r="L16" i="7"/>
  <c r="L11" i="7"/>
  <c r="L10" i="7"/>
  <c r="L12" i="7"/>
  <c r="L14" i="7"/>
  <c r="L13" i="7"/>
  <c r="L15" i="7"/>
  <c r="I73" i="7"/>
  <c r="I74" i="7" s="1"/>
  <c r="K68" i="7"/>
  <c r="K69" i="7"/>
  <c r="K70" i="7"/>
  <c r="K71" i="7"/>
  <c r="K72" i="7"/>
  <c r="K67" i="7"/>
  <c r="K57" i="7"/>
  <c r="K58" i="7"/>
  <c r="K59" i="7"/>
  <c r="K60" i="7"/>
  <c r="K61" i="7"/>
  <c r="K62" i="7"/>
  <c r="K63" i="7"/>
  <c r="K64" i="7"/>
  <c r="K65" i="7"/>
  <c r="K56" i="7"/>
  <c r="K48" i="7"/>
  <c r="K49" i="7"/>
  <c r="K50" i="7"/>
  <c r="K51" i="7"/>
  <c r="K52" i="7"/>
  <c r="K53" i="7"/>
  <c r="K54" i="7"/>
  <c r="K38" i="7"/>
  <c r="K39" i="7"/>
  <c r="K40" i="7"/>
  <c r="K41" i="7"/>
  <c r="K42" i="7"/>
  <c r="K43" i="7"/>
  <c r="K44" i="7"/>
  <c r="K45" i="7"/>
  <c r="K46" i="7"/>
  <c r="K47" i="7"/>
  <c r="K33" i="7"/>
  <c r="K24" i="7"/>
  <c r="K25" i="7"/>
  <c r="K26" i="7"/>
  <c r="K27" i="7"/>
  <c r="K28" i="7"/>
  <c r="K29" i="7"/>
  <c r="K30" i="7"/>
  <c r="K31" i="7"/>
  <c r="K23" i="7"/>
  <c r="K21" i="7"/>
  <c r="K11" i="7"/>
  <c r="K12" i="7"/>
  <c r="K13" i="7"/>
  <c r="K14" i="7"/>
  <c r="K15" i="7"/>
  <c r="K16" i="7"/>
  <c r="K17" i="7"/>
  <c r="K18" i="7"/>
  <c r="K19" i="7"/>
  <c r="K20" i="7"/>
  <c r="K10" i="7"/>
  <c r="H73" i="7" l="1"/>
  <c r="H74" i="7" s="1"/>
  <c r="G73" i="7"/>
  <c r="G74" i="7" s="1"/>
  <c r="F73" i="7"/>
  <c r="D73" i="7"/>
  <c r="D74" i="7" s="1"/>
  <c r="L22" i="7"/>
  <c r="F74" i="7"/>
  <c r="K55" i="7" l="1"/>
  <c r="K22" i="7"/>
  <c r="K32" i="7"/>
  <c r="K66" i="7"/>
  <c r="L55" i="7"/>
  <c r="L32" i="7"/>
  <c r="L66" i="7"/>
  <c r="L73" i="7"/>
  <c r="K73" i="7"/>
  <c r="L74" i="7" l="1"/>
  <c r="K74" i="7"/>
</calcChain>
</file>

<file path=xl/sharedStrings.xml><?xml version="1.0" encoding="utf-8"?>
<sst xmlns="http://schemas.openxmlformats.org/spreadsheetml/2006/main" count="268" uniqueCount="158">
  <si>
    <t>活动</t>
  </si>
  <si>
    <t>任务</t>
  </si>
  <si>
    <t>分析设计阶段</t>
  </si>
  <si>
    <t>需求调研</t>
    <phoneticPr fontId="2" type="noConversion"/>
  </si>
  <si>
    <t>开发模块：</t>
    <phoneticPr fontId="2" type="noConversion"/>
  </si>
  <si>
    <t>项目经理</t>
    <phoneticPr fontId="2" type="noConversion"/>
  </si>
  <si>
    <t>开发单位：</t>
    <phoneticPr fontId="2" type="noConversion"/>
  </si>
  <si>
    <t>高级顾问</t>
    <phoneticPr fontId="2" type="noConversion"/>
  </si>
  <si>
    <t>高级软件工程师</t>
    <phoneticPr fontId="2" type="noConversion"/>
  </si>
  <si>
    <t>单元</t>
    <phoneticPr fontId="2" type="noConversion"/>
  </si>
  <si>
    <t>备注</t>
    <phoneticPr fontId="2" type="noConversion"/>
  </si>
  <si>
    <t>项目规划阶段</t>
    <phoneticPr fontId="2" type="noConversion"/>
  </si>
  <si>
    <t>小计</t>
    <phoneticPr fontId="2" type="noConversion"/>
  </si>
  <si>
    <t>系统架构阶段</t>
    <phoneticPr fontId="2" type="noConversion"/>
  </si>
  <si>
    <t>实施交付阶段</t>
    <phoneticPr fontId="2" type="noConversion"/>
  </si>
  <si>
    <t>总计</t>
    <phoneticPr fontId="2" type="noConversion"/>
  </si>
  <si>
    <t>持续支持阶段</t>
    <phoneticPr fontId="2" type="noConversion"/>
  </si>
  <si>
    <t>内部交接</t>
    <phoneticPr fontId="2" type="noConversion"/>
  </si>
  <si>
    <t>风险评估</t>
    <phoneticPr fontId="2" type="noConversion"/>
  </si>
  <si>
    <t>项目立项</t>
    <phoneticPr fontId="2" type="noConversion"/>
  </si>
  <si>
    <t>项目筹备</t>
    <phoneticPr fontId="2" type="noConversion"/>
  </si>
  <si>
    <t>项目启动</t>
    <phoneticPr fontId="2" type="noConversion"/>
  </si>
  <si>
    <t>需求分析</t>
    <phoneticPr fontId="2" type="noConversion"/>
  </si>
  <si>
    <t>开发准备</t>
    <phoneticPr fontId="2" type="noConversion"/>
  </si>
  <si>
    <t>概要设计</t>
    <phoneticPr fontId="2" type="noConversion"/>
  </si>
  <si>
    <t>详细设计</t>
    <phoneticPr fontId="2" type="noConversion"/>
  </si>
  <si>
    <t>代码开发</t>
    <phoneticPr fontId="2" type="noConversion"/>
  </si>
  <si>
    <t>单元测试</t>
    <phoneticPr fontId="2" type="noConversion"/>
  </si>
  <si>
    <t>集成测试</t>
    <phoneticPr fontId="2" type="noConversion"/>
  </si>
  <si>
    <t>用户测试</t>
    <phoneticPr fontId="2" type="noConversion"/>
  </si>
  <si>
    <t>用户培训</t>
    <phoneticPr fontId="2" type="noConversion"/>
  </si>
  <si>
    <t>切换准备</t>
    <phoneticPr fontId="2" type="noConversion"/>
  </si>
  <si>
    <t>上线准备</t>
    <phoneticPr fontId="2" type="noConversion"/>
  </si>
  <si>
    <t>系统推广</t>
    <phoneticPr fontId="2" type="noConversion"/>
  </si>
  <si>
    <t>项目验收</t>
    <phoneticPr fontId="2" type="noConversion"/>
  </si>
  <si>
    <t>项目总结</t>
    <phoneticPr fontId="2" type="noConversion"/>
  </si>
  <si>
    <t>持续支持</t>
    <phoneticPr fontId="2" type="noConversion"/>
  </si>
  <si>
    <t>项目组内部确定工作任务</t>
    <phoneticPr fontId="2" type="noConversion"/>
  </si>
  <si>
    <t>客户现场进行需求调研，明确任务</t>
    <phoneticPr fontId="2" type="noConversion"/>
  </si>
  <si>
    <t>编写项目风险评估报告</t>
    <phoneticPr fontId="2" type="noConversion"/>
  </si>
  <si>
    <t>项目启动，提交项目主计划</t>
    <phoneticPr fontId="2" type="noConversion"/>
  </si>
  <si>
    <t>系统测试</t>
    <phoneticPr fontId="2" type="noConversion"/>
  </si>
  <si>
    <t>《需求分析报告》</t>
    <phoneticPr fontId="2" type="noConversion"/>
  </si>
  <si>
    <t>报表格式</t>
    <phoneticPr fontId="2" type="noConversion"/>
  </si>
  <si>
    <t>《详细设计报告》</t>
    <phoneticPr fontId="2" type="noConversion"/>
  </si>
  <si>
    <t>《项目开发任务计划书》</t>
    <phoneticPr fontId="2" type="noConversion"/>
  </si>
  <si>
    <t>项目需求分析</t>
    <phoneticPr fontId="2" type="noConversion"/>
  </si>
  <si>
    <t>《项目验收报告》</t>
    <phoneticPr fontId="2" type="noConversion"/>
  </si>
  <si>
    <t>《系统维护记录》</t>
    <phoneticPr fontId="2" type="noConversion"/>
  </si>
  <si>
    <t>《代码版本更新记录》</t>
    <phoneticPr fontId="2" type="noConversion"/>
  </si>
  <si>
    <t>程序代码、数据表字典</t>
    <phoneticPr fontId="2" type="noConversion"/>
  </si>
  <si>
    <t>项目需求方案确认</t>
    <phoneticPr fontId="2" type="noConversion"/>
  </si>
  <si>
    <t>FASLE</t>
    <phoneticPr fontId="2" type="noConversion"/>
  </si>
  <si>
    <t>用户界面、数据结构、控制流程、</t>
    <phoneticPr fontId="2" type="noConversion"/>
  </si>
  <si>
    <t>《需求调研报告》</t>
    <phoneticPr fontId="2" type="noConversion"/>
  </si>
  <si>
    <t>《单元测试报告》</t>
    <phoneticPr fontId="2" type="noConversion"/>
  </si>
  <si>
    <t>《集成测试报告》</t>
    <phoneticPr fontId="2" type="noConversion"/>
  </si>
  <si>
    <t>《上线报告》</t>
    <phoneticPr fontId="2" type="noConversion"/>
  </si>
  <si>
    <t>人天单价</t>
    <phoneticPr fontId="2" type="noConversion"/>
  </si>
  <si>
    <t>项目名称：</t>
    <phoneticPr fontId="2" type="noConversion"/>
  </si>
  <si>
    <t>其它：</t>
    <phoneticPr fontId="2" type="noConversion"/>
  </si>
  <si>
    <t>软件工程师</t>
    <phoneticPr fontId="2" type="noConversion"/>
  </si>
  <si>
    <t>人天单价</t>
    <phoneticPr fontId="2" type="noConversion"/>
  </si>
  <si>
    <t>人天</t>
    <phoneticPr fontId="2" type="noConversion"/>
  </si>
  <si>
    <t>是否
付费</t>
    <phoneticPr fontId="2" type="noConversion"/>
  </si>
  <si>
    <t>总人天</t>
    <phoneticPr fontId="2" type="noConversion"/>
  </si>
  <si>
    <t>成本预算(RMB)</t>
    <phoneticPr fontId="2" type="noConversion"/>
  </si>
  <si>
    <r>
      <t>交付成果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文档</t>
    </r>
    <phoneticPr fontId="2" type="noConversion"/>
  </si>
  <si>
    <t>软件工程师</t>
    <phoneticPr fontId="2" type="noConversion"/>
  </si>
  <si>
    <t>初级软件工程师</t>
    <phoneticPr fontId="2" type="noConversion"/>
  </si>
  <si>
    <t>XXXX项目</t>
    <phoneticPr fontId="2" type="noConversion"/>
  </si>
  <si>
    <t>XXXX项目XXXXX二次开发</t>
    <phoneticPr fontId="2" type="noConversion"/>
  </si>
  <si>
    <t>专家顾问</t>
    <phoneticPr fontId="2" type="noConversion"/>
  </si>
  <si>
    <t>专家顾问</t>
    <phoneticPr fontId="2" type="noConversion"/>
  </si>
  <si>
    <t>高级顾问</t>
    <phoneticPr fontId="2" type="noConversion"/>
  </si>
  <si>
    <t>初级软件工程师</t>
    <phoneticPr fontId="2" type="noConversion"/>
  </si>
  <si>
    <t>项目经理</t>
    <phoneticPr fontId="2" type="noConversion"/>
  </si>
  <si>
    <t>XXXX项目</t>
    <phoneticPr fontId="2" type="noConversion"/>
  </si>
  <si>
    <t>实施内容：</t>
    <phoneticPr fontId="2" type="noConversion"/>
  </si>
  <si>
    <t>实施范围：</t>
    <phoneticPr fontId="2" type="noConversion"/>
  </si>
  <si>
    <t>实施单位：</t>
    <phoneticPr fontId="2" type="noConversion"/>
  </si>
  <si>
    <t>中级顾问</t>
    <phoneticPr fontId="2" type="noConversion"/>
  </si>
  <si>
    <t>其它：</t>
    <phoneticPr fontId="2" type="noConversion"/>
  </si>
  <si>
    <t>初级顾问</t>
    <phoneticPr fontId="2" type="noConversion"/>
  </si>
  <si>
    <t>阶段</t>
    <phoneticPr fontId="2" type="noConversion"/>
  </si>
  <si>
    <t>是否
付费</t>
    <phoneticPr fontId="2" type="noConversion"/>
  </si>
  <si>
    <t>总人天</t>
    <phoneticPr fontId="2" type="noConversion"/>
  </si>
  <si>
    <t>备注</t>
    <phoneticPr fontId="2" type="noConversion"/>
  </si>
  <si>
    <r>
      <t>交付成果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文档</t>
    </r>
    <phoneticPr fontId="2" type="noConversion"/>
  </si>
  <si>
    <t>项目规划阶段</t>
    <phoneticPr fontId="2" type="noConversion"/>
  </si>
  <si>
    <t>内部交接</t>
    <phoneticPr fontId="2" type="noConversion"/>
  </si>
  <si>
    <t>项目组内部确定工作任务</t>
    <phoneticPr fontId="2" type="noConversion"/>
  </si>
  <si>
    <t>首次拜访</t>
    <phoneticPr fontId="2" type="noConversion"/>
  </si>
  <si>
    <t>项目管理机制及系统的建立</t>
    <phoneticPr fontId="2" type="noConversion"/>
  </si>
  <si>
    <t>确定实施策略与计划</t>
    <phoneticPr fontId="2" type="noConversion"/>
  </si>
  <si>
    <t>筹备立项</t>
    <phoneticPr fontId="2" type="noConversion"/>
  </si>
  <si>
    <t>组建客户实施组织</t>
    <phoneticPr fontId="2" type="noConversion"/>
  </si>
  <si>
    <t>项目启动</t>
    <phoneticPr fontId="2" type="noConversion"/>
  </si>
  <si>
    <t>项目启动，提交项目主计划</t>
    <phoneticPr fontId="2" type="noConversion"/>
  </si>
  <si>
    <t>《项目实施主计划》</t>
    <phoneticPr fontId="2" type="noConversion"/>
  </si>
  <si>
    <t>蓝图设计阶段</t>
    <phoneticPr fontId="2" type="noConversion"/>
  </si>
  <si>
    <t>产品安装</t>
    <phoneticPr fontId="2" type="noConversion"/>
  </si>
  <si>
    <t>系统运行环境规划与部署</t>
    <phoneticPr fontId="2" type="noConversion"/>
  </si>
  <si>
    <t>产品安装及培训</t>
    <phoneticPr fontId="2" type="noConversion"/>
  </si>
  <si>
    <t>需求分析</t>
    <phoneticPr fontId="2" type="noConversion"/>
  </si>
  <si>
    <t>业务调研</t>
    <phoneticPr fontId="2" type="noConversion"/>
  </si>
  <si>
    <t>现状流程梳理</t>
    <phoneticPr fontId="2" type="noConversion"/>
  </si>
  <si>
    <t>《需求分析报告》</t>
    <phoneticPr fontId="2" type="noConversion"/>
  </si>
  <si>
    <t>方案设计</t>
    <phoneticPr fontId="2" type="noConversion"/>
  </si>
  <si>
    <t>业务解决方案设计</t>
    <phoneticPr fontId="2" type="noConversion"/>
  </si>
  <si>
    <t>方案评审</t>
    <phoneticPr fontId="2" type="noConversion"/>
  </si>
  <si>
    <t>《业务解决方案》</t>
    <phoneticPr fontId="2" type="noConversion"/>
  </si>
  <si>
    <t>系统建设阶段</t>
    <phoneticPr fontId="2" type="noConversion"/>
  </si>
  <si>
    <t>方案验证</t>
    <phoneticPr fontId="2" type="noConversion"/>
  </si>
  <si>
    <t>静态数据整理</t>
    <phoneticPr fontId="2" type="noConversion"/>
  </si>
  <si>
    <t>方案测试</t>
    <phoneticPr fontId="2" type="noConversion"/>
  </si>
  <si>
    <t>业务解决方案验收</t>
    <phoneticPr fontId="2" type="noConversion"/>
  </si>
  <si>
    <t>《方案测试报告》</t>
    <phoneticPr fontId="2" type="noConversion"/>
  </si>
  <si>
    <t>培训演练</t>
    <phoneticPr fontId="2" type="noConversion"/>
  </si>
  <si>
    <t>岗位操作手册制定与发布</t>
    <phoneticPr fontId="2" type="noConversion"/>
  </si>
  <si>
    <t>最终用户培训</t>
    <phoneticPr fontId="2" type="noConversion"/>
  </si>
  <si>
    <t>模拟演练</t>
    <phoneticPr fontId="2" type="noConversion"/>
  </si>
  <si>
    <t>上线切换阶段</t>
    <phoneticPr fontId="2" type="noConversion"/>
  </si>
  <si>
    <t>运行制度</t>
    <phoneticPr fontId="2" type="noConversion"/>
  </si>
  <si>
    <t>系统运行制度制定和发布</t>
    <phoneticPr fontId="2" type="noConversion"/>
  </si>
  <si>
    <t>切换方案</t>
    <phoneticPr fontId="2" type="noConversion"/>
  </si>
  <si>
    <t>系统切换方案</t>
    <phoneticPr fontId="2" type="noConversion"/>
  </si>
  <si>
    <t>切换准备</t>
    <phoneticPr fontId="2" type="noConversion"/>
  </si>
  <si>
    <t>系统上线环境建立</t>
    <phoneticPr fontId="2" type="noConversion"/>
  </si>
  <si>
    <t>业务权限规划和分配</t>
    <phoneticPr fontId="2" type="noConversion"/>
  </si>
  <si>
    <t>静态数据导入</t>
    <phoneticPr fontId="2" type="noConversion"/>
  </si>
  <si>
    <t>系统切换检查</t>
    <phoneticPr fontId="2" type="noConversion"/>
  </si>
  <si>
    <t>切换上线</t>
    <phoneticPr fontId="2" type="noConversion"/>
  </si>
  <si>
    <t>切换动员</t>
    <phoneticPr fontId="2" type="noConversion"/>
  </si>
  <si>
    <t>动态数据导入</t>
    <phoneticPr fontId="2" type="noConversion"/>
  </si>
  <si>
    <t>《系统上线报告》</t>
    <phoneticPr fontId="2" type="noConversion"/>
  </si>
  <si>
    <t>系统切换运行</t>
    <phoneticPr fontId="2" type="noConversion"/>
  </si>
  <si>
    <t>持续支持阶段</t>
    <phoneticPr fontId="2" type="noConversion"/>
  </si>
  <si>
    <t>项目验收</t>
    <phoneticPr fontId="2" type="noConversion"/>
  </si>
  <si>
    <t>运行支持及优化</t>
    <phoneticPr fontId="2" type="noConversion"/>
  </si>
  <si>
    <t>项目总结</t>
    <phoneticPr fontId="2" type="noConversion"/>
  </si>
  <si>
    <t>持续支持</t>
    <phoneticPr fontId="2" type="noConversion"/>
  </si>
  <si>
    <t>系统维护</t>
    <phoneticPr fontId="2" type="noConversion"/>
  </si>
  <si>
    <t>附件4</t>
    <phoneticPr fontId="2" type="noConversion"/>
  </si>
  <si>
    <t>交付内容：</t>
    <phoneticPr fontId="2" type="noConversion"/>
  </si>
  <si>
    <t>交付范围：</t>
    <phoneticPr fontId="2" type="noConversion"/>
  </si>
  <si>
    <t>交付单位：</t>
    <phoneticPr fontId="2" type="noConversion"/>
  </si>
  <si>
    <t>蓝图规划阶段</t>
    <phoneticPr fontId="2" type="noConversion"/>
  </si>
  <si>
    <t>系统建设与上线阶段</t>
    <phoneticPr fontId="2" type="noConversion"/>
  </si>
  <si>
    <t xml:space="preserve">系统运维服务外包工作量费用评估表           
</t>
    <phoneticPr fontId="2" type="noConversion"/>
  </si>
  <si>
    <t xml:space="preserve">                           二次开发外包工作量费用评估表</t>
    <phoneticPr fontId="2" type="noConversion"/>
  </si>
  <si>
    <t>实施外包工作量费用评估表</t>
    <phoneticPr fontId="2" type="noConversion"/>
  </si>
  <si>
    <t>應收賬齡表</t>
    <phoneticPr fontId="2" type="noConversion"/>
  </si>
  <si>
    <t>模拟客户数据环境建立</t>
    <phoneticPr fontId="2" type="noConversion"/>
  </si>
  <si>
    <t>数据库建表</t>
    <phoneticPr fontId="2" type="noConversion"/>
  </si>
  <si>
    <t>插件菜单</t>
    <phoneticPr fontId="2" type="noConversion"/>
  </si>
  <si>
    <t>U8后台权限配置</t>
    <phoneticPr fontId="2" type="noConversion"/>
  </si>
  <si>
    <t>优惠后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</si>
</sst>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30"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i/>
      <sz val="10"/>
      <name val="宋体"/>
      <family val="3"/>
      <charset val="134"/>
    </font>
    <font>
      <sz val="10"/>
      <name val="宋体"/>
      <family val="3"/>
      <charset val="134"/>
    </font>
    <font>
      <b/>
      <i/>
      <sz val="10"/>
      <color indexed="18"/>
      <name val="宋体"/>
      <family val="3"/>
      <charset val="134"/>
    </font>
    <font>
      <b/>
      <i/>
      <sz val="9"/>
      <name val="宋体"/>
      <family val="3"/>
      <charset val="134"/>
    </font>
    <font>
      <sz val="9"/>
      <name val="Times New Roman"/>
      <family val="1"/>
    </font>
    <font>
      <i/>
      <sz val="10"/>
      <color indexed="12"/>
      <name val="宋体"/>
      <family val="3"/>
      <charset val="134"/>
    </font>
    <font>
      <b/>
      <i/>
      <sz val="10"/>
      <color indexed="12"/>
      <name val="宋体"/>
      <family val="3"/>
      <charset val="134"/>
    </font>
    <font>
      <i/>
      <sz val="10"/>
      <color indexed="12"/>
      <name val="Times New Roman"/>
      <family val="1"/>
    </font>
    <font>
      <b/>
      <sz val="10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  <font>
      <i/>
      <sz val="10"/>
      <color indexed="12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color indexed="12"/>
      <name val="宋体"/>
      <family val="3"/>
      <charset val="134"/>
    </font>
    <font>
      <b/>
      <sz val="9"/>
      <color indexed="12"/>
      <name val="宋体"/>
      <family val="3"/>
      <charset val="134"/>
    </font>
    <font>
      <i/>
      <sz val="9"/>
      <color indexed="12"/>
      <name val="宋体"/>
      <family val="3"/>
      <charset val="134"/>
    </font>
    <font>
      <b/>
      <sz val="9"/>
      <name val="Times New Roman"/>
      <family val="1"/>
    </font>
    <font>
      <sz val="9"/>
      <name val="Arial"/>
      <family val="2"/>
    </font>
    <font>
      <b/>
      <i/>
      <sz val="9"/>
      <color indexed="18"/>
      <name val="宋体"/>
      <family val="3"/>
      <charset val="134"/>
    </font>
    <font>
      <i/>
      <sz val="9"/>
      <color indexed="12"/>
      <name val="Times New Roman"/>
      <family val="1"/>
    </font>
    <font>
      <b/>
      <i/>
      <sz val="9"/>
      <color indexed="12"/>
      <name val="宋体"/>
      <family val="3"/>
      <charset val="134"/>
    </font>
    <font>
      <sz val="10"/>
      <color indexed="4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191">
    <xf numFmtId="0" fontId="0" fillId="0" borderId="0" xfId="0"/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Border="1">
      <alignment vertical="center"/>
    </xf>
    <xf numFmtId="0" fontId="6" fillId="0" borderId="0" xfId="1" applyFont="1">
      <alignment vertical="center"/>
    </xf>
    <xf numFmtId="0" fontId="6" fillId="0" borderId="2" xfId="1" applyFont="1" applyBorder="1" applyAlignment="1">
      <alignment vertical="center" wrapText="1"/>
    </xf>
    <xf numFmtId="0" fontId="7" fillId="2" borderId="1" xfId="1" applyFont="1" applyFill="1" applyBorder="1" applyAlignment="1">
      <alignment horizontal="center" vertical="justify"/>
    </xf>
    <xf numFmtId="0" fontId="5" fillId="2" borderId="1" xfId="1" applyFont="1" applyFill="1" applyBorder="1" applyAlignment="1">
      <alignment horizontal="center" vertical="justify"/>
    </xf>
    <xf numFmtId="0" fontId="6" fillId="2" borderId="1" xfId="1" applyFont="1" applyFill="1" applyBorder="1" applyAlignment="1">
      <alignment horizontal="left" vertical="justify"/>
    </xf>
    <xf numFmtId="0" fontId="5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8" fillId="0" borderId="0" xfId="1" applyFont="1">
      <alignment vertical="center"/>
    </xf>
    <xf numFmtId="0" fontId="1" fillId="0" borderId="0" xfId="1" applyAlignment="1">
      <alignment horizontal="center" vertical="center"/>
    </xf>
    <xf numFmtId="0" fontId="9" fillId="0" borderId="0" xfId="1" applyFont="1">
      <alignment vertical="center"/>
    </xf>
    <xf numFmtId="0" fontId="5" fillId="2" borderId="1" xfId="1" applyFont="1" applyFill="1" applyBorder="1" applyAlignment="1">
      <alignment horizontal="center" vertical="top"/>
    </xf>
    <xf numFmtId="0" fontId="6" fillId="0" borderId="0" xfId="1" applyFont="1" applyBorder="1">
      <alignment vertical="center"/>
    </xf>
    <xf numFmtId="176" fontId="5" fillId="2" borderId="1" xfId="1" applyNumberFormat="1" applyFont="1" applyFill="1" applyBorder="1" applyAlignment="1">
      <alignment horizontal="right" vertical="center" wrapText="1"/>
    </xf>
    <xf numFmtId="176" fontId="3" fillId="3" borderId="1" xfId="1" applyNumberFormat="1" applyFont="1" applyFill="1" applyBorder="1" applyAlignment="1">
      <alignment horizontal="right" vertical="center"/>
    </xf>
    <xf numFmtId="176" fontId="3" fillId="4" borderId="1" xfId="1" applyNumberFormat="1" applyFont="1" applyFill="1" applyBorder="1" applyAlignment="1">
      <alignment horizontal="righ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10" fillId="5" borderId="1" xfId="2" applyFont="1" applyFill="1" applyBorder="1"/>
    <xf numFmtId="0" fontId="12" fillId="5" borderId="1" xfId="2" applyFont="1" applyFill="1" applyBorder="1"/>
    <xf numFmtId="0" fontId="11" fillId="2" borderId="3" xfId="1" applyFont="1" applyFill="1" applyBorder="1" applyAlignment="1">
      <alignment horizontal="center" vertical="justify"/>
    </xf>
    <xf numFmtId="0" fontId="15" fillId="5" borderId="1" xfId="2" applyFont="1" applyFill="1" applyBorder="1"/>
    <xf numFmtId="177" fontId="5" fillId="2" borderId="1" xfId="1" applyNumberFormat="1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center" vertical="justify"/>
    </xf>
    <xf numFmtId="0" fontId="5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justify"/>
    </xf>
    <xf numFmtId="0" fontId="5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justify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18" fillId="0" borderId="0" xfId="1" applyFont="1" applyProtection="1">
      <alignment vertical="center"/>
      <protection locked="0"/>
    </xf>
    <xf numFmtId="0" fontId="1" fillId="0" borderId="0" xfId="1" applyProtection="1">
      <alignment vertical="center"/>
      <protection locked="0"/>
    </xf>
    <xf numFmtId="0" fontId="20" fillId="2" borderId="1" xfId="1" applyFont="1" applyFill="1" applyBorder="1" applyAlignment="1" applyProtection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left" vertical="center" wrapText="1"/>
      <protection locked="0"/>
    </xf>
    <xf numFmtId="0" fontId="2" fillId="5" borderId="1" xfId="1" applyFont="1" applyFill="1" applyBorder="1" applyAlignment="1" applyProtection="1">
      <alignment horizontal="right" vertical="center" wrapText="1"/>
      <protection locked="0"/>
    </xf>
    <xf numFmtId="0" fontId="23" fillId="5" borderId="1" xfId="2" applyFont="1" applyFill="1" applyBorder="1" applyAlignment="1" applyProtection="1">
      <protection locked="0"/>
    </xf>
    <xf numFmtId="0" fontId="2" fillId="5" borderId="1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176" fontId="20" fillId="4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1" xfId="1" applyFont="1" applyBorder="1" applyProtection="1">
      <alignment vertical="center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6" fillId="0" borderId="0" xfId="1" applyFont="1" applyProtection="1">
      <alignment vertical="center"/>
      <protection locked="0"/>
    </xf>
    <xf numFmtId="0" fontId="26" fillId="2" borderId="1" xfId="1" applyFont="1" applyFill="1" applyBorder="1" applyAlignment="1" applyProtection="1">
      <alignment horizontal="center" vertical="justify"/>
      <protection locked="0"/>
    </xf>
    <xf numFmtId="176" fontId="20" fillId="3" borderId="1" xfId="1" applyNumberFormat="1" applyFont="1" applyFill="1" applyBorder="1" applyAlignment="1" applyProtection="1">
      <alignment horizontal="right" vertical="center"/>
      <protection locked="0"/>
    </xf>
    <xf numFmtId="0" fontId="8" fillId="2" borderId="1" xfId="1" applyFont="1" applyFill="1" applyBorder="1" applyAlignment="1" applyProtection="1">
      <alignment horizontal="center" vertical="justify"/>
      <protection locked="0"/>
    </xf>
    <xf numFmtId="0" fontId="2" fillId="2" borderId="1" xfId="1" applyFont="1" applyFill="1" applyBorder="1" applyAlignment="1" applyProtection="1">
      <alignment horizontal="left" vertical="justify"/>
      <protection locked="0"/>
    </xf>
    <xf numFmtId="0" fontId="2" fillId="5" borderId="1" xfId="1" applyFont="1" applyFill="1" applyBorder="1" applyAlignment="1" applyProtection="1">
      <alignment vertical="center" wrapText="1"/>
      <protection locked="0"/>
    </xf>
    <xf numFmtId="0" fontId="6" fillId="0" borderId="0" xfId="1" applyFont="1" applyBorder="1" applyProtection="1">
      <alignment vertical="center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vertical="center"/>
      <protection locked="0"/>
    </xf>
    <xf numFmtId="0" fontId="8" fillId="2" borderId="1" xfId="1" applyFont="1" applyFill="1" applyBorder="1" applyAlignment="1" applyProtection="1">
      <alignment vertical="center" wrapText="1"/>
      <protection locked="0"/>
    </xf>
    <xf numFmtId="0" fontId="23" fillId="5" borderId="1" xfId="2" applyFont="1" applyFill="1" applyBorder="1" applyAlignment="1" applyProtection="1">
      <alignment horizontal="left"/>
      <protection locked="0"/>
    </xf>
    <xf numFmtId="0" fontId="27" fillId="5" borderId="1" xfId="2" applyFont="1" applyFill="1" applyBorder="1" applyAlignment="1" applyProtection="1">
      <alignment horizontal="left"/>
      <protection locked="0"/>
    </xf>
    <xf numFmtId="0" fontId="8" fillId="2" borderId="1" xfId="1" applyFont="1" applyFill="1" applyBorder="1" applyAlignment="1" applyProtection="1">
      <alignment horizontal="center" vertical="top"/>
      <protection locked="0"/>
    </xf>
    <xf numFmtId="0" fontId="28" fillId="2" borderId="1" xfId="1" applyFont="1" applyFill="1" applyBorder="1" applyAlignment="1" applyProtection="1">
      <alignment horizontal="left" vertical="justify"/>
      <protection locked="0"/>
    </xf>
    <xf numFmtId="176" fontId="8" fillId="2" borderId="1" xfId="1" applyNumberFormat="1" applyFont="1" applyFill="1" applyBorder="1" applyAlignment="1" applyProtection="1">
      <alignment horizontal="right" vertical="center" wrapText="1"/>
      <protection locked="0"/>
    </xf>
    <xf numFmtId="177" fontId="8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8" fillId="2" borderId="1" xfId="1" applyFont="1" applyFill="1" applyBorder="1" applyAlignment="1" applyProtection="1">
      <alignment horizontal="left" vertical="center"/>
      <protection locked="0"/>
    </xf>
    <xf numFmtId="0" fontId="1" fillId="0" borderId="0" xfId="1" applyAlignment="1" applyProtection="1">
      <alignment horizontal="left" vertical="center" wrapText="1"/>
      <protection locked="0"/>
    </xf>
    <xf numFmtId="0" fontId="1" fillId="0" borderId="0" xfId="1" applyAlignment="1" applyProtection="1">
      <alignment horizontal="center" vertical="center" wrapText="1"/>
      <protection locked="0"/>
    </xf>
    <xf numFmtId="0" fontId="1" fillId="0" borderId="0" xfId="1" applyAlignment="1" applyProtection="1">
      <alignment vertical="center" wrapText="1"/>
      <protection locked="0"/>
    </xf>
    <xf numFmtId="0" fontId="8" fillId="0" borderId="0" xfId="1" applyFont="1" applyProtection="1">
      <alignment vertical="center"/>
      <protection locked="0"/>
    </xf>
    <xf numFmtId="0" fontId="9" fillId="0" borderId="0" xfId="1" applyFont="1" applyProtection="1">
      <alignment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18" fillId="0" borderId="4" xfId="1" applyFont="1" applyBorder="1" applyAlignment="1">
      <alignment vertical="center" wrapText="1"/>
    </xf>
    <xf numFmtId="0" fontId="20" fillId="2" borderId="1" xfId="1" applyFont="1" applyFill="1" applyBorder="1" applyAlignment="1">
      <alignment horizontal="left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23" fillId="5" borderId="1" xfId="2" applyFont="1" applyFill="1" applyBorder="1" applyAlignment="1"/>
    <xf numFmtId="0" fontId="2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vertical="center" wrapText="1"/>
    </xf>
    <xf numFmtId="0" fontId="24" fillId="5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76" fontId="20" fillId="4" borderId="1" xfId="1" applyNumberFormat="1" applyFont="1" applyFill="1" applyBorder="1" applyAlignment="1">
      <alignment horizontal="right" vertical="center"/>
    </xf>
    <xf numFmtId="0" fontId="2" fillId="0" borderId="1" xfId="1" applyFont="1" applyBorder="1" applyAlignment="1">
      <alignment vertical="center" wrapText="1"/>
    </xf>
    <xf numFmtId="0" fontId="26" fillId="2" borderId="1" xfId="1" applyFont="1" applyFill="1" applyBorder="1" applyAlignment="1">
      <alignment horizontal="center" vertical="justify"/>
    </xf>
    <xf numFmtId="176" fontId="20" fillId="3" borderId="1" xfId="1" applyNumberFormat="1" applyFont="1" applyFill="1" applyBorder="1" applyAlignment="1">
      <alignment horizontal="right" vertical="center"/>
    </xf>
    <xf numFmtId="0" fontId="8" fillId="2" borderId="1" xfId="1" applyFont="1" applyFill="1" applyBorder="1" applyAlignment="1">
      <alignment horizontal="center" vertical="justify"/>
    </xf>
    <xf numFmtId="0" fontId="2" fillId="2" borderId="1" xfId="1" applyFont="1" applyFill="1" applyBorder="1" applyAlignment="1">
      <alignment horizontal="left" vertical="justify"/>
    </xf>
    <xf numFmtId="0" fontId="2" fillId="0" borderId="1" xfId="1" applyFont="1" applyBorder="1">
      <alignment vertical="center"/>
    </xf>
    <xf numFmtId="0" fontId="2" fillId="5" borderId="1" xfId="1" applyFont="1" applyFill="1" applyBorder="1" applyAlignment="1">
      <alignment horizontal="righ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vertical="center" wrapText="1"/>
    </xf>
    <xf numFmtId="0" fontId="23" fillId="5" borderId="1" xfId="2" applyFont="1" applyFill="1" applyBorder="1" applyAlignment="1">
      <alignment horizontal="left"/>
    </xf>
    <xf numFmtId="0" fontId="8" fillId="2" borderId="1" xfId="1" applyFont="1" applyFill="1" applyBorder="1" applyAlignment="1">
      <alignment horizontal="center" vertical="top"/>
    </xf>
    <xf numFmtId="0" fontId="28" fillId="2" borderId="1" xfId="1" applyFont="1" applyFill="1" applyBorder="1" applyAlignment="1">
      <alignment horizontal="left" vertical="justify"/>
    </xf>
    <xf numFmtId="176" fontId="8" fillId="2" borderId="1" xfId="1" applyNumberFormat="1" applyFont="1" applyFill="1" applyBorder="1" applyAlignment="1">
      <alignment horizontal="right" vertical="center" wrapText="1"/>
    </xf>
    <xf numFmtId="0" fontId="8" fillId="2" borderId="1" xfId="1" applyFont="1" applyFill="1" applyBorder="1" applyAlignment="1">
      <alignment horizontal="left" vertical="center"/>
    </xf>
    <xf numFmtId="0" fontId="16" fillId="0" borderId="4" xfId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2" borderId="5" xfId="1" applyFont="1" applyFill="1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0" fontId="6" fillId="0" borderId="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5" borderId="2" xfId="1" applyFont="1" applyFill="1" applyBorder="1" applyAlignment="1">
      <alignment horizontal="right" vertical="center" wrapText="1"/>
    </xf>
    <xf numFmtId="0" fontId="6" fillId="5" borderId="7" xfId="1" applyFont="1" applyFill="1" applyBorder="1" applyAlignment="1">
      <alignment horizontal="right" vertical="center" wrapText="1"/>
    </xf>
    <xf numFmtId="0" fontId="6" fillId="5" borderId="1" xfId="1" applyFont="1" applyFill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17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5" borderId="2" xfId="2" applyFont="1" applyFill="1" applyBorder="1" applyAlignment="1">
      <alignment horizontal="right" vertical="center"/>
    </xf>
    <xf numFmtId="0" fontId="6" fillId="5" borderId="7" xfId="2" applyFont="1" applyFill="1" applyBorder="1" applyAlignment="1">
      <alignment horizontal="right" vertical="center"/>
    </xf>
    <xf numFmtId="0" fontId="6" fillId="5" borderId="8" xfId="2" applyFont="1" applyFill="1" applyBorder="1" applyAlignment="1">
      <alignment horizontal="right"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4" fillId="0" borderId="0" xfId="1" applyFont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2" borderId="1" xfId="1" applyFont="1" applyFill="1" applyBorder="1" applyAlignment="1">
      <alignment horizontal="center" vertical="justify"/>
    </xf>
    <xf numFmtId="0" fontId="20" fillId="2" borderId="1" xfId="1" applyFont="1" applyFill="1" applyBorder="1" applyAlignment="1" applyProtection="1">
      <alignment horizontal="left" vertical="center" wrapText="1"/>
      <protection locked="0"/>
    </xf>
    <xf numFmtId="0" fontId="21" fillId="0" borderId="1" xfId="1" applyFont="1" applyBorder="1" applyAlignment="1" applyProtection="1">
      <alignment horizontal="left" vertical="center" wrapText="1"/>
      <protection locked="0"/>
    </xf>
    <xf numFmtId="0" fontId="22" fillId="0" borderId="1" xfId="1" applyFont="1" applyBorder="1" applyAlignment="1" applyProtection="1">
      <alignment horizontal="left" vertical="center" wrapText="1"/>
      <protection locked="0"/>
    </xf>
    <xf numFmtId="0" fontId="19" fillId="0" borderId="4" xfId="1" applyFont="1" applyBorder="1" applyAlignment="1" applyProtection="1">
      <alignment horizontal="center" vertical="center" wrapText="1"/>
      <protection locked="0"/>
    </xf>
    <xf numFmtId="0" fontId="21" fillId="0" borderId="1" xfId="1" applyFont="1" applyBorder="1" applyAlignment="1" applyProtection="1">
      <alignment horizontal="center" vertical="center" wrapText="1"/>
      <protection locked="0"/>
    </xf>
    <xf numFmtId="0" fontId="23" fillId="0" borderId="1" xfId="1" applyFont="1" applyBorder="1" applyAlignment="1" applyProtection="1">
      <alignment horizontal="left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/>
      <protection locked="0"/>
    </xf>
    <xf numFmtId="0" fontId="20" fillId="2" borderId="1" xfId="1" applyFont="1" applyFill="1" applyBorder="1" applyAlignment="1" applyProtection="1">
      <alignment horizontal="center" vertical="center" wrapText="1"/>
    </xf>
    <xf numFmtId="0" fontId="20" fillId="2" borderId="1" xfId="1" applyFont="1" applyFill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vertical="center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vertical="center" wrapText="1"/>
      <protection locked="0"/>
    </xf>
    <xf numFmtId="0" fontId="2" fillId="5" borderId="1" xfId="1" applyFont="1" applyFill="1" applyBorder="1" applyAlignment="1" applyProtection="1">
      <alignment horizontal="right" vertical="center" wrapText="1"/>
      <protection locked="0"/>
    </xf>
    <xf numFmtId="0" fontId="26" fillId="2" borderId="1" xfId="1" applyFont="1" applyFill="1" applyBorder="1" applyAlignment="1" applyProtection="1">
      <alignment horizontal="center" vertical="justify"/>
      <protection locked="0"/>
    </xf>
    <xf numFmtId="0" fontId="25" fillId="0" borderId="1" xfId="0" applyFont="1" applyBorder="1" applyAlignment="1" applyProtection="1">
      <alignment horizontal="right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5" borderId="1" xfId="2" applyFont="1" applyFill="1" applyBorder="1" applyAlignment="1" applyProtection="1">
      <alignment horizontal="right" vertical="center"/>
      <protection locked="0"/>
    </xf>
    <xf numFmtId="0" fontId="25" fillId="0" borderId="1" xfId="0" applyFont="1" applyBorder="1" applyAlignment="1" applyProtection="1">
      <alignment horizontal="center" vertical="justify"/>
      <protection locked="0"/>
    </xf>
    <xf numFmtId="0" fontId="14" fillId="0" borderId="0" xfId="1" applyFont="1" applyAlignment="1" applyProtection="1">
      <alignment horizontal="left" vertical="center"/>
      <protection locked="0"/>
    </xf>
    <xf numFmtId="0" fontId="20" fillId="2" borderId="1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left" vertical="center" wrapText="1"/>
    </xf>
    <xf numFmtId="0" fontId="19" fillId="0" borderId="4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left" vertical="center" wrapText="1"/>
    </xf>
    <xf numFmtId="0" fontId="20" fillId="2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" fillId="5" borderId="1" xfId="2" applyFont="1" applyFill="1" applyBorder="1" applyAlignment="1">
      <alignment horizontal="right" vertical="center"/>
    </xf>
    <xf numFmtId="0" fontId="26" fillId="2" borderId="1" xfId="1" applyFont="1" applyFill="1" applyBorder="1" applyAlignment="1">
      <alignment horizontal="center" vertical="justify"/>
    </xf>
    <xf numFmtId="0" fontId="25" fillId="0" borderId="1" xfId="0" applyFont="1" applyBorder="1" applyAlignment="1">
      <alignment horizontal="center" vertical="justify"/>
    </xf>
    <xf numFmtId="0" fontId="2" fillId="0" borderId="1" xfId="1" applyFont="1" applyBorder="1" applyAlignment="1">
      <alignment horizontal="center" vertical="center" wrapText="1"/>
    </xf>
    <xf numFmtId="0" fontId="2" fillId="5" borderId="1" xfId="1" applyFont="1" applyFill="1" applyBorder="1" applyAlignment="1">
      <alignment horizontal="righ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right" vertical="center" wrapText="1"/>
    </xf>
    <xf numFmtId="0" fontId="29" fillId="5" borderId="1" xfId="2" applyFont="1" applyFill="1" applyBorder="1"/>
    <xf numFmtId="0" fontId="11" fillId="2" borderId="1" xfId="1" applyFont="1" applyFill="1" applyBorder="1" applyAlignment="1">
      <alignment horizontal="center" vertical="justify"/>
    </xf>
  </cellXfs>
  <cellStyles count="3">
    <cellStyle name="常规" xfId="0" builtinId="0"/>
    <cellStyle name="常规_NC项目实施报价资料0328-wu" xfId="1"/>
    <cellStyle name="常规_方案一（大）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83"/>
  <sheetViews>
    <sheetView tabSelected="1" topLeftCell="A28" workbookViewId="0">
      <selection activeCell="T69" sqref="T69"/>
    </sheetView>
  </sheetViews>
  <sheetFormatPr defaultColWidth="10.28515625" defaultRowHeight="14.25"/>
  <cols>
    <col min="1" max="1" width="8" style="2" customWidth="1"/>
    <col min="2" max="2" width="11.5703125" style="17" customWidth="1"/>
    <col min="3" max="3" width="33" style="1" customWidth="1"/>
    <col min="4" max="6" width="6.140625" style="18" customWidth="1"/>
    <col min="7" max="7" width="7.85546875" style="18" customWidth="1"/>
    <col min="8" max="9" width="8" style="18" customWidth="1"/>
    <col min="10" max="10" width="8.140625" style="18" customWidth="1"/>
    <col min="11" max="11" width="7.5703125" style="1" customWidth="1"/>
    <col min="12" max="12" width="15.42578125" style="20" customWidth="1"/>
    <col min="13" max="13" width="9.7109375" style="2" customWidth="1"/>
    <col min="14" max="14" width="18.85546875" style="1" customWidth="1"/>
    <col min="15" max="16384" width="10.28515625" style="2"/>
  </cols>
  <sheetData>
    <row r="1" spans="1:14" ht="27.75" customHeight="1">
      <c r="A1" s="103" t="s">
        <v>150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>
      <c r="A2" s="126" t="s">
        <v>59</v>
      </c>
      <c r="B2" s="126"/>
      <c r="C2" s="116" t="s">
        <v>70</v>
      </c>
      <c r="D2" s="117"/>
      <c r="E2" s="117"/>
      <c r="F2" s="117"/>
      <c r="G2" s="117"/>
      <c r="H2" s="117"/>
      <c r="I2" s="117"/>
      <c r="J2" s="117"/>
      <c r="K2" s="117"/>
      <c r="L2" s="42" t="s">
        <v>76</v>
      </c>
      <c r="M2" s="39" t="s">
        <v>58</v>
      </c>
      <c r="N2" s="3">
        <v>1000</v>
      </c>
    </row>
    <row r="3" spans="1:14">
      <c r="A3" s="126" t="s">
        <v>4</v>
      </c>
      <c r="B3" s="126"/>
      <c r="C3" s="141"/>
      <c r="D3" s="142"/>
      <c r="E3" s="142"/>
      <c r="F3" s="142"/>
      <c r="G3" s="142"/>
      <c r="H3" s="142"/>
      <c r="I3" s="142"/>
      <c r="J3" s="142"/>
      <c r="K3" s="143"/>
      <c r="L3" s="42" t="s">
        <v>73</v>
      </c>
      <c r="M3" s="41" t="s">
        <v>58</v>
      </c>
      <c r="N3" s="3">
        <v>1800</v>
      </c>
    </row>
    <row r="4" spans="1:14" ht="14.25" customHeight="1">
      <c r="A4" s="118" t="s">
        <v>6</v>
      </c>
      <c r="B4" s="119"/>
      <c r="C4" s="116" t="s">
        <v>71</v>
      </c>
      <c r="D4" s="117"/>
      <c r="E4" s="117"/>
      <c r="F4" s="117"/>
      <c r="G4" s="117"/>
      <c r="H4" s="117"/>
      <c r="I4" s="117"/>
      <c r="J4" s="117"/>
      <c r="K4" s="117"/>
      <c r="L4" s="42" t="s">
        <v>74</v>
      </c>
      <c r="M4" s="39" t="s">
        <v>58</v>
      </c>
      <c r="N4" s="3">
        <v>1500</v>
      </c>
    </row>
    <row r="5" spans="1:14" ht="14.25" customHeight="1">
      <c r="A5" s="135" t="s">
        <v>60</v>
      </c>
      <c r="B5" s="136"/>
      <c r="C5" s="116"/>
      <c r="D5" s="117"/>
      <c r="E5" s="117"/>
      <c r="F5" s="117"/>
      <c r="G5" s="117"/>
      <c r="H5" s="117"/>
      <c r="I5" s="117"/>
      <c r="J5" s="117"/>
      <c r="K5" s="117"/>
      <c r="L5" s="4" t="s">
        <v>8</v>
      </c>
      <c r="M5" s="39" t="s">
        <v>58</v>
      </c>
      <c r="N5" s="3">
        <v>1200</v>
      </c>
    </row>
    <row r="6" spans="1:14" ht="14.25" customHeight="1">
      <c r="A6" s="137"/>
      <c r="B6" s="138"/>
      <c r="C6" s="116"/>
      <c r="D6" s="117"/>
      <c r="E6" s="117"/>
      <c r="F6" s="117"/>
      <c r="G6" s="117"/>
      <c r="H6" s="117"/>
      <c r="I6" s="117"/>
      <c r="J6" s="117"/>
      <c r="K6" s="117"/>
      <c r="L6" s="4" t="s">
        <v>61</v>
      </c>
      <c r="M6" s="39" t="s">
        <v>58</v>
      </c>
      <c r="N6" s="3">
        <v>1000</v>
      </c>
    </row>
    <row r="7" spans="1:14">
      <c r="A7" s="139"/>
      <c r="B7" s="140"/>
      <c r="C7" s="116"/>
      <c r="D7" s="117"/>
      <c r="E7" s="117"/>
      <c r="F7" s="117"/>
      <c r="G7" s="117"/>
      <c r="H7" s="117"/>
      <c r="I7" s="117"/>
      <c r="J7" s="117"/>
      <c r="K7" s="117"/>
      <c r="L7" s="4" t="s">
        <v>75</v>
      </c>
      <c r="M7" s="39" t="s">
        <v>62</v>
      </c>
      <c r="N7" s="3">
        <v>500</v>
      </c>
    </row>
    <row r="8" spans="1:14" ht="14.25" customHeight="1">
      <c r="A8" s="145" t="s">
        <v>9</v>
      </c>
      <c r="B8" s="126" t="s">
        <v>0</v>
      </c>
      <c r="C8" s="129" t="s">
        <v>1</v>
      </c>
      <c r="D8" s="132" t="s">
        <v>63</v>
      </c>
      <c r="E8" s="133"/>
      <c r="F8" s="133"/>
      <c r="G8" s="133"/>
      <c r="H8" s="133"/>
      <c r="I8" s="134"/>
      <c r="J8" s="127" t="s">
        <v>64</v>
      </c>
      <c r="K8" s="127" t="s">
        <v>65</v>
      </c>
      <c r="L8" s="129" t="s">
        <v>66</v>
      </c>
      <c r="M8" s="131" t="s">
        <v>10</v>
      </c>
      <c r="N8" s="127" t="s">
        <v>67</v>
      </c>
    </row>
    <row r="9" spans="1:14" ht="36">
      <c r="A9" s="145"/>
      <c r="B9" s="126"/>
      <c r="C9" s="129"/>
      <c r="D9" s="39" t="s">
        <v>5</v>
      </c>
      <c r="E9" s="41" t="s">
        <v>72</v>
      </c>
      <c r="F9" s="39" t="s">
        <v>7</v>
      </c>
      <c r="G9" s="39" t="s">
        <v>8</v>
      </c>
      <c r="H9" s="39" t="s">
        <v>68</v>
      </c>
      <c r="I9" s="39" t="s">
        <v>69</v>
      </c>
      <c r="J9" s="130"/>
      <c r="K9" s="128"/>
      <c r="L9" s="129"/>
      <c r="M9" s="131"/>
      <c r="N9" s="128"/>
    </row>
    <row r="10" spans="1:14" s="9" customFormat="1" ht="15" customHeight="1">
      <c r="A10" s="146" t="s">
        <v>11</v>
      </c>
      <c r="B10" s="111" t="s">
        <v>17</v>
      </c>
      <c r="C10" s="30" t="s">
        <v>37</v>
      </c>
      <c r="D10" s="27"/>
      <c r="E10" s="27"/>
      <c r="F10" s="27"/>
      <c r="G10" s="27"/>
      <c r="H10" s="27"/>
      <c r="I10" s="27"/>
      <c r="J10" s="29" t="b">
        <v>1</v>
      </c>
      <c r="K10" s="7">
        <f>SUM(D10:I10)</f>
        <v>0</v>
      </c>
      <c r="L10" s="26">
        <f>IF(J10=TRUE,D10*$N$2+E10*$N$3+F10*$N$4+G10*$N$5+H10*$N$6+I10*$N$7,0)</f>
        <v>0</v>
      </c>
      <c r="M10" s="8"/>
      <c r="N10" s="6"/>
    </row>
    <row r="11" spans="1:14" s="9" customFormat="1" ht="15" customHeight="1">
      <c r="A11" s="147"/>
      <c r="B11" s="125"/>
      <c r="C11" s="31"/>
      <c r="D11" s="27"/>
      <c r="E11" s="27"/>
      <c r="F11" s="27"/>
      <c r="G11" s="27"/>
      <c r="H11" s="27"/>
      <c r="I11" s="27"/>
      <c r="J11" s="29" t="b">
        <v>0</v>
      </c>
      <c r="K11" s="7">
        <f t="shared" ref="K11:K21" si="0">SUM(D11:I11)</f>
        <v>0</v>
      </c>
      <c r="L11" s="26">
        <f>IF(J11=TRUE,D11*$N$2+E11*$N$3+F11*$N$4+G11*$N$5+H11*$N$6+I11*$N$7,0)</f>
        <v>0</v>
      </c>
      <c r="M11" s="8"/>
      <c r="N11" s="6"/>
    </row>
    <row r="12" spans="1:14" s="9" customFormat="1" ht="15" customHeight="1">
      <c r="A12" s="147"/>
      <c r="B12" s="111" t="s">
        <v>3</v>
      </c>
      <c r="C12" s="30" t="s">
        <v>38</v>
      </c>
      <c r="D12" s="27"/>
      <c r="E12" s="27"/>
      <c r="F12" s="27"/>
      <c r="G12" s="27"/>
      <c r="H12" s="27"/>
      <c r="I12" s="27"/>
      <c r="J12" s="29" t="b">
        <v>1</v>
      </c>
      <c r="K12" s="7">
        <f t="shared" si="0"/>
        <v>0</v>
      </c>
      <c r="L12" s="26">
        <f>IF(J12=TRUE,D12*$N$2+E12*$N$3+F12*$N$4+G12*$N$5+H12*$N$6+I12*$N$7,0)</f>
        <v>0</v>
      </c>
      <c r="M12" s="8"/>
      <c r="N12" s="6" t="s">
        <v>54</v>
      </c>
    </row>
    <row r="13" spans="1:14" s="9" customFormat="1" ht="15" customHeight="1">
      <c r="A13" s="147"/>
      <c r="B13" s="125"/>
      <c r="C13" s="31"/>
      <c r="D13" s="27"/>
      <c r="E13" s="27"/>
      <c r="F13" s="27"/>
      <c r="G13" s="27"/>
      <c r="H13" s="27"/>
      <c r="I13" s="27"/>
      <c r="J13" s="29" t="b">
        <v>0</v>
      </c>
      <c r="K13" s="7">
        <f t="shared" si="0"/>
        <v>0</v>
      </c>
      <c r="L13" s="26">
        <f>IF(J13=TRUE,D13*$N$2+E13*$N$3+F13*$N$4+G13*$N$5+H13*$N$6+I13*$N$7,0)</f>
        <v>0</v>
      </c>
      <c r="M13" s="8"/>
      <c r="N13" s="6"/>
    </row>
    <row r="14" spans="1:14" s="9" customFormat="1" ht="15" customHeight="1">
      <c r="A14" s="147"/>
      <c r="B14" s="111" t="s">
        <v>18</v>
      </c>
      <c r="C14" s="30" t="s">
        <v>39</v>
      </c>
      <c r="D14" s="27"/>
      <c r="E14" s="27"/>
      <c r="F14" s="27"/>
      <c r="G14" s="27"/>
      <c r="H14" s="27"/>
      <c r="I14" s="27"/>
      <c r="J14" s="29" t="b">
        <v>0</v>
      </c>
      <c r="K14" s="7">
        <f t="shared" si="0"/>
        <v>0</v>
      </c>
      <c r="L14" s="26">
        <f>IF(J14=TRUE,D14*$N$2+E14*$N$3+F14*$N$4+G14*$N$5+H14*$N$7,0)</f>
        <v>0</v>
      </c>
      <c r="M14" s="8"/>
      <c r="N14" s="6"/>
    </row>
    <row r="15" spans="1:14" s="9" customFormat="1" ht="15" customHeight="1">
      <c r="A15" s="147"/>
      <c r="B15" s="125"/>
      <c r="C15" s="31"/>
      <c r="D15" s="27"/>
      <c r="E15" s="27"/>
      <c r="F15" s="27"/>
      <c r="G15" s="27"/>
      <c r="H15" s="27"/>
      <c r="I15" s="27"/>
      <c r="J15" s="29" t="b">
        <v>0</v>
      </c>
      <c r="K15" s="7">
        <f t="shared" si="0"/>
        <v>0</v>
      </c>
      <c r="L15" s="26">
        <f>IF(J15=TRUE,D15*$N$2+E15*$N$3+F15*$N$4+G15*$N$5+H15*$N$7,0)</f>
        <v>0</v>
      </c>
      <c r="M15" s="8"/>
      <c r="N15" s="6"/>
    </row>
    <row r="16" spans="1:14" s="9" customFormat="1" ht="15" customHeight="1">
      <c r="A16" s="147"/>
      <c r="B16" s="111" t="s">
        <v>19</v>
      </c>
      <c r="C16" s="31"/>
      <c r="D16" s="27"/>
      <c r="E16" s="27"/>
      <c r="F16" s="27"/>
      <c r="G16" s="27"/>
      <c r="H16" s="27"/>
      <c r="I16" s="27"/>
      <c r="J16" s="29" t="b">
        <v>0</v>
      </c>
      <c r="K16" s="7">
        <f t="shared" si="0"/>
        <v>0</v>
      </c>
      <c r="L16" s="26">
        <f>IF(J16=TRUE,D16*$N$2+E16*$N$3+F16*$N$4+G16*$N$5+H16*$N$7,0)</f>
        <v>0</v>
      </c>
      <c r="M16" s="8"/>
      <c r="N16" s="6"/>
    </row>
    <row r="17" spans="1:14" s="9" customFormat="1" ht="12.75" customHeight="1">
      <c r="A17" s="148"/>
      <c r="B17" s="125"/>
      <c r="C17" s="31"/>
      <c r="D17" s="27"/>
      <c r="E17" s="27"/>
      <c r="F17" s="27"/>
      <c r="G17" s="27"/>
      <c r="H17" s="27"/>
      <c r="I17" s="27"/>
      <c r="J17" s="29" t="b">
        <v>0</v>
      </c>
      <c r="K17" s="7">
        <f t="shared" si="0"/>
        <v>0</v>
      </c>
      <c r="L17" s="26">
        <f>IF(J17=TRUE,D17*$N$2+E17*$N$3+F17*$N$4+G17*$N$5+H17*$N$7,0)</f>
        <v>0</v>
      </c>
      <c r="M17" s="8"/>
      <c r="N17" s="6"/>
    </row>
    <row r="18" spans="1:14" s="9" customFormat="1" ht="12.75" customHeight="1">
      <c r="A18" s="148"/>
      <c r="B18" s="111" t="s">
        <v>20</v>
      </c>
      <c r="C18" s="31"/>
      <c r="D18" s="27"/>
      <c r="E18" s="27"/>
      <c r="F18" s="27"/>
      <c r="G18" s="27"/>
      <c r="H18" s="27"/>
      <c r="I18" s="27"/>
      <c r="J18" s="29" t="b">
        <v>0</v>
      </c>
      <c r="K18" s="7">
        <f t="shared" si="0"/>
        <v>0</v>
      </c>
      <c r="L18" s="26">
        <f>IF(J18=TRUE,D18*$N$2+E18*$N$3+F18*$N$4+G18*$N$5+H18*$N$7,0)</f>
        <v>0</v>
      </c>
      <c r="M18" s="8"/>
      <c r="N18" s="10"/>
    </row>
    <row r="19" spans="1:14" s="9" customFormat="1" ht="12" customHeight="1">
      <c r="A19" s="148"/>
      <c r="B19" s="125"/>
      <c r="C19" s="31"/>
      <c r="D19" s="27"/>
      <c r="E19" s="27"/>
      <c r="F19" s="27"/>
      <c r="G19" s="27"/>
      <c r="H19" s="27"/>
      <c r="I19" s="27"/>
      <c r="J19" s="29" t="b">
        <v>0</v>
      </c>
      <c r="K19" s="7">
        <f t="shared" si="0"/>
        <v>0</v>
      </c>
      <c r="L19" s="26">
        <f t="shared" ref="L19:L21" si="1">IF(J19=TRUE,D19*$N$2+E19*$N$3+F19*$N$4+G19*$N$5+H19*$N$7,0)</f>
        <v>0</v>
      </c>
      <c r="M19" s="8"/>
      <c r="N19" s="10"/>
    </row>
    <row r="20" spans="1:14" s="9" customFormat="1" ht="12" customHeight="1">
      <c r="A20" s="148"/>
      <c r="B20" s="111" t="s">
        <v>21</v>
      </c>
      <c r="C20" s="30" t="s">
        <v>40</v>
      </c>
      <c r="D20" s="27"/>
      <c r="E20" s="27"/>
      <c r="F20" s="27"/>
      <c r="G20" s="27"/>
      <c r="H20" s="27"/>
      <c r="I20" s="27"/>
      <c r="J20" s="29" t="b">
        <v>0</v>
      </c>
      <c r="K20" s="7">
        <f t="shared" si="0"/>
        <v>0</v>
      </c>
      <c r="L20" s="26">
        <f t="shared" si="1"/>
        <v>0</v>
      </c>
      <c r="M20" s="8"/>
      <c r="N20" s="10" t="s">
        <v>45</v>
      </c>
    </row>
    <row r="21" spans="1:14" s="9" customFormat="1" ht="12" customHeight="1">
      <c r="A21" s="148"/>
      <c r="B21" s="125"/>
      <c r="C21" s="30"/>
      <c r="D21" s="27"/>
      <c r="E21" s="27"/>
      <c r="F21" s="27"/>
      <c r="G21" s="27"/>
      <c r="H21" s="27"/>
      <c r="I21" s="27"/>
      <c r="J21" s="29"/>
      <c r="K21" s="7">
        <f t="shared" si="0"/>
        <v>0</v>
      </c>
      <c r="L21" s="26">
        <f t="shared" si="1"/>
        <v>0</v>
      </c>
      <c r="M21" s="8"/>
      <c r="N21" s="10"/>
    </row>
    <row r="22" spans="1:14" s="9" customFormat="1" ht="12" customHeight="1">
      <c r="A22" s="148"/>
      <c r="B22" s="149" t="s">
        <v>12</v>
      </c>
      <c r="C22" s="149"/>
      <c r="D22" s="11"/>
      <c r="E22" s="40"/>
      <c r="F22" s="11"/>
      <c r="G22" s="11"/>
      <c r="H22" s="35"/>
      <c r="I22" s="37"/>
      <c r="J22" s="11"/>
      <c r="K22" s="11">
        <f>SUM(K10:K21)</f>
        <v>0</v>
      </c>
      <c r="L22" s="25">
        <f>SUM(L10:L21)</f>
        <v>0</v>
      </c>
      <c r="M22" s="12"/>
      <c r="N22" s="13"/>
    </row>
    <row r="23" spans="1:14" s="9" customFormat="1" ht="12" customHeight="1">
      <c r="A23" s="104" t="s">
        <v>2</v>
      </c>
      <c r="B23" s="120" t="s">
        <v>22</v>
      </c>
      <c r="C23" s="30" t="s">
        <v>46</v>
      </c>
      <c r="D23" s="27"/>
      <c r="E23" s="27"/>
      <c r="F23" s="28"/>
      <c r="G23" s="28"/>
      <c r="H23" s="27"/>
      <c r="I23" s="27"/>
      <c r="J23" s="29" t="b">
        <v>1</v>
      </c>
      <c r="K23" s="7">
        <f>SUM(D23:I23)</f>
        <v>0</v>
      </c>
      <c r="L23" s="26">
        <f>IF(J23=TRUE,D23*$N$2+E23*$N$3+F23*$N$4+G23*$N$5+H23*$N$6+I23*$N$7,0)</f>
        <v>0</v>
      </c>
      <c r="M23" s="6"/>
      <c r="N23" s="6" t="s">
        <v>42</v>
      </c>
    </row>
    <row r="24" spans="1:14" s="9" customFormat="1" ht="12" customHeight="1">
      <c r="A24" s="104"/>
      <c r="B24" s="121"/>
      <c r="C24" s="30" t="s">
        <v>51</v>
      </c>
      <c r="D24" s="27"/>
      <c r="E24" s="27"/>
      <c r="F24" s="28"/>
      <c r="G24" s="28"/>
      <c r="H24" s="27"/>
      <c r="I24" s="27"/>
      <c r="J24" s="29" t="b">
        <v>1</v>
      </c>
      <c r="K24" s="7">
        <f t="shared" ref="K24:K31" si="2">SUM(D24:I24)</f>
        <v>0</v>
      </c>
      <c r="L24" s="26">
        <f t="shared" ref="L24:L31" si="3">IF(J24=TRUE,D24*$N$2+E24*$N$3+F24*$N$4+G24*$N$5+H24*$N$6+I24*$N$7,0)</f>
        <v>0</v>
      </c>
      <c r="M24" s="6"/>
      <c r="N24" s="6"/>
    </row>
    <row r="25" spans="1:14" s="9" customFormat="1" ht="12" customHeight="1">
      <c r="A25" s="104"/>
      <c r="B25" s="122"/>
      <c r="C25" s="31"/>
      <c r="D25" s="27"/>
      <c r="E25" s="27"/>
      <c r="F25" s="28"/>
      <c r="G25" s="28"/>
      <c r="H25" s="27"/>
      <c r="I25" s="27"/>
      <c r="J25" s="29" t="b">
        <v>1</v>
      </c>
      <c r="K25" s="7">
        <f t="shared" si="2"/>
        <v>0</v>
      </c>
      <c r="L25" s="26">
        <f t="shared" si="3"/>
        <v>0</v>
      </c>
      <c r="M25" s="6"/>
      <c r="N25" s="6"/>
    </row>
    <row r="26" spans="1:14" s="9" customFormat="1" ht="12" customHeight="1">
      <c r="A26" s="104"/>
      <c r="B26" s="120" t="s">
        <v>24</v>
      </c>
      <c r="C26" s="31"/>
      <c r="D26" s="27"/>
      <c r="E26" s="27"/>
      <c r="F26" s="28"/>
      <c r="G26" s="28"/>
      <c r="H26" s="27"/>
      <c r="I26" s="27"/>
      <c r="J26" s="29" t="b">
        <v>1</v>
      </c>
      <c r="K26" s="7">
        <f t="shared" si="2"/>
        <v>0</v>
      </c>
      <c r="L26" s="26">
        <f t="shared" si="3"/>
        <v>0</v>
      </c>
      <c r="M26" s="6"/>
      <c r="N26" s="6"/>
    </row>
    <row r="27" spans="1:14" s="9" customFormat="1" ht="12" customHeight="1">
      <c r="A27" s="104"/>
      <c r="B27" s="121"/>
      <c r="C27" s="31"/>
      <c r="D27" s="27"/>
      <c r="E27" s="27"/>
      <c r="F27" s="28"/>
      <c r="G27" s="28"/>
      <c r="H27" s="27"/>
      <c r="I27" s="27"/>
      <c r="J27" s="29" t="b">
        <v>1</v>
      </c>
      <c r="K27" s="7">
        <f t="shared" si="2"/>
        <v>0</v>
      </c>
      <c r="L27" s="26">
        <f t="shared" si="3"/>
        <v>0</v>
      </c>
      <c r="M27" s="6"/>
      <c r="N27" s="6"/>
    </row>
    <row r="28" spans="1:14" s="9" customFormat="1" ht="12" customHeight="1">
      <c r="A28" s="104"/>
      <c r="B28" s="122"/>
      <c r="C28" s="31"/>
      <c r="D28" s="27"/>
      <c r="E28" s="27"/>
      <c r="F28" s="28"/>
      <c r="G28" s="28"/>
      <c r="H28" s="27"/>
      <c r="I28" s="27"/>
      <c r="J28" s="29" t="b">
        <v>1</v>
      </c>
      <c r="K28" s="7">
        <f t="shared" si="2"/>
        <v>0</v>
      </c>
      <c r="L28" s="26">
        <f t="shared" si="3"/>
        <v>0</v>
      </c>
      <c r="M28" s="6"/>
      <c r="N28" s="6"/>
    </row>
    <row r="29" spans="1:14" s="9" customFormat="1" ht="12" customHeight="1">
      <c r="A29" s="104"/>
      <c r="B29" s="120" t="s">
        <v>25</v>
      </c>
      <c r="C29" s="33" t="s">
        <v>53</v>
      </c>
      <c r="D29" s="27"/>
      <c r="E29" s="27"/>
      <c r="F29" s="28"/>
      <c r="G29" s="28"/>
      <c r="H29" s="27"/>
      <c r="I29" s="27"/>
      <c r="J29" s="29" t="b">
        <v>1</v>
      </c>
      <c r="K29" s="7">
        <f t="shared" si="2"/>
        <v>0</v>
      </c>
      <c r="L29" s="26">
        <f t="shared" si="3"/>
        <v>0</v>
      </c>
      <c r="M29" s="6"/>
      <c r="N29" s="6" t="s">
        <v>44</v>
      </c>
    </row>
    <row r="30" spans="1:14" s="9" customFormat="1" ht="12" customHeight="1">
      <c r="A30" s="104"/>
      <c r="B30" s="121"/>
      <c r="C30" s="30" t="s">
        <v>43</v>
      </c>
      <c r="D30" s="27"/>
      <c r="E30" s="27"/>
      <c r="F30" s="28"/>
      <c r="G30" s="28"/>
      <c r="H30" s="27"/>
      <c r="I30" s="27"/>
      <c r="J30" s="29" t="b">
        <v>1</v>
      </c>
      <c r="K30" s="7">
        <f t="shared" si="2"/>
        <v>0</v>
      </c>
      <c r="L30" s="26">
        <f t="shared" si="3"/>
        <v>0</v>
      </c>
      <c r="M30" s="6"/>
      <c r="N30" s="6"/>
    </row>
    <row r="31" spans="1:14" s="23" customFormat="1" ht="12" customHeight="1">
      <c r="A31" s="105"/>
      <c r="B31" s="122"/>
      <c r="C31" s="31"/>
      <c r="D31" s="27"/>
      <c r="E31" s="27"/>
      <c r="F31" s="28"/>
      <c r="G31" s="28"/>
      <c r="H31" s="27"/>
      <c r="I31" s="27"/>
      <c r="J31" s="29" t="b">
        <v>1</v>
      </c>
      <c r="K31" s="7">
        <f t="shared" si="2"/>
        <v>0</v>
      </c>
      <c r="L31" s="26">
        <f t="shared" si="3"/>
        <v>0</v>
      </c>
      <c r="M31" s="6"/>
      <c r="N31" s="6"/>
    </row>
    <row r="32" spans="1:14" s="9" customFormat="1" ht="12" customHeight="1">
      <c r="A32" s="105"/>
      <c r="B32" s="106" t="s">
        <v>12</v>
      </c>
      <c r="C32" s="107"/>
      <c r="D32" s="11"/>
      <c r="E32" s="40"/>
      <c r="F32" s="11"/>
      <c r="G32" s="11"/>
      <c r="H32" s="35"/>
      <c r="I32" s="37"/>
      <c r="J32" s="11"/>
      <c r="K32" s="11">
        <f>SUM(K23:K31)</f>
        <v>0</v>
      </c>
      <c r="L32" s="25">
        <f>SUM(L23:L31)</f>
        <v>0</v>
      </c>
      <c r="M32" s="12"/>
      <c r="N32" s="13"/>
    </row>
    <row r="33" spans="1:14" s="9" customFormat="1" ht="12.75">
      <c r="A33" s="109" t="s">
        <v>13</v>
      </c>
      <c r="B33" s="111" t="s">
        <v>23</v>
      </c>
      <c r="C33" s="189" t="s">
        <v>153</v>
      </c>
      <c r="D33" s="27"/>
      <c r="E33" s="27"/>
      <c r="F33" s="27"/>
      <c r="G33" s="27"/>
      <c r="H33" s="27">
        <v>0.5</v>
      </c>
      <c r="I33" s="27"/>
      <c r="J33" s="29" t="b">
        <v>1</v>
      </c>
      <c r="K33" s="7">
        <f>SUM(D33:I33)</f>
        <v>0.5</v>
      </c>
      <c r="L33" s="26">
        <f>IF(J33=TRUE,D33*$N$2+E33*$N$3+F33*$N$4+G33*$N$5+H33*$N$6+I33*$N$7,0)</f>
        <v>500</v>
      </c>
      <c r="M33" s="8"/>
      <c r="N33" s="6"/>
    </row>
    <row r="34" spans="1:14" s="9" customFormat="1" ht="12.75">
      <c r="A34" s="109"/>
      <c r="B34" s="112"/>
      <c r="C34" s="189" t="s">
        <v>154</v>
      </c>
      <c r="D34" s="27"/>
      <c r="E34" s="27"/>
      <c r="F34" s="27"/>
      <c r="G34" s="27"/>
      <c r="H34" s="27">
        <v>0.5</v>
      </c>
      <c r="I34" s="27"/>
      <c r="J34" s="29" t="b">
        <v>1</v>
      </c>
      <c r="K34" s="7">
        <f t="shared" ref="K34:K37" si="4">SUM(D34:I34)</f>
        <v>0.5</v>
      </c>
      <c r="L34" s="26">
        <f t="shared" ref="L34:L38" si="5">IF(J34=TRUE,D34*$N$2+E34*$N$3+F34*$N$4+G34*$N$5+H34*$N$6+I34*$N$7,0)</f>
        <v>500</v>
      </c>
      <c r="M34" s="8"/>
      <c r="N34" s="6"/>
    </row>
    <row r="35" spans="1:14" s="9" customFormat="1" ht="12.75">
      <c r="A35" s="109"/>
      <c r="B35" s="114"/>
      <c r="C35" s="189" t="s">
        <v>155</v>
      </c>
      <c r="D35" s="27"/>
      <c r="E35" s="27"/>
      <c r="F35" s="27"/>
      <c r="G35" s="27"/>
      <c r="H35" s="27">
        <v>0.5</v>
      </c>
      <c r="I35" s="27"/>
      <c r="J35" s="29" t="b">
        <v>1</v>
      </c>
      <c r="K35" s="7">
        <f t="shared" si="4"/>
        <v>0.5</v>
      </c>
      <c r="L35" s="26">
        <f t="shared" si="5"/>
        <v>500</v>
      </c>
      <c r="M35" s="8"/>
      <c r="N35" s="6"/>
    </row>
    <row r="36" spans="1:14" s="9" customFormat="1" ht="12.75">
      <c r="A36" s="109"/>
      <c r="B36" s="114"/>
      <c r="C36" s="189" t="s">
        <v>156</v>
      </c>
      <c r="D36" s="27"/>
      <c r="E36" s="27"/>
      <c r="F36" s="27"/>
      <c r="G36" s="27"/>
      <c r="H36" s="27">
        <v>0.5</v>
      </c>
      <c r="I36" s="27"/>
      <c r="J36" s="29" t="b">
        <v>1</v>
      </c>
      <c r="K36" s="7">
        <f t="shared" si="4"/>
        <v>0.5</v>
      </c>
      <c r="L36" s="26">
        <f t="shared" si="5"/>
        <v>500</v>
      </c>
      <c r="M36" s="8"/>
      <c r="N36" s="6"/>
    </row>
    <row r="37" spans="1:14" s="9" customFormat="1" ht="24">
      <c r="A37" s="109"/>
      <c r="B37" s="111" t="s">
        <v>26</v>
      </c>
      <c r="C37" s="189" t="s">
        <v>152</v>
      </c>
      <c r="D37" s="27"/>
      <c r="E37" s="27"/>
      <c r="F37" s="27"/>
      <c r="G37" s="27"/>
      <c r="H37" s="27">
        <v>10</v>
      </c>
      <c r="I37" s="27"/>
      <c r="J37" s="29" t="b">
        <v>1</v>
      </c>
      <c r="K37" s="7">
        <f t="shared" si="4"/>
        <v>10</v>
      </c>
      <c r="L37" s="26">
        <f t="shared" si="5"/>
        <v>10000</v>
      </c>
      <c r="M37" s="8"/>
      <c r="N37" s="6" t="s">
        <v>50</v>
      </c>
    </row>
    <row r="38" spans="1:14" s="9" customFormat="1" ht="12.75">
      <c r="A38" s="109"/>
      <c r="B38" s="112"/>
      <c r="C38" s="30"/>
      <c r="D38" s="27"/>
      <c r="E38" s="27"/>
      <c r="F38" s="27"/>
      <c r="G38" s="27"/>
      <c r="H38" s="27"/>
      <c r="I38" s="27"/>
      <c r="J38" s="29" t="b">
        <v>1</v>
      </c>
      <c r="K38" s="7">
        <f t="shared" ref="K35:K54" si="6">SUM(D38:I38)</f>
        <v>0</v>
      </c>
      <c r="L38" s="26">
        <f t="shared" si="5"/>
        <v>0</v>
      </c>
      <c r="M38" s="8"/>
      <c r="N38" s="6"/>
    </row>
    <row r="39" spans="1:14" s="9" customFormat="1" ht="12.75">
      <c r="A39" s="109"/>
      <c r="B39" s="112"/>
      <c r="C39" s="30"/>
      <c r="D39" s="27"/>
      <c r="E39" s="27"/>
      <c r="F39" s="27"/>
      <c r="G39" s="27"/>
      <c r="H39" s="27"/>
      <c r="I39" s="27"/>
      <c r="J39" s="29" t="b">
        <v>1</v>
      </c>
      <c r="K39" s="7">
        <f t="shared" si="6"/>
        <v>0</v>
      </c>
      <c r="L39" s="26">
        <f t="shared" ref="L35:L54" si="7">IF(J39=TRUE,D39*$N$2+E39*$N$3+F39*$N$4+G39*$N$5+H39*$N$6+I39*$N$7,0)</f>
        <v>0</v>
      </c>
      <c r="M39" s="8"/>
      <c r="N39" s="6"/>
    </row>
    <row r="40" spans="1:14" s="9" customFormat="1" ht="12.75">
      <c r="A40" s="109"/>
      <c r="B40" s="112"/>
      <c r="C40" s="30"/>
      <c r="D40" s="27"/>
      <c r="E40" s="27"/>
      <c r="F40" s="27"/>
      <c r="G40" s="27"/>
      <c r="H40" s="27"/>
      <c r="I40" s="27"/>
      <c r="J40" s="29" t="b">
        <v>1</v>
      </c>
      <c r="K40" s="7">
        <f t="shared" si="6"/>
        <v>0</v>
      </c>
      <c r="L40" s="26">
        <f t="shared" si="7"/>
        <v>0</v>
      </c>
      <c r="M40" s="8"/>
      <c r="N40" s="6"/>
    </row>
    <row r="41" spans="1:14" s="9" customFormat="1" ht="12.75">
      <c r="A41" s="109"/>
      <c r="B41" s="112"/>
      <c r="C41" s="30"/>
      <c r="D41" s="27"/>
      <c r="E41" s="27"/>
      <c r="F41" s="27"/>
      <c r="G41" s="27"/>
      <c r="H41" s="27"/>
      <c r="I41" s="27"/>
      <c r="J41" s="29" t="b">
        <v>1</v>
      </c>
      <c r="K41" s="7">
        <f t="shared" si="6"/>
        <v>0</v>
      </c>
      <c r="L41" s="26">
        <f t="shared" si="7"/>
        <v>0</v>
      </c>
      <c r="M41" s="8"/>
      <c r="N41" s="6"/>
    </row>
    <row r="42" spans="1:14" s="9" customFormat="1" ht="12.75">
      <c r="A42" s="109"/>
      <c r="B42" s="112"/>
      <c r="C42" s="30"/>
      <c r="D42" s="27"/>
      <c r="E42" s="27"/>
      <c r="F42" s="27"/>
      <c r="G42" s="27"/>
      <c r="H42" s="27"/>
      <c r="I42" s="27"/>
      <c r="J42" s="29" t="b">
        <v>1</v>
      </c>
      <c r="K42" s="7">
        <f t="shared" si="6"/>
        <v>0</v>
      </c>
      <c r="L42" s="26">
        <f t="shared" si="7"/>
        <v>0</v>
      </c>
      <c r="M42" s="8"/>
      <c r="N42" s="6"/>
    </row>
    <row r="43" spans="1:14" s="9" customFormat="1" ht="12.75">
      <c r="A43" s="109"/>
      <c r="B43" s="112"/>
      <c r="C43" s="30"/>
      <c r="D43" s="27"/>
      <c r="E43" s="27"/>
      <c r="F43" s="27"/>
      <c r="G43" s="27"/>
      <c r="H43" s="27"/>
      <c r="I43" s="27"/>
      <c r="J43" s="29" t="b">
        <v>1</v>
      </c>
      <c r="K43" s="7">
        <f t="shared" si="6"/>
        <v>0</v>
      </c>
      <c r="L43" s="26">
        <f t="shared" si="7"/>
        <v>0</v>
      </c>
      <c r="M43" s="8"/>
      <c r="N43" s="6"/>
    </row>
    <row r="44" spans="1:14" s="9" customFormat="1" ht="12.75">
      <c r="A44" s="109"/>
      <c r="B44" s="112"/>
      <c r="C44" s="30"/>
      <c r="D44" s="27"/>
      <c r="E44" s="27"/>
      <c r="F44" s="27"/>
      <c r="G44" s="27"/>
      <c r="H44" s="27"/>
      <c r="I44" s="27"/>
      <c r="J44" s="29" t="b">
        <v>1</v>
      </c>
      <c r="K44" s="7">
        <f t="shared" si="6"/>
        <v>0</v>
      </c>
      <c r="L44" s="26">
        <f t="shared" si="7"/>
        <v>0</v>
      </c>
      <c r="M44" s="8"/>
      <c r="N44" s="6"/>
    </row>
    <row r="45" spans="1:14" s="9" customFormat="1" ht="12.75">
      <c r="A45" s="109"/>
      <c r="B45" s="112"/>
      <c r="C45" s="30"/>
      <c r="D45" s="27"/>
      <c r="E45" s="27"/>
      <c r="F45" s="27"/>
      <c r="G45" s="27"/>
      <c r="H45" s="27"/>
      <c r="I45" s="27"/>
      <c r="J45" s="29" t="b">
        <v>1</v>
      </c>
      <c r="K45" s="7">
        <f t="shared" si="6"/>
        <v>0</v>
      </c>
      <c r="L45" s="26">
        <f t="shared" si="7"/>
        <v>0</v>
      </c>
      <c r="M45" s="8"/>
      <c r="N45" s="6"/>
    </row>
    <row r="46" spans="1:14" s="9" customFormat="1" ht="12.75">
      <c r="A46" s="109"/>
      <c r="B46" s="112"/>
      <c r="C46" s="30"/>
      <c r="D46" s="27"/>
      <c r="E46" s="27"/>
      <c r="F46" s="27"/>
      <c r="G46" s="27"/>
      <c r="H46" s="27"/>
      <c r="I46" s="27"/>
      <c r="J46" s="29" t="b">
        <v>1</v>
      </c>
      <c r="K46" s="7">
        <f t="shared" si="6"/>
        <v>0</v>
      </c>
      <c r="L46" s="26">
        <f t="shared" si="7"/>
        <v>0</v>
      </c>
      <c r="M46" s="8"/>
      <c r="N46" s="6"/>
    </row>
    <row r="47" spans="1:14" s="9" customFormat="1" ht="12.75">
      <c r="A47" s="109"/>
      <c r="B47" s="112"/>
      <c r="C47" s="30"/>
      <c r="D47" s="27"/>
      <c r="E47" s="27"/>
      <c r="F47" s="27"/>
      <c r="G47" s="27"/>
      <c r="H47" s="27"/>
      <c r="I47" s="27"/>
      <c r="J47" s="29" t="b">
        <v>1</v>
      </c>
      <c r="K47" s="7">
        <f t="shared" si="6"/>
        <v>0</v>
      </c>
      <c r="L47" s="26">
        <f t="shared" si="7"/>
        <v>0</v>
      </c>
      <c r="M47" s="8"/>
      <c r="N47" s="6"/>
    </row>
    <row r="48" spans="1:14" s="9" customFormat="1" ht="12.75">
      <c r="A48" s="109"/>
      <c r="B48" s="112"/>
      <c r="C48" s="30"/>
      <c r="D48" s="27"/>
      <c r="E48" s="27"/>
      <c r="F48" s="27"/>
      <c r="G48" s="27"/>
      <c r="H48" s="27"/>
      <c r="I48" s="27"/>
      <c r="J48" s="29" t="b">
        <v>1</v>
      </c>
      <c r="K48" s="7">
        <f t="shared" si="6"/>
        <v>0</v>
      </c>
      <c r="L48" s="26">
        <f t="shared" si="7"/>
        <v>0</v>
      </c>
      <c r="M48" s="8"/>
      <c r="N48" s="6"/>
    </row>
    <row r="49" spans="1:14" s="9" customFormat="1" ht="12.75">
      <c r="A49" s="109"/>
      <c r="B49" s="113" t="s">
        <v>27</v>
      </c>
      <c r="C49" s="31"/>
      <c r="D49" s="27"/>
      <c r="E49" s="27"/>
      <c r="F49" s="27"/>
      <c r="G49" s="27"/>
      <c r="H49" s="27"/>
      <c r="I49" s="27"/>
      <c r="J49" s="29" t="b">
        <v>1</v>
      </c>
      <c r="K49" s="7">
        <f t="shared" si="6"/>
        <v>0</v>
      </c>
      <c r="L49" s="26">
        <f t="shared" si="7"/>
        <v>0</v>
      </c>
      <c r="M49" s="8"/>
      <c r="N49" s="6" t="s">
        <v>55</v>
      </c>
    </row>
    <row r="50" spans="1:14" s="9" customFormat="1" ht="12.75">
      <c r="A50" s="109"/>
      <c r="B50" s="113"/>
      <c r="C50" s="30"/>
      <c r="D50" s="27"/>
      <c r="E50" s="27"/>
      <c r="F50" s="27"/>
      <c r="G50" s="27"/>
      <c r="H50" s="27"/>
      <c r="I50" s="27"/>
      <c r="J50" s="29" t="b">
        <v>1</v>
      </c>
      <c r="K50" s="7">
        <f t="shared" si="6"/>
        <v>0</v>
      </c>
      <c r="L50" s="26">
        <f t="shared" si="7"/>
        <v>0</v>
      </c>
      <c r="M50" s="8"/>
      <c r="N50" s="6"/>
    </row>
    <row r="51" spans="1:14" s="9" customFormat="1" ht="12.75">
      <c r="A51" s="109"/>
      <c r="B51" s="113"/>
      <c r="C51" s="31"/>
      <c r="D51" s="27"/>
      <c r="E51" s="27"/>
      <c r="F51" s="27"/>
      <c r="G51" s="27"/>
      <c r="H51" s="27"/>
      <c r="I51" s="27"/>
      <c r="J51" s="29" t="b">
        <v>1</v>
      </c>
      <c r="K51" s="7">
        <f t="shared" si="6"/>
        <v>0</v>
      </c>
      <c r="L51" s="26">
        <f t="shared" si="7"/>
        <v>0</v>
      </c>
      <c r="M51" s="8"/>
      <c r="N51" s="6"/>
    </row>
    <row r="52" spans="1:14" s="9" customFormat="1" ht="12.75">
      <c r="A52" s="109"/>
      <c r="B52" s="111" t="s">
        <v>28</v>
      </c>
      <c r="C52" s="31"/>
      <c r="D52" s="27"/>
      <c r="E52" s="27"/>
      <c r="F52" s="27"/>
      <c r="G52" s="27"/>
      <c r="H52" s="27">
        <v>0.5</v>
      </c>
      <c r="I52" s="27"/>
      <c r="J52" s="29" t="b">
        <v>1</v>
      </c>
      <c r="K52" s="7">
        <f t="shared" si="6"/>
        <v>0.5</v>
      </c>
      <c r="L52" s="26">
        <f t="shared" si="7"/>
        <v>500</v>
      </c>
      <c r="M52" s="6"/>
      <c r="N52" s="6" t="s">
        <v>56</v>
      </c>
    </row>
    <row r="53" spans="1:14" s="9" customFormat="1" ht="12.75">
      <c r="A53" s="109"/>
      <c r="B53" s="112"/>
      <c r="C53" s="30" t="s">
        <v>41</v>
      </c>
      <c r="D53" s="27"/>
      <c r="E53" s="27"/>
      <c r="F53" s="27"/>
      <c r="G53" s="27"/>
      <c r="H53" s="27"/>
      <c r="I53" s="27"/>
      <c r="J53" s="29" t="b">
        <v>1</v>
      </c>
      <c r="K53" s="7">
        <f t="shared" si="6"/>
        <v>0</v>
      </c>
      <c r="L53" s="26">
        <f t="shared" si="7"/>
        <v>0</v>
      </c>
      <c r="M53" s="6"/>
      <c r="N53" s="6"/>
    </row>
    <row r="54" spans="1:14" s="9" customFormat="1" ht="12.75">
      <c r="A54" s="109"/>
      <c r="B54" s="112"/>
      <c r="C54" s="31"/>
      <c r="D54" s="27"/>
      <c r="E54" s="27"/>
      <c r="F54" s="27"/>
      <c r="G54" s="27"/>
      <c r="H54" s="27"/>
      <c r="I54" s="27"/>
      <c r="J54" s="29" t="b">
        <v>1</v>
      </c>
      <c r="K54" s="7">
        <f t="shared" si="6"/>
        <v>0</v>
      </c>
      <c r="L54" s="26">
        <f t="shared" si="7"/>
        <v>0</v>
      </c>
      <c r="M54" s="6"/>
      <c r="N54" s="6"/>
    </row>
    <row r="55" spans="1:14" s="9" customFormat="1" ht="15.75" customHeight="1">
      <c r="A55" s="110"/>
      <c r="B55" s="123" t="s">
        <v>12</v>
      </c>
      <c r="C55" s="124"/>
      <c r="D55" s="5"/>
      <c r="E55" s="38"/>
      <c r="F55" s="5"/>
      <c r="G55" s="5"/>
      <c r="H55" s="36"/>
      <c r="I55" s="38"/>
      <c r="J55" s="5"/>
      <c r="K55" s="5">
        <f>SUM(K33:K54)</f>
        <v>12.5</v>
      </c>
      <c r="L55" s="25">
        <f>SUM(L33:L54)</f>
        <v>12500</v>
      </c>
      <c r="M55" s="14"/>
      <c r="N55" s="15"/>
    </row>
    <row r="56" spans="1:14" s="9" customFormat="1" ht="15.75" customHeight="1">
      <c r="A56" s="108" t="s">
        <v>14</v>
      </c>
      <c r="B56" s="111" t="s">
        <v>29</v>
      </c>
      <c r="C56" s="30"/>
      <c r="D56" s="27"/>
      <c r="E56" s="27"/>
      <c r="F56" s="27"/>
      <c r="G56" s="27"/>
      <c r="H56" s="27"/>
      <c r="I56" s="27"/>
      <c r="J56" s="29" t="s">
        <v>52</v>
      </c>
      <c r="K56" s="7">
        <f>SUM(D56:I56)</f>
        <v>0</v>
      </c>
      <c r="L56" s="26">
        <f>IF(J56=TRUE,D56*$N$2+E56*$N$3+F56*$N$4+G56*$N$5+H56*$N$6+I56*$N$7,0)</f>
        <v>0</v>
      </c>
      <c r="M56" s="6"/>
      <c r="N56" s="6"/>
    </row>
    <row r="57" spans="1:14" s="9" customFormat="1" ht="15.75" customHeight="1">
      <c r="A57" s="109"/>
      <c r="B57" s="115"/>
      <c r="C57" s="31"/>
      <c r="D57" s="27"/>
      <c r="E57" s="27"/>
      <c r="F57" s="27"/>
      <c r="G57" s="27"/>
      <c r="H57" s="27"/>
      <c r="I57" s="27"/>
      <c r="J57" s="29" t="s">
        <v>52</v>
      </c>
      <c r="K57" s="7">
        <f t="shared" ref="K57:K65" si="8">SUM(D57:I57)</f>
        <v>0</v>
      </c>
      <c r="L57" s="26">
        <f t="shared" ref="L57:L65" si="9">IF(J57=TRUE,D57*$N$2+E57*$N$3+F57*$N$4+G57*$N$5+H57*$N$6+I57*$N$7,0)</f>
        <v>0</v>
      </c>
      <c r="M57" s="10"/>
      <c r="N57" s="10"/>
    </row>
    <row r="58" spans="1:14" s="9" customFormat="1" ht="15.75" customHeight="1">
      <c r="A58" s="109"/>
      <c r="B58" s="111" t="s">
        <v>30</v>
      </c>
      <c r="C58" s="30"/>
      <c r="D58" s="27"/>
      <c r="E58" s="27"/>
      <c r="F58" s="27"/>
      <c r="G58" s="27"/>
      <c r="H58" s="27"/>
      <c r="I58" s="27"/>
      <c r="J58" s="29" t="s">
        <v>52</v>
      </c>
      <c r="K58" s="7">
        <f t="shared" si="8"/>
        <v>0</v>
      </c>
      <c r="L58" s="26">
        <f t="shared" si="9"/>
        <v>0</v>
      </c>
      <c r="M58" s="10"/>
      <c r="N58" s="10"/>
    </row>
    <row r="59" spans="1:14" s="9" customFormat="1" ht="15.75" customHeight="1">
      <c r="A59" s="109"/>
      <c r="B59" s="115"/>
      <c r="C59" s="31"/>
      <c r="D59" s="27"/>
      <c r="E59" s="27"/>
      <c r="F59" s="27"/>
      <c r="G59" s="27"/>
      <c r="H59" s="27"/>
      <c r="I59" s="27"/>
      <c r="J59" s="29" t="s">
        <v>52</v>
      </c>
      <c r="K59" s="7">
        <f t="shared" si="8"/>
        <v>0</v>
      </c>
      <c r="L59" s="26">
        <f t="shared" si="9"/>
        <v>0</v>
      </c>
      <c r="M59" s="10"/>
      <c r="N59" s="10"/>
    </row>
    <row r="60" spans="1:14" s="9" customFormat="1" ht="15.75" customHeight="1">
      <c r="A60" s="109"/>
      <c r="B60" s="111" t="s">
        <v>31</v>
      </c>
      <c r="C60" s="30"/>
      <c r="D60" s="27"/>
      <c r="E60" s="27"/>
      <c r="F60" s="27"/>
      <c r="G60" s="27"/>
      <c r="H60" s="27">
        <v>0.5</v>
      </c>
      <c r="I60" s="27"/>
      <c r="J60" s="29" t="b">
        <v>1</v>
      </c>
      <c r="K60" s="7">
        <f t="shared" si="8"/>
        <v>0.5</v>
      </c>
      <c r="L60" s="26">
        <f t="shared" si="9"/>
        <v>500</v>
      </c>
      <c r="M60" s="10"/>
      <c r="N60" s="10"/>
    </row>
    <row r="61" spans="1:14" s="9" customFormat="1" ht="15.75" customHeight="1">
      <c r="A61" s="109"/>
      <c r="B61" s="115"/>
      <c r="C61" s="31"/>
      <c r="D61" s="27"/>
      <c r="E61" s="27"/>
      <c r="F61" s="27"/>
      <c r="G61" s="27"/>
      <c r="H61" s="27"/>
      <c r="I61" s="27"/>
      <c r="J61" s="29" t="s">
        <v>52</v>
      </c>
      <c r="K61" s="7">
        <f t="shared" si="8"/>
        <v>0</v>
      </c>
      <c r="L61" s="26">
        <f t="shared" si="9"/>
        <v>0</v>
      </c>
      <c r="M61" s="10"/>
      <c r="N61" s="10"/>
    </row>
    <row r="62" spans="1:14" s="9" customFormat="1" ht="15.75" customHeight="1">
      <c r="A62" s="109"/>
      <c r="B62" s="111" t="s">
        <v>32</v>
      </c>
      <c r="C62" s="30"/>
      <c r="D62" s="27"/>
      <c r="E62" s="27"/>
      <c r="F62" s="27"/>
      <c r="G62" s="27"/>
      <c r="H62" s="27"/>
      <c r="I62" s="27"/>
      <c r="J62" s="29" t="s">
        <v>52</v>
      </c>
      <c r="K62" s="7">
        <f t="shared" si="8"/>
        <v>0</v>
      </c>
      <c r="L62" s="26">
        <f t="shared" si="9"/>
        <v>0</v>
      </c>
      <c r="M62" s="10"/>
      <c r="N62" s="10"/>
    </row>
    <row r="63" spans="1:14" s="9" customFormat="1" ht="15.75" customHeight="1">
      <c r="A63" s="109"/>
      <c r="B63" s="115"/>
      <c r="C63" s="31"/>
      <c r="D63" s="27"/>
      <c r="E63" s="27"/>
      <c r="F63" s="27"/>
      <c r="G63" s="27"/>
      <c r="H63" s="27"/>
      <c r="I63" s="27"/>
      <c r="J63" s="29" t="b">
        <v>1</v>
      </c>
      <c r="K63" s="7">
        <f t="shared" si="8"/>
        <v>0</v>
      </c>
      <c r="L63" s="26">
        <f t="shared" si="9"/>
        <v>0</v>
      </c>
      <c r="M63" s="10"/>
      <c r="N63" s="6" t="s">
        <v>57</v>
      </c>
    </row>
    <row r="64" spans="1:14" s="9" customFormat="1" ht="15.75" customHeight="1">
      <c r="A64" s="109"/>
      <c r="B64" s="111" t="s">
        <v>33</v>
      </c>
      <c r="C64" s="31"/>
      <c r="D64" s="27"/>
      <c r="E64" s="27"/>
      <c r="F64" s="27"/>
      <c r="G64" s="27"/>
      <c r="H64" s="27"/>
      <c r="I64" s="27"/>
      <c r="J64" s="29" t="s">
        <v>52</v>
      </c>
      <c r="K64" s="7">
        <f t="shared" si="8"/>
        <v>0</v>
      </c>
      <c r="L64" s="26">
        <f t="shared" si="9"/>
        <v>0</v>
      </c>
      <c r="M64" s="10"/>
      <c r="N64" s="6"/>
    </row>
    <row r="65" spans="1:14" s="9" customFormat="1" ht="15.75" customHeight="1">
      <c r="A65" s="109"/>
      <c r="B65" s="115"/>
      <c r="C65" s="31"/>
      <c r="D65" s="27"/>
      <c r="E65" s="27"/>
      <c r="F65" s="27"/>
      <c r="G65" s="27"/>
      <c r="H65" s="27"/>
      <c r="I65" s="27"/>
      <c r="J65" s="29" t="s">
        <v>52</v>
      </c>
      <c r="K65" s="7">
        <f t="shared" si="8"/>
        <v>0</v>
      </c>
      <c r="L65" s="26">
        <f t="shared" si="9"/>
        <v>0</v>
      </c>
      <c r="M65" s="10"/>
      <c r="N65" s="10"/>
    </row>
    <row r="66" spans="1:14" s="9" customFormat="1" ht="15.75" customHeight="1">
      <c r="A66" s="110"/>
      <c r="B66" s="123" t="s">
        <v>12</v>
      </c>
      <c r="C66" s="124"/>
      <c r="D66" s="5"/>
      <c r="E66" s="38"/>
      <c r="F66" s="5"/>
      <c r="G66" s="5"/>
      <c r="H66" s="36"/>
      <c r="I66" s="38"/>
      <c r="J66" s="5"/>
      <c r="K66" s="5">
        <f>SUM(K56:K65)</f>
        <v>0.5</v>
      </c>
      <c r="L66" s="25">
        <f>SUM(L56:L65)</f>
        <v>500</v>
      </c>
      <c r="M66" s="15"/>
      <c r="N66" s="15"/>
    </row>
    <row r="67" spans="1:14" s="9" customFormat="1" ht="15.75" customHeight="1">
      <c r="A67" s="108" t="s">
        <v>16</v>
      </c>
      <c r="B67" s="111" t="s">
        <v>34</v>
      </c>
      <c r="C67" s="31"/>
      <c r="D67" s="27"/>
      <c r="E67" s="27"/>
      <c r="F67" s="27"/>
      <c r="G67" s="27"/>
      <c r="H67" s="27"/>
      <c r="I67" s="27"/>
      <c r="J67" s="29" t="b">
        <v>0</v>
      </c>
      <c r="K67" s="7">
        <f>SUM(D67:I67)</f>
        <v>0</v>
      </c>
      <c r="L67" s="26">
        <f>IF(J67=TRUE,D67*$N$2+E67*$N$3+F67*$N$4+G67*$N$5+H67*$N$6+I67*$N$7,0)</f>
        <v>0</v>
      </c>
      <c r="M67" s="6"/>
      <c r="N67" s="6" t="s">
        <v>47</v>
      </c>
    </row>
    <row r="68" spans="1:14" s="9" customFormat="1" ht="15.75" customHeight="1">
      <c r="A68" s="109"/>
      <c r="B68" s="115"/>
      <c r="C68" s="31"/>
      <c r="D68" s="27"/>
      <c r="E68" s="27"/>
      <c r="F68" s="27"/>
      <c r="G68" s="27"/>
      <c r="H68" s="27"/>
      <c r="I68" s="27"/>
      <c r="J68" s="29" t="b">
        <v>0</v>
      </c>
      <c r="K68" s="7">
        <f t="shared" ref="K68:K72" si="10">SUM(D68:I68)</f>
        <v>0</v>
      </c>
      <c r="L68" s="26">
        <f t="shared" ref="L68:L72" si="11">IF(J68=TRUE,D68*$N$2+E68*$N$3+F68*$N$4+G68*$N$5+H68*$N$6+I68*$N$7,0)</f>
        <v>0</v>
      </c>
      <c r="M68" s="10"/>
      <c r="N68" s="10"/>
    </row>
    <row r="69" spans="1:14" s="9" customFormat="1" ht="15.75" customHeight="1">
      <c r="A69" s="109"/>
      <c r="B69" s="111" t="s">
        <v>35</v>
      </c>
      <c r="C69" s="31"/>
      <c r="D69" s="27"/>
      <c r="E69" s="27"/>
      <c r="F69" s="27"/>
      <c r="G69" s="27"/>
      <c r="H69" s="27"/>
      <c r="I69" s="27"/>
      <c r="J69" s="29" t="b">
        <v>0</v>
      </c>
      <c r="K69" s="7">
        <f t="shared" si="10"/>
        <v>0</v>
      </c>
      <c r="L69" s="26">
        <f t="shared" si="11"/>
        <v>0</v>
      </c>
      <c r="M69" s="10"/>
      <c r="N69" s="10"/>
    </row>
    <row r="70" spans="1:14" s="9" customFormat="1" ht="15.75" customHeight="1">
      <c r="A70" s="109"/>
      <c r="B70" s="125"/>
      <c r="C70" s="31"/>
      <c r="D70" s="27"/>
      <c r="E70" s="27"/>
      <c r="F70" s="27"/>
      <c r="G70" s="27"/>
      <c r="H70" s="27"/>
      <c r="I70" s="27"/>
      <c r="J70" s="29" t="b">
        <v>0</v>
      </c>
      <c r="K70" s="7">
        <f t="shared" si="10"/>
        <v>0</v>
      </c>
      <c r="L70" s="26">
        <f t="shared" si="11"/>
        <v>0</v>
      </c>
      <c r="M70" s="10"/>
      <c r="N70" s="10"/>
    </row>
    <row r="71" spans="1:14" s="9" customFormat="1" ht="15.75" customHeight="1">
      <c r="A71" s="109"/>
      <c r="B71" s="111" t="s">
        <v>36</v>
      </c>
      <c r="C71" s="31"/>
      <c r="D71" s="27"/>
      <c r="E71" s="27"/>
      <c r="F71" s="27"/>
      <c r="G71" s="27"/>
      <c r="H71" s="27"/>
      <c r="I71" s="27"/>
      <c r="J71" s="29" t="b">
        <v>0</v>
      </c>
      <c r="K71" s="7">
        <f t="shared" si="10"/>
        <v>0</v>
      </c>
      <c r="L71" s="26">
        <f t="shared" si="11"/>
        <v>0</v>
      </c>
      <c r="M71" s="10"/>
      <c r="N71" s="10" t="s">
        <v>48</v>
      </c>
    </row>
    <row r="72" spans="1:14" s="9" customFormat="1" ht="15.75" customHeight="1">
      <c r="A72" s="109"/>
      <c r="B72" s="125"/>
      <c r="C72" s="31"/>
      <c r="D72" s="27"/>
      <c r="E72" s="27"/>
      <c r="F72" s="27"/>
      <c r="G72" s="27"/>
      <c r="H72" s="27"/>
      <c r="I72" s="27"/>
      <c r="J72" s="29" t="b">
        <v>0</v>
      </c>
      <c r="K72" s="7">
        <f t="shared" si="10"/>
        <v>0</v>
      </c>
      <c r="L72" s="26">
        <f t="shared" si="11"/>
        <v>0</v>
      </c>
      <c r="M72" s="10"/>
      <c r="N72" s="10" t="s">
        <v>49</v>
      </c>
    </row>
    <row r="73" spans="1:14" s="9" customFormat="1" ht="15.75" customHeight="1">
      <c r="A73" s="110"/>
      <c r="B73" s="123" t="s">
        <v>12</v>
      </c>
      <c r="C73" s="124"/>
      <c r="D73" s="5">
        <f>SUM(D67:D72)</f>
        <v>0</v>
      </c>
      <c r="E73" s="38"/>
      <c r="F73" s="5">
        <f>SUM(F67:F72)</f>
        <v>0</v>
      </c>
      <c r="G73" s="5">
        <f>SUM(G67:G72)</f>
        <v>0</v>
      </c>
      <c r="H73" s="5">
        <f>SUM(H67:H72)</f>
        <v>0</v>
      </c>
      <c r="I73" s="38">
        <f>SUM(I67:I72)</f>
        <v>0</v>
      </c>
      <c r="J73" s="5"/>
      <c r="K73" s="5">
        <f>SUM(K67:K72)</f>
        <v>0</v>
      </c>
      <c r="L73" s="25">
        <f>SUM(L67:L72)</f>
        <v>0</v>
      </c>
      <c r="M73" s="15"/>
      <c r="N73" s="15"/>
    </row>
    <row r="74" spans="1:14">
      <c r="A74" s="22" t="s">
        <v>15</v>
      </c>
      <c r="B74" s="22"/>
      <c r="C74" s="32"/>
      <c r="D74" s="24">
        <f>D55+D32+D22+D66+D73</f>
        <v>0</v>
      </c>
      <c r="E74" s="24"/>
      <c r="F74" s="24">
        <f>F55+F32+F22+F66+F73</f>
        <v>0</v>
      </c>
      <c r="G74" s="24">
        <f>G55+G32+G22+G66+G73</f>
        <v>0</v>
      </c>
      <c r="H74" s="24">
        <f>H55+H32+H22+H66+H73</f>
        <v>0</v>
      </c>
      <c r="I74" s="24">
        <f>I55+I32+I22+I66+I73</f>
        <v>0</v>
      </c>
      <c r="J74" s="24"/>
      <c r="K74" s="34">
        <f>K55+K32+K22+K66+K73</f>
        <v>13</v>
      </c>
      <c r="L74" s="24">
        <f>L22+L32+L55+L66+L73</f>
        <v>13000</v>
      </c>
      <c r="M74" s="16"/>
      <c r="N74" s="16"/>
    </row>
    <row r="75" spans="1:14" ht="14.25" customHeight="1">
      <c r="A75" s="190" t="s">
        <v>157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24">
        <v>10000</v>
      </c>
      <c r="M75" s="16"/>
      <c r="N75" s="16"/>
    </row>
    <row r="76" spans="1:14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</row>
    <row r="78" spans="1:14">
      <c r="A78" s="19"/>
    </row>
    <row r="79" spans="1:14">
      <c r="A79" s="21"/>
    </row>
    <row r="80" spans="1:14">
      <c r="A80" s="21"/>
    </row>
    <row r="81" spans="1:1">
      <c r="A81" s="21"/>
    </row>
    <row r="82" spans="1:1">
      <c r="A82" s="21"/>
    </row>
    <row r="83" spans="1:1">
      <c r="A83" s="21"/>
    </row>
  </sheetData>
  <dataConsolidate/>
  <mergeCells count="53">
    <mergeCell ref="A75:K75"/>
    <mergeCell ref="A76:N76"/>
    <mergeCell ref="B20:B21"/>
    <mergeCell ref="A8:A9"/>
    <mergeCell ref="K8:K9"/>
    <mergeCell ref="A10:A22"/>
    <mergeCell ref="B22:C22"/>
    <mergeCell ref="B37:B48"/>
    <mergeCell ref="B56:B57"/>
    <mergeCell ref="B55:C55"/>
    <mergeCell ref="A67:A73"/>
    <mergeCell ref="B10:B11"/>
    <mergeCell ref="B12:B13"/>
    <mergeCell ref="B14:B15"/>
    <mergeCell ref="B16:B17"/>
    <mergeCell ref="B18:B19"/>
    <mergeCell ref="B23:B25"/>
    <mergeCell ref="C2:K2"/>
    <mergeCell ref="A2:B2"/>
    <mergeCell ref="C4:K4"/>
    <mergeCell ref="N8:N9"/>
    <mergeCell ref="B8:B9"/>
    <mergeCell ref="C8:C9"/>
    <mergeCell ref="J8:J9"/>
    <mergeCell ref="M8:M9"/>
    <mergeCell ref="L8:L9"/>
    <mergeCell ref="D8:I8"/>
    <mergeCell ref="C6:K6"/>
    <mergeCell ref="A3:B3"/>
    <mergeCell ref="A5:B7"/>
    <mergeCell ref="C3:K3"/>
    <mergeCell ref="B29:B31"/>
    <mergeCell ref="B73:C73"/>
    <mergeCell ref="B66:C66"/>
    <mergeCell ref="B67:B68"/>
    <mergeCell ref="B69:B70"/>
    <mergeCell ref="B71:B72"/>
    <mergeCell ref="A1:N1"/>
    <mergeCell ref="A23:A32"/>
    <mergeCell ref="B32:C32"/>
    <mergeCell ref="A56:A66"/>
    <mergeCell ref="A33:A55"/>
    <mergeCell ref="B52:B54"/>
    <mergeCell ref="B49:B51"/>
    <mergeCell ref="B33:B36"/>
    <mergeCell ref="B60:B61"/>
    <mergeCell ref="B62:B63"/>
    <mergeCell ref="B64:B65"/>
    <mergeCell ref="B58:B59"/>
    <mergeCell ref="C5:K5"/>
    <mergeCell ref="C7:K7"/>
    <mergeCell ref="A4:B4"/>
    <mergeCell ref="B26:B28"/>
  </mergeCells>
  <phoneticPr fontId="2" type="noConversion"/>
  <dataValidations count="6">
    <dataValidation type="custom" allowBlank="1" showInputMessage="1" showErrorMessage="1" errorTitle="单价设置" error="项目经理人天单价最高为1050" sqref="N2:N7">
      <formula1>AND($N$2&lt;=1050)</formula1>
    </dataValidation>
    <dataValidation type="custom" allowBlank="1" showInputMessage="1" showErrorMessage="1" sqref="L2">
      <formula1>AND($L$2="项目经理")</formula1>
    </dataValidation>
    <dataValidation type="custom" allowBlank="1" showInputMessage="1" showErrorMessage="1" sqref="L3">
      <formula1>AND($L$3="专家顾问")</formula1>
    </dataValidation>
    <dataValidation type="custom" allowBlank="1" showInputMessage="1" showErrorMessage="1" sqref="L4">
      <formula1>AND($L$4="高级顾问")</formula1>
    </dataValidation>
    <dataValidation type="custom" allowBlank="1" showInputMessage="1" showErrorMessage="1" sqref="L6">
      <formula1>AND($L$6="软件工程师")</formula1>
    </dataValidation>
    <dataValidation type="custom" allowBlank="1" showInputMessage="1" showErrorMessage="1" sqref="L7">
      <formula1>AND($L$7="初级软件工程师")</formula1>
    </dataValidation>
  </dataValidations>
  <pageMargins left="0.2" right="0.2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V14" sqref="V14"/>
    </sheetView>
  </sheetViews>
  <sheetFormatPr defaultColWidth="10.28515625" defaultRowHeight="14.25"/>
  <cols>
    <col min="1" max="1" width="13" style="45" customWidth="1"/>
    <col min="2" max="2" width="9.42578125" style="74" customWidth="1"/>
    <col min="3" max="3" width="28.7109375" style="74" customWidth="1"/>
    <col min="4" max="8" width="6.5703125" style="75" customWidth="1"/>
    <col min="9" max="9" width="8.140625" style="75" customWidth="1"/>
    <col min="10" max="10" width="7.5703125" style="76" customWidth="1"/>
    <col min="11" max="11" width="9.28515625" style="79" customWidth="1"/>
    <col min="12" max="12" width="9.7109375" style="45" customWidth="1"/>
    <col min="13" max="13" width="18.28515625" style="76" customWidth="1"/>
    <col min="14" max="14" width="20.42578125" style="45" customWidth="1"/>
    <col min="15" max="15" width="17.5703125" style="45" customWidth="1"/>
    <col min="16" max="16384" width="10.28515625" style="45"/>
  </cols>
  <sheetData>
    <row r="1" spans="1:13" ht="27.75" customHeight="1">
      <c r="A1" s="44"/>
      <c r="B1" s="153" t="s">
        <v>151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>
      <c r="A2" s="150" t="s">
        <v>59</v>
      </c>
      <c r="B2" s="150"/>
      <c r="C2" s="151" t="s">
        <v>77</v>
      </c>
      <c r="D2" s="152"/>
      <c r="E2" s="152"/>
      <c r="F2" s="152"/>
      <c r="G2" s="152"/>
      <c r="H2" s="152"/>
      <c r="I2" s="152"/>
      <c r="J2" s="152"/>
      <c r="K2" s="43" t="s">
        <v>76</v>
      </c>
      <c r="L2" s="46" t="s">
        <v>58</v>
      </c>
      <c r="M2" s="47"/>
    </row>
    <row r="3" spans="1:13" ht="14.25" customHeight="1">
      <c r="A3" s="150" t="s">
        <v>78</v>
      </c>
      <c r="B3" s="150"/>
      <c r="C3" s="151"/>
      <c r="D3" s="152"/>
      <c r="E3" s="152"/>
      <c r="F3" s="152"/>
      <c r="G3" s="152"/>
      <c r="H3" s="152"/>
      <c r="I3" s="152"/>
      <c r="J3" s="152"/>
      <c r="K3" s="43" t="s">
        <v>72</v>
      </c>
      <c r="L3" s="46" t="s">
        <v>58</v>
      </c>
      <c r="M3" s="47"/>
    </row>
    <row r="4" spans="1:13" ht="14.25" customHeight="1">
      <c r="A4" s="150" t="s">
        <v>79</v>
      </c>
      <c r="B4" s="150"/>
      <c r="C4" s="151"/>
      <c r="D4" s="152"/>
      <c r="E4" s="152"/>
      <c r="F4" s="152"/>
      <c r="G4" s="152"/>
      <c r="H4" s="152"/>
      <c r="I4" s="152"/>
      <c r="J4" s="152"/>
      <c r="K4" s="48" t="s">
        <v>74</v>
      </c>
      <c r="L4" s="46" t="s">
        <v>58</v>
      </c>
      <c r="M4" s="47"/>
    </row>
    <row r="5" spans="1:13" ht="14.25" customHeight="1">
      <c r="A5" s="150" t="s">
        <v>80</v>
      </c>
      <c r="B5" s="150"/>
      <c r="C5" s="154"/>
      <c r="D5" s="154"/>
      <c r="E5" s="154"/>
      <c r="F5" s="154"/>
      <c r="G5" s="154"/>
      <c r="H5" s="154"/>
      <c r="I5" s="154"/>
      <c r="J5" s="154"/>
      <c r="K5" s="48" t="s">
        <v>81</v>
      </c>
      <c r="L5" s="46" t="s">
        <v>58</v>
      </c>
      <c r="M5" s="47"/>
    </row>
    <row r="6" spans="1:13">
      <c r="A6" s="150" t="s">
        <v>82</v>
      </c>
      <c r="B6" s="150"/>
      <c r="C6" s="155"/>
      <c r="D6" s="152"/>
      <c r="E6" s="152"/>
      <c r="F6" s="152"/>
      <c r="G6" s="152"/>
      <c r="H6" s="152"/>
      <c r="I6" s="152"/>
      <c r="J6" s="152"/>
      <c r="K6" s="48" t="s">
        <v>83</v>
      </c>
      <c r="L6" s="46" t="s">
        <v>58</v>
      </c>
      <c r="M6" s="47"/>
    </row>
    <row r="7" spans="1:13" ht="14.25" customHeight="1">
      <c r="A7" s="156" t="s">
        <v>84</v>
      </c>
      <c r="B7" s="150" t="s">
        <v>0</v>
      </c>
      <c r="C7" s="150" t="s">
        <v>1</v>
      </c>
      <c r="D7" s="157" t="s">
        <v>63</v>
      </c>
      <c r="E7" s="157"/>
      <c r="F7" s="157"/>
      <c r="G7" s="157"/>
      <c r="H7" s="157"/>
      <c r="I7" s="158" t="s">
        <v>85</v>
      </c>
      <c r="J7" s="158" t="s">
        <v>86</v>
      </c>
      <c r="K7" s="158" t="s">
        <v>66</v>
      </c>
      <c r="L7" s="160" t="s">
        <v>87</v>
      </c>
      <c r="M7" s="158" t="s">
        <v>88</v>
      </c>
    </row>
    <row r="8" spans="1:13" ht="22.5">
      <c r="A8" s="156"/>
      <c r="B8" s="150"/>
      <c r="C8" s="150"/>
      <c r="D8" s="46" t="s">
        <v>76</v>
      </c>
      <c r="E8" s="46" t="s">
        <v>72</v>
      </c>
      <c r="F8" s="46" t="s">
        <v>74</v>
      </c>
      <c r="G8" s="46" t="s">
        <v>81</v>
      </c>
      <c r="H8" s="46" t="s">
        <v>83</v>
      </c>
      <c r="I8" s="159"/>
      <c r="J8" s="158"/>
      <c r="K8" s="158"/>
      <c r="L8" s="160"/>
      <c r="M8" s="158"/>
    </row>
    <row r="9" spans="1:13" s="57" customFormat="1" ht="15" customHeight="1">
      <c r="A9" s="161" t="s">
        <v>89</v>
      </c>
      <c r="B9" s="49" t="s">
        <v>90</v>
      </c>
      <c r="C9" s="50" t="s">
        <v>91</v>
      </c>
      <c r="D9" s="51"/>
      <c r="E9" s="51"/>
      <c r="F9" s="51"/>
      <c r="G9" s="51"/>
      <c r="H9" s="51"/>
      <c r="I9" s="52" t="b">
        <v>0</v>
      </c>
      <c r="J9" s="53">
        <f>SUM(D9:H9)</f>
        <v>0</v>
      </c>
      <c r="K9" s="54">
        <f>IF(I9=TRUE,D16*$M$2+E16*$M$3+F16*$M$4+G16*$M$5+H16*$M$6,0)</f>
        <v>0</v>
      </c>
      <c r="L9" s="55"/>
      <c r="M9" s="56"/>
    </row>
    <row r="10" spans="1:13" s="57" customFormat="1" ht="15" customHeight="1">
      <c r="A10" s="161"/>
      <c r="B10" s="49" t="s">
        <v>92</v>
      </c>
      <c r="C10" s="50" t="s">
        <v>38</v>
      </c>
      <c r="D10" s="51"/>
      <c r="E10" s="51"/>
      <c r="F10" s="51"/>
      <c r="G10" s="51"/>
      <c r="H10" s="51"/>
      <c r="I10" s="52" t="b">
        <v>0</v>
      </c>
      <c r="J10" s="53">
        <f t="shared" ref="J10:J14" si="0">SUM(D10:H10)</f>
        <v>0</v>
      </c>
      <c r="K10" s="54">
        <f>IF(I10=TRUE,D10*$M$2+E10*$M$3+F10*$M$4+G10*$M$5+H10*$M$6,0)</f>
        <v>0</v>
      </c>
      <c r="L10" s="55"/>
      <c r="M10" s="56"/>
    </row>
    <row r="11" spans="1:13" s="57" customFormat="1" ht="15" customHeight="1">
      <c r="A11" s="161"/>
      <c r="B11" s="163" t="s">
        <v>18</v>
      </c>
      <c r="C11" s="50" t="s">
        <v>93</v>
      </c>
      <c r="D11" s="51"/>
      <c r="E11" s="51"/>
      <c r="F11" s="51"/>
      <c r="G11" s="51"/>
      <c r="H11" s="51"/>
      <c r="I11" s="52" t="b">
        <v>0</v>
      </c>
      <c r="J11" s="53">
        <f t="shared" si="0"/>
        <v>0</v>
      </c>
      <c r="K11" s="54">
        <f t="shared" ref="K11:K13" si="1">IF(I11=TRUE,D11*$M$2+E11*$M$3+F11*$M$4+G11*$M$5+H11*$M$6,0)</f>
        <v>0</v>
      </c>
      <c r="L11" s="55"/>
      <c r="M11" s="56"/>
    </row>
    <row r="12" spans="1:13" s="57" customFormat="1" ht="15" customHeight="1">
      <c r="A12" s="161"/>
      <c r="B12" s="163"/>
      <c r="C12" s="50" t="s">
        <v>94</v>
      </c>
      <c r="D12" s="51"/>
      <c r="E12" s="51"/>
      <c r="F12" s="51"/>
      <c r="G12" s="51"/>
      <c r="H12" s="51"/>
      <c r="I12" s="52" t="b">
        <v>0</v>
      </c>
      <c r="J12" s="53">
        <f t="shared" si="0"/>
        <v>0</v>
      </c>
      <c r="K12" s="54">
        <f t="shared" si="1"/>
        <v>0</v>
      </c>
      <c r="L12" s="55"/>
      <c r="M12" s="56"/>
    </row>
    <row r="13" spans="1:13" s="57" customFormat="1" ht="15" customHeight="1">
      <c r="A13" s="161"/>
      <c r="B13" s="49" t="s">
        <v>95</v>
      </c>
      <c r="C13" s="50" t="s">
        <v>96</v>
      </c>
      <c r="D13" s="51"/>
      <c r="E13" s="51"/>
      <c r="F13" s="51"/>
      <c r="G13" s="51"/>
      <c r="H13" s="51"/>
      <c r="I13" s="52" t="b">
        <v>0</v>
      </c>
      <c r="J13" s="53">
        <f t="shared" si="0"/>
        <v>0</v>
      </c>
      <c r="K13" s="54">
        <f t="shared" si="1"/>
        <v>0</v>
      </c>
      <c r="L13" s="55"/>
      <c r="M13" s="56"/>
    </row>
    <row r="14" spans="1:13" s="57" customFormat="1" ht="12" customHeight="1">
      <c r="A14" s="162"/>
      <c r="B14" s="49" t="s">
        <v>97</v>
      </c>
      <c r="C14" s="50" t="s">
        <v>98</v>
      </c>
      <c r="D14" s="51"/>
      <c r="E14" s="51"/>
      <c r="F14" s="51"/>
      <c r="G14" s="51"/>
      <c r="H14" s="51"/>
      <c r="I14" s="52" t="b">
        <v>0</v>
      </c>
      <c r="J14" s="53">
        <f t="shared" si="0"/>
        <v>0</v>
      </c>
      <c r="K14" s="54">
        <f>IF(I14=TRUE,D14*$M$2+E14*$M$3+F14*$M$4+G14*$M$5+H14*$M$6,0)</f>
        <v>0</v>
      </c>
      <c r="L14" s="55"/>
      <c r="M14" s="56" t="s">
        <v>99</v>
      </c>
    </row>
    <row r="15" spans="1:13" s="57" customFormat="1" ht="12" customHeight="1">
      <c r="A15" s="162"/>
      <c r="B15" s="164" t="s">
        <v>12</v>
      </c>
      <c r="C15" s="164"/>
      <c r="D15" s="58"/>
      <c r="E15" s="58"/>
      <c r="F15" s="58"/>
      <c r="G15" s="58"/>
      <c r="H15" s="58"/>
      <c r="I15" s="58"/>
      <c r="J15" s="58">
        <f>SUM(J9:J14)</f>
        <v>0</v>
      </c>
      <c r="K15" s="59">
        <f>SUM(K9:K14)</f>
        <v>0</v>
      </c>
      <c r="L15" s="60"/>
      <c r="M15" s="61"/>
    </row>
    <row r="16" spans="1:13" s="57" customFormat="1" ht="12" customHeight="1">
      <c r="A16" s="167" t="s">
        <v>100</v>
      </c>
      <c r="B16" s="168" t="s">
        <v>101</v>
      </c>
      <c r="C16" s="50" t="s">
        <v>102</v>
      </c>
      <c r="D16" s="51"/>
      <c r="E16" s="51"/>
      <c r="F16" s="62"/>
      <c r="G16" s="62"/>
      <c r="H16" s="51"/>
      <c r="I16" s="52" t="b">
        <v>1</v>
      </c>
      <c r="J16" s="53">
        <f t="shared" ref="J16:J22" si="2">SUM(D16:H16)</f>
        <v>0</v>
      </c>
      <c r="K16" s="54">
        <f>IF(I16=TRUE,D16*$M$2+E16*$M$3+F16*$M$4+G16*$M$5+H16*$M$6,0)</f>
        <v>0</v>
      </c>
      <c r="L16" s="56"/>
      <c r="M16" s="55"/>
    </row>
    <row r="17" spans="1:13" s="57" customFormat="1" ht="12" customHeight="1">
      <c r="A17" s="167"/>
      <c r="B17" s="168"/>
      <c r="C17" s="50" t="s">
        <v>103</v>
      </c>
      <c r="D17" s="51"/>
      <c r="E17" s="51"/>
      <c r="F17" s="62"/>
      <c r="G17" s="62"/>
      <c r="H17" s="51"/>
      <c r="I17" s="52" t="b">
        <v>1</v>
      </c>
      <c r="J17" s="53">
        <f t="shared" si="2"/>
        <v>0</v>
      </c>
      <c r="K17" s="54">
        <f t="shared" ref="K17:K21" si="3">IF(I17=TRUE,D17*$M$2+E17*$M$3+F17*$M$4+G17*$M$5+H17*$M$6,0)</f>
        <v>0</v>
      </c>
      <c r="L17" s="56"/>
      <c r="M17" s="56"/>
    </row>
    <row r="18" spans="1:13" s="57" customFormat="1" ht="12" customHeight="1">
      <c r="A18" s="167"/>
      <c r="B18" s="168" t="s">
        <v>104</v>
      </c>
      <c r="C18" s="50" t="s">
        <v>105</v>
      </c>
      <c r="D18" s="51"/>
      <c r="E18" s="51"/>
      <c r="F18" s="62"/>
      <c r="G18" s="62"/>
      <c r="H18" s="51"/>
      <c r="I18" s="52" t="b">
        <v>1</v>
      </c>
      <c r="J18" s="53">
        <f t="shared" si="2"/>
        <v>0</v>
      </c>
      <c r="K18" s="54">
        <f t="shared" si="3"/>
        <v>0</v>
      </c>
      <c r="L18" s="56"/>
      <c r="M18" s="56"/>
    </row>
    <row r="19" spans="1:13" s="57" customFormat="1" ht="12" customHeight="1">
      <c r="A19" s="167"/>
      <c r="B19" s="168"/>
      <c r="C19" s="50" t="s">
        <v>106</v>
      </c>
      <c r="D19" s="51"/>
      <c r="E19" s="51"/>
      <c r="F19" s="62"/>
      <c r="G19" s="62"/>
      <c r="H19" s="51"/>
      <c r="I19" s="52" t="b">
        <v>1</v>
      </c>
      <c r="J19" s="53">
        <f t="shared" si="2"/>
        <v>0</v>
      </c>
      <c r="K19" s="54">
        <f t="shared" si="3"/>
        <v>0</v>
      </c>
      <c r="L19" s="56"/>
      <c r="M19" s="56"/>
    </row>
    <row r="20" spans="1:13" s="57" customFormat="1" ht="12" customHeight="1">
      <c r="A20" s="167"/>
      <c r="B20" s="168"/>
      <c r="C20" s="50" t="s">
        <v>104</v>
      </c>
      <c r="D20" s="51"/>
      <c r="E20" s="51"/>
      <c r="F20" s="62"/>
      <c r="G20" s="62"/>
      <c r="H20" s="51"/>
      <c r="I20" s="52" t="b">
        <v>1</v>
      </c>
      <c r="J20" s="53">
        <f t="shared" si="2"/>
        <v>0</v>
      </c>
      <c r="K20" s="54">
        <f t="shared" si="3"/>
        <v>0</v>
      </c>
      <c r="L20" s="56"/>
      <c r="M20" s="56" t="s">
        <v>107</v>
      </c>
    </row>
    <row r="21" spans="1:13" s="57" customFormat="1" ht="12" customHeight="1">
      <c r="A21" s="167"/>
      <c r="B21" s="168" t="s">
        <v>108</v>
      </c>
      <c r="C21" s="50" t="s">
        <v>109</v>
      </c>
      <c r="D21" s="51"/>
      <c r="E21" s="51"/>
      <c r="F21" s="62"/>
      <c r="G21" s="62"/>
      <c r="H21" s="51"/>
      <c r="I21" s="52" t="b">
        <v>1</v>
      </c>
      <c r="J21" s="53">
        <f t="shared" si="2"/>
        <v>0</v>
      </c>
      <c r="K21" s="54">
        <f t="shared" si="3"/>
        <v>0</v>
      </c>
      <c r="L21" s="56"/>
      <c r="M21" s="56"/>
    </row>
    <row r="22" spans="1:13" s="63" customFormat="1" ht="12" customHeight="1">
      <c r="A22" s="162"/>
      <c r="B22" s="168"/>
      <c r="C22" s="50" t="s">
        <v>110</v>
      </c>
      <c r="D22" s="51"/>
      <c r="E22" s="51"/>
      <c r="F22" s="62"/>
      <c r="G22" s="62"/>
      <c r="H22" s="51"/>
      <c r="I22" s="52" t="b">
        <v>1</v>
      </c>
      <c r="J22" s="53">
        <f t="shared" si="2"/>
        <v>0</v>
      </c>
      <c r="K22" s="54">
        <f>IF(I22=TRUE,D22*$M$2+E22*$M$3+F22*$M$4+G22*$M$5+H22*$M$6,0)</f>
        <v>0</v>
      </c>
      <c r="L22" s="56"/>
      <c r="M22" s="56" t="s">
        <v>111</v>
      </c>
    </row>
    <row r="23" spans="1:13" s="57" customFormat="1" ht="12" customHeight="1">
      <c r="A23" s="162"/>
      <c r="B23" s="164" t="s">
        <v>12</v>
      </c>
      <c r="C23" s="169"/>
      <c r="D23" s="58"/>
      <c r="E23" s="58"/>
      <c r="F23" s="58"/>
      <c r="G23" s="58"/>
      <c r="H23" s="58"/>
      <c r="I23" s="58"/>
      <c r="J23" s="58">
        <f>SUM(J16:J22)</f>
        <v>0</v>
      </c>
      <c r="K23" s="59">
        <f>SUM(K16:K22)</f>
        <v>0</v>
      </c>
      <c r="L23" s="60"/>
      <c r="M23" s="61"/>
    </row>
    <row r="24" spans="1:13" s="57" customFormat="1" ht="12">
      <c r="A24" s="161" t="s">
        <v>112</v>
      </c>
      <c r="B24" s="163" t="s">
        <v>113</v>
      </c>
      <c r="C24" s="50" t="s">
        <v>114</v>
      </c>
      <c r="D24" s="51"/>
      <c r="E24" s="51"/>
      <c r="F24" s="51"/>
      <c r="G24" s="51"/>
      <c r="H24" s="51"/>
      <c r="I24" s="52" t="b">
        <v>1</v>
      </c>
      <c r="J24" s="53">
        <f t="shared" ref="J24:J29" si="4">SUM(D24:H24)</f>
        <v>0</v>
      </c>
      <c r="K24" s="54">
        <f>IF(I24=TRUE,D24*$M$2+E24*$M$3+F24*$M$4+G24*$M$5+H24*$M$6,0)</f>
        <v>0</v>
      </c>
      <c r="L24" s="55"/>
      <c r="M24" s="56"/>
    </row>
    <row r="25" spans="1:13" s="57" customFormat="1" ht="12">
      <c r="A25" s="161"/>
      <c r="B25" s="165"/>
      <c r="C25" s="50" t="s">
        <v>115</v>
      </c>
      <c r="D25" s="51"/>
      <c r="E25" s="51"/>
      <c r="F25" s="51"/>
      <c r="G25" s="51"/>
      <c r="H25" s="51"/>
      <c r="I25" s="52" t="b">
        <v>1</v>
      </c>
      <c r="J25" s="53">
        <f t="shared" si="4"/>
        <v>0</v>
      </c>
      <c r="K25" s="54">
        <f t="shared" ref="K25:K28" si="5">IF(I25=TRUE,D25*$M$2+E25*$M$3+F25*$M$4+G25*$M$5+H25*$M$6,0)</f>
        <v>0</v>
      </c>
      <c r="L25" s="55"/>
      <c r="M25" s="56"/>
    </row>
    <row r="26" spans="1:13" s="57" customFormat="1" ht="12">
      <c r="A26" s="161"/>
      <c r="B26" s="165"/>
      <c r="C26" s="50" t="s">
        <v>116</v>
      </c>
      <c r="D26" s="51"/>
      <c r="E26" s="51"/>
      <c r="F26" s="51"/>
      <c r="G26" s="51"/>
      <c r="H26" s="51"/>
      <c r="I26" s="52" t="b">
        <v>1</v>
      </c>
      <c r="J26" s="53">
        <f t="shared" si="4"/>
        <v>0</v>
      </c>
      <c r="K26" s="54">
        <f t="shared" si="5"/>
        <v>0</v>
      </c>
      <c r="L26" s="55"/>
      <c r="M26" s="55" t="s">
        <v>117</v>
      </c>
    </row>
    <row r="27" spans="1:13" s="57" customFormat="1" ht="12">
      <c r="A27" s="161"/>
      <c r="B27" s="163" t="s">
        <v>118</v>
      </c>
      <c r="C27" s="50" t="s">
        <v>119</v>
      </c>
      <c r="D27" s="51"/>
      <c r="E27" s="51"/>
      <c r="F27" s="51"/>
      <c r="G27" s="51"/>
      <c r="H27" s="51"/>
      <c r="I27" s="52" t="b">
        <v>1</v>
      </c>
      <c r="J27" s="53">
        <f t="shared" si="4"/>
        <v>0</v>
      </c>
      <c r="K27" s="54">
        <f t="shared" si="5"/>
        <v>0</v>
      </c>
      <c r="L27" s="55"/>
      <c r="M27" s="56"/>
    </row>
    <row r="28" spans="1:13" s="57" customFormat="1" ht="12">
      <c r="A28" s="161"/>
      <c r="B28" s="163"/>
      <c r="C28" s="50" t="s">
        <v>120</v>
      </c>
      <c r="D28" s="51"/>
      <c r="E28" s="51"/>
      <c r="F28" s="51"/>
      <c r="G28" s="51"/>
      <c r="H28" s="51"/>
      <c r="I28" s="52" t="b">
        <v>1</v>
      </c>
      <c r="J28" s="53">
        <f t="shared" si="4"/>
        <v>0</v>
      </c>
      <c r="K28" s="54">
        <f t="shared" si="5"/>
        <v>0</v>
      </c>
      <c r="L28" s="55"/>
      <c r="M28" s="56"/>
    </row>
    <row r="29" spans="1:13" s="57" customFormat="1" ht="12">
      <c r="A29" s="161"/>
      <c r="B29" s="163"/>
      <c r="C29" s="50" t="s">
        <v>121</v>
      </c>
      <c r="D29" s="51"/>
      <c r="E29" s="51"/>
      <c r="F29" s="51"/>
      <c r="G29" s="51"/>
      <c r="H29" s="51"/>
      <c r="I29" s="52" t="b">
        <v>1</v>
      </c>
      <c r="J29" s="53">
        <f t="shared" si="4"/>
        <v>0</v>
      </c>
      <c r="K29" s="54">
        <f>IF(I29=TRUE,D29*$M$2+E29*$M$3+F29*$M$4+G29*$M$5+H29*$M$6,0)</f>
        <v>0</v>
      </c>
      <c r="L29" s="55"/>
      <c r="M29" s="56"/>
    </row>
    <row r="30" spans="1:13" s="57" customFormat="1" ht="15.75" customHeight="1">
      <c r="A30" s="161"/>
      <c r="B30" s="166" t="s">
        <v>12</v>
      </c>
      <c r="C30" s="166"/>
      <c r="D30" s="64"/>
      <c r="E30" s="64"/>
      <c r="F30" s="64"/>
      <c r="G30" s="64"/>
      <c r="H30" s="64"/>
      <c r="I30" s="64"/>
      <c r="J30" s="64">
        <f>SUM(J24:J29)</f>
        <v>0</v>
      </c>
      <c r="K30" s="59">
        <f>SUM(K24:K29)</f>
        <v>0</v>
      </c>
      <c r="L30" s="65"/>
      <c r="M30" s="66"/>
    </row>
    <row r="31" spans="1:13" s="57" customFormat="1" ht="15.75" customHeight="1">
      <c r="A31" s="161" t="s">
        <v>122</v>
      </c>
      <c r="B31" s="49" t="s">
        <v>123</v>
      </c>
      <c r="C31" s="50" t="s">
        <v>124</v>
      </c>
      <c r="D31" s="51"/>
      <c r="E31" s="51"/>
      <c r="F31" s="51"/>
      <c r="G31" s="51"/>
      <c r="H31" s="51"/>
      <c r="I31" s="52" t="b">
        <v>1</v>
      </c>
      <c r="J31" s="53">
        <f t="shared" ref="J31:J39" si="6">SUM(D31:H31)</f>
        <v>0</v>
      </c>
      <c r="K31" s="54">
        <f>IF(I31=TRUE,D31*$M$2+E31*$M$3+F31*$M$4+G31*$M$5+H31*$M$6,0)</f>
        <v>0</v>
      </c>
      <c r="L31" s="56"/>
      <c r="M31" s="56"/>
    </row>
    <row r="32" spans="1:13" s="57" customFormat="1" ht="15.75" customHeight="1">
      <c r="A32" s="161"/>
      <c r="B32" s="49" t="s">
        <v>125</v>
      </c>
      <c r="C32" s="50" t="s">
        <v>126</v>
      </c>
      <c r="D32" s="51"/>
      <c r="E32" s="51"/>
      <c r="F32" s="51"/>
      <c r="G32" s="51"/>
      <c r="H32" s="51"/>
      <c r="I32" s="52" t="b">
        <v>1</v>
      </c>
      <c r="J32" s="53">
        <f t="shared" si="6"/>
        <v>0</v>
      </c>
      <c r="K32" s="54">
        <f t="shared" ref="K32:K38" si="7">IF(I32=TRUE,D32*$M$2+E32*$M$3+F32*$M$4+G32*$M$5+H32*$M$6,0)</f>
        <v>0</v>
      </c>
      <c r="L32" s="56"/>
      <c r="M32" s="56"/>
    </row>
    <row r="33" spans="1:13" s="57" customFormat="1" ht="15.75" customHeight="1">
      <c r="A33" s="161"/>
      <c r="B33" s="163" t="s">
        <v>127</v>
      </c>
      <c r="C33" s="50" t="s">
        <v>128</v>
      </c>
      <c r="D33" s="51"/>
      <c r="E33" s="51"/>
      <c r="F33" s="51"/>
      <c r="G33" s="51"/>
      <c r="H33" s="51"/>
      <c r="I33" s="52" t="b">
        <v>1</v>
      </c>
      <c r="J33" s="53">
        <f t="shared" si="6"/>
        <v>0</v>
      </c>
      <c r="K33" s="54">
        <f t="shared" si="7"/>
        <v>0</v>
      </c>
      <c r="L33" s="56"/>
      <c r="M33" s="56"/>
    </row>
    <row r="34" spans="1:13" s="57" customFormat="1" ht="15.75" customHeight="1">
      <c r="A34" s="161"/>
      <c r="B34" s="165"/>
      <c r="C34" s="50" t="s">
        <v>129</v>
      </c>
      <c r="D34" s="51"/>
      <c r="E34" s="51"/>
      <c r="F34" s="51"/>
      <c r="G34" s="51"/>
      <c r="H34" s="51"/>
      <c r="I34" s="52" t="b">
        <v>1</v>
      </c>
      <c r="J34" s="53">
        <f t="shared" si="6"/>
        <v>0</v>
      </c>
      <c r="K34" s="54">
        <f t="shared" si="7"/>
        <v>0</v>
      </c>
      <c r="L34" s="56"/>
      <c r="M34" s="56"/>
    </row>
    <row r="35" spans="1:13" s="57" customFormat="1" ht="15.75" customHeight="1">
      <c r="A35" s="161"/>
      <c r="B35" s="163" t="s">
        <v>32</v>
      </c>
      <c r="C35" s="50" t="s">
        <v>130</v>
      </c>
      <c r="D35" s="51"/>
      <c r="E35" s="51"/>
      <c r="F35" s="51"/>
      <c r="G35" s="51"/>
      <c r="H35" s="51"/>
      <c r="I35" s="52" t="b">
        <v>1</v>
      </c>
      <c r="J35" s="53">
        <f t="shared" si="6"/>
        <v>0</v>
      </c>
      <c r="K35" s="54">
        <f t="shared" si="7"/>
        <v>0</v>
      </c>
      <c r="L35" s="56"/>
      <c r="M35" s="56"/>
    </row>
    <row r="36" spans="1:13" s="57" customFormat="1" ht="15.75" customHeight="1">
      <c r="A36" s="161"/>
      <c r="B36" s="165"/>
      <c r="C36" s="50" t="s">
        <v>131</v>
      </c>
      <c r="D36" s="51"/>
      <c r="E36" s="51"/>
      <c r="F36" s="51"/>
      <c r="G36" s="51"/>
      <c r="H36" s="51"/>
      <c r="I36" s="52" t="b">
        <v>1</v>
      </c>
      <c r="J36" s="53">
        <f t="shared" si="6"/>
        <v>0</v>
      </c>
      <c r="K36" s="54">
        <f t="shared" si="7"/>
        <v>0</v>
      </c>
      <c r="L36" s="56"/>
      <c r="M36" s="55"/>
    </row>
    <row r="37" spans="1:13" s="57" customFormat="1" ht="15.75" customHeight="1">
      <c r="A37" s="161"/>
      <c r="B37" s="163" t="s">
        <v>132</v>
      </c>
      <c r="C37" s="50" t="s">
        <v>133</v>
      </c>
      <c r="D37" s="51"/>
      <c r="E37" s="51"/>
      <c r="F37" s="51"/>
      <c r="G37" s="51"/>
      <c r="H37" s="51"/>
      <c r="I37" s="52" t="b">
        <v>1</v>
      </c>
      <c r="J37" s="53">
        <f t="shared" si="6"/>
        <v>0</v>
      </c>
      <c r="K37" s="54">
        <f t="shared" si="7"/>
        <v>0</v>
      </c>
      <c r="L37" s="56"/>
      <c r="M37" s="56"/>
    </row>
    <row r="38" spans="1:13" s="57" customFormat="1" ht="15.75" customHeight="1">
      <c r="A38" s="161"/>
      <c r="B38" s="163"/>
      <c r="C38" s="50" t="s">
        <v>134</v>
      </c>
      <c r="D38" s="51"/>
      <c r="E38" s="51"/>
      <c r="F38" s="51"/>
      <c r="G38" s="51"/>
      <c r="H38" s="51"/>
      <c r="I38" s="52" t="b">
        <v>1</v>
      </c>
      <c r="J38" s="53"/>
      <c r="K38" s="54">
        <f t="shared" si="7"/>
        <v>0</v>
      </c>
      <c r="L38" s="56"/>
      <c r="M38" s="56" t="s">
        <v>135</v>
      </c>
    </row>
    <row r="39" spans="1:13" s="57" customFormat="1" ht="15.75" customHeight="1">
      <c r="A39" s="161"/>
      <c r="B39" s="165"/>
      <c r="C39" s="50" t="s">
        <v>136</v>
      </c>
      <c r="D39" s="51"/>
      <c r="E39" s="51"/>
      <c r="F39" s="51"/>
      <c r="G39" s="51"/>
      <c r="H39" s="51"/>
      <c r="I39" s="52" t="b">
        <v>1</v>
      </c>
      <c r="J39" s="53">
        <f t="shared" si="6"/>
        <v>0</v>
      </c>
      <c r="K39" s="54">
        <f>IF(I39=TRUE,D39*$M$2+E39*$M$3+F39*$M$4+G39*$M$5+H39*$M$6,0)</f>
        <v>0</v>
      </c>
      <c r="L39" s="56"/>
      <c r="M39" s="56"/>
    </row>
    <row r="40" spans="1:13" s="57" customFormat="1" ht="15.75" customHeight="1">
      <c r="A40" s="161"/>
      <c r="B40" s="166" t="s">
        <v>12</v>
      </c>
      <c r="C40" s="166"/>
      <c r="D40" s="64"/>
      <c r="E40" s="64"/>
      <c r="F40" s="64"/>
      <c r="G40" s="64"/>
      <c r="H40" s="64"/>
      <c r="I40" s="64"/>
      <c r="J40" s="64">
        <f>SUM(J31:J39)</f>
        <v>0</v>
      </c>
      <c r="K40" s="59">
        <f>SUM(K31:K39)</f>
        <v>0</v>
      </c>
      <c r="L40" s="66"/>
      <c r="M40" s="66"/>
    </row>
    <row r="41" spans="1:13" s="57" customFormat="1" ht="15.75" customHeight="1">
      <c r="A41" s="161" t="s">
        <v>137</v>
      </c>
      <c r="B41" s="163" t="s">
        <v>138</v>
      </c>
      <c r="C41" s="50" t="s">
        <v>139</v>
      </c>
      <c r="D41" s="51"/>
      <c r="E41" s="51"/>
      <c r="F41" s="51"/>
      <c r="G41" s="51"/>
      <c r="H41" s="51"/>
      <c r="I41" s="52" t="b">
        <v>1</v>
      </c>
      <c r="J41" s="53">
        <f t="shared" ref="J41:J44" si="8">SUM(D41:H41)</f>
        <v>0</v>
      </c>
      <c r="K41" s="54">
        <f>IF(I41=TRUE,D41*$M$2+E41*$M$3+F41*$M$4+G41*$M$5+H41*$M$6,0)</f>
        <v>0</v>
      </c>
      <c r="L41" s="56"/>
      <c r="M41" s="56"/>
    </row>
    <row r="42" spans="1:13" s="57" customFormat="1" ht="15.75" customHeight="1">
      <c r="A42" s="161"/>
      <c r="B42" s="163"/>
      <c r="C42" s="67" t="s">
        <v>138</v>
      </c>
      <c r="D42" s="51"/>
      <c r="E42" s="51"/>
      <c r="F42" s="51"/>
      <c r="G42" s="51"/>
      <c r="H42" s="51"/>
      <c r="I42" s="52" t="b">
        <v>1</v>
      </c>
      <c r="J42" s="53">
        <f t="shared" si="8"/>
        <v>0</v>
      </c>
      <c r="K42" s="54">
        <f t="shared" ref="K42:K44" si="9">IF(I42=TRUE,D42*$M$2+E42*$M$3+F42*$M$4+G42*$M$5+H42*$M$6,0)</f>
        <v>0</v>
      </c>
      <c r="L42" s="56"/>
      <c r="M42" s="56" t="s">
        <v>47</v>
      </c>
    </row>
    <row r="43" spans="1:13" s="57" customFormat="1" ht="15.75" customHeight="1">
      <c r="A43" s="161"/>
      <c r="B43" s="49" t="s">
        <v>140</v>
      </c>
      <c r="C43" s="68"/>
      <c r="D43" s="51"/>
      <c r="E43" s="51"/>
      <c r="F43" s="51"/>
      <c r="G43" s="51"/>
      <c r="H43" s="51"/>
      <c r="I43" s="52" t="b">
        <v>0</v>
      </c>
      <c r="J43" s="53">
        <f t="shared" si="8"/>
        <v>0</v>
      </c>
      <c r="K43" s="54">
        <f t="shared" si="9"/>
        <v>0</v>
      </c>
      <c r="L43" s="56"/>
      <c r="M43" s="56"/>
    </row>
    <row r="44" spans="1:13" s="57" customFormat="1" ht="15.75" customHeight="1">
      <c r="A44" s="161"/>
      <c r="B44" s="49" t="s">
        <v>141</v>
      </c>
      <c r="C44" s="67" t="s">
        <v>142</v>
      </c>
      <c r="D44" s="51"/>
      <c r="E44" s="51"/>
      <c r="F44" s="51"/>
      <c r="G44" s="51"/>
      <c r="H44" s="51"/>
      <c r="I44" s="52" t="b">
        <v>0</v>
      </c>
      <c r="J44" s="53">
        <f t="shared" si="8"/>
        <v>0</v>
      </c>
      <c r="K44" s="54">
        <f t="shared" si="9"/>
        <v>0</v>
      </c>
      <c r="L44" s="56"/>
      <c r="M44" s="56" t="s">
        <v>48</v>
      </c>
    </row>
    <row r="45" spans="1:13" s="57" customFormat="1" ht="15.75" customHeight="1">
      <c r="A45" s="161"/>
      <c r="B45" s="166" t="s">
        <v>12</v>
      </c>
      <c r="C45" s="166"/>
      <c r="D45" s="64">
        <f>SUM(D41:D44)</f>
        <v>0</v>
      </c>
      <c r="E45" s="64">
        <f>SUM(E41:E44)</f>
        <v>0</v>
      </c>
      <c r="F45" s="64">
        <f>SUM(F41:F44)</f>
        <v>0</v>
      </c>
      <c r="G45" s="64">
        <f>SUM(G41:G44)</f>
        <v>0</v>
      </c>
      <c r="H45" s="64">
        <f>SUM(H41:H44)</f>
        <v>0</v>
      </c>
      <c r="I45" s="64"/>
      <c r="J45" s="64">
        <f>SUM(J41:J44)</f>
        <v>0</v>
      </c>
      <c r="K45" s="59">
        <f>SUM(K41:K44)</f>
        <v>0</v>
      </c>
      <c r="L45" s="66"/>
      <c r="M45" s="66"/>
    </row>
    <row r="46" spans="1:13">
      <c r="A46" s="69" t="s">
        <v>15</v>
      </c>
      <c r="B46" s="69"/>
      <c r="C46" s="70"/>
      <c r="D46" s="71">
        <f>D30+D23+D15+D40+D45</f>
        <v>0</v>
      </c>
      <c r="E46" s="71">
        <f>E30+E23+E15+E40+E45</f>
        <v>0</v>
      </c>
      <c r="F46" s="71">
        <f>F30+F23+F15+F40+F45</f>
        <v>0</v>
      </c>
      <c r="G46" s="71">
        <f>G30+G23+G15+G40+G45</f>
        <v>0</v>
      </c>
      <c r="H46" s="71">
        <f>H30+H23+H15+H40+H45</f>
        <v>0</v>
      </c>
      <c r="I46" s="71"/>
      <c r="J46" s="72">
        <f>J30+J23+J15+J40+J45</f>
        <v>0</v>
      </c>
      <c r="K46" s="71">
        <f>K30+K23+K15+K40+K45</f>
        <v>0</v>
      </c>
      <c r="L46" s="73"/>
      <c r="M46" s="73"/>
    </row>
    <row r="47" spans="1:13" ht="14.25" customHeight="1">
      <c r="H47" s="76"/>
      <c r="I47" s="76"/>
      <c r="K47" s="76"/>
    </row>
    <row r="48" spans="1:1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</row>
    <row r="50" spans="1:1">
      <c r="A50" s="77"/>
    </row>
    <row r="51" spans="1:1">
      <c r="A51" s="78"/>
    </row>
    <row r="52" spans="1:1">
      <c r="A52" s="78"/>
    </row>
    <row r="53" spans="1:1">
      <c r="A53" s="78"/>
    </row>
    <row r="54" spans="1:1">
      <c r="A54" s="78"/>
    </row>
    <row r="55" spans="1:1">
      <c r="A55" s="78"/>
    </row>
  </sheetData>
  <dataConsolidate/>
  <mergeCells count="41">
    <mergeCell ref="A48:M48"/>
    <mergeCell ref="A31:A40"/>
    <mergeCell ref="B33:B34"/>
    <mergeCell ref="B35:B36"/>
    <mergeCell ref="B37:B39"/>
    <mergeCell ref="B40:C40"/>
    <mergeCell ref="A41:A45"/>
    <mergeCell ref="B41:B42"/>
    <mergeCell ref="B45:C45"/>
    <mergeCell ref="A24:A30"/>
    <mergeCell ref="B24:B26"/>
    <mergeCell ref="B27:B29"/>
    <mergeCell ref="B30:C30"/>
    <mergeCell ref="K7:K8"/>
    <mergeCell ref="A16:A23"/>
    <mergeCell ref="B16:B17"/>
    <mergeCell ref="B18:B20"/>
    <mergeCell ref="B21:B22"/>
    <mergeCell ref="B23:C23"/>
    <mergeCell ref="L7:L8"/>
    <mergeCell ref="M7:M8"/>
    <mergeCell ref="A9:A15"/>
    <mergeCell ref="B11:B12"/>
    <mergeCell ref="B15:C15"/>
    <mergeCell ref="A5:B5"/>
    <mergeCell ref="C5:J5"/>
    <mergeCell ref="A6:B6"/>
    <mergeCell ref="C6:J6"/>
    <mergeCell ref="A7:A8"/>
    <mergeCell ref="B7:B8"/>
    <mergeCell ref="C7:C8"/>
    <mergeCell ref="D7:H7"/>
    <mergeCell ref="I7:I8"/>
    <mergeCell ref="J7:J8"/>
    <mergeCell ref="A4:B4"/>
    <mergeCell ref="C4:J4"/>
    <mergeCell ref="B1:M1"/>
    <mergeCell ref="A2:B2"/>
    <mergeCell ref="C2:J2"/>
    <mergeCell ref="A3:B3"/>
    <mergeCell ref="C3:J3"/>
  </mergeCells>
  <phoneticPr fontId="2" type="noConversion"/>
  <dataValidations count="10">
    <dataValidation type="custom" allowBlank="1" showInputMessage="1" showErrorMessage="1" sqref="K6">
      <formula1>AND($K$6="初级顾问")</formula1>
    </dataValidation>
    <dataValidation type="custom" allowBlank="1" showInputMessage="1" showErrorMessage="1" sqref="K5">
      <formula1>AND($K$5="中级顾问")</formula1>
    </dataValidation>
    <dataValidation type="custom" allowBlank="1" showInputMessage="1" showErrorMessage="1" sqref="K4">
      <formula1>AND($K$4="高级顾问")</formula1>
    </dataValidation>
    <dataValidation type="custom" allowBlank="1" showInputMessage="1" showErrorMessage="1" sqref="K3">
      <formula1>AND($K$3="专家顾问")</formula1>
    </dataValidation>
    <dataValidation type="custom" allowBlank="1" showInputMessage="1" showErrorMessage="1" sqref="K2">
      <formula1>AND($K$2="项目经理")</formula1>
    </dataValidation>
    <dataValidation type="custom" allowBlank="1" showInputMessage="1" showErrorMessage="1" errorTitle="单价设置" error="初级顾问人天单价最高不能超过500" sqref="M6">
      <formula1>AND($M$6&lt;=500)</formula1>
    </dataValidation>
    <dataValidation type="custom" allowBlank="1" showInputMessage="1" showErrorMessage="1" errorTitle="单价设置" error="中级顾问人天单价不能超过850" sqref="M5">
      <formula1>AND($M$5&lt;=850)</formula1>
    </dataValidation>
    <dataValidation type="custom" allowBlank="1" showInputMessage="1" showErrorMessage="1" errorTitle="单价设置" error="高级顾问人天单价不能超高1050" sqref="M4">
      <formula1>AND($M$4&lt;=1050)</formula1>
    </dataValidation>
    <dataValidation type="custom" allowBlank="1" showInputMessage="1" showErrorMessage="1" errorTitle="单价设置" error="专家人天单价不能超过1400" sqref="M3">
      <formula1>AND($M$3&lt;=1400)</formula1>
    </dataValidation>
    <dataValidation type="custom" allowBlank="1" showInputMessage="1" showErrorMessage="1" errorTitle="单价设置" error="项目经理人天单价最高为1050" sqref="M2">
      <formula1>AND($M$2&lt;=1050)</formula1>
    </dataValidation>
  </dataValidations>
  <pageMargins left="0.2" right="0.27" top="1" bottom="1" header="0.5" footer="0.5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O23" sqref="O23"/>
    </sheetView>
  </sheetViews>
  <sheetFormatPr defaultColWidth="10.28515625" defaultRowHeight="14.25"/>
  <cols>
    <col min="1" max="1" width="10.7109375" style="2" customWidth="1"/>
    <col min="2" max="2" width="10.28515625" style="17" customWidth="1"/>
    <col min="3" max="3" width="20.42578125" style="17" customWidth="1"/>
    <col min="4" max="8" width="6" style="18" customWidth="1"/>
    <col min="9" max="9" width="8.140625" style="18" customWidth="1"/>
    <col min="10" max="10" width="7.5703125" style="1" customWidth="1"/>
    <col min="11" max="11" width="11.85546875" style="20" customWidth="1"/>
    <col min="12" max="12" width="9.7109375" style="2" customWidth="1"/>
    <col min="13" max="13" width="15.140625" style="1" customWidth="1"/>
    <col min="14" max="16384" width="10.28515625" style="2"/>
  </cols>
  <sheetData>
    <row r="1" spans="1:13" ht="27.75" customHeight="1">
      <c r="A1" s="80" t="s">
        <v>143</v>
      </c>
      <c r="B1" s="174" t="s">
        <v>149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>
      <c r="A2" s="171" t="s">
        <v>59</v>
      </c>
      <c r="B2" s="171"/>
      <c r="C2" s="172" t="s">
        <v>77</v>
      </c>
      <c r="D2" s="173"/>
      <c r="E2" s="173"/>
      <c r="F2" s="173"/>
      <c r="G2" s="173"/>
      <c r="H2" s="173"/>
      <c r="I2" s="173"/>
      <c r="J2" s="173"/>
      <c r="K2" s="81" t="s">
        <v>76</v>
      </c>
      <c r="L2" s="82" t="s">
        <v>58</v>
      </c>
      <c r="M2" s="47"/>
    </row>
    <row r="3" spans="1:13" ht="14.25" customHeight="1">
      <c r="A3" s="171" t="s">
        <v>144</v>
      </c>
      <c r="B3" s="171"/>
      <c r="C3" s="172"/>
      <c r="D3" s="173"/>
      <c r="E3" s="173"/>
      <c r="F3" s="173"/>
      <c r="G3" s="173"/>
      <c r="H3" s="173"/>
      <c r="I3" s="173"/>
      <c r="J3" s="173"/>
      <c r="K3" s="81" t="s">
        <v>72</v>
      </c>
      <c r="L3" s="82" t="s">
        <v>58</v>
      </c>
      <c r="M3" s="47"/>
    </row>
    <row r="4" spans="1:13" ht="14.25" customHeight="1">
      <c r="A4" s="171" t="s">
        <v>145</v>
      </c>
      <c r="B4" s="171"/>
      <c r="C4" s="172"/>
      <c r="D4" s="173"/>
      <c r="E4" s="173"/>
      <c r="F4" s="173"/>
      <c r="G4" s="173"/>
      <c r="H4" s="173"/>
      <c r="I4" s="173"/>
      <c r="J4" s="173"/>
      <c r="K4" s="81" t="s">
        <v>74</v>
      </c>
      <c r="L4" s="82" t="s">
        <v>58</v>
      </c>
      <c r="M4" s="47"/>
    </row>
    <row r="5" spans="1:13" ht="14.25" customHeight="1">
      <c r="A5" s="171" t="s">
        <v>146</v>
      </c>
      <c r="B5" s="171"/>
      <c r="C5" s="175"/>
      <c r="D5" s="175"/>
      <c r="E5" s="175"/>
      <c r="F5" s="175"/>
      <c r="G5" s="175"/>
      <c r="H5" s="175"/>
      <c r="I5" s="175"/>
      <c r="J5" s="175"/>
      <c r="K5" s="81" t="s">
        <v>81</v>
      </c>
      <c r="L5" s="82" t="s">
        <v>58</v>
      </c>
      <c r="M5" s="47"/>
    </row>
    <row r="6" spans="1:13">
      <c r="A6" s="171" t="s">
        <v>82</v>
      </c>
      <c r="B6" s="171"/>
      <c r="C6" s="176"/>
      <c r="D6" s="173"/>
      <c r="E6" s="173"/>
      <c r="F6" s="173"/>
      <c r="G6" s="173"/>
      <c r="H6" s="173"/>
      <c r="I6" s="173"/>
      <c r="J6" s="173"/>
      <c r="K6" s="81" t="s">
        <v>83</v>
      </c>
      <c r="L6" s="82" t="s">
        <v>58</v>
      </c>
      <c r="M6" s="47"/>
    </row>
    <row r="7" spans="1:13" ht="14.25" customHeight="1">
      <c r="A7" s="177" t="s">
        <v>84</v>
      </c>
      <c r="B7" s="178" t="s">
        <v>0</v>
      </c>
      <c r="C7" s="178" t="s">
        <v>1</v>
      </c>
      <c r="D7" s="178" t="s">
        <v>63</v>
      </c>
      <c r="E7" s="178"/>
      <c r="F7" s="178"/>
      <c r="G7" s="178"/>
      <c r="H7" s="178"/>
      <c r="I7" s="178" t="s">
        <v>85</v>
      </c>
      <c r="J7" s="178" t="s">
        <v>86</v>
      </c>
      <c r="K7" s="178" t="s">
        <v>66</v>
      </c>
      <c r="L7" s="177" t="s">
        <v>87</v>
      </c>
      <c r="M7" s="178" t="s">
        <v>88</v>
      </c>
    </row>
    <row r="8" spans="1:13" ht="22.5">
      <c r="A8" s="177"/>
      <c r="B8" s="178"/>
      <c r="C8" s="178"/>
      <c r="D8" s="82" t="s">
        <v>76</v>
      </c>
      <c r="E8" s="82" t="s">
        <v>72</v>
      </c>
      <c r="F8" s="82" t="s">
        <v>74</v>
      </c>
      <c r="G8" s="82" t="s">
        <v>81</v>
      </c>
      <c r="H8" s="82" t="s">
        <v>83</v>
      </c>
      <c r="I8" s="179"/>
      <c r="J8" s="178"/>
      <c r="K8" s="178"/>
      <c r="L8" s="177"/>
      <c r="M8" s="178"/>
    </row>
    <row r="9" spans="1:13" s="9" customFormat="1" ht="12" customHeight="1">
      <c r="A9" s="180" t="s">
        <v>147</v>
      </c>
      <c r="B9" s="182" t="s">
        <v>104</v>
      </c>
      <c r="C9" s="83" t="s">
        <v>105</v>
      </c>
      <c r="D9" s="84"/>
      <c r="E9" s="84"/>
      <c r="F9" s="85"/>
      <c r="G9" s="85"/>
      <c r="H9" s="84"/>
      <c r="I9" s="86" t="b">
        <v>1</v>
      </c>
      <c r="J9" s="87">
        <f t="shared" ref="J9:J13" si="0">SUM(D9:H9)</f>
        <v>0</v>
      </c>
      <c r="K9" s="88">
        <f t="shared" ref="K9:K12" si="1">IF(I9=TRUE,D9*$M$2+E9*$M$3+F9*$M$4+G9*$M$5+H9*$M$6,0)</f>
        <v>0</v>
      </c>
      <c r="L9" s="89"/>
      <c r="M9" s="89"/>
    </row>
    <row r="10" spans="1:13" s="9" customFormat="1" ht="12" customHeight="1">
      <c r="A10" s="180"/>
      <c r="B10" s="182"/>
      <c r="C10" s="83" t="s">
        <v>106</v>
      </c>
      <c r="D10" s="84"/>
      <c r="E10" s="84"/>
      <c r="F10" s="85"/>
      <c r="G10" s="85"/>
      <c r="H10" s="84"/>
      <c r="I10" s="86" t="b">
        <v>1</v>
      </c>
      <c r="J10" s="87">
        <f t="shared" si="0"/>
        <v>0</v>
      </c>
      <c r="K10" s="88">
        <f t="shared" si="1"/>
        <v>0</v>
      </c>
      <c r="L10" s="89"/>
      <c r="M10" s="89"/>
    </row>
    <row r="11" spans="1:13" s="9" customFormat="1" ht="12" customHeight="1">
      <c r="A11" s="180"/>
      <c r="B11" s="182"/>
      <c r="C11" s="83" t="s">
        <v>104</v>
      </c>
      <c r="D11" s="84"/>
      <c r="E11" s="84"/>
      <c r="F11" s="85"/>
      <c r="G11" s="85"/>
      <c r="H11" s="84"/>
      <c r="I11" s="86" t="b">
        <v>1</v>
      </c>
      <c r="J11" s="87">
        <f t="shared" si="0"/>
        <v>0</v>
      </c>
      <c r="K11" s="88">
        <f t="shared" si="1"/>
        <v>0</v>
      </c>
      <c r="L11" s="89"/>
      <c r="M11" s="89" t="s">
        <v>107</v>
      </c>
    </row>
    <row r="12" spans="1:13" s="9" customFormat="1" ht="12" customHeight="1">
      <c r="A12" s="180"/>
      <c r="B12" s="182" t="s">
        <v>108</v>
      </c>
      <c r="C12" s="83" t="s">
        <v>109</v>
      </c>
      <c r="D12" s="84"/>
      <c r="E12" s="84"/>
      <c r="F12" s="85"/>
      <c r="G12" s="85"/>
      <c r="H12" s="84"/>
      <c r="I12" s="86" t="b">
        <v>1</v>
      </c>
      <c r="J12" s="87">
        <f t="shared" si="0"/>
        <v>0</v>
      </c>
      <c r="K12" s="88">
        <f t="shared" si="1"/>
        <v>0</v>
      </c>
      <c r="L12" s="89"/>
      <c r="M12" s="89"/>
    </row>
    <row r="13" spans="1:13" s="23" customFormat="1" ht="12" customHeight="1">
      <c r="A13" s="181"/>
      <c r="B13" s="182"/>
      <c r="C13" s="83" t="s">
        <v>110</v>
      </c>
      <c r="D13" s="84"/>
      <c r="E13" s="84"/>
      <c r="F13" s="85"/>
      <c r="G13" s="85"/>
      <c r="H13" s="84"/>
      <c r="I13" s="86" t="b">
        <v>1</v>
      </c>
      <c r="J13" s="87">
        <f t="shared" si="0"/>
        <v>0</v>
      </c>
      <c r="K13" s="88">
        <f>IF(I13=TRUE,D13*$M$2+E13*$M$3+F13*$M$4+G13*$M$5+H13*$M$6,0)</f>
        <v>0</v>
      </c>
      <c r="L13" s="89"/>
      <c r="M13" s="89" t="s">
        <v>111</v>
      </c>
    </row>
    <row r="14" spans="1:13" s="9" customFormat="1" ht="12" customHeight="1">
      <c r="A14" s="181"/>
      <c r="B14" s="183" t="s">
        <v>12</v>
      </c>
      <c r="C14" s="184"/>
      <c r="D14" s="90"/>
      <c r="E14" s="90"/>
      <c r="F14" s="90"/>
      <c r="G14" s="90"/>
      <c r="H14" s="90"/>
      <c r="I14" s="90"/>
      <c r="J14" s="90">
        <f>SUM(J9:J13)</f>
        <v>0</v>
      </c>
      <c r="K14" s="91">
        <f>SUM(K9:K13)</f>
        <v>0</v>
      </c>
      <c r="L14" s="92"/>
      <c r="M14" s="93"/>
    </row>
    <row r="15" spans="1:13" s="9" customFormat="1" ht="12">
      <c r="A15" s="185" t="s">
        <v>148</v>
      </c>
      <c r="B15" s="186" t="s">
        <v>113</v>
      </c>
      <c r="C15" s="83" t="s">
        <v>114</v>
      </c>
      <c r="D15" s="84"/>
      <c r="E15" s="84"/>
      <c r="F15" s="84"/>
      <c r="G15" s="84"/>
      <c r="H15" s="84"/>
      <c r="I15" s="86" t="b">
        <v>1</v>
      </c>
      <c r="J15" s="87">
        <f t="shared" ref="J15:J24" si="2">SUM(D15:H15)</f>
        <v>0</v>
      </c>
      <c r="K15" s="88">
        <f>IF(I15=TRUE,D15*$M$2+E15*$M$3+F15*$M$4+G15*$M$5+H15*$M$6,0)</f>
        <v>0</v>
      </c>
      <c r="L15" s="94"/>
      <c r="M15" s="89"/>
    </row>
    <row r="16" spans="1:13" s="9" customFormat="1" ht="12">
      <c r="A16" s="185"/>
      <c r="B16" s="188"/>
      <c r="C16" s="83" t="s">
        <v>115</v>
      </c>
      <c r="D16" s="84"/>
      <c r="E16" s="84"/>
      <c r="F16" s="84"/>
      <c r="G16" s="84"/>
      <c r="H16" s="84"/>
      <c r="I16" s="86" t="b">
        <v>1</v>
      </c>
      <c r="J16" s="87">
        <f t="shared" si="2"/>
        <v>0</v>
      </c>
      <c r="K16" s="88">
        <f t="shared" ref="K16:K23" si="3">IF(I16=TRUE,D16*$M$2+E16*$M$3+F16*$M$4+G16*$M$5+H16*$M$6,0)</f>
        <v>0</v>
      </c>
      <c r="L16" s="94"/>
      <c r="M16" s="89"/>
    </row>
    <row r="17" spans="1:13" s="9" customFormat="1" ht="12">
      <c r="A17" s="185"/>
      <c r="B17" s="188"/>
      <c r="C17" s="83" t="s">
        <v>116</v>
      </c>
      <c r="D17" s="84"/>
      <c r="E17" s="84"/>
      <c r="F17" s="84"/>
      <c r="G17" s="84"/>
      <c r="H17" s="84"/>
      <c r="I17" s="86" t="b">
        <v>1</v>
      </c>
      <c r="J17" s="87">
        <f t="shared" si="2"/>
        <v>0</v>
      </c>
      <c r="K17" s="88">
        <f t="shared" si="3"/>
        <v>0</v>
      </c>
      <c r="L17" s="94"/>
      <c r="M17" s="94"/>
    </row>
    <row r="18" spans="1:13" s="9" customFormat="1" ht="12">
      <c r="A18" s="185"/>
      <c r="B18" s="186" t="s">
        <v>118</v>
      </c>
      <c r="C18" s="83" t="s">
        <v>119</v>
      </c>
      <c r="D18" s="84"/>
      <c r="E18" s="84"/>
      <c r="F18" s="84"/>
      <c r="G18" s="84"/>
      <c r="H18" s="84"/>
      <c r="I18" s="86" t="b">
        <v>1</v>
      </c>
      <c r="J18" s="87">
        <f t="shared" si="2"/>
        <v>0</v>
      </c>
      <c r="K18" s="88">
        <f t="shared" si="3"/>
        <v>0</v>
      </c>
      <c r="L18" s="94"/>
      <c r="M18" s="89"/>
    </row>
    <row r="19" spans="1:13" s="9" customFormat="1" ht="12">
      <c r="A19" s="185"/>
      <c r="B19" s="186"/>
      <c r="C19" s="83" t="s">
        <v>120</v>
      </c>
      <c r="D19" s="84"/>
      <c r="E19" s="84"/>
      <c r="F19" s="84"/>
      <c r="G19" s="84"/>
      <c r="H19" s="84"/>
      <c r="I19" s="86" t="b">
        <v>1</v>
      </c>
      <c r="J19" s="87">
        <f t="shared" si="2"/>
        <v>0</v>
      </c>
      <c r="K19" s="88">
        <f t="shared" si="3"/>
        <v>0</v>
      </c>
      <c r="L19" s="94"/>
      <c r="M19" s="89"/>
    </row>
    <row r="20" spans="1:13" s="9" customFormat="1" ht="15.75" customHeight="1">
      <c r="A20" s="179"/>
      <c r="B20" s="95" t="s">
        <v>125</v>
      </c>
      <c r="C20" s="83" t="s">
        <v>126</v>
      </c>
      <c r="D20" s="84"/>
      <c r="E20" s="84"/>
      <c r="F20" s="84"/>
      <c r="G20" s="84"/>
      <c r="H20" s="84"/>
      <c r="I20" s="86" t="b">
        <v>1</v>
      </c>
      <c r="J20" s="87">
        <f t="shared" si="2"/>
        <v>0</v>
      </c>
      <c r="K20" s="88">
        <f t="shared" si="3"/>
        <v>0</v>
      </c>
      <c r="L20" s="89"/>
      <c r="M20" s="89"/>
    </row>
    <row r="21" spans="1:13" s="9" customFormat="1" ht="15.75" customHeight="1">
      <c r="A21" s="179"/>
      <c r="B21" s="186" t="s">
        <v>32</v>
      </c>
      <c r="C21" s="83" t="s">
        <v>130</v>
      </c>
      <c r="D21" s="84"/>
      <c r="E21" s="84"/>
      <c r="F21" s="84"/>
      <c r="G21" s="84"/>
      <c r="H21" s="84"/>
      <c r="I21" s="86" t="b">
        <v>1</v>
      </c>
      <c r="J21" s="87">
        <f t="shared" si="2"/>
        <v>0</v>
      </c>
      <c r="K21" s="88">
        <f t="shared" si="3"/>
        <v>0</v>
      </c>
      <c r="L21" s="89"/>
      <c r="M21" s="89"/>
    </row>
    <row r="22" spans="1:13" s="9" customFormat="1" ht="15.75" customHeight="1">
      <c r="A22" s="179"/>
      <c r="B22" s="188"/>
      <c r="C22" s="83" t="s">
        <v>131</v>
      </c>
      <c r="D22" s="84"/>
      <c r="E22" s="84"/>
      <c r="F22" s="84"/>
      <c r="G22" s="84"/>
      <c r="H22" s="84"/>
      <c r="I22" s="86" t="b">
        <v>1</v>
      </c>
      <c r="J22" s="87">
        <f t="shared" si="2"/>
        <v>0</v>
      </c>
      <c r="K22" s="88">
        <f t="shared" si="3"/>
        <v>0</v>
      </c>
      <c r="L22" s="89"/>
      <c r="M22" s="94"/>
    </row>
    <row r="23" spans="1:13" s="9" customFormat="1" ht="15.75" customHeight="1">
      <c r="A23" s="179"/>
      <c r="B23" s="186"/>
      <c r="C23" s="83" t="s">
        <v>134</v>
      </c>
      <c r="D23" s="84"/>
      <c r="E23" s="84"/>
      <c r="F23" s="84"/>
      <c r="G23" s="84"/>
      <c r="H23" s="84"/>
      <c r="I23" s="86" t="b">
        <v>1</v>
      </c>
      <c r="J23" s="87"/>
      <c r="K23" s="88">
        <f t="shared" si="3"/>
        <v>0</v>
      </c>
      <c r="L23" s="89"/>
      <c r="M23" s="89" t="s">
        <v>135</v>
      </c>
    </row>
    <row r="24" spans="1:13" s="9" customFormat="1" ht="15.75" customHeight="1">
      <c r="A24" s="179"/>
      <c r="B24" s="188"/>
      <c r="C24" s="83" t="s">
        <v>136</v>
      </c>
      <c r="D24" s="84"/>
      <c r="E24" s="84"/>
      <c r="F24" s="84"/>
      <c r="G24" s="84"/>
      <c r="H24" s="84"/>
      <c r="I24" s="86" t="b">
        <v>1</v>
      </c>
      <c r="J24" s="87">
        <f t="shared" si="2"/>
        <v>0</v>
      </c>
      <c r="K24" s="88">
        <f>IF(I24=TRUE,D24*$M$2+E24*$M$3+F24*$M$4+G24*$M$5+H24*$M$6,0)</f>
        <v>0</v>
      </c>
      <c r="L24" s="89"/>
      <c r="M24" s="89"/>
    </row>
    <row r="25" spans="1:13" s="9" customFormat="1" ht="15.75" customHeight="1">
      <c r="A25" s="179"/>
      <c r="B25" s="187" t="s">
        <v>12</v>
      </c>
      <c r="C25" s="187"/>
      <c r="D25" s="96"/>
      <c r="E25" s="96"/>
      <c r="F25" s="96"/>
      <c r="G25" s="96"/>
      <c r="H25" s="96"/>
      <c r="I25" s="96"/>
      <c r="J25" s="96">
        <f>SUM(J20:J24)</f>
        <v>0</v>
      </c>
      <c r="K25" s="91">
        <f>SUM(K20:K24)</f>
        <v>0</v>
      </c>
      <c r="L25" s="97"/>
      <c r="M25" s="97"/>
    </row>
    <row r="26" spans="1:13" s="9" customFormat="1" ht="15.75" customHeight="1">
      <c r="A26" s="185" t="s">
        <v>137</v>
      </c>
      <c r="B26" s="186" t="s">
        <v>138</v>
      </c>
      <c r="C26" s="83" t="s">
        <v>139</v>
      </c>
      <c r="D26" s="84"/>
      <c r="E26" s="84"/>
      <c r="F26" s="84"/>
      <c r="G26" s="84"/>
      <c r="H26" s="84"/>
      <c r="I26" s="86" t="b">
        <v>1</v>
      </c>
      <c r="J26" s="87">
        <f t="shared" ref="J26:J28" si="4">SUM(D26:H26)</f>
        <v>0</v>
      </c>
      <c r="K26" s="88">
        <f>IF(I26=TRUE,D26*$M$2+E26*$M$3+F26*$M$4+G26*$M$5+H26*$M$6,0)</f>
        <v>0</v>
      </c>
      <c r="L26" s="89"/>
      <c r="M26" s="89"/>
    </row>
    <row r="27" spans="1:13" s="9" customFormat="1" ht="15.75" customHeight="1">
      <c r="A27" s="185"/>
      <c r="B27" s="186"/>
      <c r="C27" s="98" t="s">
        <v>138</v>
      </c>
      <c r="D27" s="84"/>
      <c r="E27" s="84"/>
      <c r="F27" s="84"/>
      <c r="G27" s="84"/>
      <c r="H27" s="84"/>
      <c r="I27" s="86" t="b">
        <v>1</v>
      </c>
      <c r="J27" s="87">
        <f t="shared" si="4"/>
        <v>0</v>
      </c>
      <c r="K27" s="88">
        <f t="shared" ref="K27:K28" si="5">IF(I27=TRUE,D27*$M$2+E27*$M$3+F27*$M$4+G27*$M$5+H27*$M$6,0)</f>
        <v>0</v>
      </c>
      <c r="L27" s="89"/>
      <c r="M27" s="89" t="s">
        <v>47</v>
      </c>
    </row>
    <row r="28" spans="1:13" s="9" customFormat="1" ht="15.75" customHeight="1">
      <c r="A28" s="185"/>
      <c r="B28" s="95" t="s">
        <v>141</v>
      </c>
      <c r="C28" s="98" t="s">
        <v>142</v>
      </c>
      <c r="D28" s="84"/>
      <c r="E28" s="84"/>
      <c r="F28" s="84"/>
      <c r="G28" s="84"/>
      <c r="H28" s="84"/>
      <c r="I28" s="86" t="b">
        <v>0</v>
      </c>
      <c r="J28" s="87">
        <f t="shared" si="4"/>
        <v>0</v>
      </c>
      <c r="K28" s="88">
        <f t="shared" si="5"/>
        <v>0</v>
      </c>
      <c r="L28" s="89"/>
      <c r="M28" s="89" t="s">
        <v>48</v>
      </c>
    </row>
    <row r="29" spans="1:13" s="9" customFormat="1" ht="15.75" customHeight="1">
      <c r="A29" s="185"/>
      <c r="B29" s="187" t="s">
        <v>12</v>
      </c>
      <c r="C29" s="187"/>
      <c r="D29" s="96">
        <f>SUM(D26:D28)</f>
        <v>0</v>
      </c>
      <c r="E29" s="96">
        <f>SUM(E26:E28)</f>
        <v>0</v>
      </c>
      <c r="F29" s="96">
        <f>SUM(F26:F28)</f>
        <v>0</v>
      </c>
      <c r="G29" s="96">
        <f>SUM(G26:G28)</f>
        <v>0</v>
      </c>
      <c r="H29" s="96">
        <f>SUM(H26:H28)</f>
        <v>0</v>
      </c>
      <c r="I29" s="96"/>
      <c r="J29" s="96">
        <f>SUM(J26:J28)</f>
        <v>0</v>
      </c>
      <c r="K29" s="91">
        <f>SUM(K26:K28)</f>
        <v>0</v>
      </c>
      <c r="L29" s="97"/>
      <c r="M29" s="97"/>
    </row>
    <row r="30" spans="1:13">
      <c r="A30" s="99" t="s">
        <v>15</v>
      </c>
      <c r="B30" s="99"/>
      <c r="C30" s="100"/>
      <c r="D30" s="101">
        <f>D14+D25+D29</f>
        <v>0</v>
      </c>
      <c r="E30" s="101">
        <f t="shared" ref="E30:K30" si="6">E14+E25+E29</f>
        <v>0</v>
      </c>
      <c r="F30" s="101">
        <f t="shared" si="6"/>
        <v>0</v>
      </c>
      <c r="G30" s="101">
        <f t="shared" si="6"/>
        <v>0</v>
      </c>
      <c r="H30" s="101">
        <f t="shared" si="6"/>
        <v>0</v>
      </c>
      <c r="I30" s="101"/>
      <c r="J30" s="101">
        <f t="shared" si="6"/>
        <v>0</v>
      </c>
      <c r="K30" s="101">
        <f t="shared" si="6"/>
        <v>0</v>
      </c>
      <c r="L30" s="102"/>
      <c r="M30" s="102"/>
    </row>
    <row r="31" spans="1:13" ht="14.25" customHeight="1">
      <c r="H31" s="1"/>
      <c r="I31" s="1"/>
      <c r="K31" s="1"/>
    </row>
    <row r="32" spans="1:13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</row>
    <row r="34" spans="1:1">
      <c r="A34" s="19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</sheetData>
  <dataConsolidate/>
  <mergeCells count="34">
    <mergeCell ref="A26:A29"/>
    <mergeCell ref="B26:B27"/>
    <mergeCell ref="B29:C29"/>
    <mergeCell ref="A32:M32"/>
    <mergeCell ref="A15:A25"/>
    <mergeCell ref="B15:B17"/>
    <mergeCell ref="B18:B19"/>
    <mergeCell ref="B21:B22"/>
    <mergeCell ref="B23:B24"/>
    <mergeCell ref="B25:C25"/>
    <mergeCell ref="K7:K8"/>
    <mergeCell ref="L7:L8"/>
    <mergeCell ref="M7:M8"/>
    <mergeCell ref="A9:A14"/>
    <mergeCell ref="B9:B11"/>
    <mergeCell ref="B12:B13"/>
    <mergeCell ref="B14:C14"/>
    <mergeCell ref="A5:B5"/>
    <mergeCell ref="C5:J5"/>
    <mergeCell ref="A6:B6"/>
    <mergeCell ref="C6:J6"/>
    <mergeCell ref="A7:A8"/>
    <mergeCell ref="B7:B8"/>
    <mergeCell ref="C7:C8"/>
    <mergeCell ref="D7:H7"/>
    <mergeCell ref="I7:I8"/>
    <mergeCell ref="J7:J8"/>
    <mergeCell ref="A4:B4"/>
    <mergeCell ref="C4:J4"/>
    <mergeCell ref="B1:M1"/>
    <mergeCell ref="A2:B2"/>
    <mergeCell ref="C2:J2"/>
    <mergeCell ref="A3:B3"/>
    <mergeCell ref="C3:J3"/>
  </mergeCells>
  <phoneticPr fontId="2" type="noConversion"/>
  <dataValidations count="5">
    <dataValidation type="custom" allowBlank="1" showInputMessage="1" showErrorMessage="1" errorTitle="单价设置" error="初级顾问人天单价最高不能超过500" sqref="M6">
      <formula1>AND($M$6&lt;=500)</formula1>
    </dataValidation>
    <dataValidation type="custom" allowBlank="1" showInputMessage="1" showErrorMessage="1" errorTitle="单价设置" error="中级顾问人天单价不能超过800" sqref="M5">
      <formula1>AND($M$5&lt;=800)</formula1>
    </dataValidation>
    <dataValidation type="custom" allowBlank="1" showInputMessage="1" showErrorMessage="1" errorTitle="单价设置" error="高级顾问人天单价不能超高1000" sqref="M4">
      <formula1>AND($M$4&lt;=1000)</formula1>
    </dataValidation>
    <dataValidation type="custom" allowBlank="1" showInputMessage="1" showErrorMessage="1" errorTitle="单价设置" error="专家人天单价不能超过1400" sqref="M3">
      <formula1>AND($M$3&lt;=1400)</formula1>
    </dataValidation>
    <dataValidation type="custom" allowBlank="1" showInputMessage="1" showErrorMessage="1" errorTitle="单价设置" error="项目经理人天单价最高为1000" sqref="M2">
      <formula1>AND($M$2&lt;=1000)</formula1>
    </dataValidation>
  </dataValidations>
  <pageMargins left="0.2" right="0.27" top="1" bottom="1" header="0.5" footer="0.5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二次开发费用评估表</vt:lpstr>
      <vt:lpstr>实施费用评估表</vt:lpstr>
      <vt:lpstr>系统运维费用评估表</vt:lpstr>
    </vt:vector>
  </TitlesOfParts>
  <Company>ufsoft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客户化开发报价工具</dc:title>
  <dc:subject>开发方法论1.0正式版</dc:subject>
  <dc:creator>David Xie</dc:creator>
  <cp:lastModifiedBy>Administrator</cp:lastModifiedBy>
  <cp:lastPrinted>2009-03-03T08:50:16Z</cp:lastPrinted>
  <dcterms:created xsi:type="dcterms:W3CDTF">2003-05-30T01:29:58Z</dcterms:created>
  <dcterms:modified xsi:type="dcterms:W3CDTF">2019-05-13T11:55:46Z</dcterms:modified>
</cp:coreProperties>
</file>