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闪电购口径" sheetId="2" r:id="rId1"/>
  </sheets>
  <calcPr calcId="152511" concurrentCalc="0"/>
</workbook>
</file>

<file path=xl/calcChain.xml><?xml version="1.0" encoding="utf-8"?>
<calcChain xmlns="http://schemas.openxmlformats.org/spreadsheetml/2006/main">
  <c r="C36" i="2" l="1"/>
  <c r="C35" i="2"/>
  <c r="C34" i="2"/>
  <c r="C27" i="2"/>
  <c r="C26" i="2"/>
  <c r="C19" i="2"/>
  <c r="C18" i="2"/>
  <c r="C17" i="2"/>
  <c r="C14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1" i="2"/>
</calcChain>
</file>

<file path=xl/sharedStrings.xml><?xml version="1.0" encoding="utf-8"?>
<sst xmlns="http://schemas.openxmlformats.org/spreadsheetml/2006/main" count="63" uniqueCount="49">
  <si>
    <t>字段</t>
    <phoneticPr fontId="2" type="noConversion"/>
  </si>
  <si>
    <t>地市</t>
    <phoneticPr fontId="2" type="noConversion"/>
  </si>
  <si>
    <t>卡归属省分</t>
    <phoneticPr fontId="2" type="noConversion"/>
  </si>
  <si>
    <t>卡归属地市</t>
    <phoneticPr fontId="2" type="noConversion"/>
  </si>
  <si>
    <t>商城订单号</t>
    <phoneticPr fontId="2" type="noConversion"/>
  </si>
  <si>
    <t>PUK码</t>
  </si>
  <si>
    <t xml:space="preserve">订单创建时间 </t>
    <phoneticPr fontId="2" type="noConversion"/>
  </si>
  <si>
    <t>预占号码，用户入网号码</t>
    <phoneticPr fontId="2" type="noConversion"/>
  </si>
  <si>
    <t>入网证件姓名</t>
    <phoneticPr fontId="2" type="noConversion"/>
  </si>
  <si>
    <t>入网证件号码</t>
    <phoneticPr fontId="2" type="noConversion"/>
  </si>
  <si>
    <t>联系电话</t>
    <phoneticPr fontId="2" type="noConversion"/>
  </si>
  <si>
    <t>订单状态描述，
发货退单
订单处理退单
客户拒收退单
待支付
待分配
待处理
处理中
待发货
发货中
物流在途
未签收
成功关闭
待分配退单
待开户
已签收
系统退单
待支付退单
待流程匹配
已退单
待自动审单
待人工审单
审单退单</t>
    <phoneticPr fontId="2" type="noConversion"/>
  </si>
  <si>
    <t>激活时间</t>
    <phoneticPr fontId="2" type="noConversion"/>
  </si>
  <si>
    <t>开户时间</t>
    <phoneticPr fontId="2" type="noConversion"/>
  </si>
  <si>
    <t>套餐名称</t>
    <phoneticPr fontId="2" type="noConversion"/>
  </si>
  <si>
    <t>商品名称</t>
    <phoneticPr fontId="2" type="noConversion"/>
  </si>
  <si>
    <t>是否符合实名制抽检</t>
    <phoneticPr fontId="2" type="noConversion"/>
  </si>
  <si>
    <t>订单提交完成页面填写的下单推荐人</t>
    <phoneticPr fontId="2" type="noConversion"/>
  </si>
  <si>
    <t>绑卡时间</t>
    <phoneticPr fontId="2" type="noConversion"/>
  </si>
  <si>
    <t>渠道名称</t>
    <phoneticPr fontId="2" type="noConversion"/>
  </si>
  <si>
    <t>首充时间</t>
    <phoneticPr fontId="2" type="noConversion"/>
  </si>
  <si>
    <t>首充金额，单位元</t>
    <phoneticPr fontId="2" type="noConversion"/>
  </si>
  <si>
    <t>未校验;已校验;转人工;已开户;已激活</t>
    <phoneticPr fontId="2" type="noConversion"/>
  </si>
  <si>
    <t>备注</t>
    <phoneticPr fontId="2" type="noConversion"/>
  </si>
  <si>
    <t>字符类型</t>
    <phoneticPr fontId="2" type="noConversion"/>
  </si>
  <si>
    <t>VARCHAR2(12)</t>
  </si>
  <si>
    <t>VARCHAR2(6)</t>
  </si>
  <si>
    <t>VARCHAR2(50)</t>
  </si>
  <si>
    <t>VARCHAR2(30)</t>
  </si>
  <si>
    <t>VARCHAR2(20)</t>
  </si>
  <si>
    <t>VARCHAR2(150)</t>
  </si>
  <si>
    <t>VARCHAR2(40)</t>
  </si>
  <si>
    <t>DATE</t>
  </si>
  <si>
    <t>VARCHAR2(11)</t>
  </si>
  <si>
    <t>VARCHAR2(80)</t>
  </si>
  <si>
    <t>VARCHAR2(10)</t>
  </si>
  <si>
    <t>VARCHAR2(2)</t>
  </si>
  <si>
    <t>VARCHAR2(200)</t>
  </si>
  <si>
    <t>VARCHAR2(500)</t>
  </si>
  <si>
    <t>NUMBER</t>
  </si>
  <si>
    <t>退单原因</t>
    <phoneticPr fontId="2" type="noConversion"/>
  </si>
  <si>
    <t>VARCHAR2(150)</t>
    <phoneticPr fontId="2" type="noConversion"/>
  </si>
  <si>
    <t>分隔符：@@@</t>
    <phoneticPr fontId="2" type="noConversion"/>
  </si>
  <si>
    <t>传递时间：每日6-9点上传数据，建议每日9点半后取数
每月全量文件，在2号和3号陆续上传，每月4号前提供，建议4号后取数据</t>
    <phoneticPr fontId="2" type="noConversion"/>
  </si>
  <si>
    <t>ftp服务器：10.20.55.12(dcn地址：132.38.0.77)</t>
    <phoneticPr fontId="2" type="noConversion"/>
  </si>
  <si>
    <r>
      <t>文件频率：</t>
    </r>
    <r>
      <rPr>
        <sz val="12"/>
        <color theme="1"/>
        <rFont val="微软雅黑"/>
        <family val="2"/>
        <charset val="134"/>
      </rPr>
      <t>每日一次，更新45天内的文件</t>
    </r>
    <r>
      <rPr>
        <sz val="12"/>
        <rFont val="微软雅黑"/>
        <family val="2"/>
        <charset val="134"/>
      </rPr>
      <t xml:space="preserve">
每月更新一次全量数据
月文件提供累计数据，即上线日期-T-1日，T为传递数据日期，日文件为 T-31日-t-1日</t>
    </r>
    <phoneticPr fontId="2" type="noConversion"/>
  </si>
  <si>
    <t>文件名：日文件：xxx_SDG_yyyymmdd，
历史文件：xxx_SDG__yyyymmddPRE</t>
    <phoneticPr fontId="2" type="noConversion"/>
  </si>
  <si>
    <t>说明：这个文件根据省分导入ICCID统计，存在没有订单号的记录</t>
    <phoneticPr fontId="2" type="noConversion"/>
  </si>
  <si>
    <t>目录：/2I_data/detail/sdg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</si>
</sst>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4" fillId="0" borderId="1" xfId="0" applyFont="1" applyBorder="1"/>
    <xf numFmtId="0" fontId="1" fillId="0" borderId="1" xfId="0" applyFont="1" applyFill="1" applyBorder="1" applyAlignment="1">
      <alignment wrapText="1"/>
    </xf>
    <xf numFmtId="0" fontId="5" fillId="0" borderId="1" xfId="0" applyFont="1" applyBorder="1"/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4" workbookViewId="0">
      <selection activeCell="F25" sqref="F25"/>
    </sheetView>
  </sheetViews>
  <sheetFormatPr defaultRowHeight="16.5" x14ac:dyDescent="0.3"/>
  <cols>
    <col min="1" max="1" width="15.125" style="1" bestFit="1" customWidth="1"/>
    <col min="2" max="2" width="15.125" style="1" customWidth="1"/>
    <col min="3" max="3" width="33.875" style="1" bestFit="1" customWidth="1"/>
    <col min="4" max="4" width="17.375" customWidth="1"/>
    <col min="5" max="5" width="15" bestFit="1" customWidth="1"/>
  </cols>
  <sheetData>
    <row r="1" spans="1:7" ht="17.25" x14ac:dyDescent="0.3">
      <c r="A1" s="13" t="s">
        <v>44</v>
      </c>
      <c r="B1" s="13"/>
      <c r="C1" s="13"/>
    </row>
    <row r="2" spans="1:7" ht="17.25" x14ac:dyDescent="0.3">
      <c r="A2" s="14" t="s">
        <v>48</v>
      </c>
      <c r="B2" s="14"/>
      <c r="C2" s="14"/>
    </row>
    <row r="3" spans="1:7" ht="13.5" x14ac:dyDescent="0.15">
      <c r="A3" s="12" t="s">
        <v>46</v>
      </c>
      <c r="B3" s="12"/>
      <c r="C3" s="12"/>
    </row>
    <row r="4" spans="1:7" ht="52.5" customHeight="1" x14ac:dyDescent="0.3">
      <c r="A4" s="12"/>
      <c r="B4" s="12"/>
      <c r="C4" s="12"/>
      <c r="E4" s="13"/>
      <c r="F4" s="13"/>
      <c r="G4" s="13"/>
    </row>
    <row r="5" spans="1:7" ht="17.25" x14ac:dyDescent="0.3">
      <c r="A5" s="12" t="s">
        <v>45</v>
      </c>
      <c r="B5" s="12"/>
      <c r="C5" s="12"/>
      <c r="E5" s="14"/>
      <c r="F5" s="14"/>
      <c r="G5" s="14"/>
    </row>
    <row r="6" spans="1:7" ht="17.25" x14ac:dyDescent="0.15">
      <c r="A6" s="15" t="s">
        <v>42</v>
      </c>
      <c r="B6" s="16"/>
      <c r="C6" s="17"/>
    </row>
    <row r="7" spans="1:7" ht="17.25" x14ac:dyDescent="0.15">
      <c r="A7" s="12" t="s">
        <v>43</v>
      </c>
      <c r="B7" s="12"/>
      <c r="C7" s="12"/>
    </row>
    <row r="8" spans="1:7" x14ac:dyDescent="0.3">
      <c r="A8" s="10" t="s">
        <v>47</v>
      </c>
      <c r="B8" s="11"/>
      <c r="C8" s="11"/>
    </row>
    <row r="9" spans="1:7" ht="17.25" x14ac:dyDescent="0.3">
      <c r="E9" s="7"/>
      <c r="F9" s="8"/>
      <c r="G9" s="9"/>
    </row>
    <row r="10" spans="1:7" x14ac:dyDescent="0.35">
      <c r="A10" s="2" t="s">
        <v>0</v>
      </c>
      <c r="B10" s="2" t="s">
        <v>24</v>
      </c>
      <c r="C10" s="2" t="s">
        <v>23</v>
      </c>
    </row>
    <row r="11" spans="1:7" x14ac:dyDescent="0.35">
      <c r="A11" s="3" t="str">
        <f>"省分"</f>
        <v>省分</v>
      </c>
      <c r="B11" s="2" t="s">
        <v>26</v>
      </c>
      <c r="C11" s="2" t="s">
        <v>2</v>
      </c>
    </row>
    <row r="12" spans="1:7" x14ac:dyDescent="0.35">
      <c r="A12" s="3" t="s">
        <v>1</v>
      </c>
      <c r="B12" s="2" t="s">
        <v>26</v>
      </c>
      <c r="C12" s="2" t="s">
        <v>3</v>
      </c>
    </row>
    <row r="13" spans="1:7" x14ac:dyDescent="0.35">
      <c r="A13" s="3" t="str">
        <f>"正式订单号"</f>
        <v>正式订单号</v>
      </c>
      <c r="B13" s="2" t="s">
        <v>27</v>
      </c>
      <c r="C13" s="2" t="s">
        <v>4</v>
      </c>
    </row>
    <row r="14" spans="1:7" x14ac:dyDescent="0.35">
      <c r="A14" s="3" t="str">
        <f>"ICCID"</f>
        <v>ICCID</v>
      </c>
      <c r="B14" s="2" t="s">
        <v>28</v>
      </c>
      <c r="C14" s="3" t="str">
        <f>"ICCID"</f>
        <v>ICCID</v>
      </c>
    </row>
    <row r="15" spans="1:7" x14ac:dyDescent="0.35">
      <c r="A15" s="3" t="str">
        <f>"SIM卡状态"</f>
        <v>SIM卡状态</v>
      </c>
      <c r="B15" s="3"/>
      <c r="C15" s="2" t="s">
        <v>22</v>
      </c>
    </row>
    <row r="16" spans="1:7" x14ac:dyDescent="0.35">
      <c r="A16" s="3" t="str">
        <f>"PUK"</f>
        <v>PUK</v>
      </c>
      <c r="B16" s="2" t="s">
        <v>29</v>
      </c>
      <c r="C16" s="4" t="s">
        <v>5</v>
      </c>
    </row>
    <row r="17" spans="1:3" x14ac:dyDescent="0.35">
      <c r="A17" s="3" t="str">
        <f>"发展人姓名"</f>
        <v>发展人姓名</v>
      </c>
      <c r="B17" s="2" t="s">
        <v>30</v>
      </c>
      <c r="C17" s="3" t="str">
        <f>"发展人姓名"</f>
        <v>发展人姓名</v>
      </c>
    </row>
    <row r="18" spans="1:3" x14ac:dyDescent="0.35">
      <c r="A18" s="3" t="str">
        <f>"发展人编码"</f>
        <v>发展人编码</v>
      </c>
      <c r="B18" s="2" t="s">
        <v>31</v>
      </c>
      <c r="C18" s="3" t="str">
        <f>"发展人编码"</f>
        <v>发展人编码</v>
      </c>
    </row>
    <row r="19" spans="1:3" x14ac:dyDescent="0.35">
      <c r="A19" s="3" t="str">
        <f>"发展人部门编码"</f>
        <v>发展人部门编码</v>
      </c>
      <c r="B19" s="2" t="s">
        <v>31</v>
      </c>
      <c r="C19" s="3" t="str">
        <f>"发展人部门编码"</f>
        <v>发展人部门编码</v>
      </c>
    </row>
    <row r="20" spans="1:3" x14ac:dyDescent="0.35">
      <c r="A20" s="3" t="str">
        <f>"绑定时间"</f>
        <v>绑定时间</v>
      </c>
      <c r="B20" s="2" t="s">
        <v>32</v>
      </c>
      <c r="C20" s="2" t="s">
        <v>18</v>
      </c>
    </row>
    <row r="21" spans="1:3" x14ac:dyDescent="0.35">
      <c r="A21" s="3" t="str">
        <f>"订单时间"</f>
        <v>订单时间</v>
      </c>
      <c r="B21" s="2" t="s">
        <v>32</v>
      </c>
      <c r="C21" s="2" t="s">
        <v>6</v>
      </c>
    </row>
    <row r="22" spans="1:3" x14ac:dyDescent="0.35">
      <c r="A22" s="3" t="str">
        <f>"订购号码"</f>
        <v>订购号码</v>
      </c>
      <c r="B22" s="2" t="s">
        <v>33</v>
      </c>
      <c r="C22" s="2" t="s">
        <v>7</v>
      </c>
    </row>
    <row r="23" spans="1:3" x14ac:dyDescent="0.35">
      <c r="A23" s="3" t="str">
        <f>"客户姓名"</f>
        <v>客户姓名</v>
      </c>
      <c r="B23" s="2" t="s">
        <v>28</v>
      </c>
      <c r="C23" s="2" t="s">
        <v>8</v>
      </c>
    </row>
    <row r="24" spans="1:3" x14ac:dyDescent="0.35">
      <c r="A24" s="3" t="str">
        <f>"证件号码"</f>
        <v>证件号码</v>
      </c>
      <c r="B24" s="2" t="s">
        <v>34</v>
      </c>
      <c r="C24" s="2" t="s">
        <v>9</v>
      </c>
    </row>
    <row r="25" spans="1:3" x14ac:dyDescent="0.35">
      <c r="A25" s="3" t="str">
        <f>"联系电话"</f>
        <v>联系电话</v>
      </c>
      <c r="B25" s="2" t="s">
        <v>33</v>
      </c>
      <c r="C25" s="2" t="s">
        <v>10</v>
      </c>
    </row>
    <row r="26" spans="1:3" x14ac:dyDescent="0.35">
      <c r="A26" s="3" t="str">
        <f>"性别"</f>
        <v>性别</v>
      </c>
      <c r="B26" s="2" t="s">
        <v>26</v>
      </c>
      <c r="C26" s="3" t="str">
        <f>"性别"</f>
        <v>性别</v>
      </c>
    </row>
    <row r="27" spans="1:3" x14ac:dyDescent="0.35">
      <c r="A27" s="3" t="str">
        <f>"年龄"</f>
        <v>年龄</v>
      </c>
      <c r="B27" s="2" t="s">
        <v>35</v>
      </c>
      <c r="C27" s="3" t="str">
        <f>"年龄"</f>
        <v>年龄</v>
      </c>
    </row>
    <row r="28" spans="1:3" ht="379.5" x14ac:dyDescent="0.35">
      <c r="A28" s="3" t="str">
        <f>"订单状态"</f>
        <v>订单状态</v>
      </c>
      <c r="B28" s="2" t="s">
        <v>36</v>
      </c>
      <c r="C28" s="5" t="s">
        <v>11</v>
      </c>
    </row>
    <row r="29" spans="1:3" x14ac:dyDescent="0.35">
      <c r="A29" s="3" t="str">
        <f>"激活时间"</f>
        <v>激活时间</v>
      </c>
      <c r="B29" s="2" t="s">
        <v>32</v>
      </c>
      <c r="C29" s="2" t="s">
        <v>12</v>
      </c>
    </row>
    <row r="30" spans="1:3" x14ac:dyDescent="0.35">
      <c r="A30" s="3" t="str">
        <f>"开户时间"</f>
        <v>开户时间</v>
      </c>
      <c r="B30" s="2" t="s">
        <v>32</v>
      </c>
      <c r="C30" s="2" t="s">
        <v>13</v>
      </c>
    </row>
    <row r="31" spans="1:3" x14ac:dyDescent="0.35">
      <c r="A31" s="3" t="str">
        <f>"套餐名称"</f>
        <v>套餐名称</v>
      </c>
      <c r="B31" s="2" t="s">
        <v>29</v>
      </c>
      <c r="C31" s="2" t="s">
        <v>14</v>
      </c>
    </row>
    <row r="32" spans="1:3" x14ac:dyDescent="0.35">
      <c r="A32" s="3" t="str">
        <f>"商品名称"</f>
        <v>商品名称</v>
      </c>
      <c r="B32" s="2" t="s">
        <v>29</v>
      </c>
      <c r="C32" s="2" t="s">
        <v>15</v>
      </c>
    </row>
    <row r="33" spans="1:3" x14ac:dyDescent="0.35">
      <c r="A33" s="3" t="str">
        <f>"是否符合实名制"</f>
        <v>是否符合实名制</v>
      </c>
      <c r="B33" s="2" t="s">
        <v>35</v>
      </c>
      <c r="C33" s="2" t="s">
        <v>16</v>
      </c>
    </row>
    <row r="34" spans="1:3" x14ac:dyDescent="0.35">
      <c r="A34" s="3" t="str">
        <f>"审单工号"</f>
        <v>审单工号</v>
      </c>
      <c r="B34" s="2" t="s">
        <v>34</v>
      </c>
      <c r="C34" s="3" t="str">
        <f>"审单工号"</f>
        <v>审单工号</v>
      </c>
    </row>
    <row r="35" spans="1:3" x14ac:dyDescent="0.35">
      <c r="A35" s="3" t="str">
        <f>"激活工号"</f>
        <v>激活工号</v>
      </c>
      <c r="B35" s="2" t="s">
        <v>34</v>
      </c>
      <c r="C35" s="3" t="str">
        <f>"激活工号"</f>
        <v>激活工号</v>
      </c>
    </row>
    <row r="36" spans="1:3" x14ac:dyDescent="0.35">
      <c r="A36" s="3" t="str">
        <f>"退单时间"</f>
        <v>退单时间</v>
      </c>
      <c r="B36" s="2" t="s">
        <v>32</v>
      </c>
      <c r="C36" s="3" t="str">
        <f>"退单时间"</f>
        <v>退单时间</v>
      </c>
    </row>
    <row r="37" spans="1:3" x14ac:dyDescent="0.35">
      <c r="A37" s="3" t="str">
        <f>"退单原因"</f>
        <v>退单原因</v>
      </c>
      <c r="B37" s="2" t="s">
        <v>37</v>
      </c>
      <c r="C37" s="2" t="s">
        <v>40</v>
      </c>
    </row>
    <row r="38" spans="1:3" x14ac:dyDescent="0.35">
      <c r="A38" s="3" t="str">
        <f>"下单推荐人"</f>
        <v>下单推荐人</v>
      </c>
      <c r="B38" s="6" t="s">
        <v>41</v>
      </c>
      <c r="C38" s="2" t="s">
        <v>17</v>
      </c>
    </row>
    <row r="39" spans="1:3" x14ac:dyDescent="0.35">
      <c r="A39" s="3" t="str">
        <f>"渠道名称"</f>
        <v>渠道名称</v>
      </c>
      <c r="B39" s="2" t="s">
        <v>38</v>
      </c>
      <c r="C39" s="2" t="s">
        <v>19</v>
      </c>
    </row>
    <row r="40" spans="1:3" x14ac:dyDescent="0.35">
      <c r="A40" s="3" t="str">
        <f>"首充时间"</f>
        <v>首充时间</v>
      </c>
      <c r="B40" s="2" t="s">
        <v>25</v>
      </c>
      <c r="C40" s="2" t="s">
        <v>20</v>
      </c>
    </row>
    <row r="41" spans="1:3" x14ac:dyDescent="0.35">
      <c r="A41" s="3" t="str">
        <f>"首充金额(元)"</f>
        <v>首充金额(元)</v>
      </c>
      <c r="B41" s="2" t="s">
        <v>39</v>
      </c>
      <c r="C41" s="2" t="s">
        <v>21</v>
      </c>
    </row>
  </sheetData>
  <mergeCells count="9">
    <mergeCell ref="A8:C8"/>
    <mergeCell ref="A7:C7"/>
    <mergeCell ref="E4:G4"/>
    <mergeCell ref="E5:G5"/>
    <mergeCell ref="A1:C1"/>
    <mergeCell ref="A2:C2"/>
    <mergeCell ref="A3:C4"/>
    <mergeCell ref="A5:C5"/>
    <mergeCell ref="A6:C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闪电购口径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2018-02-24T09:23:00Z</dcterms:modified>
</cp:coreProperties>
</file>