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上门激活 " sheetId="4" r:id="rId1"/>
    <sheet name="王卡营业厅自提" sheetId="3" r:id="rId2"/>
    <sheet name="现场受理" sheetId="2" r:id="rId3"/>
    <sheet name="码上购激活订单" sheetId="1" r:id="rId4"/>
    <sheet name="线上购" sheetId="6" r:id="rId5"/>
    <sheet name="finish 文件" sheetId="5" r:id="rId6"/>
  </sheets>
  <calcPr calcId="152511"/>
</workbook>
</file>

<file path=xl/calcChain.xml><?xml version="1.0" encoding="utf-8"?>
<calcChain xmlns="http://schemas.openxmlformats.org/spreadsheetml/2006/main">
  <c r="A38" i="6" l="1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</calcChain>
</file>

<file path=xl/sharedStrings.xml><?xml version="1.0" encoding="utf-8"?>
<sst xmlns="http://schemas.openxmlformats.org/spreadsheetml/2006/main" count="513" uniqueCount="232">
  <si>
    <t>分隔符：@@@</t>
    <phoneticPr fontId="1" type="noConversion"/>
  </si>
  <si>
    <t>现场</t>
    <phoneticPr fontId="1" type="noConversion"/>
  </si>
  <si>
    <t>字段</t>
    <phoneticPr fontId="1" type="noConversion"/>
  </si>
  <si>
    <t>数据类型</t>
    <phoneticPr fontId="1" type="noConversion"/>
  </si>
  <si>
    <t>备注</t>
    <phoneticPr fontId="1" type="noConversion"/>
  </si>
  <si>
    <t>省分</t>
  </si>
  <si>
    <t>VARCHAR2(10)</t>
    <phoneticPr fontId="1" type="noConversion"/>
  </si>
  <si>
    <t>订单归属省分</t>
    <phoneticPr fontId="1" type="noConversion"/>
  </si>
  <si>
    <t>地市</t>
  </si>
  <si>
    <t>VARCHAR2(50)</t>
    <phoneticPr fontId="1" type="noConversion"/>
  </si>
  <si>
    <t>订单归属地市</t>
    <phoneticPr fontId="1" type="noConversion"/>
  </si>
  <si>
    <t>正式订单号</t>
  </si>
  <si>
    <t>VARCHAR2(50)</t>
  </si>
  <si>
    <t>订单号</t>
    <phoneticPr fontId="1" type="noConversion"/>
  </si>
  <si>
    <t>ICCID</t>
  </si>
  <si>
    <t>VARCHAR2(22)</t>
  </si>
  <si>
    <t>SIM卡卡号</t>
  </si>
  <si>
    <t>订单时间</t>
  </si>
  <si>
    <t>DATE</t>
  </si>
  <si>
    <t>订单创建时间</t>
    <phoneticPr fontId="1" type="noConversion"/>
  </si>
  <si>
    <t>订购号码</t>
  </si>
  <si>
    <t>VARCHAR2(200)</t>
  </si>
  <si>
    <t>预占号码</t>
    <phoneticPr fontId="1" type="noConversion"/>
  </si>
  <si>
    <t>客户姓名</t>
  </si>
  <si>
    <t>VARCHAR2(100)</t>
  </si>
  <si>
    <t>入网姓名</t>
    <phoneticPr fontId="1" type="noConversion"/>
  </si>
  <si>
    <t>证件号码</t>
  </si>
  <si>
    <t>VARCHAR2(120)</t>
  </si>
  <si>
    <t>入网证件号码</t>
    <phoneticPr fontId="1" type="noConversion"/>
  </si>
  <si>
    <t>联系电话</t>
  </si>
  <si>
    <t>VARCHAR2(30)</t>
  </si>
  <si>
    <t>联系电话</t>
    <phoneticPr fontId="1" type="noConversion"/>
  </si>
  <si>
    <t>性别</t>
  </si>
  <si>
    <t>VARCHAR2(4)</t>
  </si>
  <si>
    <t>入网性别</t>
    <phoneticPr fontId="1" type="noConversion"/>
  </si>
  <si>
    <t>年龄</t>
  </si>
  <si>
    <t>入网年龄</t>
    <phoneticPr fontId="1" type="noConversion"/>
  </si>
  <si>
    <t>订单状态</t>
  </si>
  <si>
    <t>CHAR(2)</t>
  </si>
  <si>
    <t>订单状态</t>
    <phoneticPr fontId="1" type="noConversion"/>
  </si>
  <si>
    <t>套餐名称</t>
  </si>
  <si>
    <t>套餐名称</t>
    <phoneticPr fontId="1" type="noConversion"/>
  </si>
  <si>
    <t>商品名称</t>
  </si>
  <si>
    <t>商品名称</t>
    <phoneticPr fontId="1" type="noConversion"/>
  </si>
  <si>
    <t>退单时间</t>
  </si>
  <si>
    <t>退单时间</t>
    <phoneticPr fontId="1" type="noConversion"/>
  </si>
  <si>
    <t>退单原因</t>
  </si>
  <si>
    <t>VARCHAR2(500)</t>
  </si>
  <si>
    <t>退单原因</t>
    <phoneticPr fontId="1" type="noConversion"/>
  </si>
  <si>
    <t>开户时间</t>
  </si>
  <si>
    <t>预开户时间</t>
    <phoneticPr fontId="1" type="noConversion"/>
  </si>
  <si>
    <t>激活状态</t>
  </si>
  <si>
    <t>VARCHAR2(2)</t>
  </si>
  <si>
    <t>已激活 激活成功 激活失败</t>
    <phoneticPr fontId="1" type="noConversion"/>
  </si>
  <si>
    <t>激活时间</t>
  </si>
  <si>
    <t>激活成功时间</t>
    <phoneticPr fontId="1" type="noConversion"/>
  </si>
  <si>
    <t>渠道编码</t>
  </si>
  <si>
    <t>VARCHAR2(300)</t>
  </si>
  <si>
    <t>渠道编码</t>
    <phoneticPr fontId="1" type="noConversion"/>
  </si>
  <si>
    <t>渠道名称</t>
  </si>
  <si>
    <t>渠道名称</t>
    <phoneticPr fontId="1" type="noConversion"/>
  </si>
  <si>
    <t>发展人编码</t>
  </si>
  <si>
    <t>VARCHAR2(40)</t>
  </si>
  <si>
    <t>发展人编码</t>
    <phoneticPr fontId="1" type="noConversion"/>
  </si>
  <si>
    <t>发展人名称</t>
  </si>
  <si>
    <t>VARCHAR2(150)</t>
  </si>
  <si>
    <t>发展人名称</t>
    <phoneticPr fontId="1" type="noConversion"/>
  </si>
  <si>
    <t>开户人员姓名</t>
  </si>
  <si>
    <t>开户人员姓名</t>
    <phoneticPr fontId="1" type="noConversion"/>
  </si>
  <si>
    <t>开户人员手机号</t>
  </si>
  <si>
    <t>开户人员手机号</t>
    <phoneticPr fontId="1" type="noConversion"/>
  </si>
  <si>
    <t>激活人员姓名</t>
  </si>
  <si>
    <t>激活人员姓名</t>
    <phoneticPr fontId="1" type="noConversion"/>
  </si>
  <si>
    <t>激活人员手机号</t>
  </si>
  <si>
    <t>VARCHAR2(12)</t>
  </si>
  <si>
    <t>激活人员手机号</t>
    <phoneticPr fontId="1" type="noConversion"/>
  </si>
  <si>
    <t>交付方式</t>
  </si>
  <si>
    <t>VARCHAR2(20)</t>
    <phoneticPr fontId="1" type="noConversion"/>
  </si>
  <si>
    <t>推荐人</t>
  </si>
  <si>
    <t>下单或者激活页面的推荐人</t>
    <phoneticPr fontId="1" type="noConversion"/>
  </si>
  <si>
    <t>是否超时</t>
    <phoneticPr fontId="1" type="noConversion"/>
  </si>
  <si>
    <t>是否超时</t>
  </si>
  <si>
    <t>VARCHAR2(20)</t>
    <phoneticPr fontId="1" type="noConversion"/>
  </si>
  <si>
    <t>激活人员发展人编码</t>
    <phoneticPr fontId="1" type="noConversion"/>
  </si>
  <si>
    <t>激活人员发展人编码</t>
  </si>
  <si>
    <t>激活人员手机号</t>
    <phoneticPr fontId="1" type="noConversion"/>
  </si>
  <si>
    <t>激活人员姓名</t>
    <phoneticPr fontId="1" type="noConversion"/>
  </si>
  <si>
    <t>开户人员归属渠道名称</t>
    <phoneticPr fontId="1" type="noConversion"/>
  </si>
  <si>
    <t>开户人员归属渠道名称</t>
  </si>
  <si>
    <t>开户人员归属渠道编码</t>
    <phoneticPr fontId="1" type="noConversion"/>
  </si>
  <si>
    <t>开户人员归属渠道编码</t>
  </si>
  <si>
    <t>开户人员发展人编码</t>
    <phoneticPr fontId="1" type="noConversion"/>
  </si>
  <si>
    <t>开户人员发展人编码</t>
  </si>
  <si>
    <t>开户人员手机号</t>
    <phoneticPr fontId="1" type="noConversion"/>
  </si>
  <si>
    <t>开户人员姓名</t>
    <phoneticPr fontId="1" type="noConversion"/>
  </si>
  <si>
    <t>营业厅区县</t>
    <phoneticPr fontId="1" type="noConversion"/>
  </si>
  <si>
    <t>营业厅区县</t>
  </si>
  <si>
    <t>营业厅渠道编码</t>
    <phoneticPr fontId="1" type="noConversion"/>
  </si>
  <si>
    <t>营业厅渠道编码</t>
  </si>
  <si>
    <t>营业厅名称</t>
    <phoneticPr fontId="1" type="noConversion"/>
  </si>
  <si>
    <t>营业厅名称</t>
  </si>
  <si>
    <t>激活时间</t>
    <phoneticPr fontId="1" type="noConversion"/>
  </si>
  <si>
    <t>已激活 激活成功 激活失败</t>
    <phoneticPr fontId="1" type="noConversion"/>
  </si>
  <si>
    <t>开户时间</t>
    <phoneticPr fontId="1" type="noConversion"/>
  </si>
  <si>
    <t>退单原因</t>
    <phoneticPr fontId="1" type="noConversion"/>
  </si>
  <si>
    <t>退单时间</t>
    <phoneticPr fontId="1" type="noConversion"/>
  </si>
  <si>
    <t>签收时间-到厅时间</t>
    <phoneticPr fontId="1" type="noConversion"/>
  </si>
  <si>
    <t>VARCHAR2(8)</t>
  </si>
  <si>
    <t>归档时长</t>
  </si>
  <si>
    <t>订单到厅时间</t>
    <phoneticPr fontId="1" type="noConversion"/>
  </si>
  <si>
    <t>订单到厅时间</t>
  </si>
  <si>
    <t>商品名称</t>
    <phoneticPr fontId="1" type="noConversion"/>
  </si>
  <si>
    <t>套餐名称</t>
    <phoneticPr fontId="1" type="noConversion"/>
  </si>
  <si>
    <t>订单状态</t>
    <phoneticPr fontId="1" type="noConversion"/>
  </si>
  <si>
    <t>入网年龄</t>
    <phoneticPr fontId="1" type="noConversion"/>
  </si>
  <si>
    <t>入网性别</t>
    <phoneticPr fontId="1" type="noConversion"/>
  </si>
  <si>
    <t>下单预约号码</t>
    <phoneticPr fontId="1" type="noConversion"/>
  </si>
  <si>
    <t>预约号码</t>
  </si>
  <si>
    <t>配送地址</t>
    <phoneticPr fontId="1" type="noConversion"/>
  </si>
  <si>
    <t>邮寄地址</t>
  </si>
  <si>
    <t>入网证件号码</t>
    <phoneticPr fontId="1" type="noConversion"/>
  </si>
  <si>
    <t>入网姓名</t>
    <phoneticPr fontId="1" type="noConversion"/>
  </si>
  <si>
    <t>预占号码</t>
    <phoneticPr fontId="1" type="noConversion"/>
  </si>
  <si>
    <t>订单创建时间</t>
    <phoneticPr fontId="1" type="noConversion"/>
  </si>
  <si>
    <t>订单号</t>
    <phoneticPr fontId="1" type="noConversion"/>
  </si>
  <si>
    <t>订单归属地市</t>
    <phoneticPr fontId="1" type="noConversion"/>
  </si>
  <si>
    <t>VARCHAR2(50)</t>
    <phoneticPr fontId="1" type="noConversion"/>
  </si>
  <si>
    <t>订单归属省分</t>
    <phoneticPr fontId="1" type="noConversion"/>
  </si>
  <si>
    <t>VARCHAR2(10)</t>
    <phoneticPr fontId="1" type="noConversion"/>
  </si>
  <si>
    <t>省分</t>
    <phoneticPr fontId="1" type="noConversion"/>
  </si>
  <si>
    <t>备注</t>
    <phoneticPr fontId="1" type="noConversion"/>
  </si>
  <si>
    <t>数据类型</t>
    <phoneticPr fontId="1" type="noConversion"/>
  </si>
  <si>
    <t>字段</t>
    <phoneticPr fontId="1" type="noConversion"/>
  </si>
  <si>
    <t>分隔符：@@@</t>
    <phoneticPr fontId="1" type="noConversion"/>
  </si>
  <si>
    <t>分隔符：@@@</t>
    <phoneticPr fontId="1" type="noConversion"/>
  </si>
  <si>
    <t>上门</t>
    <phoneticPr fontId="1" type="noConversion"/>
  </si>
  <si>
    <t>字段</t>
    <phoneticPr fontId="1" type="noConversion"/>
  </si>
  <si>
    <t>数据类型</t>
    <phoneticPr fontId="1" type="noConversion"/>
  </si>
  <si>
    <t>备注</t>
    <phoneticPr fontId="1" type="noConversion"/>
  </si>
  <si>
    <t>VARCHAR2(10)</t>
    <phoneticPr fontId="1" type="noConversion"/>
  </si>
  <si>
    <t>订单归属省分</t>
    <phoneticPr fontId="1" type="noConversion"/>
  </si>
  <si>
    <t>VARCHAR2(50)</t>
    <phoneticPr fontId="1" type="noConversion"/>
  </si>
  <si>
    <t>订单归属地市</t>
    <phoneticPr fontId="1" type="noConversion"/>
  </si>
  <si>
    <t>订单号</t>
    <phoneticPr fontId="1" type="noConversion"/>
  </si>
  <si>
    <t>订单创建时间</t>
    <phoneticPr fontId="1" type="noConversion"/>
  </si>
  <si>
    <t>预占号码</t>
    <phoneticPr fontId="1" type="noConversion"/>
  </si>
  <si>
    <t>入网姓名</t>
    <phoneticPr fontId="1" type="noConversion"/>
  </si>
  <si>
    <t>入网证件号码</t>
    <phoneticPr fontId="1" type="noConversion"/>
  </si>
  <si>
    <t>配送地址</t>
    <phoneticPr fontId="1" type="noConversion"/>
  </si>
  <si>
    <t>联系电话</t>
    <phoneticPr fontId="1" type="noConversion"/>
  </si>
  <si>
    <t>入网性别</t>
    <phoneticPr fontId="1" type="noConversion"/>
  </si>
  <si>
    <t>入网年龄</t>
    <phoneticPr fontId="1" type="noConversion"/>
  </si>
  <si>
    <t>订单状态</t>
    <phoneticPr fontId="1" type="noConversion"/>
  </si>
  <si>
    <t>套餐名称</t>
    <phoneticPr fontId="1" type="noConversion"/>
  </si>
  <si>
    <t>商品名称</t>
    <phoneticPr fontId="1" type="noConversion"/>
  </si>
  <si>
    <t>派单工号</t>
  </si>
  <si>
    <t>派单工号</t>
    <phoneticPr fontId="1" type="noConversion"/>
  </si>
  <si>
    <t>派单时间</t>
  </si>
  <si>
    <t>派单时间</t>
    <phoneticPr fontId="1" type="noConversion"/>
  </si>
  <si>
    <t>派送时长</t>
  </si>
  <si>
    <t>派送时长</t>
    <phoneticPr fontId="1" type="noConversion"/>
  </si>
  <si>
    <t>退单时间</t>
    <phoneticPr fontId="1" type="noConversion"/>
  </si>
  <si>
    <t>退单原因</t>
    <phoneticPr fontId="1" type="noConversion"/>
  </si>
  <si>
    <t>开户时间</t>
    <phoneticPr fontId="1" type="noConversion"/>
  </si>
  <si>
    <t>已激活 激活成功 激活失败</t>
    <phoneticPr fontId="1" type="noConversion"/>
  </si>
  <si>
    <t>激活时间</t>
    <phoneticPr fontId="1" type="noConversion"/>
  </si>
  <si>
    <t>派送人员归属渠道名称</t>
  </si>
  <si>
    <t>派送人员归属渠道名称</t>
    <phoneticPr fontId="1" type="noConversion"/>
  </si>
  <si>
    <t>派送人员归属渠道编码</t>
  </si>
  <si>
    <t>派送人员归属渠道编码</t>
    <phoneticPr fontId="1" type="noConversion"/>
  </si>
  <si>
    <t>派送人员姓名</t>
  </si>
  <si>
    <t>派送人员姓名</t>
    <phoneticPr fontId="1" type="noConversion"/>
  </si>
  <si>
    <t>派送人员手机号</t>
  </si>
  <si>
    <t>派送人员手机号</t>
    <phoneticPr fontId="1" type="noConversion"/>
  </si>
  <si>
    <t>发展人名称</t>
    <phoneticPr fontId="1" type="noConversion"/>
  </si>
  <si>
    <t>发展人编码</t>
    <phoneticPr fontId="1" type="noConversion"/>
  </si>
  <si>
    <t>VARCHAR2(20)</t>
    <phoneticPr fontId="1" type="noConversion"/>
  </si>
  <si>
    <t>1分派时间《=当日14时之前的订单，当日归档；
2、分派时间》14时订单，次日12时之前归档
符合1和2的为及时，其他为超时</t>
    <phoneticPr fontId="1" type="noConversion"/>
  </si>
  <si>
    <t>下单或者激活页面的推荐人</t>
    <phoneticPr fontId="1" type="noConversion"/>
  </si>
  <si>
    <t>审单人员姓名</t>
  </si>
  <si>
    <t>审单人员工号</t>
  </si>
  <si>
    <t>自提点名称</t>
  </si>
  <si>
    <t>订单类型</t>
  </si>
  <si>
    <t>已激活 激活成功 激活失败</t>
    <phoneticPr fontId="1" type="noConversion"/>
  </si>
  <si>
    <t>预开户之前的审单环节姓名</t>
    <phoneticPr fontId="1" type="noConversion"/>
  </si>
  <si>
    <t>预开户之前的审单环节工号</t>
    <phoneticPr fontId="1" type="noConversion"/>
  </si>
  <si>
    <t>上门激活 王卡自提 现场受理</t>
    <phoneticPr fontId="1" type="noConversion"/>
  </si>
  <si>
    <t>自提点名称</t>
    <phoneticPr fontId="1" type="noConversion"/>
  </si>
  <si>
    <t>字段</t>
    <phoneticPr fontId="1" type="noConversion"/>
  </si>
  <si>
    <t>ftp服务器：10.20.55.12(dcn地址：132.38.0.77)</t>
    <phoneticPr fontId="1" type="noConversion"/>
  </si>
  <si>
    <t>文件传递结束标志文件</t>
    <phoneticPr fontId="1" type="noConversion"/>
  </si>
  <si>
    <t>字段</t>
    <phoneticPr fontId="1" type="noConversion"/>
  </si>
  <si>
    <t>数据类型</t>
    <phoneticPr fontId="1" type="noConversion"/>
  </si>
  <si>
    <t>备注</t>
    <phoneticPr fontId="1" type="noConversion"/>
  </si>
  <si>
    <t>结束标志</t>
    <phoneticPr fontId="1" type="noConversion"/>
  </si>
  <si>
    <t>VARCHAR2(150)</t>
    <phoneticPr fontId="1" type="noConversion"/>
  </si>
  <si>
    <t>命名规则：yyyymmdd.finish ,如20170802.finish 表明20170802文件已全部传递完毕</t>
    <phoneticPr fontId="1" type="noConversion"/>
  </si>
  <si>
    <t>所有文件已传递完毕</t>
    <phoneticPr fontId="1" type="noConversion"/>
  </si>
  <si>
    <t>传递时间：每日上午,以finish文件传递完毕为准</t>
    <phoneticPr fontId="1" type="noConversion"/>
  </si>
  <si>
    <t xml:space="preserve">文件名：日文件：xxx_X_yyyymmdd， 月文件：xxx_X_yyyymm 产品代码：现场受理 X 
省分(编码)_产品代码_日期，比如 北京 现场受理 命名为 011_X_20170306
</t>
    <phoneticPr fontId="1" type="noConversion"/>
  </si>
  <si>
    <t xml:space="preserve">文件名：日文件：xxx_J_yyyymmdd， 月文件：xxx_J_yyyymm 产品代码：码上购激活 J
省分(编码)_产品代码_日期，比如 北京 现场受理 命名为 011_J_20170306
</t>
    <phoneticPr fontId="1" type="noConversion"/>
  </si>
  <si>
    <t>目录：/2I_data/detail/msg</t>
    <phoneticPr fontId="1" type="noConversion"/>
  </si>
  <si>
    <t>目录：/2I_data/detail/msg</t>
    <phoneticPr fontId="1" type="noConversion"/>
  </si>
  <si>
    <t>ftp服务器：10.20.55.12(dcn地址：132.38.0.77)</t>
    <phoneticPr fontId="1" type="noConversion"/>
  </si>
  <si>
    <t>目录：xsg</t>
    <phoneticPr fontId="1" type="noConversion"/>
  </si>
  <si>
    <t>文件名：日文件：xxx_XSG_yyyymmdd， 
历史文件：xxx_XSG__yyyymmddPRE</t>
    <phoneticPr fontId="1" type="noConversion"/>
  </si>
  <si>
    <t>分隔符：@@@</t>
    <phoneticPr fontId="1" type="noConversion"/>
  </si>
  <si>
    <t>传递时间：每日6-9点上传数据，建议每日9点半后取数
每月全量文件，在2号和3号陆续上传，每月4号前提供，建议4号后取数据</t>
    <phoneticPr fontId="1" type="noConversion"/>
  </si>
  <si>
    <t>字段名称</t>
    <phoneticPr fontId="1" type="noConversion"/>
  </si>
  <si>
    <t>下单推荐人</t>
    <phoneticPr fontId="1" type="noConversion"/>
  </si>
  <si>
    <t>下单页用户填写的推荐人</t>
    <phoneticPr fontId="1" type="noConversion"/>
  </si>
  <si>
    <t>备注：推广信息为码上购自带信息</t>
    <phoneticPr fontId="1" type="noConversion"/>
  </si>
  <si>
    <t>交付方式:本人签收 或者他人代收 或者空</t>
    <phoneticPr fontId="1" type="noConversion"/>
  </si>
  <si>
    <t>自提 上门  快递</t>
    <phoneticPr fontId="1" type="noConversion"/>
  </si>
  <si>
    <t>备注：码上购激活的只是激活方式，不是订单受理方式，这里面所有的订单都是其他渠道受理的，存在和其他文件相同的订单</t>
    <phoneticPr fontId="1" type="noConversion"/>
  </si>
  <si>
    <t xml:space="preserve">文件名：日文件：xxx_S_yyyymmdd， 月文件：xxx_S_yyyymm 产品代码：上门激活 S
省分(编码)_产品代码_日期，比如 北京 现场受理 命名为 011_S_20170306
</t>
    <phoneticPr fontId="1" type="noConversion"/>
  </si>
  <si>
    <r>
      <t>文件频率：</t>
    </r>
    <r>
      <rPr>
        <sz val="12"/>
        <color rgb="FFFF0000"/>
        <rFont val="微软雅黑"/>
        <family val="2"/>
        <charset val="134"/>
      </rPr>
      <t>每日一次，更新近45天数据</t>
    </r>
    <r>
      <rPr>
        <sz val="12"/>
        <rFont val="微软雅黑"/>
        <family val="2"/>
        <charset val="134"/>
      </rPr>
      <t xml:space="preserve">
每月更新一次全量数据
月文件提供上月整月数据，省分(编码)_产品代码_月份，比如 北京 现场受理 命名为 011_X_201707
</t>
    </r>
    <phoneticPr fontId="1" type="noConversion"/>
  </si>
  <si>
    <t xml:space="preserve">文件名：日文件：xxx_Z_yyyymmdd， 月文件：xxx_Z_yyyymm 产品代码：王卡营业厅自提 Z 
省分(编码)_产品代码_日期，比如 北京 现场受理 命名为 011_Z_20170306
</t>
    <phoneticPr fontId="1" type="noConversion"/>
  </si>
  <si>
    <t xml:space="preserve">文件频率：每日一次，更新近45天数据
</t>
    <phoneticPr fontId="1" type="noConversion"/>
  </si>
  <si>
    <t>传递时间：每日上午,以finish文件传递完毕为准</t>
    <phoneticPr fontId="1" type="noConversion"/>
  </si>
  <si>
    <t xml:space="preserve">文件频率：每日一次，更新近45天数据
</t>
    <phoneticPr fontId="1" type="noConversion"/>
  </si>
  <si>
    <t xml:space="preserve">文件频率：每日一次，更新近45天数据
</t>
    <phoneticPr fontId="1" type="noConversion"/>
  </si>
  <si>
    <t xml:space="preserve">文件频率：每日一次，更新45天内的文件
</t>
    <phoneticPr fontId="1" type="noConversion"/>
  </si>
  <si>
    <t>开户时，传给CB的发展人编码</t>
    <phoneticPr fontId="1" type="noConversion"/>
  </si>
  <si>
    <t>VARCHAR2(20)</t>
  </si>
  <si>
    <t>激活人员手机号</t>
    <phoneticPr fontId="1" type="noConversion"/>
  </si>
  <si>
    <t>现场受理</t>
    <phoneticPr fontId="1" type="noConversion"/>
  </si>
  <si>
    <t>推荐人</t>
    <phoneticPr fontId="1" type="noConversion"/>
  </si>
  <si>
    <t>开户人员发展人编码</t>
    <phoneticPr fontId="1" type="noConversion"/>
  </si>
  <si>
    <t>激活人员姓名</t>
    <phoneticPr fontId="1" type="noConversion"/>
  </si>
  <si>
    <t>激活人员发展人编码</t>
    <phoneticPr fontId="1" type="noConversion"/>
  </si>
  <si>
    <t>序号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</si>
</sst>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333333"/>
      <name val="微软雅黑"/>
      <family val="2"/>
      <charset val="134"/>
    </font>
    <font>
      <b/>
      <sz val="10"/>
      <name val="宋体"/>
      <family val="3"/>
      <charset val="134"/>
    </font>
    <font>
      <sz val="12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6E6E6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left"/>
    </xf>
    <xf numFmtId="0" fontId="2" fillId="0" borderId="1" xfId="0" applyFont="1" applyBorder="1"/>
    <xf numFmtId="0" fontId="3" fillId="0" borderId="1" xfId="0" applyFont="1" applyBorder="1"/>
    <xf numFmtId="0" fontId="5" fillId="2" borderId="1" xfId="0" applyFont="1" applyFill="1" applyBorder="1" applyAlignment="1">
      <alignment horizontal="left" vertical="center" wrapText="1"/>
    </xf>
    <xf numFmtId="0" fontId="3" fillId="0" borderId="0" xfId="0" applyFont="1" applyBorder="1"/>
    <xf numFmtId="0" fontId="6" fillId="0" borderId="1" xfId="0" applyFont="1" applyBorder="1"/>
    <xf numFmtId="0" fontId="7" fillId="0" borderId="1" xfId="0" applyFont="1" applyBorder="1"/>
    <xf numFmtId="0" fontId="6" fillId="0" borderId="0" xfId="0" applyFont="1"/>
    <xf numFmtId="0" fontId="0" fillId="0" borderId="0" xfId="0" applyBorder="1"/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8" fillId="2" borderId="1" xfId="0" applyFont="1" applyFill="1" applyBorder="1" applyAlignment="1">
      <alignment horizontal="center" vertical="center" wrapText="1"/>
    </xf>
    <xf numFmtId="0" fontId="6" fillId="0" borderId="5" xfId="0" applyFont="1" applyFill="1" applyBorder="1"/>
    <xf numFmtId="0" fontId="6" fillId="0" borderId="1" xfId="0" applyFont="1" applyBorder="1" applyAlignment="1">
      <alignment horizontal="left"/>
    </xf>
    <xf numFmtId="0" fontId="0" fillId="0" borderId="0" xfId="0" applyAlignment="1">
      <alignment wrapText="1"/>
    </xf>
    <xf numFmtId="0" fontId="0" fillId="0" borderId="1" xfId="0" applyBorder="1"/>
    <xf numFmtId="0" fontId="3" fillId="0" borderId="0" xfId="0" applyFont="1"/>
    <xf numFmtId="0" fontId="9" fillId="0" borderId="1" xfId="0" applyFont="1" applyBorder="1"/>
    <xf numFmtId="0" fontId="2" fillId="0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/>
    <xf numFmtId="0" fontId="0" fillId="3" borderId="1" xfId="0" applyFill="1" applyBorder="1"/>
    <xf numFmtId="0" fontId="0" fillId="3" borderId="0" xfId="0" applyFill="1"/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2" fillId="0" borderId="10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wrapText="1"/>
    </xf>
    <xf numFmtId="0" fontId="3" fillId="0" borderId="6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workbookViewId="0">
      <selection activeCell="A3" sqref="A3:C4"/>
    </sheetView>
  </sheetViews>
  <sheetFormatPr defaultRowHeight="13.5" x14ac:dyDescent="0.15"/>
  <cols>
    <col min="2" max="2" width="17.5" bestFit="1" customWidth="1"/>
    <col min="3" max="3" width="39.75" customWidth="1"/>
    <col min="7" max="7" width="25.5" customWidth="1"/>
  </cols>
  <sheetData>
    <row r="1" spans="1:3" ht="17.25" x14ac:dyDescent="0.3">
      <c r="A1" s="25" t="s">
        <v>189</v>
      </c>
      <c r="B1" s="25"/>
      <c r="C1" s="25"/>
    </row>
    <row r="2" spans="1:3" ht="17.25" x14ac:dyDescent="0.3">
      <c r="A2" s="26" t="s">
        <v>201</v>
      </c>
      <c r="B2" s="26"/>
      <c r="C2" s="26"/>
    </row>
    <row r="3" spans="1:3" x14ac:dyDescent="0.15">
      <c r="A3" s="24" t="s">
        <v>215</v>
      </c>
      <c r="B3" s="24"/>
      <c r="C3" s="24"/>
    </row>
    <row r="4" spans="1:3" ht="46.5" customHeight="1" x14ac:dyDescent="0.15">
      <c r="A4" s="24"/>
      <c r="B4" s="24"/>
      <c r="C4" s="24"/>
    </row>
    <row r="5" spans="1:3" ht="21" customHeight="1" x14ac:dyDescent="0.15">
      <c r="A5" s="27" t="s">
        <v>220</v>
      </c>
      <c r="B5" s="27"/>
      <c r="C5" s="27"/>
    </row>
    <row r="6" spans="1:3" ht="17.25" x14ac:dyDescent="0.15">
      <c r="A6" s="28" t="s">
        <v>134</v>
      </c>
      <c r="B6" s="29"/>
      <c r="C6" s="30"/>
    </row>
    <row r="7" spans="1:3" ht="17.25" x14ac:dyDescent="0.15">
      <c r="A7" s="24" t="s">
        <v>198</v>
      </c>
      <c r="B7" s="24"/>
      <c r="C7" s="24"/>
    </row>
    <row r="8" spans="1:3" x14ac:dyDescent="0.15">
      <c r="A8" t="s">
        <v>135</v>
      </c>
    </row>
    <row r="9" spans="1:3" ht="17.25" x14ac:dyDescent="0.3">
      <c r="A9" s="2" t="s">
        <v>136</v>
      </c>
      <c r="B9" s="2" t="s">
        <v>137</v>
      </c>
      <c r="C9" s="3" t="s">
        <v>138</v>
      </c>
    </row>
    <row r="10" spans="1:3" ht="17.25" x14ac:dyDescent="0.3">
      <c r="A10" s="10" t="s">
        <v>5</v>
      </c>
      <c r="B10" s="3" t="s">
        <v>139</v>
      </c>
      <c r="C10" s="3" t="s">
        <v>140</v>
      </c>
    </row>
    <row r="11" spans="1:3" ht="17.25" x14ac:dyDescent="0.3">
      <c r="A11" s="10" t="s">
        <v>8</v>
      </c>
      <c r="B11" s="3" t="s">
        <v>141</v>
      </c>
      <c r="C11" s="3" t="s">
        <v>142</v>
      </c>
    </row>
    <row r="12" spans="1:3" ht="17.25" x14ac:dyDescent="0.3">
      <c r="A12" s="10" t="s">
        <v>11</v>
      </c>
      <c r="B12" s="3" t="s">
        <v>12</v>
      </c>
      <c r="C12" s="6" t="s">
        <v>143</v>
      </c>
    </row>
    <row r="13" spans="1:3" ht="16.5" x14ac:dyDescent="0.3">
      <c r="A13" s="10" t="s">
        <v>14</v>
      </c>
      <c r="B13" s="6" t="s">
        <v>15</v>
      </c>
      <c r="C13" s="7" t="s">
        <v>16</v>
      </c>
    </row>
    <row r="14" spans="1:3" ht="16.5" x14ac:dyDescent="0.3">
      <c r="A14" s="10" t="s">
        <v>17</v>
      </c>
      <c r="B14" s="6" t="s">
        <v>18</v>
      </c>
      <c r="C14" s="6" t="s">
        <v>144</v>
      </c>
    </row>
    <row r="15" spans="1:3" ht="16.5" x14ac:dyDescent="0.3">
      <c r="A15" s="10" t="s">
        <v>20</v>
      </c>
      <c r="B15" s="6" t="s">
        <v>21</v>
      </c>
      <c r="C15" s="6" t="s">
        <v>145</v>
      </c>
    </row>
    <row r="16" spans="1:3" ht="16.5" x14ac:dyDescent="0.3">
      <c r="A16" s="10" t="s">
        <v>23</v>
      </c>
      <c r="B16" s="6" t="s">
        <v>24</v>
      </c>
      <c r="C16" s="6" t="s">
        <v>146</v>
      </c>
    </row>
    <row r="17" spans="1:3" ht="16.5" x14ac:dyDescent="0.3">
      <c r="A17" s="10" t="s">
        <v>26</v>
      </c>
      <c r="B17" s="6" t="s">
        <v>27</v>
      </c>
      <c r="C17" s="6" t="s">
        <v>147</v>
      </c>
    </row>
    <row r="18" spans="1:3" ht="16.5" x14ac:dyDescent="0.3">
      <c r="A18" s="10" t="s">
        <v>119</v>
      </c>
      <c r="B18" s="6" t="s">
        <v>27</v>
      </c>
      <c r="C18" s="6" t="s">
        <v>148</v>
      </c>
    </row>
    <row r="19" spans="1:3" ht="16.5" x14ac:dyDescent="0.3">
      <c r="A19" s="10" t="s">
        <v>29</v>
      </c>
      <c r="B19" s="6" t="s">
        <v>30</v>
      </c>
      <c r="C19" s="6" t="s">
        <v>149</v>
      </c>
    </row>
    <row r="20" spans="1:3" ht="16.5" x14ac:dyDescent="0.3">
      <c r="A20" s="10" t="s">
        <v>32</v>
      </c>
      <c r="B20" s="6" t="s">
        <v>33</v>
      </c>
      <c r="C20" s="6" t="s">
        <v>150</v>
      </c>
    </row>
    <row r="21" spans="1:3" ht="16.5" x14ac:dyDescent="0.3">
      <c r="A21" s="10" t="s">
        <v>35</v>
      </c>
      <c r="B21" s="6" t="s">
        <v>33</v>
      </c>
      <c r="C21" s="6" t="s">
        <v>151</v>
      </c>
    </row>
    <row r="22" spans="1:3" ht="16.5" x14ac:dyDescent="0.3">
      <c r="A22" s="10" t="s">
        <v>37</v>
      </c>
      <c r="B22" s="6" t="s">
        <v>38</v>
      </c>
      <c r="C22" s="6" t="s">
        <v>152</v>
      </c>
    </row>
    <row r="23" spans="1:3" ht="16.5" x14ac:dyDescent="0.3">
      <c r="A23" s="10" t="s">
        <v>40</v>
      </c>
      <c r="B23" s="6" t="s">
        <v>24</v>
      </c>
      <c r="C23" s="6" t="s">
        <v>153</v>
      </c>
    </row>
    <row r="24" spans="1:3" ht="16.5" x14ac:dyDescent="0.3">
      <c r="A24" s="10" t="s">
        <v>42</v>
      </c>
      <c r="B24" s="6" t="s">
        <v>27</v>
      </c>
      <c r="C24" s="6" t="s">
        <v>154</v>
      </c>
    </row>
    <row r="25" spans="1:3" ht="16.5" x14ac:dyDescent="0.3">
      <c r="A25" s="10" t="s">
        <v>155</v>
      </c>
      <c r="B25" s="6" t="s">
        <v>30</v>
      </c>
      <c r="C25" s="6" t="s">
        <v>156</v>
      </c>
    </row>
    <row r="26" spans="1:3" ht="16.5" x14ac:dyDescent="0.3">
      <c r="A26" s="10" t="s">
        <v>157</v>
      </c>
      <c r="B26" s="6" t="s">
        <v>18</v>
      </c>
      <c r="C26" s="6" t="s">
        <v>158</v>
      </c>
    </row>
    <row r="27" spans="1:3" ht="16.5" x14ac:dyDescent="0.3">
      <c r="A27" s="10" t="s">
        <v>159</v>
      </c>
      <c r="B27" s="6" t="s">
        <v>107</v>
      </c>
      <c r="C27" s="6" t="s">
        <v>160</v>
      </c>
    </row>
    <row r="28" spans="1:3" ht="16.5" x14ac:dyDescent="0.3">
      <c r="A28" s="10" t="s">
        <v>44</v>
      </c>
      <c r="B28" s="6" t="s">
        <v>18</v>
      </c>
      <c r="C28" s="6" t="s">
        <v>161</v>
      </c>
    </row>
    <row r="29" spans="1:3" ht="16.5" x14ac:dyDescent="0.3">
      <c r="A29" s="10" t="s">
        <v>46</v>
      </c>
      <c r="B29" s="6" t="s">
        <v>47</v>
      </c>
      <c r="C29" s="6" t="s">
        <v>162</v>
      </c>
    </row>
    <row r="30" spans="1:3" ht="16.5" x14ac:dyDescent="0.3">
      <c r="A30" s="10" t="s">
        <v>49</v>
      </c>
      <c r="B30" s="6" t="s">
        <v>18</v>
      </c>
      <c r="C30" s="6" t="s">
        <v>163</v>
      </c>
    </row>
    <row r="31" spans="1:3" ht="16.5" x14ac:dyDescent="0.3">
      <c r="A31" s="10" t="s">
        <v>51</v>
      </c>
      <c r="B31" s="6" t="s">
        <v>52</v>
      </c>
      <c r="C31" s="6" t="s">
        <v>164</v>
      </c>
    </row>
    <row r="32" spans="1:3" ht="16.5" x14ac:dyDescent="0.3">
      <c r="A32" s="10" t="s">
        <v>54</v>
      </c>
      <c r="B32" s="6" t="s">
        <v>18</v>
      </c>
      <c r="C32" s="6" t="s">
        <v>165</v>
      </c>
    </row>
    <row r="33" spans="1:7" ht="33" x14ac:dyDescent="0.3">
      <c r="A33" s="10" t="s">
        <v>166</v>
      </c>
      <c r="B33" s="6" t="s">
        <v>24</v>
      </c>
      <c r="C33" s="6" t="s">
        <v>167</v>
      </c>
    </row>
    <row r="34" spans="1:7" ht="33" x14ac:dyDescent="0.3">
      <c r="A34" s="10" t="s">
        <v>168</v>
      </c>
      <c r="B34" s="6" t="s">
        <v>15</v>
      </c>
      <c r="C34" s="6" t="s">
        <v>169</v>
      </c>
    </row>
    <row r="35" spans="1:7" ht="33" x14ac:dyDescent="0.3">
      <c r="A35" s="10" t="s">
        <v>170</v>
      </c>
      <c r="B35" s="6" t="s">
        <v>24</v>
      </c>
      <c r="C35" s="6" t="s">
        <v>171</v>
      </c>
    </row>
    <row r="36" spans="1:7" ht="33" x14ac:dyDescent="0.3">
      <c r="A36" s="10" t="s">
        <v>172</v>
      </c>
      <c r="B36" s="6" t="s">
        <v>15</v>
      </c>
      <c r="C36" s="6" t="s">
        <v>173</v>
      </c>
    </row>
    <row r="37" spans="1:7" ht="16.5" x14ac:dyDescent="0.3">
      <c r="A37" s="10" t="s">
        <v>64</v>
      </c>
      <c r="B37" s="6" t="s">
        <v>65</v>
      </c>
      <c r="C37" s="6" t="s">
        <v>174</v>
      </c>
    </row>
    <row r="38" spans="1:7" ht="16.5" x14ac:dyDescent="0.3">
      <c r="A38" s="10" t="s">
        <v>61</v>
      </c>
      <c r="B38" s="6" t="s">
        <v>62</v>
      </c>
      <c r="C38" s="6" t="s">
        <v>175</v>
      </c>
    </row>
    <row r="39" spans="1:7" ht="16.5" x14ac:dyDescent="0.3">
      <c r="A39" s="10" t="s">
        <v>76</v>
      </c>
      <c r="B39" s="6" t="s">
        <v>176</v>
      </c>
      <c r="C39" s="6" t="s">
        <v>212</v>
      </c>
    </row>
    <row r="40" spans="1:7" ht="78.75" customHeight="1" x14ac:dyDescent="0.3">
      <c r="A40" s="10" t="s">
        <v>81</v>
      </c>
      <c r="B40" s="6" t="s">
        <v>52</v>
      </c>
      <c r="C40" s="11" t="s">
        <v>177</v>
      </c>
    </row>
    <row r="41" spans="1:7" ht="16.5" x14ac:dyDescent="0.3">
      <c r="A41" s="10" t="s">
        <v>78</v>
      </c>
      <c r="B41" s="6" t="s">
        <v>12</v>
      </c>
      <c r="C41" s="6" t="s">
        <v>178</v>
      </c>
    </row>
    <row r="43" spans="1:7" x14ac:dyDescent="0.15">
      <c r="F43" s="15"/>
      <c r="G43" s="15"/>
    </row>
  </sheetData>
  <mergeCells count="6">
    <mergeCell ref="A7:C7"/>
    <mergeCell ref="A1:C1"/>
    <mergeCell ref="A2:C2"/>
    <mergeCell ref="A3:C4"/>
    <mergeCell ref="A5:C5"/>
    <mergeCell ref="A6:C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>
      <selection activeCell="A3" sqref="A3:C4"/>
    </sheetView>
  </sheetViews>
  <sheetFormatPr defaultRowHeight="13.5" x14ac:dyDescent="0.15"/>
  <cols>
    <col min="2" max="2" width="17.5" bestFit="1" customWidth="1"/>
    <col min="3" max="3" width="41.875" customWidth="1"/>
  </cols>
  <sheetData>
    <row r="1" spans="1:3" ht="17.25" x14ac:dyDescent="0.3">
      <c r="A1" s="25" t="s">
        <v>189</v>
      </c>
      <c r="B1" s="25"/>
      <c r="C1" s="25"/>
    </row>
    <row r="2" spans="1:3" ht="17.25" x14ac:dyDescent="0.3">
      <c r="A2" s="26" t="s">
        <v>201</v>
      </c>
      <c r="B2" s="26"/>
      <c r="C2" s="26"/>
    </row>
    <row r="3" spans="1:3" x14ac:dyDescent="0.15">
      <c r="A3" s="24" t="s">
        <v>217</v>
      </c>
      <c r="B3" s="24"/>
      <c r="C3" s="24"/>
    </row>
    <row r="4" spans="1:3" ht="48.75" customHeight="1" x14ac:dyDescent="0.15">
      <c r="A4" s="24"/>
      <c r="B4" s="24"/>
      <c r="C4" s="24"/>
    </row>
    <row r="5" spans="1:3" ht="17.25" x14ac:dyDescent="0.15">
      <c r="A5" s="27" t="s">
        <v>218</v>
      </c>
      <c r="B5" s="27"/>
      <c r="C5" s="27"/>
    </row>
    <row r="6" spans="1:3" ht="17.25" x14ac:dyDescent="0.15">
      <c r="A6" s="28" t="s">
        <v>133</v>
      </c>
      <c r="B6" s="29"/>
      <c r="C6" s="30"/>
    </row>
    <row r="7" spans="1:3" ht="17.25" x14ac:dyDescent="0.15">
      <c r="A7" s="24" t="s">
        <v>198</v>
      </c>
      <c r="B7" s="24"/>
      <c r="C7" s="24"/>
    </row>
    <row r="9" spans="1:3" ht="17.25" x14ac:dyDescent="0.3">
      <c r="A9" s="2" t="s">
        <v>132</v>
      </c>
      <c r="B9" s="2" t="s">
        <v>131</v>
      </c>
      <c r="C9" s="3" t="s">
        <v>130</v>
      </c>
    </row>
    <row r="10" spans="1:3" ht="17.25" x14ac:dyDescent="0.3">
      <c r="A10" s="10" t="s">
        <v>129</v>
      </c>
      <c r="B10" s="3" t="s">
        <v>128</v>
      </c>
      <c r="C10" s="3" t="s">
        <v>127</v>
      </c>
    </row>
    <row r="11" spans="1:3" ht="17.25" x14ac:dyDescent="0.3">
      <c r="A11" s="10" t="s">
        <v>8</v>
      </c>
      <c r="B11" s="3" t="s">
        <v>126</v>
      </c>
      <c r="C11" s="3" t="s">
        <v>125</v>
      </c>
    </row>
    <row r="12" spans="1:3" ht="17.25" x14ac:dyDescent="0.3">
      <c r="A12" s="10" t="s">
        <v>11</v>
      </c>
      <c r="B12" s="3" t="s">
        <v>12</v>
      </c>
      <c r="C12" s="6" t="s">
        <v>124</v>
      </c>
    </row>
    <row r="13" spans="1:3" ht="16.5" x14ac:dyDescent="0.3">
      <c r="A13" s="10" t="s">
        <v>14</v>
      </c>
      <c r="B13" s="6" t="s">
        <v>15</v>
      </c>
      <c r="C13" s="7" t="s">
        <v>16</v>
      </c>
    </row>
    <row r="14" spans="1:3" ht="16.5" x14ac:dyDescent="0.3">
      <c r="A14" s="10" t="s">
        <v>17</v>
      </c>
      <c r="B14" s="6" t="s">
        <v>18</v>
      </c>
      <c r="C14" s="6" t="s">
        <v>123</v>
      </c>
    </row>
    <row r="15" spans="1:3" ht="16.5" x14ac:dyDescent="0.3">
      <c r="A15" s="10" t="s">
        <v>20</v>
      </c>
      <c r="B15" s="6" t="s">
        <v>21</v>
      </c>
      <c r="C15" s="6" t="s">
        <v>122</v>
      </c>
    </row>
    <row r="16" spans="1:3" ht="16.5" x14ac:dyDescent="0.3">
      <c r="A16" s="10" t="s">
        <v>23</v>
      </c>
      <c r="B16" s="6" t="s">
        <v>24</v>
      </c>
      <c r="C16" s="6" t="s">
        <v>121</v>
      </c>
    </row>
    <row r="17" spans="1:3" ht="16.5" x14ac:dyDescent="0.3">
      <c r="A17" s="10" t="s">
        <v>26</v>
      </c>
      <c r="B17" s="6" t="s">
        <v>27</v>
      </c>
      <c r="C17" s="6" t="s">
        <v>120</v>
      </c>
    </row>
    <row r="18" spans="1:3" ht="16.5" x14ac:dyDescent="0.3">
      <c r="A18" s="10" t="s">
        <v>119</v>
      </c>
      <c r="B18" s="6" t="s">
        <v>27</v>
      </c>
      <c r="C18" s="6" t="s">
        <v>118</v>
      </c>
    </row>
    <row r="19" spans="1:3" ht="16.5" x14ac:dyDescent="0.3">
      <c r="A19" s="10" t="s">
        <v>117</v>
      </c>
      <c r="B19" s="6" t="s">
        <v>30</v>
      </c>
      <c r="C19" s="6" t="s">
        <v>116</v>
      </c>
    </row>
    <row r="20" spans="1:3" ht="16.5" x14ac:dyDescent="0.3">
      <c r="A20" s="10" t="s">
        <v>32</v>
      </c>
      <c r="B20" s="6" t="s">
        <v>33</v>
      </c>
      <c r="C20" s="6" t="s">
        <v>115</v>
      </c>
    </row>
    <row r="21" spans="1:3" ht="16.5" x14ac:dyDescent="0.3">
      <c r="A21" s="10" t="s">
        <v>35</v>
      </c>
      <c r="B21" s="6" t="s">
        <v>33</v>
      </c>
      <c r="C21" s="6" t="s">
        <v>114</v>
      </c>
    </row>
    <row r="22" spans="1:3" ht="16.5" x14ac:dyDescent="0.3">
      <c r="A22" s="10" t="s">
        <v>37</v>
      </c>
      <c r="B22" s="6" t="s">
        <v>38</v>
      </c>
      <c r="C22" s="6" t="s">
        <v>113</v>
      </c>
    </row>
    <row r="23" spans="1:3" ht="16.5" x14ac:dyDescent="0.3">
      <c r="A23" s="10" t="s">
        <v>40</v>
      </c>
      <c r="B23" s="6" t="s">
        <v>24</v>
      </c>
      <c r="C23" s="6" t="s">
        <v>112</v>
      </c>
    </row>
    <row r="24" spans="1:3" ht="16.5" x14ac:dyDescent="0.3">
      <c r="A24" s="10" t="s">
        <v>42</v>
      </c>
      <c r="B24" s="6" t="s">
        <v>27</v>
      </c>
      <c r="C24" s="6" t="s">
        <v>111</v>
      </c>
    </row>
    <row r="25" spans="1:3" ht="33" x14ac:dyDescent="0.3">
      <c r="A25" s="10" t="s">
        <v>110</v>
      </c>
      <c r="B25" s="6" t="s">
        <v>18</v>
      </c>
      <c r="C25" s="6" t="s">
        <v>109</v>
      </c>
    </row>
    <row r="26" spans="1:3" ht="16.5" x14ac:dyDescent="0.3">
      <c r="A26" s="10" t="s">
        <v>108</v>
      </c>
      <c r="B26" s="6" t="s">
        <v>107</v>
      </c>
      <c r="C26" s="6" t="s">
        <v>106</v>
      </c>
    </row>
    <row r="27" spans="1:3" ht="16.5" x14ac:dyDescent="0.3">
      <c r="A27" s="10" t="s">
        <v>44</v>
      </c>
      <c r="B27" s="6" t="s">
        <v>18</v>
      </c>
      <c r="C27" s="6" t="s">
        <v>105</v>
      </c>
    </row>
    <row r="28" spans="1:3" ht="16.5" x14ac:dyDescent="0.3">
      <c r="A28" s="10" t="s">
        <v>46</v>
      </c>
      <c r="B28" s="6" t="s">
        <v>47</v>
      </c>
      <c r="C28" s="6" t="s">
        <v>104</v>
      </c>
    </row>
    <row r="29" spans="1:3" ht="16.5" x14ac:dyDescent="0.3">
      <c r="A29" s="10" t="s">
        <v>49</v>
      </c>
      <c r="B29" s="6" t="s">
        <v>18</v>
      </c>
      <c r="C29" s="6" t="s">
        <v>103</v>
      </c>
    </row>
    <row r="30" spans="1:3" ht="16.5" x14ac:dyDescent="0.3">
      <c r="A30" s="10" t="s">
        <v>51</v>
      </c>
      <c r="B30" s="6" t="s">
        <v>52</v>
      </c>
      <c r="C30" s="6" t="s">
        <v>102</v>
      </c>
    </row>
    <row r="31" spans="1:3" ht="16.5" x14ac:dyDescent="0.3">
      <c r="A31" s="10" t="s">
        <v>54</v>
      </c>
      <c r="B31" s="6" t="s">
        <v>18</v>
      </c>
      <c r="C31" s="6" t="s">
        <v>101</v>
      </c>
    </row>
    <row r="32" spans="1:3" ht="16.5" x14ac:dyDescent="0.3">
      <c r="A32" s="10" t="s">
        <v>100</v>
      </c>
      <c r="B32" s="6" t="s">
        <v>57</v>
      </c>
      <c r="C32" s="6" t="s">
        <v>99</v>
      </c>
    </row>
    <row r="33" spans="1:3" ht="33" x14ac:dyDescent="0.3">
      <c r="A33" s="10" t="s">
        <v>98</v>
      </c>
      <c r="B33" s="6" t="s">
        <v>57</v>
      </c>
      <c r="C33" s="6" t="s">
        <v>97</v>
      </c>
    </row>
    <row r="34" spans="1:3" ht="16.5" x14ac:dyDescent="0.3">
      <c r="A34" s="10" t="s">
        <v>96</v>
      </c>
      <c r="B34" s="6" t="s">
        <v>57</v>
      </c>
      <c r="C34" s="6" t="s">
        <v>95</v>
      </c>
    </row>
    <row r="35" spans="1:3" ht="33" x14ac:dyDescent="0.3">
      <c r="A35" s="10" t="s">
        <v>67</v>
      </c>
      <c r="B35" s="6" t="s">
        <v>24</v>
      </c>
      <c r="C35" s="6" t="s">
        <v>94</v>
      </c>
    </row>
    <row r="36" spans="1:3" ht="33" x14ac:dyDescent="0.3">
      <c r="A36" s="10" t="s">
        <v>69</v>
      </c>
      <c r="B36" s="6" t="s">
        <v>15</v>
      </c>
      <c r="C36" s="6" t="s">
        <v>93</v>
      </c>
    </row>
    <row r="37" spans="1:3" ht="33" x14ac:dyDescent="0.3">
      <c r="A37" s="10" t="s">
        <v>92</v>
      </c>
      <c r="B37" s="6" t="s">
        <v>57</v>
      </c>
      <c r="C37" s="6" t="s">
        <v>91</v>
      </c>
    </row>
    <row r="38" spans="1:3" ht="33" x14ac:dyDescent="0.3">
      <c r="A38" s="10" t="s">
        <v>90</v>
      </c>
      <c r="B38" s="6" t="s">
        <v>57</v>
      </c>
      <c r="C38" s="6" t="s">
        <v>89</v>
      </c>
    </row>
    <row r="39" spans="1:3" ht="33" x14ac:dyDescent="0.3">
      <c r="A39" s="10" t="s">
        <v>88</v>
      </c>
      <c r="B39" s="6" t="s">
        <v>57</v>
      </c>
      <c r="C39" s="6" t="s">
        <v>87</v>
      </c>
    </row>
    <row r="40" spans="1:3" ht="33" x14ac:dyDescent="0.3">
      <c r="A40" s="10" t="s">
        <v>71</v>
      </c>
      <c r="B40" s="6" t="s">
        <v>24</v>
      </c>
      <c r="C40" s="6" t="s">
        <v>86</v>
      </c>
    </row>
    <row r="41" spans="1:3" ht="33" x14ac:dyDescent="0.3">
      <c r="A41" s="10" t="s">
        <v>73</v>
      </c>
      <c r="B41" s="6" t="s">
        <v>74</v>
      </c>
      <c r="C41" s="6" t="s">
        <v>85</v>
      </c>
    </row>
    <row r="42" spans="1:3" ht="33" x14ac:dyDescent="0.3">
      <c r="A42" s="10" t="s">
        <v>84</v>
      </c>
      <c r="B42" s="6" t="s">
        <v>57</v>
      </c>
      <c r="C42" s="6" t="s">
        <v>83</v>
      </c>
    </row>
    <row r="43" spans="1:3" ht="16.5" x14ac:dyDescent="0.3">
      <c r="A43" s="10" t="s">
        <v>76</v>
      </c>
      <c r="B43" s="6" t="s">
        <v>82</v>
      </c>
      <c r="C43" s="6" t="s">
        <v>212</v>
      </c>
    </row>
    <row r="44" spans="1:3" ht="16.5" x14ac:dyDescent="0.3">
      <c r="A44" s="10" t="s">
        <v>81</v>
      </c>
      <c r="B44" s="6" t="s">
        <v>52</v>
      </c>
      <c r="C44" s="6" t="s">
        <v>80</v>
      </c>
    </row>
    <row r="45" spans="1:3" ht="16.5" x14ac:dyDescent="0.3">
      <c r="A45" s="10" t="s">
        <v>78</v>
      </c>
      <c r="B45" s="6" t="s">
        <v>12</v>
      </c>
      <c r="C45" s="6" t="s">
        <v>79</v>
      </c>
    </row>
  </sheetData>
  <mergeCells count="6">
    <mergeCell ref="A7:C7"/>
    <mergeCell ref="A1:C1"/>
    <mergeCell ref="A2:C2"/>
    <mergeCell ref="A3:C4"/>
    <mergeCell ref="A5:C5"/>
    <mergeCell ref="A6:C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B1" workbookViewId="0">
      <selection activeCell="A3" sqref="A3:C4"/>
    </sheetView>
  </sheetViews>
  <sheetFormatPr defaultRowHeight="13.5" x14ac:dyDescent="0.15"/>
  <cols>
    <col min="1" max="1" width="10.375" customWidth="1"/>
    <col min="2" max="2" width="24.75" bestFit="1" customWidth="1"/>
    <col min="3" max="3" width="24.75" customWidth="1"/>
    <col min="6" max="6" width="16.5" bestFit="1" customWidth="1"/>
    <col min="7" max="7" width="43.375" customWidth="1"/>
    <col min="10" max="10" width="8.5" bestFit="1" customWidth="1"/>
    <col min="11" max="11" width="16.5" bestFit="1" customWidth="1"/>
  </cols>
  <sheetData>
    <row r="1" spans="1:8" ht="17.25" x14ac:dyDescent="0.3">
      <c r="A1" s="31" t="s">
        <v>189</v>
      </c>
      <c r="B1" s="32"/>
      <c r="C1" s="33"/>
    </row>
    <row r="2" spans="1:8" ht="24" customHeight="1" x14ac:dyDescent="0.3">
      <c r="A2" s="34" t="s">
        <v>201</v>
      </c>
      <c r="B2" s="35"/>
      <c r="C2" s="36"/>
    </row>
    <row r="3" spans="1:8" ht="13.5" customHeight="1" x14ac:dyDescent="0.15">
      <c r="A3" s="37" t="s">
        <v>199</v>
      </c>
      <c r="B3" s="38"/>
      <c r="C3" s="39"/>
    </row>
    <row r="4" spans="1:8" ht="51.75" customHeight="1" x14ac:dyDescent="0.15">
      <c r="A4" s="40"/>
      <c r="B4" s="41"/>
      <c r="C4" s="42"/>
    </row>
    <row r="5" spans="1:8" ht="78" customHeight="1" x14ac:dyDescent="0.15">
      <c r="A5" s="28" t="s">
        <v>216</v>
      </c>
      <c r="B5" s="29"/>
      <c r="C5" s="30"/>
    </row>
    <row r="6" spans="1:8" ht="17.25" x14ac:dyDescent="0.15">
      <c r="A6" s="28" t="s">
        <v>0</v>
      </c>
      <c r="B6" s="29"/>
      <c r="C6" s="30"/>
    </row>
    <row r="7" spans="1:8" ht="48.75" customHeight="1" x14ac:dyDescent="0.15">
      <c r="A7" s="28" t="s">
        <v>198</v>
      </c>
      <c r="B7" s="29"/>
      <c r="C7" s="30"/>
    </row>
    <row r="8" spans="1:8" x14ac:dyDescent="0.15">
      <c r="A8" s="1" t="s">
        <v>1</v>
      </c>
    </row>
    <row r="9" spans="1:8" ht="17.25" x14ac:dyDescent="0.3">
      <c r="A9" s="16" t="s">
        <v>231</v>
      </c>
      <c r="B9" s="2" t="s">
        <v>2</v>
      </c>
      <c r="C9" s="2" t="s">
        <v>3</v>
      </c>
      <c r="D9" s="3" t="s">
        <v>4</v>
      </c>
    </row>
    <row r="10" spans="1:8" ht="17.25" x14ac:dyDescent="0.3">
      <c r="A10" s="16">
        <v>1</v>
      </c>
      <c r="B10" s="4" t="s">
        <v>5</v>
      </c>
      <c r="C10" s="3" t="s">
        <v>6</v>
      </c>
      <c r="D10" s="3" t="s">
        <v>7</v>
      </c>
      <c r="H10" s="5"/>
    </row>
    <row r="11" spans="1:8" ht="17.25" x14ac:dyDescent="0.3">
      <c r="A11" s="16">
        <v>2</v>
      </c>
      <c r="B11" s="4" t="s">
        <v>8</v>
      </c>
      <c r="C11" s="3" t="s">
        <v>9</v>
      </c>
      <c r="D11" s="3" t="s">
        <v>10</v>
      </c>
      <c r="H11" s="5"/>
    </row>
    <row r="12" spans="1:8" ht="17.25" x14ac:dyDescent="0.3">
      <c r="A12" s="16">
        <v>3</v>
      </c>
      <c r="B12" s="4" t="s">
        <v>11</v>
      </c>
      <c r="C12" s="3" t="s">
        <v>12</v>
      </c>
      <c r="D12" s="6" t="s">
        <v>13</v>
      </c>
      <c r="H12" s="5"/>
    </row>
    <row r="13" spans="1:8" ht="16.5" x14ac:dyDescent="0.3">
      <c r="A13" s="16">
        <v>4</v>
      </c>
      <c r="B13" s="4" t="s">
        <v>14</v>
      </c>
      <c r="C13" s="6" t="s">
        <v>15</v>
      </c>
      <c r="D13" s="7" t="s">
        <v>16</v>
      </c>
    </row>
    <row r="14" spans="1:8" ht="16.5" x14ac:dyDescent="0.3">
      <c r="A14" s="16">
        <v>5</v>
      </c>
      <c r="B14" s="4" t="s">
        <v>17</v>
      </c>
      <c r="C14" s="6" t="s">
        <v>18</v>
      </c>
      <c r="D14" s="6" t="s">
        <v>19</v>
      </c>
    </row>
    <row r="15" spans="1:8" ht="16.5" x14ac:dyDescent="0.3">
      <c r="A15" s="16">
        <v>6</v>
      </c>
      <c r="B15" s="4" t="s">
        <v>20</v>
      </c>
      <c r="C15" s="6" t="s">
        <v>21</v>
      </c>
      <c r="D15" s="6" t="s">
        <v>22</v>
      </c>
    </row>
    <row r="16" spans="1:8" ht="16.5" x14ac:dyDescent="0.3">
      <c r="A16" s="16">
        <v>7</v>
      </c>
      <c r="B16" s="4" t="s">
        <v>23</v>
      </c>
      <c r="C16" s="6" t="s">
        <v>24</v>
      </c>
      <c r="D16" s="6" t="s">
        <v>25</v>
      </c>
    </row>
    <row r="17" spans="1:8" ht="16.5" x14ac:dyDescent="0.3">
      <c r="A17" s="16">
        <v>8</v>
      </c>
      <c r="B17" s="4" t="s">
        <v>26</v>
      </c>
      <c r="C17" s="6" t="s">
        <v>27</v>
      </c>
      <c r="D17" s="6" t="s">
        <v>28</v>
      </c>
    </row>
    <row r="18" spans="1:8" ht="16.5" x14ac:dyDescent="0.3">
      <c r="A18" s="16">
        <v>9</v>
      </c>
      <c r="B18" s="4" t="s">
        <v>29</v>
      </c>
      <c r="C18" s="6" t="s">
        <v>30</v>
      </c>
      <c r="D18" s="6" t="s">
        <v>31</v>
      </c>
    </row>
    <row r="19" spans="1:8" ht="16.5" x14ac:dyDescent="0.3">
      <c r="A19" s="16">
        <v>10</v>
      </c>
      <c r="B19" s="4" t="s">
        <v>32</v>
      </c>
      <c r="C19" s="6" t="s">
        <v>33</v>
      </c>
      <c r="D19" s="6" t="s">
        <v>34</v>
      </c>
    </row>
    <row r="20" spans="1:8" ht="16.5" x14ac:dyDescent="0.3">
      <c r="A20" s="16">
        <v>11</v>
      </c>
      <c r="B20" s="4" t="s">
        <v>35</v>
      </c>
      <c r="C20" s="6" t="s">
        <v>33</v>
      </c>
      <c r="D20" s="6" t="s">
        <v>36</v>
      </c>
    </row>
    <row r="21" spans="1:8" ht="16.5" x14ac:dyDescent="0.3">
      <c r="A21" s="16">
        <v>12</v>
      </c>
      <c r="B21" s="4" t="s">
        <v>37</v>
      </c>
      <c r="C21" s="6" t="s">
        <v>38</v>
      </c>
      <c r="D21" s="6" t="s">
        <v>39</v>
      </c>
    </row>
    <row r="22" spans="1:8" ht="16.5" x14ac:dyDescent="0.3">
      <c r="A22" s="16">
        <v>13</v>
      </c>
      <c r="B22" s="4" t="s">
        <v>40</v>
      </c>
      <c r="C22" s="6" t="s">
        <v>24</v>
      </c>
      <c r="D22" s="6" t="s">
        <v>41</v>
      </c>
    </row>
    <row r="23" spans="1:8" ht="16.5" x14ac:dyDescent="0.3">
      <c r="A23" s="16">
        <v>14</v>
      </c>
      <c r="B23" s="4" t="s">
        <v>42</v>
      </c>
      <c r="C23" s="6" t="s">
        <v>27</v>
      </c>
      <c r="D23" s="6" t="s">
        <v>43</v>
      </c>
    </row>
    <row r="24" spans="1:8" ht="16.5" x14ac:dyDescent="0.3">
      <c r="A24" s="16">
        <v>15</v>
      </c>
      <c r="B24" s="4" t="s">
        <v>44</v>
      </c>
      <c r="C24" s="6" t="s">
        <v>18</v>
      </c>
      <c r="D24" s="6" t="s">
        <v>45</v>
      </c>
    </row>
    <row r="25" spans="1:8" ht="16.5" x14ac:dyDescent="0.3">
      <c r="A25" s="16">
        <v>16</v>
      </c>
      <c r="B25" s="4" t="s">
        <v>46</v>
      </c>
      <c r="C25" s="6" t="s">
        <v>47</v>
      </c>
      <c r="D25" s="6" t="s">
        <v>48</v>
      </c>
    </row>
    <row r="26" spans="1:8" ht="16.5" x14ac:dyDescent="0.3">
      <c r="A26" s="16">
        <v>17</v>
      </c>
      <c r="B26" s="4" t="s">
        <v>49</v>
      </c>
      <c r="C26" s="6" t="s">
        <v>18</v>
      </c>
      <c r="D26" s="6" t="s">
        <v>50</v>
      </c>
    </row>
    <row r="27" spans="1:8" ht="16.5" x14ac:dyDescent="0.3">
      <c r="A27" s="16">
        <v>18</v>
      </c>
      <c r="B27" s="4" t="s">
        <v>51</v>
      </c>
      <c r="C27" s="6" t="s">
        <v>52</v>
      </c>
      <c r="D27" s="6" t="s">
        <v>53</v>
      </c>
    </row>
    <row r="28" spans="1:8" ht="16.5" x14ac:dyDescent="0.3">
      <c r="A28" s="16">
        <v>19</v>
      </c>
      <c r="B28" s="4" t="s">
        <v>54</v>
      </c>
      <c r="C28" s="6" t="s">
        <v>18</v>
      </c>
      <c r="D28" s="6" t="s">
        <v>55</v>
      </c>
    </row>
    <row r="29" spans="1:8" ht="16.5" x14ac:dyDescent="0.3">
      <c r="A29" s="16">
        <v>20</v>
      </c>
      <c r="B29" s="4" t="s">
        <v>56</v>
      </c>
      <c r="C29" s="6" t="s">
        <v>57</v>
      </c>
      <c r="D29" s="6" t="s">
        <v>58</v>
      </c>
    </row>
    <row r="30" spans="1:8" ht="16.5" x14ac:dyDescent="0.3">
      <c r="A30" s="16">
        <v>21</v>
      </c>
      <c r="B30" s="4" t="s">
        <v>59</v>
      </c>
      <c r="C30" s="8" t="s">
        <v>57</v>
      </c>
      <c r="D30" s="6" t="s">
        <v>60</v>
      </c>
    </row>
    <row r="31" spans="1:8" ht="16.5" x14ac:dyDescent="0.3">
      <c r="A31" s="16">
        <v>22</v>
      </c>
      <c r="B31" s="4" t="s">
        <v>61</v>
      </c>
      <c r="C31" s="6" t="s">
        <v>62</v>
      </c>
      <c r="D31" s="6" t="s">
        <v>223</v>
      </c>
      <c r="H31" s="9"/>
    </row>
    <row r="32" spans="1:8" ht="16.5" x14ac:dyDescent="0.3">
      <c r="A32" s="16">
        <v>23</v>
      </c>
      <c r="B32" s="4" t="s">
        <v>64</v>
      </c>
      <c r="C32" s="6" t="s">
        <v>65</v>
      </c>
      <c r="D32" s="6" t="s">
        <v>66</v>
      </c>
      <c r="H32" s="9"/>
    </row>
    <row r="33" spans="1:8" ht="16.5" x14ac:dyDescent="0.3">
      <c r="A33" s="16">
        <v>24</v>
      </c>
      <c r="B33" s="4" t="s">
        <v>67</v>
      </c>
      <c r="C33" s="6" t="s">
        <v>24</v>
      </c>
      <c r="D33" s="6" t="s">
        <v>68</v>
      </c>
    </row>
    <row r="34" spans="1:8" ht="16.5" x14ac:dyDescent="0.3">
      <c r="A34" s="16">
        <v>25</v>
      </c>
      <c r="B34" s="4" t="s">
        <v>69</v>
      </c>
      <c r="C34" s="6" t="s">
        <v>15</v>
      </c>
      <c r="D34" s="6" t="s">
        <v>70</v>
      </c>
    </row>
    <row r="35" spans="1:8" ht="16.5" x14ac:dyDescent="0.3">
      <c r="A35" s="22">
        <v>26</v>
      </c>
      <c r="B35" s="20" t="s">
        <v>92</v>
      </c>
      <c r="C35" s="21" t="s">
        <v>62</v>
      </c>
      <c r="D35" s="21" t="s">
        <v>228</v>
      </c>
      <c r="E35" s="23"/>
      <c r="H35" s="9"/>
    </row>
    <row r="36" spans="1:8" ht="16.5" x14ac:dyDescent="0.3">
      <c r="A36" s="16">
        <v>27</v>
      </c>
      <c r="B36" s="4" t="s">
        <v>71</v>
      </c>
      <c r="C36" s="6" t="s">
        <v>24</v>
      </c>
      <c r="D36" s="6" t="s">
        <v>229</v>
      </c>
      <c r="H36" s="9"/>
    </row>
    <row r="37" spans="1:8" ht="16.5" x14ac:dyDescent="0.3">
      <c r="A37" s="16">
        <v>28</v>
      </c>
      <c r="B37" s="4" t="s">
        <v>73</v>
      </c>
      <c r="C37" s="6" t="s">
        <v>74</v>
      </c>
      <c r="D37" s="6" t="s">
        <v>225</v>
      </c>
      <c r="H37" s="9"/>
    </row>
    <row r="38" spans="1:8" ht="16.5" x14ac:dyDescent="0.3">
      <c r="A38" s="22">
        <v>29</v>
      </c>
      <c r="B38" s="20" t="s">
        <v>84</v>
      </c>
      <c r="C38" s="21" t="s">
        <v>62</v>
      </c>
      <c r="D38" s="21" t="s">
        <v>230</v>
      </c>
      <c r="H38" s="9"/>
    </row>
    <row r="39" spans="1:8" ht="16.5" x14ac:dyDescent="0.3">
      <c r="A39" s="16">
        <v>30</v>
      </c>
      <c r="B39" s="4" t="s">
        <v>76</v>
      </c>
      <c r="C39" s="6" t="s">
        <v>224</v>
      </c>
      <c r="D39" s="6" t="s">
        <v>226</v>
      </c>
      <c r="H39" s="9"/>
    </row>
    <row r="40" spans="1:8" ht="81.75" customHeight="1" x14ac:dyDescent="0.3">
      <c r="A40" s="16">
        <v>31</v>
      </c>
      <c r="B40" s="4" t="s">
        <v>78</v>
      </c>
      <c r="C40" s="6" t="s">
        <v>12</v>
      </c>
      <c r="D40" s="6" t="s">
        <v>227</v>
      </c>
    </row>
    <row r="41" spans="1:8" x14ac:dyDescent="0.15">
      <c r="H41" s="9"/>
    </row>
  </sheetData>
  <mergeCells count="6">
    <mergeCell ref="A7:C7"/>
    <mergeCell ref="A1:C1"/>
    <mergeCell ref="A2:C2"/>
    <mergeCell ref="A3:C4"/>
    <mergeCell ref="A5:C5"/>
    <mergeCell ref="A6:C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A3" sqref="A3:C4"/>
    </sheetView>
  </sheetViews>
  <sheetFormatPr defaultRowHeight="13.5" x14ac:dyDescent="0.15"/>
  <cols>
    <col min="1" max="1" width="12.875" customWidth="1"/>
    <col min="2" max="2" width="21.375" customWidth="1"/>
    <col min="3" max="3" width="25.75" bestFit="1" customWidth="1"/>
  </cols>
  <sheetData>
    <row r="1" spans="1:3" ht="17.25" x14ac:dyDescent="0.3">
      <c r="A1" s="25" t="s">
        <v>189</v>
      </c>
      <c r="B1" s="25"/>
      <c r="C1" s="25"/>
    </row>
    <row r="2" spans="1:3" ht="17.25" x14ac:dyDescent="0.3">
      <c r="A2" s="26" t="s">
        <v>202</v>
      </c>
      <c r="B2" s="26"/>
      <c r="C2" s="26"/>
    </row>
    <row r="3" spans="1:3" x14ac:dyDescent="0.15">
      <c r="A3" s="24" t="s">
        <v>200</v>
      </c>
      <c r="B3" s="24"/>
      <c r="C3" s="24"/>
    </row>
    <row r="4" spans="1:3" ht="54.6" customHeight="1" x14ac:dyDescent="0.15">
      <c r="A4" s="24"/>
      <c r="B4" s="24"/>
      <c r="C4" s="24"/>
    </row>
    <row r="5" spans="1:3" ht="17.25" x14ac:dyDescent="0.15">
      <c r="A5" s="27" t="s">
        <v>221</v>
      </c>
      <c r="B5" s="27"/>
      <c r="C5" s="27"/>
    </row>
    <row r="6" spans="1:3" ht="17.25" x14ac:dyDescent="0.15">
      <c r="A6" s="28" t="s">
        <v>0</v>
      </c>
      <c r="B6" s="29"/>
      <c r="C6" s="30"/>
    </row>
    <row r="7" spans="1:3" ht="17.25" x14ac:dyDescent="0.15">
      <c r="A7" s="24" t="s">
        <v>219</v>
      </c>
      <c r="B7" s="24"/>
      <c r="C7" s="24"/>
    </row>
    <row r="8" spans="1:3" ht="51.75" customHeight="1" x14ac:dyDescent="0.15">
      <c r="A8" s="43" t="s">
        <v>214</v>
      </c>
      <c r="B8" s="43"/>
      <c r="C8" s="44"/>
    </row>
    <row r="9" spans="1:3" ht="17.25" x14ac:dyDescent="0.3">
      <c r="A9" t="s">
        <v>188</v>
      </c>
      <c r="B9" s="2" t="s">
        <v>3</v>
      </c>
      <c r="C9" s="3" t="s">
        <v>4</v>
      </c>
    </row>
    <row r="10" spans="1:3" ht="17.25" x14ac:dyDescent="0.3">
      <c r="A10" s="12" t="s">
        <v>5</v>
      </c>
      <c r="B10" s="3" t="s">
        <v>6</v>
      </c>
      <c r="C10" s="3" t="s">
        <v>7</v>
      </c>
    </row>
    <row r="11" spans="1:3" ht="17.25" x14ac:dyDescent="0.3">
      <c r="A11" s="12" t="s">
        <v>8</v>
      </c>
      <c r="B11" s="3" t="s">
        <v>9</v>
      </c>
      <c r="C11" s="3" t="s">
        <v>10</v>
      </c>
    </row>
    <row r="12" spans="1:3" ht="17.25" x14ac:dyDescent="0.3">
      <c r="A12" s="12" t="s">
        <v>11</v>
      </c>
      <c r="B12" s="3" t="s">
        <v>12</v>
      </c>
      <c r="C12" s="6" t="s">
        <v>13</v>
      </c>
    </row>
    <row r="13" spans="1:3" ht="16.5" x14ac:dyDescent="0.3">
      <c r="A13" s="12" t="s">
        <v>14</v>
      </c>
      <c r="B13" s="6" t="s">
        <v>15</v>
      </c>
      <c r="C13" s="7" t="s">
        <v>16</v>
      </c>
    </row>
    <row r="14" spans="1:3" ht="16.5" x14ac:dyDescent="0.3">
      <c r="A14" s="12" t="s">
        <v>17</v>
      </c>
      <c r="B14" s="6" t="s">
        <v>18</v>
      </c>
      <c r="C14" s="6" t="s">
        <v>19</v>
      </c>
    </row>
    <row r="15" spans="1:3" ht="16.5" x14ac:dyDescent="0.3">
      <c r="A15" s="12" t="s">
        <v>20</v>
      </c>
      <c r="B15" s="6" t="s">
        <v>21</v>
      </c>
      <c r="C15" s="6" t="s">
        <v>22</v>
      </c>
    </row>
    <row r="16" spans="1:3" ht="16.5" x14ac:dyDescent="0.3">
      <c r="A16" s="12" t="s">
        <v>23</v>
      </c>
      <c r="B16" s="6" t="s">
        <v>24</v>
      </c>
      <c r="C16" s="6" t="s">
        <v>25</v>
      </c>
    </row>
    <row r="17" spans="1:3" ht="16.5" x14ac:dyDescent="0.3">
      <c r="A17" s="12" t="s">
        <v>26</v>
      </c>
      <c r="B17" s="6" t="s">
        <v>27</v>
      </c>
      <c r="C17" s="6" t="s">
        <v>28</v>
      </c>
    </row>
    <row r="18" spans="1:3" ht="16.5" x14ac:dyDescent="0.3">
      <c r="A18" s="12" t="s">
        <v>119</v>
      </c>
      <c r="B18" s="6" t="s">
        <v>27</v>
      </c>
      <c r="C18" s="6" t="s">
        <v>118</v>
      </c>
    </row>
    <row r="19" spans="1:3" ht="16.5" x14ac:dyDescent="0.3">
      <c r="A19" s="12" t="s">
        <v>29</v>
      </c>
      <c r="B19" s="6" t="s">
        <v>30</v>
      </c>
      <c r="C19" s="6" t="s">
        <v>31</v>
      </c>
    </row>
    <row r="20" spans="1:3" ht="16.5" x14ac:dyDescent="0.3">
      <c r="A20" s="12" t="s">
        <v>32</v>
      </c>
      <c r="B20" s="6" t="s">
        <v>33</v>
      </c>
      <c r="C20" s="6" t="s">
        <v>34</v>
      </c>
    </row>
    <row r="21" spans="1:3" ht="16.5" x14ac:dyDescent="0.3">
      <c r="A21" s="12" t="s">
        <v>35</v>
      </c>
      <c r="B21" s="6" t="s">
        <v>33</v>
      </c>
      <c r="C21" s="6" t="s">
        <v>36</v>
      </c>
    </row>
    <row r="22" spans="1:3" ht="16.5" x14ac:dyDescent="0.3">
      <c r="A22" s="12" t="s">
        <v>37</v>
      </c>
      <c r="B22" s="6" t="s">
        <v>38</v>
      </c>
      <c r="C22" s="6" t="s">
        <v>39</v>
      </c>
    </row>
    <row r="23" spans="1:3" ht="16.5" x14ac:dyDescent="0.3">
      <c r="A23" s="12" t="s">
        <v>40</v>
      </c>
      <c r="B23" s="6" t="s">
        <v>24</v>
      </c>
      <c r="C23" s="6" t="s">
        <v>41</v>
      </c>
    </row>
    <row r="24" spans="1:3" ht="16.5" x14ac:dyDescent="0.3">
      <c r="A24" s="12" t="s">
        <v>42</v>
      </c>
      <c r="B24" s="6" t="s">
        <v>27</v>
      </c>
      <c r="C24" s="6" t="s">
        <v>43</v>
      </c>
    </row>
    <row r="25" spans="1:3" ht="16.5" x14ac:dyDescent="0.3">
      <c r="A25" s="12" t="s">
        <v>179</v>
      </c>
      <c r="B25" s="6" t="s">
        <v>24</v>
      </c>
      <c r="C25" s="13" t="s">
        <v>184</v>
      </c>
    </row>
    <row r="26" spans="1:3" ht="16.5" x14ac:dyDescent="0.3">
      <c r="A26" s="12" t="s">
        <v>180</v>
      </c>
      <c r="B26" s="6" t="s">
        <v>30</v>
      </c>
      <c r="C26" s="6" t="s">
        <v>185</v>
      </c>
    </row>
    <row r="27" spans="1:3" ht="16.5" x14ac:dyDescent="0.3">
      <c r="A27" s="12" t="s">
        <v>64</v>
      </c>
      <c r="B27" s="6" t="s">
        <v>65</v>
      </c>
      <c r="C27" s="6" t="s">
        <v>66</v>
      </c>
    </row>
    <row r="28" spans="1:3" ht="16.5" x14ac:dyDescent="0.3">
      <c r="A28" s="12" t="s">
        <v>61</v>
      </c>
      <c r="B28" s="6" t="s">
        <v>62</v>
      </c>
      <c r="C28" s="6" t="s">
        <v>63</v>
      </c>
    </row>
    <row r="29" spans="1:3" ht="16.5" x14ac:dyDescent="0.3">
      <c r="A29" s="12" t="s">
        <v>59</v>
      </c>
      <c r="B29" s="6" t="s">
        <v>24</v>
      </c>
      <c r="C29" s="6" t="s">
        <v>60</v>
      </c>
    </row>
    <row r="30" spans="1:3" ht="16.5" x14ac:dyDescent="0.3">
      <c r="A30" s="12" t="s">
        <v>56</v>
      </c>
      <c r="B30" s="6" t="s">
        <v>15</v>
      </c>
      <c r="C30" s="6" t="s">
        <v>58</v>
      </c>
    </row>
    <row r="31" spans="1:3" ht="16.5" x14ac:dyDescent="0.3">
      <c r="A31" s="12" t="s">
        <v>181</v>
      </c>
      <c r="B31" s="6" t="s">
        <v>24</v>
      </c>
      <c r="C31" s="6" t="s">
        <v>187</v>
      </c>
    </row>
    <row r="32" spans="1:3" ht="16.5" x14ac:dyDescent="0.3">
      <c r="A32" s="12" t="s">
        <v>49</v>
      </c>
      <c r="B32" s="6" t="s">
        <v>18</v>
      </c>
      <c r="C32" s="6" t="s">
        <v>103</v>
      </c>
    </row>
    <row r="33" spans="1:3" ht="16.5" x14ac:dyDescent="0.3">
      <c r="A33" s="12" t="s">
        <v>67</v>
      </c>
      <c r="B33" s="6" t="s">
        <v>24</v>
      </c>
      <c r="C33" s="6" t="s">
        <v>68</v>
      </c>
    </row>
    <row r="34" spans="1:3" ht="16.5" x14ac:dyDescent="0.3">
      <c r="A34" s="12" t="s">
        <v>69</v>
      </c>
      <c r="B34" s="6" t="s">
        <v>15</v>
      </c>
      <c r="C34" s="6" t="s">
        <v>70</v>
      </c>
    </row>
    <row r="35" spans="1:3" ht="24" x14ac:dyDescent="0.3">
      <c r="A35" s="12" t="s">
        <v>92</v>
      </c>
      <c r="B35" s="6" t="s">
        <v>15</v>
      </c>
      <c r="C35" s="6" t="s">
        <v>91</v>
      </c>
    </row>
    <row r="36" spans="1:3" ht="16.5" x14ac:dyDescent="0.3">
      <c r="A36" s="12" t="s">
        <v>51</v>
      </c>
      <c r="B36" s="6" t="s">
        <v>52</v>
      </c>
      <c r="C36" s="14" t="s">
        <v>183</v>
      </c>
    </row>
    <row r="37" spans="1:3" ht="16.5" x14ac:dyDescent="0.3">
      <c r="A37" s="12" t="s">
        <v>54</v>
      </c>
      <c r="B37" s="6" t="s">
        <v>18</v>
      </c>
      <c r="C37" s="6" t="s">
        <v>101</v>
      </c>
    </row>
    <row r="38" spans="1:3" ht="16.5" x14ac:dyDescent="0.3">
      <c r="A38" s="12" t="s">
        <v>71</v>
      </c>
      <c r="B38" s="6" t="s">
        <v>24</v>
      </c>
      <c r="C38" s="6" t="s">
        <v>72</v>
      </c>
    </row>
    <row r="39" spans="1:3" ht="16.5" x14ac:dyDescent="0.3">
      <c r="A39" s="12" t="s">
        <v>73</v>
      </c>
      <c r="B39" s="6" t="s">
        <v>15</v>
      </c>
      <c r="C39" s="6" t="s">
        <v>75</v>
      </c>
    </row>
    <row r="40" spans="1:3" ht="24" x14ac:dyDescent="0.3">
      <c r="A40" s="12" t="s">
        <v>84</v>
      </c>
      <c r="B40" s="6" t="s">
        <v>15</v>
      </c>
      <c r="C40" s="6" t="s">
        <v>83</v>
      </c>
    </row>
    <row r="41" spans="1:3" ht="16.5" x14ac:dyDescent="0.3">
      <c r="A41" s="12" t="s">
        <v>182</v>
      </c>
      <c r="B41" s="6"/>
      <c r="C41" s="11" t="s">
        <v>186</v>
      </c>
    </row>
    <row r="42" spans="1:3" ht="16.5" x14ac:dyDescent="0.3">
      <c r="A42" s="12" t="s">
        <v>78</v>
      </c>
      <c r="B42" s="6" t="s">
        <v>12</v>
      </c>
      <c r="C42" s="6" t="s">
        <v>79</v>
      </c>
    </row>
  </sheetData>
  <mergeCells count="7">
    <mergeCell ref="A8:C8"/>
    <mergeCell ref="A7:C7"/>
    <mergeCell ref="A1:C1"/>
    <mergeCell ref="A2:C2"/>
    <mergeCell ref="A3:C4"/>
    <mergeCell ref="A5:C5"/>
    <mergeCell ref="A6:C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A3" sqref="A3:C4"/>
    </sheetView>
  </sheetViews>
  <sheetFormatPr defaultRowHeight="17.25" x14ac:dyDescent="0.3"/>
  <cols>
    <col min="1" max="1" width="15.125" style="17" bestFit="1" customWidth="1"/>
    <col min="2" max="2" width="22.25" style="17" customWidth="1"/>
    <col min="3" max="3" width="26.5" style="17" customWidth="1"/>
    <col min="4" max="4" width="25.25" style="17" bestFit="1" customWidth="1"/>
    <col min="5" max="16384" width="9" style="17"/>
  </cols>
  <sheetData>
    <row r="1" spans="1:4" x14ac:dyDescent="0.3">
      <c r="A1" s="25" t="s">
        <v>203</v>
      </c>
      <c r="B1" s="25"/>
      <c r="C1" s="25"/>
    </row>
    <row r="2" spans="1:4" x14ac:dyDescent="0.3">
      <c r="A2" s="26" t="s">
        <v>204</v>
      </c>
      <c r="B2" s="26"/>
      <c r="C2" s="26"/>
    </row>
    <row r="3" spans="1:4" x14ac:dyDescent="0.3">
      <c r="A3" s="24" t="s">
        <v>205</v>
      </c>
      <c r="B3" s="24"/>
      <c r="C3" s="24"/>
    </row>
    <row r="4" spans="1:4" ht="26.25" customHeight="1" x14ac:dyDescent="0.3">
      <c r="A4" s="24"/>
      <c r="B4" s="24"/>
      <c r="C4" s="24"/>
    </row>
    <row r="5" spans="1:4" x14ac:dyDescent="0.3">
      <c r="A5" s="27" t="s">
        <v>222</v>
      </c>
      <c r="B5" s="27"/>
      <c r="C5" s="27"/>
    </row>
    <row r="6" spans="1:4" x14ac:dyDescent="0.3">
      <c r="A6" s="28" t="s">
        <v>206</v>
      </c>
      <c r="B6" s="29"/>
      <c r="C6" s="30"/>
    </row>
    <row r="7" spans="1:4" x14ac:dyDescent="0.3">
      <c r="A7" s="24" t="s">
        <v>207</v>
      </c>
      <c r="B7" s="24"/>
      <c r="C7" s="24"/>
    </row>
    <row r="10" spans="1:4" x14ac:dyDescent="0.3">
      <c r="A10" s="17" t="s">
        <v>208</v>
      </c>
      <c r="B10" s="2" t="s">
        <v>3</v>
      </c>
      <c r="C10" s="3" t="s">
        <v>4</v>
      </c>
      <c r="D10" s="3"/>
    </row>
    <row r="11" spans="1:4" x14ac:dyDescent="0.3">
      <c r="A11" s="3" t="str">
        <f>"省分"</f>
        <v>省分</v>
      </c>
      <c r="B11" s="3" t="s">
        <v>6</v>
      </c>
      <c r="C11" s="3" t="s">
        <v>7</v>
      </c>
      <c r="D11" s="3"/>
    </row>
    <row r="12" spans="1:4" x14ac:dyDescent="0.3">
      <c r="A12" s="3" t="str">
        <f>"地市"</f>
        <v>地市</v>
      </c>
      <c r="B12" s="3" t="s">
        <v>9</v>
      </c>
      <c r="C12" s="3" t="s">
        <v>10</v>
      </c>
      <c r="D12" s="3"/>
    </row>
    <row r="13" spans="1:4" x14ac:dyDescent="0.3">
      <c r="A13" s="3" t="str">
        <f>"正式订单号"</f>
        <v>正式订单号</v>
      </c>
      <c r="B13" s="3" t="s">
        <v>12</v>
      </c>
      <c r="C13" s="3" t="s">
        <v>13</v>
      </c>
      <c r="D13" s="3"/>
    </row>
    <row r="14" spans="1:4" x14ac:dyDescent="0.3">
      <c r="A14" s="3" t="str">
        <f>"ICCID"</f>
        <v>ICCID</v>
      </c>
      <c r="B14" s="3" t="s">
        <v>15</v>
      </c>
      <c r="C14" s="18" t="s">
        <v>16</v>
      </c>
      <c r="D14" s="3"/>
    </row>
    <row r="15" spans="1:4" x14ac:dyDescent="0.3">
      <c r="A15" s="3" t="str">
        <f>"订单时间"</f>
        <v>订单时间</v>
      </c>
      <c r="B15" s="3" t="s">
        <v>18</v>
      </c>
      <c r="C15" s="3" t="s">
        <v>19</v>
      </c>
      <c r="D15" s="3"/>
    </row>
    <row r="16" spans="1:4" x14ac:dyDescent="0.3">
      <c r="A16" s="3" t="str">
        <f>"订购号码"</f>
        <v>订购号码</v>
      </c>
      <c r="B16" s="3" t="s">
        <v>21</v>
      </c>
      <c r="C16" s="3" t="s">
        <v>22</v>
      </c>
      <c r="D16" s="3"/>
    </row>
    <row r="17" spans="1:4" x14ac:dyDescent="0.3">
      <c r="A17" s="3" t="str">
        <f>"客户姓名"</f>
        <v>客户姓名</v>
      </c>
      <c r="B17" s="3" t="s">
        <v>24</v>
      </c>
      <c r="C17" s="3" t="s">
        <v>25</v>
      </c>
      <c r="D17" s="3"/>
    </row>
    <row r="18" spans="1:4" x14ac:dyDescent="0.3">
      <c r="A18" s="17" t="str">
        <f>"证件号码"</f>
        <v>证件号码</v>
      </c>
      <c r="B18" s="3" t="s">
        <v>27</v>
      </c>
      <c r="C18" s="3" t="s">
        <v>28</v>
      </c>
      <c r="D18" s="3"/>
    </row>
    <row r="19" spans="1:4" x14ac:dyDescent="0.3">
      <c r="A19" s="3" t="str">
        <f>"联系电话"</f>
        <v>联系电话</v>
      </c>
      <c r="B19" s="3" t="s">
        <v>30</v>
      </c>
      <c r="C19" s="3" t="s">
        <v>31</v>
      </c>
      <c r="D19" s="3"/>
    </row>
    <row r="20" spans="1:4" x14ac:dyDescent="0.3">
      <c r="A20" s="3" t="str">
        <f>"性别"</f>
        <v>性别</v>
      </c>
      <c r="B20" s="3" t="s">
        <v>33</v>
      </c>
      <c r="C20" s="3" t="s">
        <v>34</v>
      </c>
      <c r="D20" s="3"/>
    </row>
    <row r="21" spans="1:4" x14ac:dyDescent="0.3">
      <c r="A21" s="3" t="str">
        <f>"年龄"</f>
        <v>年龄</v>
      </c>
      <c r="B21" s="3" t="s">
        <v>33</v>
      </c>
      <c r="C21" s="3" t="s">
        <v>36</v>
      </c>
      <c r="D21" s="3"/>
    </row>
    <row r="22" spans="1:4" x14ac:dyDescent="0.3">
      <c r="A22" s="17" t="str">
        <f>"订单状态"</f>
        <v>订单状态</v>
      </c>
      <c r="B22" s="3" t="s">
        <v>38</v>
      </c>
      <c r="C22" s="3" t="s">
        <v>39</v>
      </c>
      <c r="D22" s="3"/>
    </row>
    <row r="23" spans="1:4" x14ac:dyDescent="0.3">
      <c r="A23" s="3" t="str">
        <f>"套餐名称"</f>
        <v>套餐名称</v>
      </c>
      <c r="B23" s="3" t="s">
        <v>24</v>
      </c>
      <c r="C23" s="3" t="s">
        <v>41</v>
      </c>
      <c r="D23" s="3"/>
    </row>
    <row r="24" spans="1:4" x14ac:dyDescent="0.3">
      <c r="A24" s="3" t="str">
        <f>"商品名称"</f>
        <v>商品名称</v>
      </c>
      <c r="B24" s="3" t="s">
        <v>27</v>
      </c>
      <c r="C24" s="3" t="s">
        <v>43</v>
      </c>
      <c r="D24" s="3"/>
    </row>
    <row r="25" spans="1:4" x14ac:dyDescent="0.3">
      <c r="A25" s="3" t="str">
        <f>"退单时间"</f>
        <v>退单时间</v>
      </c>
      <c r="B25" s="3" t="s">
        <v>18</v>
      </c>
      <c r="C25" s="3" t="s">
        <v>45</v>
      </c>
      <c r="D25" s="3"/>
    </row>
    <row r="26" spans="1:4" x14ac:dyDescent="0.3">
      <c r="A26" s="3" t="str">
        <f>"退单原因"</f>
        <v>退单原因</v>
      </c>
      <c r="B26" s="3" t="s">
        <v>47</v>
      </c>
      <c r="C26" s="3" t="s">
        <v>48</v>
      </c>
      <c r="D26" s="3"/>
    </row>
    <row r="27" spans="1:4" x14ac:dyDescent="0.3">
      <c r="A27" s="3" t="str">
        <f>"开户时间"</f>
        <v>开户时间</v>
      </c>
      <c r="B27" s="3" t="s">
        <v>18</v>
      </c>
      <c r="C27" s="3" t="s">
        <v>50</v>
      </c>
      <c r="D27" s="3"/>
    </row>
    <row r="28" spans="1:4" x14ac:dyDescent="0.3">
      <c r="A28" s="3" t="str">
        <f>"激活状态"</f>
        <v>激活状态</v>
      </c>
      <c r="B28" s="3" t="s">
        <v>52</v>
      </c>
      <c r="C28" s="3" t="s">
        <v>53</v>
      </c>
      <c r="D28" s="3"/>
    </row>
    <row r="29" spans="1:4" x14ac:dyDescent="0.3">
      <c r="A29" s="3" t="str">
        <f>"激活时间"</f>
        <v>激活时间</v>
      </c>
      <c r="B29" s="3" t="s">
        <v>18</v>
      </c>
      <c r="C29" s="3" t="s">
        <v>55</v>
      </c>
      <c r="D29" s="3"/>
    </row>
    <row r="30" spans="1:4" x14ac:dyDescent="0.3">
      <c r="A30" s="3" t="str">
        <f>"推广渠道编码"</f>
        <v>推广渠道编码</v>
      </c>
      <c r="B30" s="3" t="s">
        <v>57</v>
      </c>
      <c r="C30" s="3" t="s">
        <v>58</v>
      </c>
      <c r="D30" s="45" t="s">
        <v>211</v>
      </c>
    </row>
    <row r="31" spans="1:4" x14ac:dyDescent="0.3">
      <c r="A31" s="3" t="str">
        <f>"推广渠道名称"</f>
        <v>推广渠道名称</v>
      </c>
      <c r="B31" s="17" t="s">
        <v>57</v>
      </c>
      <c r="C31" s="3" t="s">
        <v>60</v>
      </c>
      <c r="D31" s="26"/>
    </row>
    <row r="32" spans="1:4" x14ac:dyDescent="0.3">
      <c r="A32" s="17" t="str">
        <f>"推广发展人编码"</f>
        <v>推广发展人编码</v>
      </c>
      <c r="B32" s="3" t="s">
        <v>62</v>
      </c>
      <c r="C32" s="3" t="s">
        <v>63</v>
      </c>
      <c r="D32" s="26"/>
    </row>
    <row r="33" spans="1:4" x14ac:dyDescent="0.3">
      <c r="A33" s="3" t="str">
        <f>"推广发展人名称"</f>
        <v>推广发展人名称</v>
      </c>
      <c r="B33" s="3" t="s">
        <v>65</v>
      </c>
      <c r="C33" s="3" t="s">
        <v>66</v>
      </c>
      <c r="D33" s="26"/>
    </row>
    <row r="34" spans="1:4" x14ac:dyDescent="0.3">
      <c r="A34" s="3" t="str">
        <f>"渠道编码"</f>
        <v>渠道编码</v>
      </c>
      <c r="B34" s="3" t="s">
        <v>57</v>
      </c>
      <c r="C34" s="3" t="s">
        <v>58</v>
      </c>
      <c r="D34" s="46"/>
    </row>
    <row r="35" spans="1:4" x14ac:dyDescent="0.3">
      <c r="A35" s="3" t="str">
        <f>"渠道名称"</f>
        <v>渠道名称</v>
      </c>
      <c r="B35" s="17" t="s">
        <v>57</v>
      </c>
      <c r="C35" s="3" t="s">
        <v>60</v>
      </c>
      <c r="D35" s="47"/>
    </row>
    <row r="36" spans="1:4" ht="18" customHeight="1" x14ac:dyDescent="0.3">
      <c r="A36" s="17" t="str">
        <f>"发展人编码"</f>
        <v>发展人编码</v>
      </c>
      <c r="B36" s="3" t="s">
        <v>62</v>
      </c>
      <c r="C36" s="3" t="s">
        <v>63</v>
      </c>
      <c r="D36" s="47"/>
    </row>
    <row r="37" spans="1:4" ht="27" customHeight="1" x14ac:dyDescent="0.3">
      <c r="A37" s="3" t="str">
        <f>"发展人名称"</f>
        <v>发展人名称</v>
      </c>
      <c r="B37" s="3" t="s">
        <v>65</v>
      </c>
      <c r="C37" s="3" t="s">
        <v>66</v>
      </c>
      <c r="D37" s="48"/>
    </row>
    <row r="38" spans="1:4" x14ac:dyDescent="0.3">
      <c r="A38" s="3" t="str">
        <f>"交付方式"</f>
        <v>交付方式</v>
      </c>
      <c r="B38" s="3" t="s">
        <v>77</v>
      </c>
      <c r="C38" s="3" t="s">
        <v>213</v>
      </c>
      <c r="D38" s="3"/>
    </row>
    <row r="39" spans="1:4" x14ac:dyDescent="0.3">
      <c r="A39" s="19" t="s">
        <v>78</v>
      </c>
      <c r="B39" s="3" t="s">
        <v>12</v>
      </c>
      <c r="C39" s="3" t="s">
        <v>209</v>
      </c>
      <c r="D39" s="3" t="s">
        <v>210</v>
      </c>
    </row>
  </sheetData>
  <mergeCells count="8">
    <mergeCell ref="D30:D33"/>
    <mergeCell ref="D34:D37"/>
    <mergeCell ref="A7:C7"/>
    <mergeCell ref="A1:C1"/>
    <mergeCell ref="A2:C2"/>
    <mergeCell ref="A3:C4"/>
    <mergeCell ref="A5:C5"/>
    <mergeCell ref="A6:C6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9" sqref="C9"/>
    </sheetView>
  </sheetViews>
  <sheetFormatPr defaultRowHeight="13.5" x14ac:dyDescent="0.15"/>
  <cols>
    <col min="2" max="2" width="18.25" customWidth="1"/>
    <col min="3" max="3" width="25.625" bestFit="1" customWidth="1"/>
  </cols>
  <sheetData>
    <row r="1" spans="1:3" x14ac:dyDescent="0.15">
      <c r="A1" t="s">
        <v>190</v>
      </c>
    </row>
    <row r="3" spans="1:3" ht="57.75" customHeight="1" x14ac:dyDescent="0.15">
      <c r="A3" s="49" t="s">
        <v>196</v>
      </c>
      <c r="B3" s="50"/>
      <c r="C3" s="51"/>
    </row>
    <row r="4" spans="1:3" ht="17.25" x14ac:dyDescent="0.3">
      <c r="A4" s="2" t="s">
        <v>191</v>
      </c>
      <c r="B4" s="2" t="s">
        <v>192</v>
      </c>
      <c r="C4" s="3" t="s">
        <v>193</v>
      </c>
    </row>
    <row r="5" spans="1:3" ht="17.25" x14ac:dyDescent="0.3">
      <c r="A5" s="16" t="s">
        <v>194</v>
      </c>
      <c r="B5" s="3" t="s">
        <v>195</v>
      </c>
      <c r="C5" s="16" t="s">
        <v>197</v>
      </c>
    </row>
  </sheetData>
  <mergeCells count="1">
    <mergeCell ref="A3:C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上门激活 </vt:lpstr>
      <vt:lpstr>王卡营业厅自提</vt:lpstr>
      <vt:lpstr>现场受理</vt:lpstr>
      <vt:lpstr>码上购激活订单</vt:lpstr>
      <vt:lpstr>线上购</vt:lpstr>
      <vt:lpstr>finish 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2018-02-23T08:49:45Z</dcterms:modified>
</cp:coreProperties>
</file>