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A44" i="1" l="1"/>
  <c r="Z44" i="1"/>
  <c r="X44" i="1"/>
  <c r="W44" i="1"/>
  <c r="U44" i="1"/>
  <c r="V44" i="1" s="1"/>
  <c r="T44" i="1"/>
  <c r="R44" i="1"/>
  <c r="S44" i="1" s="1"/>
  <c r="Q44" i="1"/>
  <c r="O44" i="1"/>
  <c r="N44" i="1"/>
  <c r="L44" i="1"/>
  <c r="M44" i="1" s="1"/>
  <c r="K44" i="1"/>
  <c r="I44" i="1"/>
  <c r="J44" i="1" s="1"/>
  <c r="H44" i="1"/>
  <c r="F44" i="1"/>
  <c r="G44" i="1" s="1"/>
  <c r="E44" i="1"/>
  <c r="C44" i="1"/>
  <c r="B44" i="1"/>
  <c r="AB43" i="1"/>
  <c r="Y43" i="1"/>
  <c r="V43" i="1"/>
  <c r="S43" i="1"/>
  <c r="P43" i="1"/>
  <c r="M43" i="1"/>
  <c r="J43" i="1"/>
  <c r="G43" i="1"/>
  <c r="D43" i="1"/>
  <c r="AC43" i="1" s="1"/>
  <c r="AB42" i="1"/>
  <c r="Y42" i="1"/>
  <c r="V42" i="1"/>
  <c r="S42" i="1"/>
  <c r="P42" i="1"/>
  <c r="M42" i="1"/>
  <c r="J42" i="1"/>
  <c r="G42" i="1"/>
  <c r="AD42" i="1" s="1"/>
  <c r="D42" i="1"/>
  <c r="AC42" i="1" s="1"/>
  <c r="AB41" i="1"/>
  <c r="Y41" i="1"/>
  <c r="V41" i="1"/>
  <c r="S41" i="1"/>
  <c r="P41" i="1"/>
  <c r="M41" i="1"/>
  <c r="J41" i="1"/>
  <c r="AE41" i="1" s="1"/>
  <c r="G41" i="1"/>
  <c r="D41" i="1"/>
  <c r="AB40" i="1"/>
  <c r="Y40" i="1"/>
  <c r="V40" i="1"/>
  <c r="S40" i="1"/>
  <c r="P40" i="1"/>
  <c r="M40" i="1"/>
  <c r="J40" i="1"/>
  <c r="G40" i="1"/>
  <c r="D40" i="1"/>
  <c r="AB39" i="1"/>
  <c r="Y39" i="1"/>
  <c r="V39" i="1"/>
  <c r="S39" i="1"/>
  <c r="P39" i="1"/>
  <c r="M39" i="1"/>
  <c r="J39" i="1"/>
  <c r="G39" i="1"/>
  <c r="D39" i="1"/>
  <c r="AC39" i="1" s="1"/>
  <c r="AB38" i="1"/>
  <c r="Y38" i="1"/>
  <c r="V38" i="1"/>
  <c r="S38" i="1"/>
  <c r="P38" i="1"/>
  <c r="M38" i="1"/>
  <c r="J38" i="1"/>
  <c r="G38" i="1"/>
  <c r="AD38" i="1" s="1"/>
  <c r="D38" i="1"/>
  <c r="AC38" i="1" s="1"/>
  <c r="AB37" i="1"/>
  <c r="Y37" i="1"/>
  <c r="V37" i="1"/>
  <c r="S37" i="1"/>
  <c r="P37" i="1"/>
  <c r="M37" i="1"/>
  <c r="J37" i="1"/>
  <c r="AE37" i="1" s="1"/>
  <c r="G37" i="1"/>
  <c r="D37" i="1"/>
  <c r="AC37" i="1" s="1"/>
  <c r="AB36" i="1"/>
  <c r="Y36" i="1"/>
  <c r="V36" i="1"/>
  <c r="S36" i="1"/>
  <c r="P36" i="1"/>
  <c r="M36" i="1"/>
  <c r="J36" i="1"/>
  <c r="G36" i="1"/>
  <c r="D36" i="1"/>
  <c r="AB35" i="1"/>
  <c r="Y35" i="1"/>
  <c r="V35" i="1"/>
  <c r="S35" i="1"/>
  <c r="P35" i="1"/>
  <c r="M35" i="1"/>
  <c r="J35" i="1"/>
  <c r="G35" i="1"/>
  <c r="D35" i="1"/>
  <c r="AC35" i="1" s="1"/>
  <c r="AB34" i="1"/>
  <c r="Y34" i="1"/>
  <c r="V34" i="1"/>
  <c r="S34" i="1"/>
  <c r="P34" i="1"/>
  <c r="M34" i="1"/>
  <c r="J34" i="1"/>
  <c r="G34" i="1"/>
  <c r="AD34" i="1" s="1"/>
  <c r="D34" i="1"/>
  <c r="AC34" i="1" s="1"/>
  <c r="AB33" i="1"/>
  <c r="Y33" i="1"/>
  <c r="V33" i="1"/>
  <c r="S33" i="1"/>
  <c r="P33" i="1"/>
  <c r="M33" i="1"/>
  <c r="J33" i="1"/>
  <c r="AE33" i="1" s="1"/>
  <c r="G33" i="1"/>
  <c r="D33" i="1"/>
  <c r="AC33" i="1" s="1"/>
  <c r="AB32" i="1"/>
  <c r="Y32" i="1"/>
  <c r="V32" i="1"/>
  <c r="S32" i="1"/>
  <c r="P32" i="1"/>
  <c r="M32" i="1"/>
  <c r="J32" i="1"/>
  <c r="G32" i="1"/>
  <c r="D32" i="1"/>
  <c r="AB31" i="1"/>
  <c r="Y31" i="1"/>
  <c r="V31" i="1"/>
  <c r="S31" i="1"/>
  <c r="P31" i="1"/>
  <c r="M31" i="1"/>
  <c r="J31" i="1"/>
  <c r="G31" i="1"/>
  <c r="D31" i="1"/>
  <c r="AC31" i="1" s="1"/>
  <c r="AB30" i="1"/>
  <c r="Y30" i="1"/>
  <c r="V30" i="1"/>
  <c r="S30" i="1"/>
  <c r="P30" i="1"/>
  <c r="M30" i="1"/>
  <c r="J30" i="1"/>
  <c r="G30" i="1"/>
  <c r="AD30" i="1" s="1"/>
  <c r="D30" i="1"/>
  <c r="AC30" i="1" s="1"/>
  <c r="AB29" i="1"/>
  <c r="Y29" i="1"/>
  <c r="V29" i="1"/>
  <c r="S29" i="1"/>
  <c r="P29" i="1"/>
  <c r="M29" i="1"/>
  <c r="J29" i="1"/>
  <c r="AE29" i="1" s="1"/>
  <c r="G29" i="1"/>
  <c r="D29" i="1"/>
  <c r="AC29" i="1" s="1"/>
  <c r="AB28" i="1"/>
  <c r="Y28" i="1"/>
  <c r="V28" i="1"/>
  <c r="S28" i="1"/>
  <c r="P28" i="1"/>
  <c r="M28" i="1"/>
  <c r="J28" i="1"/>
  <c r="G28" i="1"/>
  <c r="D28" i="1"/>
  <c r="AB44" i="1" l="1"/>
  <c r="Y44" i="1"/>
  <c r="AE30" i="1"/>
  <c r="AE38" i="1"/>
  <c r="AE31" i="1"/>
  <c r="AE35" i="1"/>
  <c r="AE39" i="1"/>
  <c r="AE43" i="1"/>
  <c r="AE34" i="1"/>
  <c r="AE42" i="1"/>
  <c r="AE28" i="1"/>
  <c r="AE32" i="1"/>
  <c r="AE36" i="1"/>
  <c r="AE40" i="1"/>
  <c r="AD35" i="1"/>
  <c r="AD39" i="1"/>
  <c r="AD43" i="1"/>
  <c r="AD28" i="1"/>
  <c r="AD32" i="1"/>
  <c r="AD36" i="1"/>
  <c r="AD40" i="1"/>
  <c r="P44" i="1"/>
  <c r="AD44" i="1" s="1"/>
  <c r="AD31" i="1"/>
  <c r="AD29" i="1"/>
  <c r="AD33" i="1"/>
  <c r="AD37" i="1"/>
  <c r="AD41" i="1"/>
  <c r="AC28" i="1"/>
  <c r="AC32" i="1"/>
  <c r="AC36" i="1"/>
  <c r="AC40" i="1"/>
  <c r="AC41" i="1"/>
  <c r="D44" i="1"/>
  <c r="AC44" i="1" s="1"/>
  <c r="AE44" i="1"/>
  <c r="I21" i="1"/>
  <c r="H21" i="1"/>
  <c r="J21" i="1"/>
  <c r="R21" i="1"/>
  <c r="Q21" i="1"/>
  <c r="S21" i="1"/>
  <c r="AE21" i="1"/>
  <c r="F21" i="1"/>
  <c r="E21" i="1"/>
  <c r="G21" i="1"/>
  <c r="O21" i="1"/>
  <c r="N21" i="1"/>
  <c r="P21" i="1"/>
  <c r="AD21" i="1"/>
  <c r="C21" i="1"/>
  <c r="B21" i="1"/>
  <c r="D21" i="1"/>
  <c r="L21" i="1"/>
  <c r="K21" i="1"/>
  <c r="M21" i="1"/>
  <c r="AC21" i="1"/>
  <c r="AA21" i="1"/>
  <c r="Z21" i="1"/>
  <c r="AB21" i="1"/>
  <c r="X21" i="1"/>
  <c r="W21" i="1"/>
  <c r="Y21" i="1"/>
  <c r="U21" i="1"/>
  <c r="T21" i="1"/>
  <c r="V21" i="1"/>
  <c r="J20" i="1"/>
  <c r="S20" i="1"/>
  <c r="AE20" i="1"/>
  <c r="G20" i="1"/>
  <c r="P20" i="1"/>
  <c r="AD20" i="1"/>
  <c r="D20" i="1"/>
  <c r="M20" i="1"/>
  <c r="AC20" i="1"/>
  <c r="AB20" i="1"/>
  <c r="Y20" i="1"/>
  <c r="V20" i="1"/>
  <c r="J19" i="1"/>
  <c r="S19" i="1"/>
  <c r="AE19" i="1"/>
  <c r="G19" i="1"/>
  <c r="P19" i="1"/>
  <c r="AD19" i="1"/>
  <c r="D19" i="1"/>
  <c r="M19" i="1"/>
  <c r="AC19" i="1"/>
  <c r="AB19" i="1"/>
  <c r="Y19" i="1"/>
  <c r="V19" i="1"/>
  <c r="J18" i="1"/>
  <c r="S18" i="1"/>
  <c r="AE18" i="1"/>
  <c r="G18" i="1"/>
  <c r="P18" i="1"/>
  <c r="AD18" i="1"/>
  <c r="D18" i="1"/>
  <c r="M18" i="1"/>
  <c r="AC18" i="1"/>
  <c r="AB18" i="1"/>
  <c r="Y18" i="1"/>
  <c r="V18" i="1"/>
  <c r="J17" i="1"/>
  <c r="S17" i="1"/>
  <c r="AE17" i="1"/>
  <c r="G17" i="1"/>
  <c r="P17" i="1"/>
  <c r="AD17" i="1"/>
  <c r="D17" i="1"/>
  <c r="M17" i="1"/>
  <c r="AC17" i="1"/>
  <c r="AB17" i="1"/>
  <c r="Y17" i="1"/>
  <c r="V17" i="1"/>
  <c r="J16" i="1"/>
  <c r="S16" i="1"/>
  <c r="AE16" i="1"/>
  <c r="G16" i="1"/>
  <c r="P16" i="1"/>
  <c r="AD16" i="1"/>
  <c r="D16" i="1"/>
  <c r="M16" i="1"/>
  <c r="AC16" i="1"/>
  <c r="AB16" i="1"/>
  <c r="Y16" i="1"/>
  <c r="V16" i="1"/>
  <c r="J15" i="1"/>
  <c r="S15" i="1"/>
  <c r="AE15" i="1"/>
  <c r="G15" i="1"/>
  <c r="P15" i="1"/>
  <c r="AD15" i="1"/>
  <c r="D15" i="1"/>
  <c r="M15" i="1"/>
  <c r="AC15" i="1"/>
  <c r="AB15" i="1"/>
  <c r="Y15" i="1"/>
  <c r="V15" i="1"/>
  <c r="J14" i="1"/>
  <c r="S14" i="1"/>
  <c r="AE14" i="1"/>
  <c r="G14" i="1"/>
  <c r="P14" i="1"/>
  <c r="AD14" i="1"/>
  <c r="D14" i="1"/>
  <c r="M14" i="1"/>
  <c r="AC14" i="1"/>
  <c r="AB14" i="1"/>
  <c r="Y14" i="1"/>
  <c r="V14" i="1"/>
  <c r="J13" i="1"/>
  <c r="S13" i="1"/>
  <c r="AE13" i="1"/>
  <c r="G13" i="1"/>
  <c r="P13" i="1"/>
  <c r="AD13" i="1"/>
  <c r="D13" i="1"/>
  <c r="M13" i="1"/>
  <c r="AC13" i="1"/>
  <c r="AB13" i="1"/>
  <c r="Y13" i="1"/>
  <c r="V13" i="1"/>
  <c r="J12" i="1"/>
  <c r="S12" i="1"/>
  <c r="AE12" i="1"/>
  <c r="G12" i="1"/>
  <c r="P12" i="1"/>
  <c r="AD12" i="1"/>
  <c r="D12" i="1"/>
  <c r="M12" i="1"/>
  <c r="AC12" i="1"/>
  <c r="AB12" i="1"/>
  <c r="Y12" i="1"/>
  <c r="V12" i="1"/>
  <c r="J11" i="1"/>
  <c r="S11" i="1"/>
  <c r="AE11" i="1"/>
  <c r="G11" i="1"/>
  <c r="P11" i="1"/>
  <c r="AD11" i="1"/>
  <c r="D11" i="1"/>
  <c r="M11" i="1"/>
  <c r="AC11" i="1"/>
  <c r="AB11" i="1"/>
  <c r="Y11" i="1"/>
  <c r="V11" i="1"/>
  <c r="J10" i="1"/>
  <c r="S10" i="1"/>
  <c r="AE10" i="1"/>
  <c r="G10" i="1"/>
  <c r="P10" i="1"/>
  <c r="AD10" i="1"/>
  <c r="D10" i="1"/>
  <c r="M10" i="1"/>
  <c r="AC10" i="1"/>
  <c r="AB10" i="1"/>
  <c r="Y10" i="1"/>
  <c r="V10" i="1"/>
  <c r="J9" i="1"/>
  <c r="S9" i="1"/>
  <c r="AE9" i="1"/>
  <c r="G9" i="1"/>
  <c r="P9" i="1"/>
  <c r="AD9" i="1"/>
  <c r="D9" i="1"/>
  <c r="M9" i="1"/>
  <c r="AC9" i="1"/>
  <c r="AB9" i="1"/>
  <c r="Y9" i="1"/>
  <c r="V9" i="1"/>
  <c r="J8" i="1"/>
  <c r="S8" i="1"/>
  <c r="AE8" i="1"/>
  <c r="G8" i="1"/>
  <c r="P8" i="1"/>
  <c r="AD8" i="1"/>
  <c r="D8" i="1"/>
  <c r="M8" i="1"/>
  <c r="AC8" i="1"/>
  <c r="AB8" i="1"/>
  <c r="Y8" i="1"/>
  <c r="V8" i="1"/>
  <c r="J7" i="1"/>
  <c r="S7" i="1"/>
  <c r="AE7" i="1"/>
  <c r="G7" i="1"/>
  <c r="P7" i="1"/>
  <c r="AD7" i="1"/>
  <c r="D7" i="1"/>
  <c r="M7" i="1"/>
  <c r="AC7" i="1"/>
  <c r="AB7" i="1"/>
  <c r="Y7" i="1"/>
  <c r="V7" i="1"/>
  <c r="J6" i="1"/>
  <c r="S6" i="1"/>
  <c r="AE6" i="1"/>
  <c r="G6" i="1"/>
  <c r="P6" i="1"/>
  <c r="AD6" i="1"/>
  <c r="D6" i="1"/>
  <c r="M6" i="1"/>
  <c r="AC6" i="1"/>
  <c r="AB6" i="1"/>
  <c r="Y6" i="1"/>
  <c r="V6" i="1"/>
  <c r="J5" i="1"/>
  <c r="S5" i="1"/>
  <c r="AE5" i="1"/>
  <c r="G5" i="1"/>
  <c r="P5" i="1"/>
  <c r="AD5" i="1"/>
  <c r="D5" i="1"/>
  <c r="M5" i="1"/>
  <c r="AC5" i="1"/>
  <c r="AB5" i="1"/>
  <c r="Y5" i="1"/>
  <c r="V5" i="1"/>
</calcChain>
</file>

<file path=xl/sharedStrings.xml><?xml version="1.0" encoding="utf-8"?>
<sst xmlns="http://schemas.openxmlformats.org/spreadsheetml/2006/main" count="120" uniqueCount="29">
  <si>
    <t>分公司</t>
  </si>
  <si>
    <t>固网业务</t>
  </si>
  <si>
    <t>移动业务</t>
  </si>
  <si>
    <t>宽带业务</t>
    <phoneticPr fontId="3" type="noConversion"/>
  </si>
  <si>
    <t>后付费</t>
  </si>
  <si>
    <t>预付费</t>
  </si>
  <si>
    <t>预付费占比</t>
    <phoneticPr fontId="3" type="noConversion"/>
  </si>
  <si>
    <t>预付费占比</t>
  </si>
  <si>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</si>
  <si>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</si>
  <si>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</si>
  <si>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</si>
  <si>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</si>
  <si>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</si>
  <si>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</si>
  <si>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</si>
  <si>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丽江</t>
  </si>
  <si>
    <t>临沧</t>
  </si>
  <si>
    <t>怒江</t>
  </si>
  <si>
    <t>普洱</t>
  </si>
  <si>
    <t>曲靖</t>
  </si>
  <si>
    <t>文山</t>
  </si>
  <si>
    <t>玉溪</t>
  </si>
  <si>
    <t>昭通</t>
  </si>
  <si>
    <t>总计</t>
    <phoneticPr fontId="2" type="noConversion"/>
  </si>
  <si>
    <t>提数时点：20170208</t>
    <phoneticPr fontId="2" type="noConversion"/>
  </si>
  <si>
    <r>
      <t>环比提升(</t>
    </r>
    <r>
      <rPr>
        <b/>
        <sz val="9"/>
        <color rgb="FFFF0000"/>
        <rFont val="微软雅黑"/>
        <family val="2"/>
        <charset val="134"/>
      </rPr>
      <t>201701较201612</t>
    </r>
    <r>
      <rPr>
        <b/>
        <sz val="9"/>
        <color rgb="FF000000"/>
        <rFont val="微软雅黑"/>
        <family val="2"/>
        <charset val="134"/>
      </rPr>
      <t>）</t>
    </r>
    <phoneticPr fontId="2" type="noConversion"/>
  </si>
  <si>
    <t>提数时点：20170307</t>
    <phoneticPr fontId="2" type="noConversion"/>
  </si>
  <si>
    <r>
      <t>环比提升(</t>
    </r>
    <r>
      <rPr>
        <b/>
        <sz val="9"/>
        <color rgb="FFFF0000"/>
        <rFont val="微软雅黑"/>
        <family val="2"/>
        <charset val="134"/>
      </rPr>
      <t>201702较201701</t>
    </r>
    <r>
      <rPr>
        <b/>
        <sz val="9"/>
        <color rgb="FF000000"/>
        <rFont val="微软雅黑"/>
        <family val="2"/>
        <charset val="134"/>
      </rPr>
      <t>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</si>
</sst>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3" fillId="0" borderId="0" xfId="0" applyFont="1" applyFill="1"/>
    <xf numFmtId="176" fontId="3" fillId="0" borderId="0" xfId="0" applyNumberFormat="1" applyFont="1"/>
    <xf numFmtId="0" fontId="3" fillId="0" borderId="0" xfId="0" applyFont="1"/>
    <xf numFmtId="0" fontId="4" fillId="0" borderId="5" xfId="0" applyNumberFormat="1" applyFont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center" vertical="center"/>
    </xf>
    <xf numFmtId="9" fontId="5" fillId="0" borderId="5" xfId="1" applyNumberFormat="1" applyFont="1" applyBorder="1" applyAlignment="1">
      <alignment horizontal="center" vertical="center"/>
    </xf>
    <xf numFmtId="9" fontId="5" fillId="0" borderId="5" xfId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9" fontId="5" fillId="0" borderId="5" xfId="1" applyFont="1" applyFill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/>
    </xf>
    <xf numFmtId="0" fontId="5" fillId="0" borderId="0" xfId="0" applyFont="1"/>
    <xf numFmtId="0" fontId="4" fillId="0" borderId="5" xfId="0" applyNumberFormat="1" applyFont="1" applyFill="1" applyBorder="1" applyAlignment="1">
      <alignment horizontal="center" vertical="center" wrapText="1" readingOrder="1"/>
    </xf>
    <xf numFmtId="0" fontId="3" fillId="2" borderId="0" xfId="0" applyFont="1" applyFill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 readingOrder="1"/>
    </xf>
    <xf numFmtId="0" fontId="4" fillId="0" borderId="6" xfId="0" applyNumberFormat="1" applyFont="1" applyBorder="1" applyAlignment="1">
      <alignment horizontal="center" vertical="center" wrapText="1" readingOrder="1"/>
    </xf>
    <xf numFmtId="0" fontId="4" fillId="0" borderId="7" xfId="0" applyNumberFormat="1" applyFont="1" applyBorder="1" applyAlignment="1">
      <alignment horizontal="center" vertical="center" wrapText="1" readingOrder="1"/>
    </xf>
    <xf numFmtId="0" fontId="4" fillId="0" borderId="2" xfId="0" applyNumberFormat="1" applyFont="1" applyBorder="1" applyAlignment="1">
      <alignment horizontal="center" vertical="center" wrapText="1" readingOrder="1"/>
    </xf>
    <xf numFmtId="0" fontId="4" fillId="0" borderId="3" xfId="0" applyNumberFormat="1" applyFont="1" applyBorder="1" applyAlignment="1">
      <alignment horizontal="center" vertical="center" wrapText="1" readingOrder="1"/>
    </xf>
    <xf numFmtId="0" fontId="4" fillId="0" borderId="4" xfId="0" applyNumberFormat="1" applyFont="1" applyBorder="1" applyAlignment="1">
      <alignment horizontal="center" vertical="center" wrapText="1" readingOrder="1"/>
    </xf>
    <xf numFmtId="0" fontId="4" fillId="0" borderId="2" xfId="0" applyNumberFormat="1" applyFont="1" applyFill="1" applyBorder="1" applyAlignment="1">
      <alignment horizontal="center" vertical="center" wrapText="1" readingOrder="1"/>
    </xf>
    <xf numFmtId="0" fontId="4" fillId="0" borderId="3" xfId="0" applyNumberFormat="1" applyFont="1" applyFill="1" applyBorder="1" applyAlignment="1">
      <alignment horizontal="center" vertical="center" wrapText="1" readingOrder="1"/>
    </xf>
    <xf numFmtId="0" fontId="4" fillId="0" borderId="4" xfId="0" applyNumberFormat="1" applyFont="1" applyFill="1" applyBorder="1" applyAlignment="1">
      <alignment horizontal="center" vertical="center" wrapText="1" readingOrder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tabSelected="1" topLeftCell="A13" workbookViewId="0">
      <selection activeCell="G27" sqref="G27"/>
    </sheetView>
  </sheetViews>
  <sheetFormatPr defaultRowHeight="11.25" x14ac:dyDescent="0.15"/>
  <cols>
    <col min="1" max="1" width="5" style="3" customWidth="1"/>
    <col min="2" max="2" width="9.125" style="3" customWidth="1"/>
    <col min="3" max="3" width="5.625" style="3" customWidth="1"/>
    <col min="4" max="4" width="7.5" style="3" customWidth="1"/>
    <col min="5" max="5" width="5.625" style="3" customWidth="1"/>
    <col min="6" max="6" width="6.5" style="3" customWidth="1"/>
    <col min="7" max="7" width="7.5" style="3" customWidth="1"/>
    <col min="8" max="9" width="5.625" style="3" customWidth="1"/>
    <col min="10" max="10" width="7.75" style="3" customWidth="1"/>
    <col min="11" max="11" width="5.25" style="3" customWidth="1"/>
    <col min="12" max="12" width="5.5" style="3" customWidth="1"/>
    <col min="13" max="13" width="7.75" style="3" customWidth="1"/>
    <col min="14" max="15" width="6.375" style="3" customWidth="1"/>
    <col min="16" max="16" width="7.625" style="3" customWidth="1"/>
    <col min="17" max="18" width="5.75" style="3" customWidth="1"/>
    <col min="19" max="19" width="7.5" style="3" customWidth="1"/>
    <col min="20" max="22" width="6.875" style="1" customWidth="1"/>
    <col min="23" max="27" width="9" style="3"/>
    <col min="28" max="28" width="10.5" style="3" bestFit="1" customWidth="1"/>
    <col min="29" max="29" width="15.25" style="3" customWidth="1"/>
    <col min="30" max="31" width="14.625" style="3" customWidth="1"/>
    <col min="32" max="256" width="9" style="3"/>
    <col min="257" max="257" width="5" style="3" customWidth="1"/>
    <col min="258" max="258" width="5.25" style="3" customWidth="1"/>
    <col min="259" max="259" width="5.625" style="3" customWidth="1"/>
    <col min="260" max="260" width="7.5" style="3" customWidth="1"/>
    <col min="261" max="261" width="5.625" style="3" customWidth="1"/>
    <col min="262" max="262" width="6.5" style="3" customWidth="1"/>
    <col min="263" max="263" width="7.5" style="3" customWidth="1"/>
    <col min="264" max="265" width="5.625" style="3" customWidth="1"/>
    <col min="266" max="266" width="7.75" style="3" customWidth="1"/>
    <col min="267" max="267" width="5.25" style="3" customWidth="1"/>
    <col min="268" max="268" width="5.5" style="3" customWidth="1"/>
    <col min="269" max="269" width="7.75" style="3" customWidth="1"/>
    <col min="270" max="271" width="6.375" style="3" customWidth="1"/>
    <col min="272" max="272" width="7.625" style="3" customWidth="1"/>
    <col min="273" max="274" width="5.75" style="3" customWidth="1"/>
    <col min="275" max="275" width="7.5" style="3" customWidth="1"/>
    <col min="276" max="278" width="6.875" style="3" customWidth="1"/>
    <col min="279" max="512" width="9" style="3"/>
    <col min="513" max="513" width="5" style="3" customWidth="1"/>
    <col min="514" max="514" width="5.25" style="3" customWidth="1"/>
    <col min="515" max="515" width="5.625" style="3" customWidth="1"/>
    <col min="516" max="516" width="7.5" style="3" customWidth="1"/>
    <col min="517" max="517" width="5.625" style="3" customWidth="1"/>
    <col min="518" max="518" width="6.5" style="3" customWidth="1"/>
    <col min="519" max="519" width="7.5" style="3" customWidth="1"/>
    <col min="520" max="521" width="5.625" style="3" customWidth="1"/>
    <col min="522" max="522" width="7.75" style="3" customWidth="1"/>
    <col min="523" max="523" width="5.25" style="3" customWidth="1"/>
    <col min="524" max="524" width="5.5" style="3" customWidth="1"/>
    <col min="525" max="525" width="7.75" style="3" customWidth="1"/>
    <col min="526" max="527" width="6.375" style="3" customWidth="1"/>
    <col min="528" max="528" width="7.625" style="3" customWidth="1"/>
    <col min="529" max="530" width="5.75" style="3" customWidth="1"/>
    <col min="531" max="531" width="7.5" style="3" customWidth="1"/>
    <col min="532" max="534" width="6.875" style="3" customWidth="1"/>
    <col min="535" max="768" width="9" style="3"/>
    <col min="769" max="769" width="5" style="3" customWidth="1"/>
    <col min="770" max="770" width="5.25" style="3" customWidth="1"/>
    <col min="771" max="771" width="5.625" style="3" customWidth="1"/>
    <col min="772" max="772" width="7.5" style="3" customWidth="1"/>
    <col min="773" max="773" width="5.625" style="3" customWidth="1"/>
    <col min="774" max="774" width="6.5" style="3" customWidth="1"/>
    <col min="775" max="775" width="7.5" style="3" customWidth="1"/>
    <col min="776" max="777" width="5.625" style="3" customWidth="1"/>
    <col min="778" max="778" width="7.75" style="3" customWidth="1"/>
    <col min="779" max="779" width="5.25" style="3" customWidth="1"/>
    <col min="780" max="780" width="5.5" style="3" customWidth="1"/>
    <col min="781" max="781" width="7.75" style="3" customWidth="1"/>
    <col min="782" max="783" width="6.375" style="3" customWidth="1"/>
    <col min="784" max="784" width="7.625" style="3" customWidth="1"/>
    <col min="785" max="786" width="5.75" style="3" customWidth="1"/>
    <col min="787" max="787" width="7.5" style="3" customWidth="1"/>
    <col min="788" max="790" width="6.875" style="3" customWidth="1"/>
    <col min="791" max="1024" width="9" style="3"/>
    <col min="1025" max="1025" width="5" style="3" customWidth="1"/>
    <col min="1026" max="1026" width="5.25" style="3" customWidth="1"/>
    <col min="1027" max="1027" width="5.625" style="3" customWidth="1"/>
    <col min="1028" max="1028" width="7.5" style="3" customWidth="1"/>
    <col min="1029" max="1029" width="5.625" style="3" customWidth="1"/>
    <col min="1030" max="1030" width="6.5" style="3" customWidth="1"/>
    <col min="1031" max="1031" width="7.5" style="3" customWidth="1"/>
    <col min="1032" max="1033" width="5.625" style="3" customWidth="1"/>
    <col min="1034" max="1034" width="7.75" style="3" customWidth="1"/>
    <col min="1035" max="1035" width="5.25" style="3" customWidth="1"/>
    <col min="1036" max="1036" width="5.5" style="3" customWidth="1"/>
    <col min="1037" max="1037" width="7.75" style="3" customWidth="1"/>
    <col min="1038" max="1039" width="6.375" style="3" customWidth="1"/>
    <col min="1040" max="1040" width="7.625" style="3" customWidth="1"/>
    <col min="1041" max="1042" width="5.75" style="3" customWidth="1"/>
    <col min="1043" max="1043" width="7.5" style="3" customWidth="1"/>
    <col min="1044" max="1046" width="6.875" style="3" customWidth="1"/>
    <col min="1047" max="1280" width="9" style="3"/>
    <col min="1281" max="1281" width="5" style="3" customWidth="1"/>
    <col min="1282" max="1282" width="5.25" style="3" customWidth="1"/>
    <col min="1283" max="1283" width="5.625" style="3" customWidth="1"/>
    <col min="1284" max="1284" width="7.5" style="3" customWidth="1"/>
    <col min="1285" max="1285" width="5.625" style="3" customWidth="1"/>
    <col min="1286" max="1286" width="6.5" style="3" customWidth="1"/>
    <col min="1287" max="1287" width="7.5" style="3" customWidth="1"/>
    <col min="1288" max="1289" width="5.625" style="3" customWidth="1"/>
    <col min="1290" max="1290" width="7.75" style="3" customWidth="1"/>
    <col min="1291" max="1291" width="5.25" style="3" customWidth="1"/>
    <col min="1292" max="1292" width="5.5" style="3" customWidth="1"/>
    <col min="1293" max="1293" width="7.75" style="3" customWidth="1"/>
    <col min="1294" max="1295" width="6.375" style="3" customWidth="1"/>
    <col min="1296" max="1296" width="7.625" style="3" customWidth="1"/>
    <col min="1297" max="1298" width="5.75" style="3" customWidth="1"/>
    <col min="1299" max="1299" width="7.5" style="3" customWidth="1"/>
    <col min="1300" max="1302" width="6.875" style="3" customWidth="1"/>
    <col min="1303" max="1536" width="9" style="3"/>
    <col min="1537" max="1537" width="5" style="3" customWidth="1"/>
    <col min="1538" max="1538" width="5.25" style="3" customWidth="1"/>
    <col min="1539" max="1539" width="5.625" style="3" customWidth="1"/>
    <col min="1540" max="1540" width="7.5" style="3" customWidth="1"/>
    <col min="1541" max="1541" width="5.625" style="3" customWidth="1"/>
    <col min="1542" max="1542" width="6.5" style="3" customWidth="1"/>
    <col min="1543" max="1543" width="7.5" style="3" customWidth="1"/>
    <col min="1544" max="1545" width="5.625" style="3" customWidth="1"/>
    <col min="1546" max="1546" width="7.75" style="3" customWidth="1"/>
    <col min="1547" max="1547" width="5.25" style="3" customWidth="1"/>
    <col min="1548" max="1548" width="5.5" style="3" customWidth="1"/>
    <col min="1549" max="1549" width="7.75" style="3" customWidth="1"/>
    <col min="1550" max="1551" width="6.375" style="3" customWidth="1"/>
    <col min="1552" max="1552" width="7.625" style="3" customWidth="1"/>
    <col min="1553" max="1554" width="5.75" style="3" customWidth="1"/>
    <col min="1555" max="1555" width="7.5" style="3" customWidth="1"/>
    <col min="1556" max="1558" width="6.875" style="3" customWidth="1"/>
    <col min="1559" max="1792" width="9" style="3"/>
    <col min="1793" max="1793" width="5" style="3" customWidth="1"/>
    <col min="1794" max="1794" width="5.25" style="3" customWidth="1"/>
    <col min="1795" max="1795" width="5.625" style="3" customWidth="1"/>
    <col min="1796" max="1796" width="7.5" style="3" customWidth="1"/>
    <col min="1797" max="1797" width="5.625" style="3" customWidth="1"/>
    <col min="1798" max="1798" width="6.5" style="3" customWidth="1"/>
    <col min="1799" max="1799" width="7.5" style="3" customWidth="1"/>
    <col min="1800" max="1801" width="5.625" style="3" customWidth="1"/>
    <col min="1802" max="1802" width="7.75" style="3" customWidth="1"/>
    <col min="1803" max="1803" width="5.25" style="3" customWidth="1"/>
    <col min="1804" max="1804" width="5.5" style="3" customWidth="1"/>
    <col min="1805" max="1805" width="7.75" style="3" customWidth="1"/>
    <col min="1806" max="1807" width="6.375" style="3" customWidth="1"/>
    <col min="1808" max="1808" width="7.625" style="3" customWidth="1"/>
    <col min="1809" max="1810" width="5.75" style="3" customWidth="1"/>
    <col min="1811" max="1811" width="7.5" style="3" customWidth="1"/>
    <col min="1812" max="1814" width="6.875" style="3" customWidth="1"/>
    <col min="1815" max="2048" width="9" style="3"/>
    <col min="2049" max="2049" width="5" style="3" customWidth="1"/>
    <col min="2050" max="2050" width="5.25" style="3" customWidth="1"/>
    <col min="2051" max="2051" width="5.625" style="3" customWidth="1"/>
    <col min="2052" max="2052" width="7.5" style="3" customWidth="1"/>
    <col min="2053" max="2053" width="5.625" style="3" customWidth="1"/>
    <col min="2054" max="2054" width="6.5" style="3" customWidth="1"/>
    <col min="2055" max="2055" width="7.5" style="3" customWidth="1"/>
    <col min="2056" max="2057" width="5.625" style="3" customWidth="1"/>
    <col min="2058" max="2058" width="7.75" style="3" customWidth="1"/>
    <col min="2059" max="2059" width="5.25" style="3" customWidth="1"/>
    <col min="2060" max="2060" width="5.5" style="3" customWidth="1"/>
    <col min="2061" max="2061" width="7.75" style="3" customWidth="1"/>
    <col min="2062" max="2063" width="6.375" style="3" customWidth="1"/>
    <col min="2064" max="2064" width="7.625" style="3" customWidth="1"/>
    <col min="2065" max="2066" width="5.75" style="3" customWidth="1"/>
    <col min="2067" max="2067" width="7.5" style="3" customWidth="1"/>
    <col min="2068" max="2070" width="6.875" style="3" customWidth="1"/>
    <col min="2071" max="2304" width="9" style="3"/>
    <col min="2305" max="2305" width="5" style="3" customWidth="1"/>
    <col min="2306" max="2306" width="5.25" style="3" customWidth="1"/>
    <col min="2307" max="2307" width="5.625" style="3" customWidth="1"/>
    <col min="2308" max="2308" width="7.5" style="3" customWidth="1"/>
    <col min="2309" max="2309" width="5.625" style="3" customWidth="1"/>
    <col min="2310" max="2310" width="6.5" style="3" customWidth="1"/>
    <col min="2311" max="2311" width="7.5" style="3" customWidth="1"/>
    <col min="2312" max="2313" width="5.625" style="3" customWidth="1"/>
    <col min="2314" max="2314" width="7.75" style="3" customWidth="1"/>
    <col min="2315" max="2315" width="5.25" style="3" customWidth="1"/>
    <col min="2316" max="2316" width="5.5" style="3" customWidth="1"/>
    <col min="2317" max="2317" width="7.75" style="3" customWidth="1"/>
    <col min="2318" max="2319" width="6.375" style="3" customWidth="1"/>
    <col min="2320" max="2320" width="7.625" style="3" customWidth="1"/>
    <col min="2321" max="2322" width="5.75" style="3" customWidth="1"/>
    <col min="2323" max="2323" width="7.5" style="3" customWidth="1"/>
    <col min="2324" max="2326" width="6.875" style="3" customWidth="1"/>
    <col min="2327" max="2560" width="9" style="3"/>
    <col min="2561" max="2561" width="5" style="3" customWidth="1"/>
    <col min="2562" max="2562" width="5.25" style="3" customWidth="1"/>
    <col min="2563" max="2563" width="5.625" style="3" customWidth="1"/>
    <col min="2564" max="2564" width="7.5" style="3" customWidth="1"/>
    <col min="2565" max="2565" width="5.625" style="3" customWidth="1"/>
    <col min="2566" max="2566" width="6.5" style="3" customWidth="1"/>
    <col min="2567" max="2567" width="7.5" style="3" customWidth="1"/>
    <col min="2568" max="2569" width="5.625" style="3" customWidth="1"/>
    <col min="2570" max="2570" width="7.75" style="3" customWidth="1"/>
    <col min="2571" max="2571" width="5.25" style="3" customWidth="1"/>
    <col min="2572" max="2572" width="5.5" style="3" customWidth="1"/>
    <col min="2573" max="2573" width="7.75" style="3" customWidth="1"/>
    <col min="2574" max="2575" width="6.375" style="3" customWidth="1"/>
    <col min="2576" max="2576" width="7.625" style="3" customWidth="1"/>
    <col min="2577" max="2578" width="5.75" style="3" customWidth="1"/>
    <col min="2579" max="2579" width="7.5" style="3" customWidth="1"/>
    <col min="2580" max="2582" width="6.875" style="3" customWidth="1"/>
    <col min="2583" max="2816" width="9" style="3"/>
    <col min="2817" max="2817" width="5" style="3" customWidth="1"/>
    <col min="2818" max="2818" width="5.25" style="3" customWidth="1"/>
    <col min="2819" max="2819" width="5.625" style="3" customWidth="1"/>
    <col min="2820" max="2820" width="7.5" style="3" customWidth="1"/>
    <col min="2821" max="2821" width="5.625" style="3" customWidth="1"/>
    <col min="2822" max="2822" width="6.5" style="3" customWidth="1"/>
    <col min="2823" max="2823" width="7.5" style="3" customWidth="1"/>
    <col min="2824" max="2825" width="5.625" style="3" customWidth="1"/>
    <col min="2826" max="2826" width="7.75" style="3" customWidth="1"/>
    <col min="2827" max="2827" width="5.25" style="3" customWidth="1"/>
    <col min="2828" max="2828" width="5.5" style="3" customWidth="1"/>
    <col min="2829" max="2829" width="7.75" style="3" customWidth="1"/>
    <col min="2830" max="2831" width="6.375" style="3" customWidth="1"/>
    <col min="2832" max="2832" width="7.625" style="3" customWidth="1"/>
    <col min="2833" max="2834" width="5.75" style="3" customWidth="1"/>
    <col min="2835" max="2835" width="7.5" style="3" customWidth="1"/>
    <col min="2836" max="2838" width="6.875" style="3" customWidth="1"/>
    <col min="2839" max="3072" width="9" style="3"/>
    <col min="3073" max="3073" width="5" style="3" customWidth="1"/>
    <col min="3074" max="3074" width="5.25" style="3" customWidth="1"/>
    <col min="3075" max="3075" width="5.625" style="3" customWidth="1"/>
    <col min="3076" max="3076" width="7.5" style="3" customWidth="1"/>
    <col min="3077" max="3077" width="5.625" style="3" customWidth="1"/>
    <col min="3078" max="3078" width="6.5" style="3" customWidth="1"/>
    <col min="3079" max="3079" width="7.5" style="3" customWidth="1"/>
    <col min="3080" max="3081" width="5.625" style="3" customWidth="1"/>
    <col min="3082" max="3082" width="7.75" style="3" customWidth="1"/>
    <col min="3083" max="3083" width="5.25" style="3" customWidth="1"/>
    <col min="3084" max="3084" width="5.5" style="3" customWidth="1"/>
    <col min="3085" max="3085" width="7.75" style="3" customWidth="1"/>
    <col min="3086" max="3087" width="6.375" style="3" customWidth="1"/>
    <col min="3088" max="3088" width="7.625" style="3" customWidth="1"/>
    <col min="3089" max="3090" width="5.75" style="3" customWidth="1"/>
    <col min="3091" max="3091" width="7.5" style="3" customWidth="1"/>
    <col min="3092" max="3094" width="6.875" style="3" customWidth="1"/>
    <col min="3095" max="3328" width="9" style="3"/>
    <col min="3329" max="3329" width="5" style="3" customWidth="1"/>
    <col min="3330" max="3330" width="5.25" style="3" customWidth="1"/>
    <col min="3331" max="3331" width="5.625" style="3" customWidth="1"/>
    <col min="3332" max="3332" width="7.5" style="3" customWidth="1"/>
    <col min="3333" max="3333" width="5.625" style="3" customWidth="1"/>
    <col min="3334" max="3334" width="6.5" style="3" customWidth="1"/>
    <col min="3335" max="3335" width="7.5" style="3" customWidth="1"/>
    <col min="3336" max="3337" width="5.625" style="3" customWidth="1"/>
    <col min="3338" max="3338" width="7.75" style="3" customWidth="1"/>
    <col min="3339" max="3339" width="5.25" style="3" customWidth="1"/>
    <col min="3340" max="3340" width="5.5" style="3" customWidth="1"/>
    <col min="3341" max="3341" width="7.75" style="3" customWidth="1"/>
    <col min="3342" max="3343" width="6.375" style="3" customWidth="1"/>
    <col min="3344" max="3344" width="7.625" style="3" customWidth="1"/>
    <col min="3345" max="3346" width="5.75" style="3" customWidth="1"/>
    <col min="3347" max="3347" width="7.5" style="3" customWidth="1"/>
    <col min="3348" max="3350" width="6.875" style="3" customWidth="1"/>
    <col min="3351" max="3584" width="9" style="3"/>
    <col min="3585" max="3585" width="5" style="3" customWidth="1"/>
    <col min="3586" max="3586" width="5.25" style="3" customWidth="1"/>
    <col min="3587" max="3587" width="5.625" style="3" customWidth="1"/>
    <col min="3588" max="3588" width="7.5" style="3" customWidth="1"/>
    <col min="3589" max="3589" width="5.625" style="3" customWidth="1"/>
    <col min="3590" max="3590" width="6.5" style="3" customWidth="1"/>
    <col min="3591" max="3591" width="7.5" style="3" customWidth="1"/>
    <col min="3592" max="3593" width="5.625" style="3" customWidth="1"/>
    <col min="3594" max="3594" width="7.75" style="3" customWidth="1"/>
    <col min="3595" max="3595" width="5.25" style="3" customWidth="1"/>
    <col min="3596" max="3596" width="5.5" style="3" customWidth="1"/>
    <col min="3597" max="3597" width="7.75" style="3" customWidth="1"/>
    <col min="3598" max="3599" width="6.375" style="3" customWidth="1"/>
    <col min="3600" max="3600" width="7.625" style="3" customWidth="1"/>
    <col min="3601" max="3602" width="5.75" style="3" customWidth="1"/>
    <col min="3603" max="3603" width="7.5" style="3" customWidth="1"/>
    <col min="3604" max="3606" width="6.875" style="3" customWidth="1"/>
    <col min="3607" max="3840" width="9" style="3"/>
    <col min="3841" max="3841" width="5" style="3" customWidth="1"/>
    <col min="3842" max="3842" width="5.25" style="3" customWidth="1"/>
    <col min="3843" max="3843" width="5.625" style="3" customWidth="1"/>
    <col min="3844" max="3844" width="7.5" style="3" customWidth="1"/>
    <col min="3845" max="3845" width="5.625" style="3" customWidth="1"/>
    <col min="3846" max="3846" width="6.5" style="3" customWidth="1"/>
    <col min="3847" max="3847" width="7.5" style="3" customWidth="1"/>
    <col min="3848" max="3849" width="5.625" style="3" customWidth="1"/>
    <col min="3850" max="3850" width="7.75" style="3" customWidth="1"/>
    <col min="3851" max="3851" width="5.25" style="3" customWidth="1"/>
    <col min="3852" max="3852" width="5.5" style="3" customWidth="1"/>
    <col min="3853" max="3853" width="7.75" style="3" customWidth="1"/>
    <col min="3854" max="3855" width="6.375" style="3" customWidth="1"/>
    <col min="3856" max="3856" width="7.625" style="3" customWidth="1"/>
    <col min="3857" max="3858" width="5.75" style="3" customWidth="1"/>
    <col min="3859" max="3859" width="7.5" style="3" customWidth="1"/>
    <col min="3860" max="3862" width="6.875" style="3" customWidth="1"/>
    <col min="3863" max="4096" width="9" style="3"/>
    <col min="4097" max="4097" width="5" style="3" customWidth="1"/>
    <col min="4098" max="4098" width="5.25" style="3" customWidth="1"/>
    <col min="4099" max="4099" width="5.625" style="3" customWidth="1"/>
    <col min="4100" max="4100" width="7.5" style="3" customWidth="1"/>
    <col min="4101" max="4101" width="5.625" style="3" customWidth="1"/>
    <col min="4102" max="4102" width="6.5" style="3" customWidth="1"/>
    <col min="4103" max="4103" width="7.5" style="3" customWidth="1"/>
    <col min="4104" max="4105" width="5.625" style="3" customWidth="1"/>
    <col min="4106" max="4106" width="7.75" style="3" customWidth="1"/>
    <col min="4107" max="4107" width="5.25" style="3" customWidth="1"/>
    <col min="4108" max="4108" width="5.5" style="3" customWidth="1"/>
    <col min="4109" max="4109" width="7.75" style="3" customWidth="1"/>
    <col min="4110" max="4111" width="6.375" style="3" customWidth="1"/>
    <col min="4112" max="4112" width="7.625" style="3" customWidth="1"/>
    <col min="4113" max="4114" width="5.75" style="3" customWidth="1"/>
    <col min="4115" max="4115" width="7.5" style="3" customWidth="1"/>
    <col min="4116" max="4118" width="6.875" style="3" customWidth="1"/>
    <col min="4119" max="4352" width="9" style="3"/>
    <col min="4353" max="4353" width="5" style="3" customWidth="1"/>
    <col min="4354" max="4354" width="5.25" style="3" customWidth="1"/>
    <col min="4355" max="4355" width="5.625" style="3" customWidth="1"/>
    <col min="4356" max="4356" width="7.5" style="3" customWidth="1"/>
    <col min="4357" max="4357" width="5.625" style="3" customWidth="1"/>
    <col min="4358" max="4358" width="6.5" style="3" customWidth="1"/>
    <col min="4359" max="4359" width="7.5" style="3" customWidth="1"/>
    <col min="4360" max="4361" width="5.625" style="3" customWidth="1"/>
    <col min="4362" max="4362" width="7.75" style="3" customWidth="1"/>
    <col min="4363" max="4363" width="5.25" style="3" customWidth="1"/>
    <col min="4364" max="4364" width="5.5" style="3" customWidth="1"/>
    <col min="4365" max="4365" width="7.75" style="3" customWidth="1"/>
    <col min="4366" max="4367" width="6.375" style="3" customWidth="1"/>
    <col min="4368" max="4368" width="7.625" style="3" customWidth="1"/>
    <col min="4369" max="4370" width="5.75" style="3" customWidth="1"/>
    <col min="4371" max="4371" width="7.5" style="3" customWidth="1"/>
    <col min="4372" max="4374" width="6.875" style="3" customWidth="1"/>
    <col min="4375" max="4608" width="9" style="3"/>
    <col min="4609" max="4609" width="5" style="3" customWidth="1"/>
    <col min="4610" max="4610" width="5.25" style="3" customWidth="1"/>
    <col min="4611" max="4611" width="5.625" style="3" customWidth="1"/>
    <col min="4612" max="4612" width="7.5" style="3" customWidth="1"/>
    <col min="4613" max="4613" width="5.625" style="3" customWidth="1"/>
    <col min="4614" max="4614" width="6.5" style="3" customWidth="1"/>
    <col min="4615" max="4615" width="7.5" style="3" customWidth="1"/>
    <col min="4616" max="4617" width="5.625" style="3" customWidth="1"/>
    <col min="4618" max="4618" width="7.75" style="3" customWidth="1"/>
    <col min="4619" max="4619" width="5.25" style="3" customWidth="1"/>
    <col min="4620" max="4620" width="5.5" style="3" customWidth="1"/>
    <col min="4621" max="4621" width="7.75" style="3" customWidth="1"/>
    <col min="4622" max="4623" width="6.375" style="3" customWidth="1"/>
    <col min="4624" max="4624" width="7.625" style="3" customWidth="1"/>
    <col min="4625" max="4626" width="5.75" style="3" customWidth="1"/>
    <col min="4627" max="4627" width="7.5" style="3" customWidth="1"/>
    <col min="4628" max="4630" width="6.875" style="3" customWidth="1"/>
    <col min="4631" max="4864" width="9" style="3"/>
    <col min="4865" max="4865" width="5" style="3" customWidth="1"/>
    <col min="4866" max="4866" width="5.25" style="3" customWidth="1"/>
    <col min="4867" max="4867" width="5.625" style="3" customWidth="1"/>
    <col min="4868" max="4868" width="7.5" style="3" customWidth="1"/>
    <col min="4869" max="4869" width="5.625" style="3" customWidth="1"/>
    <col min="4870" max="4870" width="6.5" style="3" customWidth="1"/>
    <col min="4871" max="4871" width="7.5" style="3" customWidth="1"/>
    <col min="4872" max="4873" width="5.625" style="3" customWidth="1"/>
    <col min="4874" max="4874" width="7.75" style="3" customWidth="1"/>
    <col min="4875" max="4875" width="5.25" style="3" customWidth="1"/>
    <col min="4876" max="4876" width="5.5" style="3" customWidth="1"/>
    <col min="4877" max="4877" width="7.75" style="3" customWidth="1"/>
    <col min="4878" max="4879" width="6.375" style="3" customWidth="1"/>
    <col min="4880" max="4880" width="7.625" style="3" customWidth="1"/>
    <col min="4881" max="4882" width="5.75" style="3" customWidth="1"/>
    <col min="4883" max="4883" width="7.5" style="3" customWidth="1"/>
    <col min="4884" max="4886" width="6.875" style="3" customWidth="1"/>
    <col min="4887" max="5120" width="9" style="3"/>
    <col min="5121" max="5121" width="5" style="3" customWidth="1"/>
    <col min="5122" max="5122" width="5.25" style="3" customWidth="1"/>
    <col min="5123" max="5123" width="5.625" style="3" customWidth="1"/>
    <col min="5124" max="5124" width="7.5" style="3" customWidth="1"/>
    <col min="5125" max="5125" width="5.625" style="3" customWidth="1"/>
    <col min="5126" max="5126" width="6.5" style="3" customWidth="1"/>
    <col min="5127" max="5127" width="7.5" style="3" customWidth="1"/>
    <col min="5128" max="5129" width="5.625" style="3" customWidth="1"/>
    <col min="5130" max="5130" width="7.75" style="3" customWidth="1"/>
    <col min="5131" max="5131" width="5.25" style="3" customWidth="1"/>
    <col min="5132" max="5132" width="5.5" style="3" customWidth="1"/>
    <col min="5133" max="5133" width="7.75" style="3" customWidth="1"/>
    <col min="5134" max="5135" width="6.375" style="3" customWidth="1"/>
    <col min="5136" max="5136" width="7.625" style="3" customWidth="1"/>
    <col min="5137" max="5138" width="5.75" style="3" customWidth="1"/>
    <col min="5139" max="5139" width="7.5" style="3" customWidth="1"/>
    <col min="5140" max="5142" width="6.875" style="3" customWidth="1"/>
    <col min="5143" max="5376" width="9" style="3"/>
    <col min="5377" max="5377" width="5" style="3" customWidth="1"/>
    <col min="5378" max="5378" width="5.25" style="3" customWidth="1"/>
    <col min="5379" max="5379" width="5.625" style="3" customWidth="1"/>
    <col min="5380" max="5380" width="7.5" style="3" customWidth="1"/>
    <col min="5381" max="5381" width="5.625" style="3" customWidth="1"/>
    <col min="5382" max="5382" width="6.5" style="3" customWidth="1"/>
    <col min="5383" max="5383" width="7.5" style="3" customWidth="1"/>
    <col min="5384" max="5385" width="5.625" style="3" customWidth="1"/>
    <col min="5386" max="5386" width="7.75" style="3" customWidth="1"/>
    <col min="5387" max="5387" width="5.25" style="3" customWidth="1"/>
    <col min="5388" max="5388" width="5.5" style="3" customWidth="1"/>
    <col min="5389" max="5389" width="7.75" style="3" customWidth="1"/>
    <col min="5390" max="5391" width="6.375" style="3" customWidth="1"/>
    <col min="5392" max="5392" width="7.625" style="3" customWidth="1"/>
    <col min="5393" max="5394" width="5.75" style="3" customWidth="1"/>
    <col min="5395" max="5395" width="7.5" style="3" customWidth="1"/>
    <col min="5396" max="5398" width="6.875" style="3" customWidth="1"/>
    <col min="5399" max="5632" width="9" style="3"/>
    <col min="5633" max="5633" width="5" style="3" customWidth="1"/>
    <col min="5634" max="5634" width="5.25" style="3" customWidth="1"/>
    <col min="5635" max="5635" width="5.625" style="3" customWidth="1"/>
    <col min="5636" max="5636" width="7.5" style="3" customWidth="1"/>
    <col min="5637" max="5637" width="5.625" style="3" customWidth="1"/>
    <col min="5638" max="5638" width="6.5" style="3" customWidth="1"/>
    <col min="5639" max="5639" width="7.5" style="3" customWidth="1"/>
    <col min="5640" max="5641" width="5.625" style="3" customWidth="1"/>
    <col min="5642" max="5642" width="7.75" style="3" customWidth="1"/>
    <col min="5643" max="5643" width="5.25" style="3" customWidth="1"/>
    <col min="5644" max="5644" width="5.5" style="3" customWidth="1"/>
    <col min="5645" max="5645" width="7.75" style="3" customWidth="1"/>
    <col min="5646" max="5647" width="6.375" style="3" customWidth="1"/>
    <col min="5648" max="5648" width="7.625" style="3" customWidth="1"/>
    <col min="5649" max="5650" width="5.75" style="3" customWidth="1"/>
    <col min="5651" max="5651" width="7.5" style="3" customWidth="1"/>
    <col min="5652" max="5654" width="6.875" style="3" customWidth="1"/>
    <col min="5655" max="5888" width="9" style="3"/>
    <col min="5889" max="5889" width="5" style="3" customWidth="1"/>
    <col min="5890" max="5890" width="5.25" style="3" customWidth="1"/>
    <col min="5891" max="5891" width="5.625" style="3" customWidth="1"/>
    <col min="5892" max="5892" width="7.5" style="3" customWidth="1"/>
    <col min="5893" max="5893" width="5.625" style="3" customWidth="1"/>
    <col min="5894" max="5894" width="6.5" style="3" customWidth="1"/>
    <col min="5895" max="5895" width="7.5" style="3" customWidth="1"/>
    <col min="5896" max="5897" width="5.625" style="3" customWidth="1"/>
    <col min="5898" max="5898" width="7.75" style="3" customWidth="1"/>
    <col min="5899" max="5899" width="5.25" style="3" customWidth="1"/>
    <col min="5900" max="5900" width="5.5" style="3" customWidth="1"/>
    <col min="5901" max="5901" width="7.75" style="3" customWidth="1"/>
    <col min="5902" max="5903" width="6.375" style="3" customWidth="1"/>
    <col min="5904" max="5904" width="7.625" style="3" customWidth="1"/>
    <col min="5905" max="5906" width="5.75" style="3" customWidth="1"/>
    <col min="5907" max="5907" width="7.5" style="3" customWidth="1"/>
    <col min="5908" max="5910" width="6.875" style="3" customWidth="1"/>
    <col min="5911" max="6144" width="9" style="3"/>
    <col min="6145" max="6145" width="5" style="3" customWidth="1"/>
    <col min="6146" max="6146" width="5.25" style="3" customWidth="1"/>
    <col min="6147" max="6147" width="5.625" style="3" customWidth="1"/>
    <col min="6148" max="6148" width="7.5" style="3" customWidth="1"/>
    <col min="6149" max="6149" width="5.625" style="3" customWidth="1"/>
    <col min="6150" max="6150" width="6.5" style="3" customWidth="1"/>
    <col min="6151" max="6151" width="7.5" style="3" customWidth="1"/>
    <col min="6152" max="6153" width="5.625" style="3" customWidth="1"/>
    <col min="6154" max="6154" width="7.75" style="3" customWidth="1"/>
    <col min="6155" max="6155" width="5.25" style="3" customWidth="1"/>
    <col min="6156" max="6156" width="5.5" style="3" customWidth="1"/>
    <col min="6157" max="6157" width="7.75" style="3" customWidth="1"/>
    <col min="6158" max="6159" width="6.375" style="3" customWidth="1"/>
    <col min="6160" max="6160" width="7.625" style="3" customWidth="1"/>
    <col min="6161" max="6162" width="5.75" style="3" customWidth="1"/>
    <col min="6163" max="6163" width="7.5" style="3" customWidth="1"/>
    <col min="6164" max="6166" width="6.875" style="3" customWidth="1"/>
    <col min="6167" max="6400" width="9" style="3"/>
    <col min="6401" max="6401" width="5" style="3" customWidth="1"/>
    <col min="6402" max="6402" width="5.25" style="3" customWidth="1"/>
    <col min="6403" max="6403" width="5.625" style="3" customWidth="1"/>
    <col min="6404" max="6404" width="7.5" style="3" customWidth="1"/>
    <col min="6405" max="6405" width="5.625" style="3" customWidth="1"/>
    <col min="6406" max="6406" width="6.5" style="3" customWidth="1"/>
    <col min="6407" max="6407" width="7.5" style="3" customWidth="1"/>
    <col min="6408" max="6409" width="5.625" style="3" customWidth="1"/>
    <col min="6410" max="6410" width="7.75" style="3" customWidth="1"/>
    <col min="6411" max="6411" width="5.25" style="3" customWidth="1"/>
    <col min="6412" max="6412" width="5.5" style="3" customWidth="1"/>
    <col min="6413" max="6413" width="7.75" style="3" customWidth="1"/>
    <col min="6414" max="6415" width="6.375" style="3" customWidth="1"/>
    <col min="6416" max="6416" width="7.625" style="3" customWidth="1"/>
    <col min="6417" max="6418" width="5.75" style="3" customWidth="1"/>
    <col min="6419" max="6419" width="7.5" style="3" customWidth="1"/>
    <col min="6420" max="6422" width="6.875" style="3" customWidth="1"/>
    <col min="6423" max="6656" width="9" style="3"/>
    <col min="6657" max="6657" width="5" style="3" customWidth="1"/>
    <col min="6658" max="6658" width="5.25" style="3" customWidth="1"/>
    <col min="6659" max="6659" width="5.625" style="3" customWidth="1"/>
    <col min="6660" max="6660" width="7.5" style="3" customWidth="1"/>
    <col min="6661" max="6661" width="5.625" style="3" customWidth="1"/>
    <col min="6662" max="6662" width="6.5" style="3" customWidth="1"/>
    <col min="6663" max="6663" width="7.5" style="3" customWidth="1"/>
    <col min="6664" max="6665" width="5.625" style="3" customWidth="1"/>
    <col min="6666" max="6666" width="7.75" style="3" customWidth="1"/>
    <col min="6667" max="6667" width="5.25" style="3" customWidth="1"/>
    <col min="6668" max="6668" width="5.5" style="3" customWidth="1"/>
    <col min="6669" max="6669" width="7.75" style="3" customWidth="1"/>
    <col min="6670" max="6671" width="6.375" style="3" customWidth="1"/>
    <col min="6672" max="6672" width="7.625" style="3" customWidth="1"/>
    <col min="6673" max="6674" width="5.75" style="3" customWidth="1"/>
    <col min="6675" max="6675" width="7.5" style="3" customWidth="1"/>
    <col min="6676" max="6678" width="6.875" style="3" customWidth="1"/>
    <col min="6679" max="6912" width="9" style="3"/>
    <col min="6913" max="6913" width="5" style="3" customWidth="1"/>
    <col min="6914" max="6914" width="5.25" style="3" customWidth="1"/>
    <col min="6915" max="6915" width="5.625" style="3" customWidth="1"/>
    <col min="6916" max="6916" width="7.5" style="3" customWidth="1"/>
    <col min="6917" max="6917" width="5.625" style="3" customWidth="1"/>
    <col min="6918" max="6918" width="6.5" style="3" customWidth="1"/>
    <col min="6919" max="6919" width="7.5" style="3" customWidth="1"/>
    <col min="6920" max="6921" width="5.625" style="3" customWidth="1"/>
    <col min="6922" max="6922" width="7.75" style="3" customWidth="1"/>
    <col min="6923" max="6923" width="5.25" style="3" customWidth="1"/>
    <col min="6924" max="6924" width="5.5" style="3" customWidth="1"/>
    <col min="6925" max="6925" width="7.75" style="3" customWidth="1"/>
    <col min="6926" max="6927" width="6.375" style="3" customWidth="1"/>
    <col min="6928" max="6928" width="7.625" style="3" customWidth="1"/>
    <col min="6929" max="6930" width="5.75" style="3" customWidth="1"/>
    <col min="6931" max="6931" width="7.5" style="3" customWidth="1"/>
    <col min="6932" max="6934" width="6.875" style="3" customWidth="1"/>
    <col min="6935" max="7168" width="9" style="3"/>
    <col min="7169" max="7169" width="5" style="3" customWidth="1"/>
    <col min="7170" max="7170" width="5.25" style="3" customWidth="1"/>
    <col min="7171" max="7171" width="5.625" style="3" customWidth="1"/>
    <col min="7172" max="7172" width="7.5" style="3" customWidth="1"/>
    <col min="7173" max="7173" width="5.625" style="3" customWidth="1"/>
    <col min="7174" max="7174" width="6.5" style="3" customWidth="1"/>
    <col min="7175" max="7175" width="7.5" style="3" customWidth="1"/>
    <col min="7176" max="7177" width="5.625" style="3" customWidth="1"/>
    <col min="7178" max="7178" width="7.75" style="3" customWidth="1"/>
    <col min="7179" max="7179" width="5.25" style="3" customWidth="1"/>
    <col min="7180" max="7180" width="5.5" style="3" customWidth="1"/>
    <col min="7181" max="7181" width="7.75" style="3" customWidth="1"/>
    <col min="7182" max="7183" width="6.375" style="3" customWidth="1"/>
    <col min="7184" max="7184" width="7.625" style="3" customWidth="1"/>
    <col min="7185" max="7186" width="5.75" style="3" customWidth="1"/>
    <col min="7187" max="7187" width="7.5" style="3" customWidth="1"/>
    <col min="7188" max="7190" width="6.875" style="3" customWidth="1"/>
    <col min="7191" max="7424" width="9" style="3"/>
    <col min="7425" max="7425" width="5" style="3" customWidth="1"/>
    <col min="7426" max="7426" width="5.25" style="3" customWidth="1"/>
    <col min="7427" max="7427" width="5.625" style="3" customWidth="1"/>
    <col min="7428" max="7428" width="7.5" style="3" customWidth="1"/>
    <col min="7429" max="7429" width="5.625" style="3" customWidth="1"/>
    <col min="7430" max="7430" width="6.5" style="3" customWidth="1"/>
    <col min="7431" max="7431" width="7.5" style="3" customWidth="1"/>
    <col min="7432" max="7433" width="5.625" style="3" customWidth="1"/>
    <col min="7434" max="7434" width="7.75" style="3" customWidth="1"/>
    <col min="7435" max="7435" width="5.25" style="3" customWidth="1"/>
    <col min="7436" max="7436" width="5.5" style="3" customWidth="1"/>
    <col min="7437" max="7437" width="7.75" style="3" customWidth="1"/>
    <col min="7438" max="7439" width="6.375" style="3" customWidth="1"/>
    <col min="7440" max="7440" width="7.625" style="3" customWidth="1"/>
    <col min="7441" max="7442" width="5.75" style="3" customWidth="1"/>
    <col min="7443" max="7443" width="7.5" style="3" customWidth="1"/>
    <col min="7444" max="7446" width="6.875" style="3" customWidth="1"/>
    <col min="7447" max="7680" width="9" style="3"/>
    <col min="7681" max="7681" width="5" style="3" customWidth="1"/>
    <col min="7682" max="7682" width="5.25" style="3" customWidth="1"/>
    <col min="7683" max="7683" width="5.625" style="3" customWidth="1"/>
    <col min="7684" max="7684" width="7.5" style="3" customWidth="1"/>
    <col min="7685" max="7685" width="5.625" style="3" customWidth="1"/>
    <col min="7686" max="7686" width="6.5" style="3" customWidth="1"/>
    <col min="7687" max="7687" width="7.5" style="3" customWidth="1"/>
    <col min="7688" max="7689" width="5.625" style="3" customWidth="1"/>
    <col min="7690" max="7690" width="7.75" style="3" customWidth="1"/>
    <col min="7691" max="7691" width="5.25" style="3" customWidth="1"/>
    <col min="7692" max="7692" width="5.5" style="3" customWidth="1"/>
    <col min="7693" max="7693" width="7.75" style="3" customWidth="1"/>
    <col min="7694" max="7695" width="6.375" style="3" customWidth="1"/>
    <col min="7696" max="7696" width="7.625" style="3" customWidth="1"/>
    <col min="7697" max="7698" width="5.75" style="3" customWidth="1"/>
    <col min="7699" max="7699" width="7.5" style="3" customWidth="1"/>
    <col min="7700" max="7702" width="6.875" style="3" customWidth="1"/>
    <col min="7703" max="7936" width="9" style="3"/>
    <col min="7937" max="7937" width="5" style="3" customWidth="1"/>
    <col min="7938" max="7938" width="5.25" style="3" customWidth="1"/>
    <col min="7939" max="7939" width="5.625" style="3" customWidth="1"/>
    <col min="7940" max="7940" width="7.5" style="3" customWidth="1"/>
    <col min="7941" max="7941" width="5.625" style="3" customWidth="1"/>
    <col min="7942" max="7942" width="6.5" style="3" customWidth="1"/>
    <col min="7943" max="7943" width="7.5" style="3" customWidth="1"/>
    <col min="7944" max="7945" width="5.625" style="3" customWidth="1"/>
    <col min="7946" max="7946" width="7.75" style="3" customWidth="1"/>
    <col min="7947" max="7947" width="5.25" style="3" customWidth="1"/>
    <col min="7948" max="7948" width="5.5" style="3" customWidth="1"/>
    <col min="7949" max="7949" width="7.75" style="3" customWidth="1"/>
    <col min="7950" max="7951" width="6.375" style="3" customWidth="1"/>
    <col min="7952" max="7952" width="7.625" style="3" customWidth="1"/>
    <col min="7953" max="7954" width="5.75" style="3" customWidth="1"/>
    <col min="7955" max="7955" width="7.5" style="3" customWidth="1"/>
    <col min="7956" max="7958" width="6.875" style="3" customWidth="1"/>
    <col min="7959" max="8192" width="9" style="3"/>
    <col min="8193" max="8193" width="5" style="3" customWidth="1"/>
    <col min="8194" max="8194" width="5.25" style="3" customWidth="1"/>
    <col min="8195" max="8195" width="5.625" style="3" customWidth="1"/>
    <col min="8196" max="8196" width="7.5" style="3" customWidth="1"/>
    <col min="8197" max="8197" width="5.625" style="3" customWidth="1"/>
    <col min="8198" max="8198" width="6.5" style="3" customWidth="1"/>
    <col min="8199" max="8199" width="7.5" style="3" customWidth="1"/>
    <col min="8200" max="8201" width="5.625" style="3" customWidth="1"/>
    <col min="8202" max="8202" width="7.75" style="3" customWidth="1"/>
    <col min="8203" max="8203" width="5.25" style="3" customWidth="1"/>
    <col min="8204" max="8204" width="5.5" style="3" customWidth="1"/>
    <col min="8205" max="8205" width="7.75" style="3" customWidth="1"/>
    <col min="8206" max="8207" width="6.375" style="3" customWidth="1"/>
    <col min="8208" max="8208" width="7.625" style="3" customWidth="1"/>
    <col min="8209" max="8210" width="5.75" style="3" customWidth="1"/>
    <col min="8211" max="8211" width="7.5" style="3" customWidth="1"/>
    <col min="8212" max="8214" width="6.875" style="3" customWidth="1"/>
    <col min="8215" max="8448" width="9" style="3"/>
    <col min="8449" max="8449" width="5" style="3" customWidth="1"/>
    <col min="8450" max="8450" width="5.25" style="3" customWidth="1"/>
    <col min="8451" max="8451" width="5.625" style="3" customWidth="1"/>
    <col min="8452" max="8452" width="7.5" style="3" customWidth="1"/>
    <col min="8453" max="8453" width="5.625" style="3" customWidth="1"/>
    <col min="8454" max="8454" width="6.5" style="3" customWidth="1"/>
    <col min="8455" max="8455" width="7.5" style="3" customWidth="1"/>
    <col min="8456" max="8457" width="5.625" style="3" customWidth="1"/>
    <col min="8458" max="8458" width="7.75" style="3" customWidth="1"/>
    <col min="8459" max="8459" width="5.25" style="3" customWidth="1"/>
    <col min="8460" max="8460" width="5.5" style="3" customWidth="1"/>
    <col min="8461" max="8461" width="7.75" style="3" customWidth="1"/>
    <col min="8462" max="8463" width="6.375" style="3" customWidth="1"/>
    <col min="8464" max="8464" width="7.625" style="3" customWidth="1"/>
    <col min="8465" max="8466" width="5.75" style="3" customWidth="1"/>
    <col min="8467" max="8467" width="7.5" style="3" customWidth="1"/>
    <col min="8468" max="8470" width="6.875" style="3" customWidth="1"/>
    <col min="8471" max="8704" width="9" style="3"/>
    <col min="8705" max="8705" width="5" style="3" customWidth="1"/>
    <col min="8706" max="8706" width="5.25" style="3" customWidth="1"/>
    <col min="8707" max="8707" width="5.625" style="3" customWidth="1"/>
    <col min="8708" max="8708" width="7.5" style="3" customWidth="1"/>
    <col min="8709" max="8709" width="5.625" style="3" customWidth="1"/>
    <col min="8710" max="8710" width="6.5" style="3" customWidth="1"/>
    <col min="8711" max="8711" width="7.5" style="3" customWidth="1"/>
    <col min="8712" max="8713" width="5.625" style="3" customWidth="1"/>
    <col min="8714" max="8714" width="7.75" style="3" customWidth="1"/>
    <col min="8715" max="8715" width="5.25" style="3" customWidth="1"/>
    <col min="8716" max="8716" width="5.5" style="3" customWidth="1"/>
    <col min="8717" max="8717" width="7.75" style="3" customWidth="1"/>
    <col min="8718" max="8719" width="6.375" style="3" customWidth="1"/>
    <col min="8720" max="8720" width="7.625" style="3" customWidth="1"/>
    <col min="8721" max="8722" width="5.75" style="3" customWidth="1"/>
    <col min="8723" max="8723" width="7.5" style="3" customWidth="1"/>
    <col min="8724" max="8726" width="6.875" style="3" customWidth="1"/>
    <col min="8727" max="8960" width="9" style="3"/>
    <col min="8961" max="8961" width="5" style="3" customWidth="1"/>
    <col min="8962" max="8962" width="5.25" style="3" customWidth="1"/>
    <col min="8963" max="8963" width="5.625" style="3" customWidth="1"/>
    <col min="8964" max="8964" width="7.5" style="3" customWidth="1"/>
    <col min="8965" max="8965" width="5.625" style="3" customWidth="1"/>
    <col min="8966" max="8966" width="6.5" style="3" customWidth="1"/>
    <col min="8967" max="8967" width="7.5" style="3" customWidth="1"/>
    <col min="8968" max="8969" width="5.625" style="3" customWidth="1"/>
    <col min="8970" max="8970" width="7.75" style="3" customWidth="1"/>
    <col min="8971" max="8971" width="5.25" style="3" customWidth="1"/>
    <col min="8972" max="8972" width="5.5" style="3" customWidth="1"/>
    <col min="8973" max="8973" width="7.75" style="3" customWidth="1"/>
    <col min="8974" max="8975" width="6.375" style="3" customWidth="1"/>
    <col min="8976" max="8976" width="7.625" style="3" customWidth="1"/>
    <col min="8977" max="8978" width="5.75" style="3" customWidth="1"/>
    <col min="8979" max="8979" width="7.5" style="3" customWidth="1"/>
    <col min="8980" max="8982" width="6.875" style="3" customWidth="1"/>
    <col min="8983" max="9216" width="9" style="3"/>
    <col min="9217" max="9217" width="5" style="3" customWidth="1"/>
    <col min="9218" max="9218" width="5.25" style="3" customWidth="1"/>
    <col min="9219" max="9219" width="5.625" style="3" customWidth="1"/>
    <col min="9220" max="9220" width="7.5" style="3" customWidth="1"/>
    <col min="9221" max="9221" width="5.625" style="3" customWidth="1"/>
    <col min="9222" max="9222" width="6.5" style="3" customWidth="1"/>
    <col min="9223" max="9223" width="7.5" style="3" customWidth="1"/>
    <col min="9224" max="9225" width="5.625" style="3" customWidth="1"/>
    <col min="9226" max="9226" width="7.75" style="3" customWidth="1"/>
    <col min="9227" max="9227" width="5.25" style="3" customWidth="1"/>
    <col min="9228" max="9228" width="5.5" style="3" customWidth="1"/>
    <col min="9229" max="9229" width="7.75" style="3" customWidth="1"/>
    <col min="9230" max="9231" width="6.375" style="3" customWidth="1"/>
    <col min="9232" max="9232" width="7.625" style="3" customWidth="1"/>
    <col min="9233" max="9234" width="5.75" style="3" customWidth="1"/>
    <col min="9235" max="9235" width="7.5" style="3" customWidth="1"/>
    <col min="9236" max="9238" width="6.875" style="3" customWidth="1"/>
    <col min="9239" max="9472" width="9" style="3"/>
    <col min="9473" max="9473" width="5" style="3" customWidth="1"/>
    <col min="9474" max="9474" width="5.25" style="3" customWidth="1"/>
    <col min="9475" max="9475" width="5.625" style="3" customWidth="1"/>
    <col min="9476" max="9476" width="7.5" style="3" customWidth="1"/>
    <col min="9477" max="9477" width="5.625" style="3" customWidth="1"/>
    <col min="9478" max="9478" width="6.5" style="3" customWidth="1"/>
    <col min="9479" max="9479" width="7.5" style="3" customWidth="1"/>
    <col min="9480" max="9481" width="5.625" style="3" customWidth="1"/>
    <col min="9482" max="9482" width="7.75" style="3" customWidth="1"/>
    <col min="9483" max="9483" width="5.25" style="3" customWidth="1"/>
    <col min="9484" max="9484" width="5.5" style="3" customWidth="1"/>
    <col min="9485" max="9485" width="7.75" style="3" customWidth="1"/>
    <col min="9486" max="9487" width="6.375" style="3" customWidth="1"/>
    <col min="9488" max="9488" width="7.625" style="3" customWidth="1"/>
    <col min="9489" max="9490" width="5.75" style="3" customWidth="1"/>
    <col min="9491" max="9491" width="7.5" style="3" customWidth="1"/>
    <col min="9492" max="9494" width="6.875" style="3" customWidth="1"/>
    <col min="9495" max="9728" width="9" style="3"/>
    <col min="9729" max="9729" width="5" style="3" customWidth="1"/>
    <col min="9730" max="9730" width="5.25" style="3" customWidth="1"/>
    <col min="9731" max="9731" width="5.625" style="3" customWidth="1"/>
    <col min="9732" max="9732" width="7.5" style="3" customWidth="1"/>
    <col min="9733" max="9733" width="5.625" style="3" customWidth="1"/>
    <col min="9734" max="9734" width="6.5" style="3" customWidth="1"/>
    <col min="9735" max="9735" width="7.5" style="3" customWidth="1"/>
    <col min="9736" max="9737" width="5.625" style="3" customWidth="1"/>
    <col min="9738" max="9738" width="7.75" style="3" customWidth="1"/>
    <col min="9739" max="9739" width="5.25" style="3" customWidth="1"/>
    <col min="9740" max="9740" width="5.5" style="3" customWidth="1"/>
    <col min="9741" max="9741" width="7.75" style="3" customWidth="1"/>
    <col min="9742" max="9743" width="6.375" style="3" customWidth="1"/>
    <col min="9744" max="9744" width="7.625" style="3" customWidth="1"/>
    <col min="9745" max="9746" width="5.75" style="3" customWidth="1"/>
    <col min="9747" max="9747" width="7.5" style="3" customWidth="1"/>
    <col min="9748" max="9750" width="6.875" style="3" customWidth="1"/>
    <col min="9751" max="9984" width="9" style="3"/>
    <col min="9985" max="9985" width="5" style="3" customWidth="1"/>
    <col min="9986" max="9986" width="5.25" style="3" customWidth="1"/>
    <col min="9987" max="9987" width="5.625" style="3" customWidth="1"/>
    <col min="9988" max="9988" width="7.5" style="3" customWidth="1"/>
    <col min="9989" max="9989" width="5.625" style="3" customWidth="1"/>
    <col min="9990" max="9990" width="6.5" style="3" customWidth="1"/>
    <col min="9991" max="9991" width="7.5" style="3" customWidth="1"/>
    <col min="9992" max="9993" width="5.625" style="3" customWidth="1"/>
    <col min="9994" max="9994" width="7.75" style="3" customWidth="1"/>
    <col min="9995" max="9995" width="5.25" style="3" customWidth="1"/>
    <col min="9996" max="9996" width="5.5" style="3" customWidth="1"/>
    <col min="9997" max="9997" width="7.75" style="3" customWidth="1"/>
    <col min="9998" max="9999" width="6.375" style="3" customWidth="1"/>
    <col min="10000" max="10000" width="7.625" style="3" customWidth="1"/>
    <col min="10001" max="10002" width="5.75" style="3" customWidth="1"/>
    <col min="10003" max="10003" width="7.5" style="3" customWidth="1"/>
    <col min="10004" max="10006" width="6.875" style="3" customWidth="1"/>
    <col min="10007" max="10240" width="9" style="3"/>
    <col min="10241" max="10241" width="5" style="3" customWidth="1"/>
    <col min="10242" max="10242" width="5.25" style="3" customWidth="1"/>
    <col min="10243" max="10243" width="5.625" style="3" customWidth="1"/>
    <col min="10244" max="10244" width="7.5" style="3" customWidth="1"/>
    <col min="10245" max="10245" width="5.625" style="3" customWidth="1"/>
    <col min="10246" max="10246" width="6.5" style="3" customWidth="1"/>
    <col min="10247" max="10247" width="7.5" style="3" customWidth="1"/>
    <col min="10248" max="10249" width="5.625" style="3" customWidth="1"/>
    <col min="10250" max="10250" width="7.75" style="3" customWidth="1"/>
    <col min="10251" max="10251" width="5.25" style="3" customWidth="1"/>
    <col min="10252" max="10252" width="5.5" style="3" customWidth="1"/>
    <col min="10253" max="10253" width="7.75" style="3" customWidth="1"/>
    <col min="10254" max="10255" width="6.375" style="3" customWidth="1"/>
    <col min="10256" max="10256" width="7.625" style="3" customWidth="1"/>
    <col min="10257" max="10258" width="5.75" style="3" customWidth="1"/>
    <col min="10259" max="10259" width="7.5" style="3" customWidth="1"/>
    <col min="10260" max="10262" width="6.875" style="3" customWidth="1"/>
    <col min="10263" max="10496" width="9" style="3"/>
    <col min="10497" max="10497" width="5" style="3" customWidth="1"/>
    <col min="10498" max="10498" width="5.25" style="3" customWidth="1"/>
    <col min="10499" max="10499" width="5.625" style="3" customWidth="1"/>
    <col min="10500" max="10500" width="7.5" style="3" customWidth="1"/>
    <col min="10501" max="10501" width="5.625" style="3" customWidth="1"/>
    <col min="10502" max="10502" width="6.5" style="3" customWidth="1"/>
    <col min="10503" max="10503" width="7.5" style="3" customWidth="1"/>
    <col min="10504" max="10505" width="5.625" style="3" customWidth="1"/>
    <col min="10506" max="10506" width="7.75" style="3" customWidth="1"/>
    <col min="10507" max="10507" width="5.25" style="3" customWidth="1"/>
    <col min="10508" max="10508" width="5.5" style="3" customWidth="1"/>
    <col min="10509" max="10509" width="7.75" style="3" customWidth="1"/>
    <col min="10510" max="10511" width="6.375" style="3" customWidth="1"/>
    <col min="10512" max="10512" width="7.625" style="3" customWidth="1"/>
    <col min="10513" max="10514" width="5.75" style="3" customWidth="1"/>
    <col min="10515" max="10515" width="7.5" style="3" customWidth="1"/>
    <col min="10516" max="10518" width="6.875" style="3" customWidth="1"/>
    <col min="10519" max="10752" width="9" style="3"/>
    <col min="10753" max="10753" width="5" style="3" customWidth="1"/>
    <col min="10754" max="10754" width="5.25" style="3" customWidth="1"/>
    <col min="10755" max="10755" width="5.625" style="3" customWidth="1"/>
    <col min="10756" max="10756" width="7.5" style="3" customWidth="1"/>
    <col min="10757" max="10757" width="5.625" style="3" customWidth="1"/>
    <col min="10758" max="10758" width="6.5" style="3" customWidth="1"/>
    <col min="10759" max="10759" width="7.5" style="3" customWidth="1"/>
    <col min="10760" max="10761" width="5.625" style="3" customWidth="1"/>
    <col min="10762" max="10762" width="7.75" style="3" customWidth="1"/>
    <col min="10763" max="10763" width="5.25" style="3" customWidth="1"/>
    <col min="10764" max="10764" width="5.5" style="3" customWidth="1"/>
    <col min="10765" max="10765" width="7.75" style="3" customWidth="1"/>
    <col min="10766" max="10767" width="6.375" style="3" customWidth="1"/>
    <col min="10768" max="10768" width="7.625" style="3" customWidth="1"/>
    <col min="10769" max="10770" width="5.75" style="3" customWidth="1"/>
    <col min="10771" max="10771" width="7.5" style="3" customWidth="1"/>
    <col min="10772" max="10774" width="6.875" style="3" customWidth="1"/>
    <col min="10775" max="11008" width="9" style="3"/>
    <col min="11009" max="11009" width="5" style="3" customWidth="1"/>
    <col min="11010" max="11010" width="5.25" style="3" customWidth="1"/>
    <col min="11011" max="11011" width="5.625" style="3" customWidth="1"/>
    <col min="11012" max="11012" width="7.5" style="3" customWidth="1"/>
    <col min="11013" max="11013" width="5.625" style="3" customWidth="1"/>
    <col min="11014" max="11014" width="6.5" style="3" customWidth="1"/>
    <col min="11015" max="11015" width="7.5" style="3" customWidth="1"/>
    <col min="11016" max="11017" width="5.625" style="3" customWidth="1"/>
    <col min="11018" max="11018" width="7.75" style="3" customWidth="1"/>
    <col min="11019" max="11019" width="5.25" style="3" customWidth="1"/>
    <col min="11020" max="11020" width="5.5" style="3" customWidth="1"/>
    <col min="11021" max="11021" width="7.75" style="3" customWidth="1"/>
    <col min="11022" max="11023" width="6.375" style="3" customWidth="1"/>
    <col min="11024" max="11024" width="7.625" style="3" customWidth="1"/>
    <col min="11025" max="11026" width="5.75" style="3" customWidth="1"/>
    <col min="11027" max="11027" width="7.5" style="3" customWidth="1"/>
    <col min="11028" max="11030" width="6.875" style="3" customWidth="1"/>
    <col min="11031" max="11264" width="9" style="3"/>
    <col min="11265" max="11265" width="5" style="3" customWidth="1"/>
    <col min="11266" max="11266" width="5.25" style="3" customWidth="1"/>
    <col min="11267" max="11267" width="5.625" style="3" customWidth="1"/>
    <col min="11268" max="11268" width="7.5" style="3" customWidth="1"/>
    <col min="11269" max="11269" width="5.625" style="3" customWidth="1"/>
    <col min="11270" max="11270" width="6.5" style="3" customWidth="1"/>
    <col min="11271" max="11271" width="7.5" style="3" customWidth="1"/>
    <col min="11272" max="11273" width="5.625" style="3" customWidth="1"/>
    <col min="11274" max="11274" width="7.75" style="3" customWidth="1"/>
    <col min="11275" max="11275" width="5.25" style="3" customWidth="1"/>
    <col min="11276" max="11276" width="5.5" style="3" customWidth="1"/>
    <col min="11277" max="11277" width="7.75" style="3" customWidth="1"/>
    <col min="11278" max="11279" width="6.375" style="3" customWidth="1"/>
    <col min="11280" max="11280" width="7.625" style="3" customWidth="1"/>
    <col min="11281" max="11282" width="5.75" style="3" customWidth="1"/>
    <col min="11283" max="11283" width="7.5" style="3" customWidth="1"/>
    <col min="11284" max="11286" width="6.875" style="3" customWidth="1"/>
    <col min="11287" max="11520" width="9" style="3"/>
    <col min="11521" max="11521" width="5" style="3" customWidth="1"/>
    <col min="11522" max="11522" width="5.25" style="3" customWidth="1"/>
    <col min="11523" max="11523" width="5.625" style="3" customWidth="1"/>
    <col min="11524" max="11524" width="7.5" style="3" customWidth="1"/>
    <col min="11525" max="11525" width="5.625" style="3" customWidth="1"/>
    <col min="11526" max="11526" width="6.5" style="3" customWidth="1"/>
    <col min="11527" max="11527" width="7.5" style="3" customWidth="1"/>
    <col min="11528" max="11529" width="5.625" style="3" customWidth="1"/>
    <col min="11530" max="11530" width="7.75" style="3" customWidth="1"/>
    <col min="11531" max="11531" width="5.25" style="3" customWidth="1"/>
    <col min="11532" max="11532" width="5.5" style="3" customWidth="1"/>
    <col min="11533" max="11533" width="7.75" style="3" customWidth="1"/>
    <col min="11534" max="11535" width="6.375" style="3" customWidth="1"/>
    <col min="11536" max="11536" width="7.625" style="3" customWidth="1"/>
    <col min="11537" max="11538" width="5.75" style="3" customWidth="1"/>
    <col min="11539" max="11539" width="7.5" style="3" customWidth="1"/>
    <col min="11540" max="11542" width="6.875" style="3" customWidth="1"/>
    <col min="11543" max="11776" width="9" style="3"/>
    <col min="11777" max="11777" width="5" style="3" customWidth="1"/>
    <col min="11778" max="11778" width="5.25" style="3" customWidth="1"/>
    <col min="11779" max="11779" width="5.625" style="3" customWidth="1"/>
    <col min="11780" max="11780" width="7.5" style="3" customWidth="1"/>
    <col min="11781" max="11781" width="5.625" style="3" customWidth="1"/>
    <col min="11782" max="11782" width="6.5" style="3" customWidth="1"/>
    <col min="11783" max="11783" width="7.5" style="3" customWidth="1"/>
    <col min="11784" max="11785" width="5.625" style="3" customWidth="1"/>
    <col min="11786" max="11786" width="7.75" style="3" customWidth="1"/>
    <col min="11787" max="11787" width="5.25" style="3" customWidth="1"/>
    <col min="11788" max="11788" width="5.5" style="3" customWidth="1"/>
    <col min="11789" max="11789" width="7.75" style="3" customWidth="1"/>
    <col min="11790" max="11791" width="6.375" style="3" customWidth="1"/>
    <col min="11792" max="11792" width="7.625" style="3" customWidth="1"/>
    <col min="11793" max="11794" width="5.75" style="3" customWidth="1"/>
    <col min="11795" max="11795" width="7.5" style="3" customWidth="1"/>
    <col min="11796" max="11798" width="6.875" style="3" customWidth="1"/>
    <col min="11799" max="12032" width="9" style="3"/>
    <col min="12033" max="12033" width="5" style="3" customWidth="1"/>
    <col min="12034" max="12034" width="5.25" style="3" customWidth="1"/>
    <col min="12035" max="12035" width="5.625" style="3" customWidth="1"/>
    <col min="12036" max="12036" width="7.5" style="3" customWidth="1"/>
    <col min="12037" max="12037" width="5.625" style="3" customWidth="1"/>
    <col min="12038" max="12038" width="6.5" style="3" customWidth="1"/>
    <col min="12039" max="12039" width="7.5" style="3" customWidth="1"/>
    <col min="12040" max="12041" width="5.625" style="3" customWidth="1"/>
    <col min="12042" max="12042" width="7.75" style="3" customWidth="1"/>
    <col min="12043" max="12043" width="5.25" style="3" customWidth="1"/>
    <col min="12044" max="12044" width="5.5" style="3" customWidth="1"/>
    <col min="12045" max="12045" width="7.75" style="3" customWidth="1"/>
    <col min="12046" max="12047" width="6.375" style="3" customWidth="1"/>
    <col min="12048" max="12048" width="7.625" style="3" customWidth="1"/>
    <col min="12049" max="12050" width="5.75" style="3" customWidth="1"/>
    <col min="12051" max="12051" width="7.5" style="3" customWidth="1"/>
    <col min="12052" max="12054" width="6.875" style="3" customWidth="1"/>
    <col min="12055" max="12288" width="9" style="3"/>
    <col min="12289" max="12289" width="5" style="3" customWidth="1"/>
    <col min="12290" max="12290" width="5.25" style="3" customWidth="1"/>
    <col min="12291" max="12291" width="5.625" style="3" customWidth="1"/>
    <col min="12292" max="12292" width="7.5" style="3" customWidth="1"/>
    <col min="12293" max="12293" width="5.625" style="3" customWidth="1"/>
    <col min="12294" max="12294" width="6.5" style="3" customWidth="1"/>
    <col min="12295" max="12295" width="7.5" style="3" customWidth="1"/>
    <col min="12296" max="12297" width="5.625" style="3" customWidth="1"/>
    <col min="12298" max="12298" width="7.75" style="3" customWidth="1"/>
    <col min="12299" max="12299" width="5.25" style="3" customWidth="1"/>
    <col min="12300" max="12300" width="5.5" style="3" customWidth="1"/>
    <col min="12301" max="12301" width="7.75" style="3" customWidth="1"/>
    <col min="12302" max="12303" width="6.375" style="3" customWidth="1"/>
    <col min="12304" max="12304" width="7.625" style="3" customWidth="1"/>
    <col min="12305" max="12306" width="5.75" style="3" customWidth="1"/>
    <col min="12307" max="12307" width="7.5" style="3" customWidth="1"/>
    <col min="12308" max="12310" width="6.875" style="3" customWidth="1"/>
    <col min="12311" max="12544" width="9" style="3"/>
    <col min="12545" max="12545" width="5" style="3" customWidth="1"/>
    <col min="12546" max="12546" width="5.25" style="3" customWidth="1"/>
    <col min="12547" max="12547" width="5.625" style="3" customWidth="1"/>
    <col min="12548" max="12548" width="7.5" style="3" customWidth="1"/>
    <col min="12549" max="12549" width="5.625" style="3" customWidth="1"/>
    <col min="12550" max="12550" width="6.5" style="3" customWidth="1"/>
    <col min="12551" max="12551" width="7.5" style="3" customWidth="1"/>
    <col min="12552" max="12553" width="5.625" style="3" customWidth="1"/>
    <col min="12554" max="12554" width="7.75" style="3" customWidth="1"/>
    <col min="12555" max="12555" width="5.25" style="3" customWidth="1"/>
    <col min="12556" max="12556" width="5.5" style="3" customWidth="1"/>
    <col min="12557" max="12557" width="7.75" style="3" customWidth="1"/>
    <col min="12558" max="12559" width="6.375" style="3" customWidth="1"/>
    <col min="12560" max="12560" width="7.625" style="3" customWidth="1"/>
    <col min="12561" max="12562" width="5.75" style="3" customWidth="1"/>
    <col min="12563" max="12563" width="7.5" style="3" customWidth="1"/>
    <col min="12564" max="12566" width="6.875" style="3" customWidth="1"/>
    <col min="12567" max="12800" width="9" style="3"/>
    <col min="12801" max="12801" width="5" style="3" customWidth="1"/>
    <col min="12802" max="12802" width="5.25" style="3" customWidth="1"/>
    <col min="12803" max="12803" width="5.625" style="3" customWidth="1"/>
    <col min="12804" max="12804" width="7.5" style="3" customWidth="1"/>
    <col min="12805" max="12805" width="5.625" style="3" customWidth="1"/>
    <col min="12806" max="12806" width="6.5" style="3" customWidth="1"/>
    <col min="12807" max="12807" width="7.5" style="3" customWidth="1"/>
    <col min="12808" max="12809" width="5.625" style="3" customWidth="1"/>
    <col min="12810" max="12810" width="7.75" style="3" customWidth="1"/>
    <col min="12811" max="12811" width="5.25" style="3" customWidth="1"/>
    <col min="12812" max="12812" width="5.5" style="3" customWidth="1"/>
    <col min="12813" max="12813" width="7.75" style="3" customWidth="1"/>
    <col min="12814" max="12815" width="6.375" style="3" customWidth="1"/>
    <col min="12816" max="12816" width="7.625" style="3" customWidth="1"/>
    <col min="12817" max="12818" width="5.75" style="3" customWidth="1"/>
    <col min="12819" max="12819" width="7.5" style="3" customWidth="1"/>
    <col min="12820" max="12822" width="6.875" style="3" customWidth="1"/>
    <col min="12823" max="13056" width="9" style="3"/>
    <col min="13057" max="13057" width="5" style="3" customWidth="1"/>
    <col min="13058" max="13058" width="5.25" style="3" customWidth="1"/>
    <col min="13059" max="13059" width="5.625" style="3" customWidth="1"/>
    <col min="13060" max="13060" width="7.5" style="3" customWidth="1"/>
    <col min="13061" max="13061" width="5.625" style="3" customWidth="1"/>
    <col min="13062" max="13062" width="6.5" style="3" customWidth="1"/>
    <col min="13063" max="13063" width="7.5" style="3" customWidth="1"/>
    <col min="13064" max="13065" width="5.625" style="3" customWidth="1"/>
    <col min="13066" max="13066" width="7.75" style="3" customWidth="1"/>
    <col min="13067" max="13067" width="5.25" style="3" customWidth="1"/>
    <col min="13068" max="13068" width="5.5" style="3" customWidth="1"/>
    <col min="13069" max="13069" width="7.75" style="3" customWidth="1"/>
    <col min="13070" max="13071" width="6.375" style="3" customWidth="1"/>
    <col min="13072" max="13072" width="7.625" style="3" customWidth="1"/>
    <col min="13073" max="13074" width="5.75" style="3" customWidth="1"/>
    <col min="13075" max="13075" width="7.5" style="3" customWidth="1"/>
    <col min="13076" max="13078" width="6.875" style="3" customWidth="1"/>
    <col min="13079" max="13312" width="9" style="3"/>
    <col min="13313" max="13313" width="5" style="3" customWidth="1"/>
    <col min="13314" max="13314" width="5.25" style="3" customWidth="1"/>
    <col min="13315" max="13315" width="5.625" style="3" customWidth="1"/>
    <col min="13316" max="13316" width="7.5" style="3" customWidth="1"/>
    <col min="13317" max="13317" width="5.625" style="3" customWidth="1"/>
    <col min="13318" max="13318" width="6.5" style="3" customWidth="1"/>
    <col min="13319" max="13319" width="7.5" style="3" customWidth="1"/>
    <col min="13320" max="13321" width="5.625" style="3" customWidth="1"/>
    <col min="13322" max="13322" width="7.75" style="3" customWidth="1"/>
    <col min="13323" max="13323" width="5.25" style="3" customWidth="1"/>
    <col min="13324" max="13324" width="5.5" style="3" customWidth="1"/>
    <col min="13325" max="13325" width="7.75" style="3" customWidth="1"/>
    <col min="13326" max="13327" width="6.375" style="3" customWidth="1"/>
    <col min="13328" max="13328" width="7.625" style="3" customWidth="1"/>
    <col min="13329" max="13330" width="5.75" style="3" customWidth="1"/>
    <col min="13331" max="13331" width="7.5" style="3" customWidth="1"/>
    <col min="13332" max="13334" width="6.875" style="3" customWidth="1"/>
    <col min="13335" max="13568" width="9" style="3"/>
    <col min="13569" max="13569" width="5" style="3" customWidth="1"/>
    <col min="13570" max="13570" width="5.25" style="3" customWidth="1"/>
    <col min="13571" max="13571" width="5.625" style="3" customWidth="1"/>
    <col min="13572" max="13572" width="7.5" style="3" customWidth="1"/>
    <col min="13573" max="13573" width="5.625" style="3" customWidth="1"/>
    <col min="13574" max="13574" width="6.5" style="3" customWidth="1"/>
    <col min="13575" max="13575" width="7.5" style="3" customWidth="1"/>
    <col min="13576" max="13577" width="5.625" style="3" customWidth="1"/>
    <col min="13578" max="13578" width="7.75" style="3" customWidth="1"/>
    <col min="13579" max="13579" width="5.25" style="3" customWidth="1"/>
    <col min="13580" max="13580" width="5.5" style="3" customWidth="1"/>
    <col min="13581" max="13581" width="7.75" style="3" customWidth="1"/>
    <col min="13582" max="13583" width="6.375" style="3" customWidth="1"/>
    <col min="13584" max="13584" width="7.625" style="3" customWidth="1"/>
    <col min="13585" max="13586" width="5.75" style="3" customWidth="1"/>
    <col min="13587" max="13587" width="7.5" style="3" customWidth="1"/>
    <col min="13588" max="13590" width="6.875" style="3" customWidth="1"/>
    <col min="13591" max="13824" width="9" style="3"/>
    <col min="13825" max="13825" width="5" style="3" customWidth="1"/>
    <col min="13826" max="13826" width="5.25" style="3" customWidth="1"/>
    <col min="13827" max="13827" width="5.625" style="3" customWidth="1"/>
    <col min="13828" max="13828" width="7.5" style="3" customWidth="1"/>
    <col min="13829" max="13829" width="5.625" style="3" customWidth="1"/>
    <col min="13830" max="13830" width="6.5" style="3" customWidth="1"/>
    <col min="13831" max="13831" width="7.5" style="3" customWidth="1"/>
    <col min="13832" max="13833" width="5.625" style="3" customWidth="1"/>
    <col min="13834" max="13834" width="7.75" style="3" customWidth="1"/>
    <col min="13835" max="13835" width="5.25" style="3" customWidth="1"/>
    <col min="13836" max="13836" width="5.5" style="3" customWidth="1"/>
    <col min="13837" max="13837" width="7.75" style="3" customWidth="1"/>
    <col min="13838" max="13839" width="6.375" style="3" customWidth="1"/>
    <col min="13840" max="13840" width="7.625" style="3" customWidth="1"/>
    <col min="13841" max="13842" width="5.75" style="3" customWidth="1"/>
    <col min="13843" max="13843" width="7.5" style="3" customWidth="1"/>
    <col min="13844" max="13846" width="6.875" style="3" customWidth="1"/>
    <col min="13847" max="14080" width="9" style="3"/>
    <col min="14081" max="14081" width="5" style="3" customWidth="1"/>
    <col min="14082" max="14082" width="5.25" style="3" customWidth="1"/>
    <col min="14083" max="14083" width="5.625" style="3" customWidth="1"/>
    <col min="14084" max="14084" width="7.5" style="3" customWidth="1"/>
    <col min="14085" max="14085" width="5.625" style="3" customWidth="1"/>
    <col min="14086" max="14086" width="6.5" style="3" customWidth="1"/>
    <col min="14087" max="14087" width="7.5" style="3" customWidth="1"/>
    <col min="14088" max="14089" width="5.625" style="3" customWidth="1"/>
    <col min="14090" max="14090" width="7.75" style="3" customWidth="1"/>
    <col min="14091" max="14091" width="5.25" style="3" customWidth="1"/>
    <col min="14092" max="14092" width="5.5" style="3" customWidth="1"/>
    <col min="14093" max="14093" width="7.75" style="3" customWidth="1"/>
    <col min="14094" max="14095" width="6.375" style="3" customWidth="1"/>
    <col min="14096" max="14096" width="7.625" style="3" customWidth="1"/>
    <col min="14097" max="14098" width="5.75" style="3" customWidth="1"/>
    <col min="14099" max="14099" width="7.5" style="3" customWidth="1"/>
    <col min="14100" max="14102" width="6.875" style="3" customWidth="1"/>
    <col min="14103" max="14336" width="9" style="3"/>
    <col min="14337" max="14337" width="5" style="3" customWidth="1"/>
    <col min="14338" max="14338" width="5.25" style="3" customWidth="1"/>
    <col min="14339" max="14339" width="5.625" style="3" customWidth="1"/>
    <col min="14340" max="14340" width="7.5" style="3" customWidth="1"/>
    <col min="14341" max="14341" width="5.625" style="3" customWidth="1"/>
    <col min="14342" max="14342" width="6.5" style="3" customWidth="1"/>
    <col min="14343" max="14343" width="7.5" style="3" customWidth="1"/>
    <col min="14344" max="14345" width="5.625" style="3" customWidth="1"/>
    <col min="14346" max="14346" width="7.75" style="3" customWidth="1"/>
    <col min="14347" max="14347" width="5.25" style="3" customWidth="1"/>
    <col min="14348" max="14348" width="5.5" style="3" customWidth="1"/>
    <col min="14349" max="14349" width="7.75" style="3" customWidth="1"/>
    <col min="14350" max="14351" width="6.375" style="3" customWidth="1"/>
    <col min="14352" max="14352" width="7.625" style="3" customWidth="1"/>
    <col min="14353" max="14354" width="5.75" style="3" customWidth="1"/>
    <col min="14355" max="14355" width="7.5" style="3" customWidth="1"/>
    <col min="14356" max="14358" width="6.875" style="3" customWidth="1"/>
    <col min="14359" max="14592" width="9" style="3"/>
    <col min="14593" max="14593" width="5" style="3" customWidth="1"/>
    <col min="14594" max="14594" width="5.25" style="3" customWidth="1"/>
    <col min="14595" max="14595" width="5.625" style="3" customWidth="1"/>
    <col min="14596" max="14596" width="7.5" style="3" customWidth="1"/>
    <col min="14597" max="14597" width="5.625" style="3" customWidth="1"/>
    <col min="14598" max="14598" width="6.5" style="3" customWidth="1"/>
    <col min="14599" max="14599" width="7.5" style="3" customWidth="1"/>
    <col min="14600" max="14601" width="5.625" style="3" customWidth="1"/>
    <col min="14602" max="14602" width="7.75" style="3" customWidth="1"/>
    <col min="14603" max="14603" width="5.25" style="3" customWidth="1"/>
    <col min="14604" max="14604" width="5.5" style="3" customWidth="1"/>
    <col min="14605" max="14605" width="7.75" style="3" customWidth="1"/>
    <col min="14606" max="14607" width="6.375" style="3" customWidth="1"/>
    <col min="14608" max="14608" width="7.625" style="3" customWidth="1"/>
    <col min="14609" max="14610" width="5.75" style="3" customWidth="1"/>
    <col min="14611" max="14611" width="7.5" style="3" customWidth="1"/>
    <col min="14612" max="14614" width="6.875" style="3" customWidth="1"/>
    <col min="14615" max="14848" width="9" style="3"/>
    <col min="14849" max="14849" width="5" style="3" customWidth="1"/>
    <col min="14850" max="14850" width="5.25" style="3" customWidth="1"/>
    <col min="14851" max="14851" width="5.625" style="3" customWidth="1"/>
    <col min="14852" max="14852" width="7.5" style="3" customWidth="1"/>
    <col min="14853" max="14853" width="5.625" style="3" customWidth="1"/>
    <col min="14854" max="14854" width="6.5" style="3" customWidth="1"/>
    <col min="14855" max="14855" width="7.5" style="3" customWidth="1"/>
    <col min="14856" max="14857" width="5.625" style="3" customWidth="1"/>
    <col min="14858" max="14858" width="7.75" style="3" customWidth="1"/>
    <col min="14859" max="14859" width="5.25" style="3" customWidth="1"/>
    <col min="14860" max="14860" width="5.5" style="3" customWidth="1"/>
    <col min="14861" max="14861" width="7.75" style="3" customWidth="1"/>
    <col min="14862" max="14863" width="6.375" style="3" customWidth="1"/>
    <col min="14864" max="14864" width="7.625" style="3" customWidth="1"/>
    <col min="14865" max="14866" width="5.75" style="3" customWidth="1"/>
    <col min="14867" max="14867" width="7.5" style="3" customWidth="1"/>
    <col min="14868" max="14870" width="6.875" style="3" customWidth="1"/>
    <col min="14871" max="15104" width="9" style="3"/>
    <col min="15105" max="15105" width="5" style="3" customWidth="1"/>
    <col min="15106" max="15106" width="5.25" style="3" customWidth="1"/>
    <col min="15107" max="15107" width="5.625" style="3" customWidth="1"/>
    <col min="15108" max="15108" width="7.5" style="3" customWidth="1"/>
    <col min="15109" max="15109" width="5.625" style="3" customWidth="1"/>
    <col min="15110" max="15110" width="6.5" style="3" customWidth="1"/>
    <col min="15111" max="15111" width="7.5" style="3" customWidth="1"/>
    <col min="15112" max="15113" width="5.625" style="3" customWidth="1"/>
    <col min="15114" max="15114" width="7.75" style="3" customWidth="1"/>
    <col min="15115" max="15115" width="5.25" style="3" customWidth="1"/>
    <col min="15116" max="15116" width="5.5" style="3" customWidth="1"/>
    <col min="15117" max="15117" width="7.75" style="3" customWidth="1"/>
    <col min="15118" max="15119" width="6.375" style="3" customWidth="1"/>
    <col min="15120" max="15120" width="7.625" style="3" customWidth="1"/>
    <col min="15121" max="15122" width="5.75" style="3" customWidth="1"/>
    <col min="15123" max="15123" width="7.5" style="3" customWidth="1"/>
    <col min="15124" max="15126" width="6.875" style="3" customWidth="1"/>
    <col min="15127" max="15360" width="9" style="3"/>
    <col min="15361" max="15361" width="5" style="3" customWidth="1"/>
    <col min="15362" max="15362" width="5.25" style="3" customWidth="1"/>
    <col min="15363" max="15363" width="5.625" style="3" customWidth="1"/>
    <col min="15364" max="15364" width="7.5" style="3" customWidth="1"/>
    <col min="15365" max="15365" width="5.625" style="3" customWidth="1"/>
    <col min="15366" max="15366" width="6.5" style="3" customWidth="1"/>
    <col min="15367" max="15367" width="7.5" style="3" customWidth="1"/>
    <col min="15368" max="15369" width="5.625" style="3" customWidth="1"/>
    <col min="15370" max="15370" width="7.75" style="3" customWidth="1"/>
    <col min="15371" max="15371" width="5.25" style="3" customWidth="1"/>
    <col min="15372" max="15372" width="5.5" style="3" customWidth="1"/>
    <col min="15373" max="15373" width="7.75" style="3" customWidth="1"/>
    <col min="15374" max="15375" width="6.375" style="3" customWidth="1"/>
    <col min="15376" max="15376" width="7.625" style="3" customWidth="1"/>
    <col min="15377" max="15378" width="5.75" style="3" customWidth="1"/>
    <col min="15379" max="15379" width="7.5" style="3" customWidth="1"/>
    <col min="15380" max="15382" width="6.875" style="3" customWidth="1"/>
    <col min="15383" max="15616" width="9" style="3"/>
    <col min="15617" max="15617" width="5" style="3" customWidth="1"/>
    <col min="15618" max="15618" width="5.25" style="3" customWidth="1"/>
    <col min="15619" max="15619" width="5.625" style="3" customWidth="1"/>
    <col min="15620" max="15620" width="7.5" style="3" customWidth="1"/>
    <col min="15621" max="15621" width="5.625" style="3" customWidth="1"/>
    <col min="15622" max="15622" width="6.5" style="3" customWidth="1"/>
    <col min="15623" max="15623" width="7.5" style="3" customWidth="1"/>
    <col min="15624" max="15625" width="5.625" style="3" customWidth="1"/>
    <col min="15626" max="15626" width="7.75" style="3" customWidth="1"/>
    <col min="15627" max="15627" width="5.25" style="3" customWidth="1"/>
    <col min="15628" max="15628" width="5.5" style="3" customWidth="1"/>
    <col min="15629" max="15629" width="7.75" style="3" customWidth="1"/>
    <col min="15630" max="15631" width="6.375" style="3" customWidth="1"/>
    <col min="15632" max="15632" width="7.625" style="3" customWidth="1"/>
    <col min="15633" max="15634" width="5.75" style="3" customWidth="1"/>
    <col min="15635" max="15635" width="7.5" style="3" customWidth="1"/>
    <col min="15636" max="15638" width="6.875" style="3" customWidth="1"/>
    <col min="15639" max="15872" width="9" style="3"/>
    <col min="15873" max="15873" width="5" style="3" customWidth="1"/>
    <col min="15874" max="15874" width="5.25" style="3" customWidth="1"/>
    <col min="15875" max="15875" width="5.625" style="3" customWidth="1"/>
    <col min="15876" max="15876" width="7.5" style="3" customWidth="1"/>
    <col min="15877" max="15877" width="5.625" style="3" customWidth="1"/>
    <col min="15878" max="15878" width="6.5" style="3" customWidth="1"/>
    <col min="15879" max="15879" width="7.5" style="3" customWidth="1"/>
    <col min="15880" max="15881" width="5.625" style="3" customWidth="1"/>
    <col min="15882" max="15882" width="7.75" style="3" customWidth="1"/>
    <col min="15883" max="15883" width="5.25" style="3" customWidth="1"/>
    <col min="15884" max="15884" width="5.5" style="3" customWidth="1"/>
    <col min="15885" max="15885" width="7.75" style="3" customWidth="1"/>
    <col min="15886" max="15887" width="6.375" style="3" customWidth="1"/>
    <col min="15888" max="15888" width="7.625" style="3" customWidth="1"/>
    <col min="15889" max="15890" width="5.75" style="3" customWidth="1"/>
    <col min="15891" max="15891" width="7.5" style="3" customWidth="1"/>
    <col min="15892" max="15894" width="6.875" style="3" customWidth="1"/>
    <col min="15895" max="16128" width="9" style="3"/>
    <col min="16129" max="16129" width="5" style="3" customWidth="1"/>
    <col min="16130" max="16130" width="5.25" style="3" customWidth="1"/>
    <col min="16131" max="16131" width="5.625" style="3" customWidth="1"/>
    <col min="16132" max="16132" width="7.5" style="3" customWidth="1"/>
    <col min="16133" max="16133" width="5.625" style="3" customWidth="1"/>
    <col min="16134" max="16134" width="6.5" style="3" customWidth="1"/>
    <col min="16135" max="16135" width="7.5" style="3" customWidth="1"/>
    <col min="16136" max="16137" width="5.625" style="3" customWidth="1"/>
    <col min="16138" max="16138" width="7.75" style="3" customWidth="1"/>
    <col min="16139" max="16139" width="5.25" style="3" customWidth="1"/>
    <col min="16140" max="16140" width="5.5" style="3" customWidth="1"/>
    <col min="16141" max="16141" width="7.75" style="3" customWidth="1"/>
    <col min="16142" max="16143" width="6.375" style="3" customWidth="1"/>
    <col min="16144" max="16144" width="7.625" style="3" customWidth="1"/>
    <col min="16145" max="16146" width="5.75" style="3" customWidth="1"/>
    <col min="16147" max="16147" width="7.5" style="3" customWidth="1"/>
    <col min="16148" max="16150" width="6.875" style="3" customWidth="1"/>
    <col min="16151" max="16384" width="9" style="3"/>
  </cols>
  <sheetData>
    <row r="1" spans="1:31" ht="46.5" customHeight="1" x14ac:dyDescent="0.15">
      <c r="A1" s="13" t="s">
        <v>25</v>
      </c>
      <c r="B1" s="13"/>
      <c r="C1" s="13"/>
    </row>
    <row r="2" spans="1:31" s="2" customFormat="1" ht="26.25" customHeight="1" x14ac:dyDescent="0.15">
      <c r="A2" s="14" t="s">
        <v>0</v>
      </c>
      <c r="B2" s="17">
        <v>201701</v>
      </c>
      <c r="C2" s="18"/>
      <c r="D2" s="18"/>
      <c r="E2" s="18"/>
      <c r="F2" s="18"/>
      <c r="G2" s="18"/>
      <c r="H2" s="18"/>
      <c r="I2" s="18"/>
      <c r="J2" s="19"/>
      <c r="K2" s="17">
        <v>201612</v>
      </c>
      <c r="L2" s="18"/>
      <c r="M2" s="18"/>
      <c r="N2" s="18"/>
      <c r="O2" s="18"/>
      <c r="P2" s="18"/>
      <c r="Q2" s="18"/>
      <c r="R2" s="18"/>
      <c r="S2" s="19"/>
      <c r="T2" s="17">
        <v>201611</v>
      </c>
      <c r="U2" s="18"/>
      <c r="V2" s="18"/>
      <c r="W2" s="18"/>
      <c r="X2" s="18"/>
      <c r="Y2" s="18"/>
      <c r="Z2" s="18"/>
      <c r="AA2" s="18"/>
      <c r="AB2" s="19"/>
      <c r="AC2" s="20" t="s">
        <v>26</v>
      </c>
      <c r="AD2" s="21"/>
      <c r="AE2" s="22"/>
    </row>
    <row r="3" spans="1:31" ht="14.25" customHeight="1" x14ac:dyDescent="0.15">
      <c r="A3" s="15"/>
      <c r="B3" s="17" t="s">
        <v>1</v>
      </c>
      <c r="C3" s="18"/>
      <c r="D3" s="19"/>
      <c r="E3" s="17" t="s">
        <v>2</v>
      </c>
      <c r="F3" s="18"/>
      <c r="G3" s="19"/>
      <c r="H3" s="17" t="s">
        <v>3</v>
      </c>
      <c r="I3" s="18"/>
      <c r="J3" s="19"/>
      <c r="K3" s="17" t="s">
        <v>1</v>
      </c>
      <c r="L3" s="18"/>
      <c r="M3" s="19"/>
      <c r="N3" s="17" t="s">
        <v>2</v>
      </c>
      <c r="O3" s="18"/>
      <c r="P3" s="19"/>
      <c r="Q3" s="17" t="s">
        <v>3</v>
      </c>
      <c r="R3" s="18"/>
      <c r="S3" s="19"/>
      <c r="T3" s="17" t="s">
        <v>1</v>
      </c>
      <c r="U3" s="18"/>
      <c r="V3" s="19"/>
      <c r="W3" s="17" t="s">
        <v>2</v>
      </c>
      <c r="X3" s="18"/>
      <c r="Y3" s="19"/>
      <c r="Z3" s="17" t="s">
        <v>3</v>
      </c>
      <c r="AA3" s="18"/>
      <c r="AB3" s="19"/>
      <c r="AC3" s="12" t="s">
        <v>1</v>
      </c>
      <c r="AD3" s="12" t="s">
        <v>2</v>
      </c>
      <c r="AE3" s="12" t="s">
        <v>3</v>
      </c>
    </row>
    <row r="4" spans="1:31" ht="28.5" x14ac:dyDescent="0.15">
      <c r="A4" s="16"/>
      <c r="B4" s="4" t="s">
        <v>4</v>
      </c>
      <c r="C4" s="4" t="s">
        <v>5</v>
      </c>
      <c r="D4" s="4" t="s">
        <v>6</v>
      </c>
      <c r="E4" s="4" t="s">
        <v>4</v>
      </c>
      <c r="F4" s="4" t="s">
        <v>5</v>
      </c>
      <c r="G4" s="4" t="s">
        <v>6</v>
      </c>
      <c r="H4" s="4" t="s">
        <v>4</v>
      </c>
      <c r="I4" s="4" t="s">
        <v>5</v>
      </c>
      <c r="J4" s="4" t="s">
        <v>6</v>
      </c>
      <c r="K4" s="4" t="s">
        <v>4</v>
      </c>
      <c r="L4" s="4" t="s">
        <v>5</v>
      </c>
      <c r="M4" s="4" t="s">
        <v>6</v>
      </c>
      <c r="N4" s="4" t="s">
        <v>4</v>
      </c>
      <c r="O4" s="4" t="s">
        <v>5</v>
      </c>
      <c r="P4" s="4" t="s">
        <v>6</v>
      </c>
      <c r="Q4" s="4" t="s">
        <v>4</v>
      </c>
      <c r="R4" s="4" t="s">
        <v>5</v>
      </c>
      <c r="S4" s="4" t="s">
        <v>6</v>
      </c>
      <c r="T4" s="4" t="s">
        <v>4</v>
      </c>
      <c r="U4" s="4" t="s">
        <v>5</v>
      </c>
      <c r="V4" s="4" t="s">
        <v>7</v>
      </c>
      <c r="W4" s="4" t="s">
        <v>4</v>
      </c>
      <c r="X4" s="4" t="s">
        <v>5</v>
      </c>
      <c r="Y4" s="4" t="s">
        <v>6</v>
      </c>
      <c r="Z4" s="4" t="s">
        <v>4</v>
      </c>
      <c r="AA4" s="4" t="s">
        <v>5</v>
      </c>
      <c r="AB4" s="4" t="s">
        <v>6</v>
      </c>
      <c r="AC4" s="20" t="s">
        <v>7</v>
      </c>
      <c r="AD4" s="21"/>
      <c r="AE4" s="22"/>
    </row>
    <row r="5" spans="1:31" s="11" customFormat="1" ht="14.25" x14ac:dyDescent="0.3">
      <c r="A5" s="5" t="s">
        <v>8</v>
      </c>
      <c r="B5" s="5">
        <v>603</v>
      </c>
      <c r="C5" s="5">
        <v>292</v>
      </c>
      <c r="D5" s="6">
        <f>C5/(B5+C5)</f>
        <v>0.32625698324022345</v>
      </c>
      <c r="E5" s="5">
        <v>1152</v>
      </c>
      <c r="F5" s="5">
        <v>12939</v>
      </c>
      <c r="G5" s="7">
        <f>F5/(E5+F5)</f>
        <v>0.91824568873749202</v>
      </c>
      <c r="H5" s="5">
        <v>7302</v>
      </c>
      <c r="I5" s="5">
        <v>3185</v>
      </c>
      <c r="J5" s="7">
        <f>I5/(H5+I5)</f>
        <v>0.30370935443882902</v>
      </c>
      <c r="K5" s="5">
        <v>430</v>
      </c>
      <c r="L5" s="5">
        <v>500</v>
      </c>
      <c r="M5" s="7">
        <f>L5/(K5+L5)</f>
        <v>0.5376344086021505</v>
      </c>
      <c r="N5" s="5">
        <v>865</v>
      </c>
      <c r="O5" s="5">
        <v>14319</v>
      </c>
      <c r="P5" s="7">
        <f>O5/(N5+O5)</f>
        <v>0.94303213909378292</v>
      </c>
      <c r="Q5" s="5">
        <v>5465</v>
      </c>
      <c r="R5" s="5">
        <v>3266</v>
      </c>
      <c r="S5" s="7">
        <f>R5/(Q5+R5)</f>
        <v>0.37406940785706105</v>
      </c>
      <c r="T5" s="8">
        <v>353</v>
      </c>
      <c r="U5" s="8">
        <v>414</v>
      </c>
      <c r="V5" s="9">
        <f>U5/(T5+U5)</f>
        <v>0.53976531942633632</v>
      </c>
      <c r="W5" s="5">
        <v>886</v>
      </c>
      <c r="X5" s="5">
        <v>13809</v>
      </c>
      <c r="Y5" s="7">
        <f>X5/(W5+X5)</f>
        <v>0.93970738346376315</v>
      </c>
      <c r="Z5" s="5">
        <v>4154</v>
      </c>
      <c r="AA5" s="5">
        <v>4884</v>
      </c>
      <c r="AB5" s="7">
        <f>AA5/(Z5+AA5)</f>
        <v>0.54038504093826067</v>
      </c>
      <c r="AC5" s="10">
        <f>D5-M5</f>
        <v>-0.21137742536192705</v>
      </c>
      <c r="AD5" s="10">
        <f>G5-P5</f>
        <v>-2.4786450356290901E-2</v>
      </c>
      <c r="AE5" s="10">
        <f>J5-S5</f>
        <v>-7.0360053418232038E-2</v>
      </c>
    </row>
    <row r="6" spans="1:31" s="11" customFormat="1" ht="14.25" x14ac:dyDescent="0.3">
      <c r="A6" s="5" t="s">
        <v>9</v>
      </c>
      <c r="B6" s="5">
        <v>757</v>
      </c>
      <c r="C6" s="5">
        <v>1158</v>
      </c>
      <c r="D6" s="6">
        <f t="shared" ref="D6:D20" si="0">C6/(B6+C6)</f>
        <v>0.60469973890339423</v>
      </c>
      <c r="E6" s="5">
        <v>423</v>
      </c>
      <c r="F6" s="5">
        <v>18179</v>
      </c>
      <c r="G6" s="7">
        <f t="shared" ref="G6:G20" si="1">F6/(E6+F6)</f>
        <v>0.97726050962262123</v>
      </c>
      <c r="H6" s="5">
        <v>5711</v>
      </c>
      <c r="I6" s="5">
        <v>6925</v>
      </c>
      <c r="J6" s="7">
        <f t="shared" ref="J6:J20" si="2">I6/(H6+I6)</f>
        <v>0.54803735359290917</v>
      </c>
      <c r="K6" s="5">
        <v>506</v>
      </c>
      <c r="L6" s="5">
        <v>1669</v>
      </c>
      <c r="M6" s="7">
        <f t="shared" ref="M6:M20" si="3">L6/(K6+L6)</f>
        <v>0.76735632183908042</v>
      </c>
      <c r="N6" s="5">
        <v>646</v>
      </c>
      <c r="O6" s="5">
        <v>22603</v>
      </c>
      <c r="P6" s="7">
        <f t="shared" ref="P6:P20" si="4">O6/(N6+O6)</f>
        <v>0.97221385866058752</v>
      </c>
      <c r="Q6" s="5">
        <v>4377</v>
      </c>
      <c r="R6" s="5">
        <v>7783</v>
      </c>
      <c r="S6" s="7">
        <f t="shared" ref="S6:S20" si="5">R6/(Q6+R6)</f>
        <v>0.64004934210526321</v>
      </c>
      <c r="T6" s="8">
        <v>295</v>
      </c>
      <c r="U6" s="8">
        <v>449</v>
      </c>
      <c r="V6" s="9">
        <f t="shared" ref="V6:V20" si="6">U6/(T6+U6)</f>
        <v>0.603494623655914</v>
      </c>
      <c r="W6" s="5">
        <v>2066</v>
      </c>
      <c r="X6" s="5">
        <v>17547</v>
      </c>
      <c r="Y6" s="7">
        <f t="shared" ref="Y6:Y20" si="7">X6/(W6+X6)</f>
        <v>0.8946617039718554</v>
      </c>
      <c r="Z6" s="5">
        <v>5450</v>
      </c>
      <c r="AA6" s="5">
        <v>6328</v>
      </c>
      <c r="AB6" s="7">
        <f t="shared" ref="AB6:AB20" si="8">AA6/(Z6+AA6)</f>
        <v>0.53727288164374254</v>
      </c>
      <c r="AC6" s="10">
        <f t="shared" ref="AC6:AC7" si="9">D6-M6</f>
        <v>-0.16265658293568619</v>
      </c>
      <c r="AD6" s="10">
        <f t="shared" ref="AD6:AD21" si="10">G6-P6</f>
        <v>5.0466509620337163E-3</v>
      </c>
      <c r="AE6" s="10">
        <f>J6-S6</f>
        <v>-9.2011988512354037E-2</v>
      </c>
    </row>
    <row r="7" spans="1:31" s="11" customFormat="1" ht="14.25" x14ac:dyDescent="0.3">
      <c r="A7" s="5" t="s">
        <v>10</v>
      </c>
      <c r="B7" s="5">
        <v>582</v>
      </c>
      <c r="C7" s="5">
        <v>460</v>
      </c>
      <c r="D7" s="6">
        <f t="shared" si="0"/>
        <v>0.44145873320537427</v>
      </c>
      <c r="E7" s="5">
        <v>158</v>
      </c>
      <c r="F7" s="5">
        <v>15756</v>
      </c>
      <c r="G7" s="7">
        <f t="shared" si="1"/>
        <v>0.99007163503833107</v>
      </c>
      <c r="H7" s="5">
        <v>2945</v>
      </c>
      <c r="I7" s="5">
        <v>7329</v>
      </c>
      <c r="J7" s="7">
        <f t="shared" si="2"/>
        <v>0.7133540977224061</v>
      </c>
      <c r="K7" s="5">
        <v>408</v>
      </c>
      <c r="L7" s="5">
        <v>958</v>
      </c>
      <c r="M7" s="7">
        <f t="shared" si="3"/>
        <v>0.70131771595900438</v>
      </c>
      <c r="N7" s="5">
        <v>344</v>
      </c>
      <c r="O7" s="5">
        <v>13631</v>
      </c>
      <c r="P7" s="7">
        <f t="shared" si="4"/>
        <v>0.97538461538461541</v>
      </c>
      <c r="Q7" s="5">
        <v>2753</v>
      </c>
      <c r="R7" s="5">
        <v>8554</v>
      </c>
      <c r="S7" s="7">
        <f t="shared" si="5"/>
        <v>0.75652250818077293</v>
      </c>
      <c r="T7" s="8">
        <v>317</v>
      </c>
      <c r="U7" s="8">
        <v>374</v>
      </c>
      <c r="V7" s="9">
        <f t="shared" si="6"/>
        <v>0.54124457308248919</v>
      </c>
      <c r="W7" s="5">
        <v>350</v>
      </c>
      <c r="X7" s="5">
        <v>14197</v>
      </c>
      <c r="Y7" s="7">
        <f t="shared" si="7"/>
        <v>0.97594005636901082</v>
      </c>
      <c r="Z7" s="5">
        <v>3263</v>
      </c>
      <c r="AA7" s="5">
        <v>5252</v>
      </c>
      <c r="AB7" s="7">
        <f t="shared" si="8"/>
        <v>0.61679389312977095</v>
      </c>
      <c r="AC7" s="10">
        <f t="shared" si="9"/>
        <v>-0.25985898275363012</v>
      </c>
      <c r="AD7" s="10">
        <f t="shared" si="10"/>
        <v>1.4687019653715661E-2</v>
      </c>
      <c r="AE7" s="10">
        <f>J7-S7</f>
        <v>-4.3168410458366835E-2</v>
      </c>
    </row>
    <row r="8" spans="1:31" s="11" customFormat="1" ht="14.25" x14ac:dyDescent="0.3">
      <c r="A8" s="5" t="s">
        <v>11</v>
      </c>
      <c r="B8" s="5">
        <v>1297</v>
      </c>
      <c r="C8" s="5">
        <v>1063</v>
      </c>
      <c r="D8" s="6">
        <f t="shared" si="0"/>
        <v>0.4504237288135593</v>
      </c>
      <c r="E8" s="5">
        <v>262</v>
      </c>
      <c r="F8" s="5">
        <v>16707</v>
      </c>
      <c r="G8" s="7">
        <f t="shared" si="1"/>
        <v>0.98456008014614882</v>
      </c>
      <c r="H8" s="5">
        <v>7494</v>
      </c>
      <c r="I8" s="5">
        <v>6284</v>
      </c>
      <c r="J8" s="7">
        <f t="shared" si="2"/>
        <v>0.45608941791261431</v>
      </c>
      <c r="K8" s="5">
        <v>746</v>
      </c>
      <c r="L8" s="5">
        <v>1627</v>
      </c>
      <c r="M8" s="7">
        <f t="shared" si="3"/>
        <v>0.68563000421407505</v>
      </c>
      <c r="N8" s="5">
        <v>548</v>
      </c>
      <c r="O8" s="5">
        <v>15266</v>
      </c>
      <c r="P8" s="7">
        <f t="shared" si="4"/>
        <v>0.96534716074364491</v>
      </c>
      <c r="Q8" s="5">
        <v>6358</v>
      </c>
      <c r="R8" s="5">
        <v>9574</v>
      </c>
      <c r="S8" s="7">
        <f t="shared" si="5"/>
        <v>0.60092894802912378</v>
      </c>
      <c r="T8" s="8">
        <v>474</v>
      </c>
      <c r="U8" s="8">
        <v>652</v>
      </c>
      <c r="V8" s="9">
        <f t="shared" si="6"/>
        <v>0.57904085257548843</v>
      </c>
      <c r="W8" s="5">
        <v>725</v>
      </c>
      <c r="X8" s="5">
        <v>13430</v>
      </c>
      <c r="Y8" s="7">
        <f t="shared" si="7"/>
        <v>0.9487813493465207</v>
      </c>
      <c r="Z8" s="5">
        <v>6928</v>
      </c>
      <c r="AA8" s="5">
        <v>6093</v>
      </c>
      <c r="AB8" s="7">
        <f t="shared" si="8"/>
        <v>0.46793641041394668</v>
      </c>
      <c r="AC8" s="10">
        <f>D8-M8</f>
        <v>-0.23520627540051575</v>
      </c>
      <c r="AD8" s="10">
        <f t="shared" si="10"/>
        <v>1.9212919402503914E-2</v>
      </c>
      <c r="AE8" s="10">
        <f t="shared" ref="AE8:AE21" si="11">J8-S8</f>
        <v>-0.14483953011650946</v>
      </c>
    </row>
    <row r="9" spans="1:31" s="11" customFormat="1" ht="14.25" x14ac:dyDescent="0.3">
      <c r="A9" s="5" t="s">
        <v>12</v>
      </c>
      <c r="B9" s="5">
        <v>657</v>
      </c>
      <c r="C9" s="5">
        <v>502</v>
      </c>
      <c r="D9" s="6">
        <f t="shared" si="0"/>
        <v>0.43313201035375326</v>
      </c>
      <c r="E9" s="5">
        <v>567</v>
      </c>
      <c r="F9" s="5">
        <v>11184</v>
      </c>
      <c r="G9" s="7">
        <f t="shared" si="1"/>
        <v>0.95174878733724788</v>
      </c>
      <c r="H9" s="5">
        <v>3675</v>
      </c>
      <c r="I9" s="5">
        <v>791</v>
      </c>
      <c r="J9" s="7">
        <f t="shared" si="2"/>
        <v>0.17711598746081506</v>
      </c>
      <c r="K9" s="5">
        <v>614</v>
      </c>
      <c r="L9" s="5">
        <v>666</v>
      </c>
      <c r="M9" s="7">
        <f t="shared" si="3"/>
        <v>0.52031249999999996</v>
      </c>
      <c r="N9" s="5">
        <v>1007</v>
      </c>
      <c r="O9" s="5">
        <v>30020</v>
      </c>
      <c r="P9" s="7">
        <f t="shared" si="4"/>
        <v>0.96754439681567672</v>
      </c>
      <c r="Q9" s="5">
        <v>2627</v>
      </c>
      <c r="R9" s="5">
        <v>1029</v>
      </c>
      <c r="S9" s="7">
        <f t="shared" si="5"/>
        <v>0.28145514223194751</v>
      </c>
      <c r="T9" s="8">
        <v>328</v>
      </c>
      <c r="U9" s="8">
        <v>569</v>
      </c>
      <c r="V9" s="9">
        <f t="shared" si="6"/>
        <v>0.63433667781493863</v>
      </c>
      <c r="W9" s="5">
        <v>920</v>
      </c>
      <c r="X9" s="5">
        <v>11619</v>
      </c>
      <c r="Y9" s="7">
        <f t="shared" si="7"/>
        <v>0.92662891777653722</v>
      </c>
      <c r="Z9" s="5">
        <v>3167</v>
      </c>
      <c r="AA9" s="5">
        <v>2600</v>
      </c>
      <c r="AB9" s="7">
        <f t="shared" si="8"/>
        <v>0.45084099185018206</v>
      </c>
      <c r="AC9" s="10">
        <f t="shared" ref="AC9:AC20" si="12">D9-M9</f>
        <v>-8.7180489646246695E-2</v>
      </c>
      <c r="AD9" s="10">
        <f t="shared" si="10"/>
        <v>-1.579560947842884E-2</v>
      </c>
      <c r="AE9" s="10">
        <f t="shared" si="11"/>
        <v>-0.10433915477113245</v>
      </c>
    </row>
    <row r="10" spans="1:31" s="11" customFormat="1" ht="14.25" x14ac:dyDescent="0.3">
      <c r="A10" s="5" t="s">
        <v>13</v>
      </c>
      <c r="B10" s="5">
        <v>166</v>
      </c>
      <c r="C10" s="5">
        <v>24</v>
      </c>
      <c r="D10" s="6">
        <f t="shared" si="0"/>
        <v>0.12631578947368421</v>
      </c>
      <c r="E10" s="5">
        <v>39</v>
      </c>
      <c r="F10" s="5">
        <v>3410</v>
      </c>
      <c r="G10" s="7">
        <f t="shared" si="1"/>
        <v>0.98869237460133375</v>
      </c>
      <c r="H10" s="5">
        <v>1102</v>
      </c>
      <c r="I10" s="5">
        <v>1430</v>
      </c>
      <c r="J10" s="7">
        <f t="shared" si="2"/>
        <v>0.56477093206951023</v>
      </c>
      <c r="K10" s="5">
        <v>290</v>
      </c>
      <c r="L10" s="5">
        <v>73</v>
      </c>
      <c r="M10" s="7">
        <f t="shared" si="3"/>
        <v>0.20110192837465565</v>
      </c>
      <c r="N10" s="5">
        <v>35</v>
      </c>
      <c r="O10" s="5">
        <v>2533</v>
      </c>
      <c r="P10" s="7">
        <f t="shared" si="4"/>
        <v>0.98637071651090347</v>
      </c>
      <c r="Q10" s="5">
        <v>1267</v>
      </c>
      <c r="R10" s="5">
        <v>1255</v>
      </c>
      <c r="S10" s="7">
        <f t="shared" si="5"/>
        <v>0.49762093576526567</v>
      </c>
      <c r="T10" s="8">
        <v>267</v>
      </c>
      <c r="U10" s="8">
        <v>25</v>
      </c>
      <c r="V10" s="9">
        <f t="shared" si="6"/>
        <v>8.5616438356164379E-2</v>
      </c>
      <c r="W10" s="5">
        <v>73</v>
      </c>
      <c r="X10" s="5">
        <v>2170</v>
      </c>
      <c r="Y10" s="7">
        <f t="shared" si="7"/>
        <v>0.96745430227374052</v>
      </c>
      <c r="Z10" s="5">
        <v>1082</v>
      </c>
      <c r="AA10" s="5">
        <v>1030</v>
      </c>
      <c r="AB10" s="7">
        <f t="shared" si="8"/>
        <v>0.48768939393939392</v>
      </c>
      <c r="AC10" s="10">
        <f t="shared" si="12"/>
        <v>-7.4786138900971438E-2</v>
      </c>
      <c r="AD10" s="10">
        <f t="shared" si="10"/>
        <v>2.3216580904302786E-3</v>
      </c>
      <c r="AE10" s="10">
        <f t="shared" si="11"/>
        <v>6.7149996304244564E-2</v>
      </c>
    </row>
    <row r="11" spans="1:31" s="11" customFormat="1" ht="14.25" x14ac:dyDescent="0.3">
      <c r="A11" s="5" t="s">
        <v>14</v>
      </c>
      <c r="B11" s="5">
        <v>274</v>
      </c>
      <c r="C11" s="5">
        <v>1648</v>
      </c>
      <c r="D11" s="6">
        <f t="shared" si="0"/>
        <v>0.85744016649323618</v>
      </c>
      <c r="E11" s="5">
        <v>614</v>
      </c>
      <c r="F11" s="5">
        <v>20170</v>
      </c>
      <c r="G11" s="7">
        <f t="shared" si="1"/>
        <v>0.97045804464973051</v>
      </c>
      <c r="H11" s="5">
        <v>3408</v>
      </c>
      <c r="I11" s="5">
        <v>10115</v>
      </c>
      <c r="J11" s="7">
        <f t="shared" si="2"/>
        <v>0.74798491458995786</v>
      </c>
      <c r="K11" s="5">
        <v>353</v>
      </c>
      <c r="L11" s="5">
        <v>2868</v>
      </c>
      <c r="M11" s="7">
        <f t="shared" si="3"/>
        <v>0.89040670599192795</v>
      </c>
      <c r="N11" s="5">
        <v>1116</v>
      </c>
      <c r="O11" s="5">
        <v>21582</v>
      </c>
      <c r="P11" s="7">
        <f t="shared" si="4"/>
        <v>0.95083267248215697</v>
      </c>
      <c r="Q11" s="5">
        <v>3219</v>
      </c>
      <c r="R11" s="5">
        <v>11983</v>
      </c>
      <c r="S11" s="7">
        <f t="shared" si="5"/>
        <v>0.78825154584923041</v>
      </c>
      <c r="T11" s="8">
        <v>220</v>
      </c>
      <c r="U11" s="8">
        <v>1077</v>
      </c>
      <c r="V11" s="9">
        <f t="shared" si="6"/>
        <v>0.8303777949113339</v>
      </c>
      <c r="W11" s="5">
        <v>1261</v>
      </c>
      <c r="X11" s="5">
        <v>21370</v>
      </c>
      <c r="Y11" s="7">
        <f t="shared" si="7"/>
        <v>0.94427996995271968</v>
      </c>
      <c r="Z11" s="5">
        <v>4318</v>
      </c>
      <c r="AA11" s="5">
        <v>11609</v>
      </c>
      <c r="AB11" s="7">
        <f t="shared" si="8"/>
        <v>0.72888805173604576</v>
      </c>
      <c r="AC11" s="10">
        <f t="shared" si="12"/>
        <v>-3.2966539498691771E-2</v>
      </c>
      <c r="AD11" s="10">
        <f t="shared" si="10"/>
        <v>1.962537216757354E-2</v>
      </c>
      <c r="AE11" s="10">
        <f t="shared" si="11"/>
        <v>-4.0266631259272545E-2</v>
      </c>
    </row>
    <row r="12" spans="1:31" s="11" customFormat="1" ht="14.25" x14ac:dyDescent="0.3">
      <c r="A12" s="5" t="s">
        <v>15</v>
      </c>
      <c r="B12" s="5">
        <v>529</v>
      </c>
      <c r="C12" s="5">
        <v>6940</v>
      </c>
      <c r="D12" s="6">
        <f t="shared" si="0"/>
        <v>0.92917391886464051</v>
      </c>
      <c r="E12" s="5">
        <v>2551</v>
      </c>
      <c r="F12" s="5">
        <v>102673</v>
      </c>
      <c r="G12" s="7">
        <f t="shared" si="1"/>
        <v>0.97575648141108495</v>
      </c>
      <c r="H12" s="5">
        <v>3056</v>
      </c>
      <c r="I12" s="5">
        <v>27432</v>
      </c>
      <c r="J12" s="7">
        <f t="shared" si="2"/>
        <v>0.89976384151141431</v>
      </c>
      <c r="K12" s="5">
        <v>1131</v>
      </c>
      <c r="L12" s="5">
        <v>13090</v>
      </c>
      <c r="M12" s="7">
        <f t="shared" si="3"/>
        <v>0.92046972786723857</v>
      </c>
      <c r="N12" s="5">
        <v>3090</v>
      </c>
      <c r="O12" s="5">
        <v>143023</v>
      </c>
      <c r="P12" s="7">
        <f t="shared" si="4"/>
        <v>0.97885198442301502</v>
      </c>
      <c r="Q12" s="5">
        <v>12354</v>
      </c>
      <c r="R12" s="5">
        <v>50081</v>
      </c>
      <c r="S12" s="7">
        <f t="shared" si="5"/>
        <v>0.80213021542404095</v>
      </c>
      <c r="T12" s="8">
        <v>619</v>
      </c>
      <c r="U12" s="8">
        <v>10556</v>
      </c>
      <c r="V12" s="9">
        <f t="shared" si="6"/>
        <v>0.9446085011185682</v>
      </c>
      <c r="W12" s="5">
        <v>3897</v>
      </c>
      <c r="X12" s="5">
        <v>122144</v>
      </c>
      <c r="Y12" s="7">
        <f t="shared" si="7"/>
        <v>0.96908148935663796</v>
      </c>
      <c r="Z12" s="5">
        <v>7912</v>
      </c>
      <c r="AA12" s="5">
        <v>48935</v>
      </c>
      <c r="AB12" s="7">
        <f t="shared" si="8"/>
        <v>0.8608193924041726</v>
      </c>
      <c r="AC12" s="10">
        <f t="shared" si="12"/>
        <v>8.7041909974019394E-3</v>
      </c>
      <c r="AD12" s="10">
        <f t="shared" si="10"/>
        <v>-3.0955030119300675E-3</v>
      </c>
      <c r="AE12" s="10">
        <f t="shared" si="11"/>
        <v>9.763362608737336E-2</v>
      </c>
    </row>
    <row r="13" spans="1:31" s="11" customFormat="1" ht="14.25" x14ac:dyDescent="0.3">
      <c r="A13" s="5" t="s">
        <v>16</v>
      </c>
      <c r="B13" s="5">
        <v>591</v>
      </c>
      <c r="C13" s="5">
        <v>757</v>
      </c>
      <c r="D13" s="6">
        <f t="shared" si="0"/>
        <v>0.56157270029673589</v>
      </c>
      <c r="E13" s="5">
        <v>66</v>
      </c>
      <c r="F13" s="5">
        <v>6989</v>
      </c>
      <c r="G13" s="7">
        <f t="shared" si="1"/>
        <v>0.99064493267186393</v>
      </c>
      <c r="H13" s="5">
        <v>4633</v>
      </c>
      <c r="I13" s="5">
        <v>1480</v>
      </c>
      <c r="J13" s="7">
        <f t="shared" si="2"/>
        <v>0.24210698511369214</v>
      </c>
      <c r="K13" s="5">
        <v>386</v>
      </c>
      <c r="L13" s="5">
        <v>2373</v>
      </c>
      <c r="M13" s="7">
        <f t="shared" si="3"/>
        <v>0.86009423704240662</v>
      </c>
      <c r="N13" s="5">
        <v>173</v>
      </c>
      <c r="O13" s="5">
        <v>7908</v>
      </c>
      <c r="P13" s="7">
        <f t="shared" si="4"/>
        <v>0.97859175844573687</v>
      </c>
      <c r="Q13" s="5">
        <v>4596</v>
      </c>
      <c r="R13" s="5">
        <v>2693</v>
      </c>
      <c r="S13" s="7">
        <f t="shared" si="5"/>
        <v>0.36946083138976538</v>
      </c>
      <c r="T13" s="8">
        <v>260</v>
      </c>
      <c r="U13" s="8">
        <v>1100</v>
      </c>
      <c r="V13" s="9">
        <f t="shared" si="6"/>
        <v>0.80882352941176472</v>
      </c>
      <c r="W13" s="5">
        <v>155</v>
      </c>
      <c r="X13" s="5">
        <v>7866</v>
      </c>
      <c r="Y13" s="7">
        <f t="shared" si="7"/>
        <v>0.98067572621867594</v>
      </c>
      <c r="Z13" s="5">
        <v>4883</v>
      </c>
      <c r="AA13" s="5">
        <v>1675</v>
      </c>
      <c r="AB13" s="7">
        <f t="shared" si="8"/>
        <v>0.25541323574260444</v>
      </c>
      <c r="AC13" s="10">
        <f t="shared" si="12"/>
        <v>-0.29852153674567072</v>
      </c>
      <c r="AD13" s="10">
        <f t="shared" si="10"/>
        <v>1.2053174226127061E-2</v>
      </c>
      <c r="AE13" s="10">
        <f t="shared" si="11"/>
        <v>-0.12735384627607324</v>
      </c>
    </row>
    <row r="14" spans="1:31" s="11" customFormat="1" ht="14.25" x14ac:dyDescent="0.3">
      <c r="A14" s="5" t="s">
        <v>17</v>
      </c>
      <c r="B14" s="5">
        <v>415</v>
      </c>
      <c r="C14" s="5">
        <v>469</v>
      </c>
      <c r="D14" s="6">
        <f t="shared" si="0"/>
        <v>0.53054298642533937</v>
      </c>
      <c r="E14" s="5">
        <v>589</v>
      </c>
      <c r="F14" s="5">
        <v>17208</v>
      </c>
      <c r="G14" s="7">
        <f t="shared" si="1"/>
        <v>0.96690453447210201</v>
      </c>
      <c r="H14" s="5">
        <v>2803</v>
      </c>
      <c r="I14" s="5">
        <v>2440</v>
      </c>
      <c r="J14" s="7">
        <f t="shared" si="2"/>
        <v>0.46538241464810221</v>
      </c>
      <c r="K14" s="5">
        <v>661</v>
      </c>
      <c r="L14" s="5">
        <v>689</v>
      </c>
      <c r="M14" s="7">
        <f t="shared" si="3"/>
        <v>0.51037037037037036</v>
      </c>
      <c r="N14" s="5">
        <v>818</v>
      </c>
      <c r="O14" s="5">
        <v>14762</v>
      </c>
      <c r="P14" s="7">
        <f t="shared" si="4"/>
        <v>0.94749679075738125</v>
      </c>
      <c r="Q14" s="5">
        <v>4140</v>
      </c>
      <c r="R14" s="5">
        <v>4714</v>
      </c>
      <c r="S14" s="7">
        <f t="shared" si="5"/>
        <v>0.53241472780664112</v>
      </c>
      <c r="T14" s="8">
        <v>834</v>
      </c>
      <c r="U14" s="8">
        <v>267</v>
      </c>
      <c r="V14" s="9">
        <f t="shared" si="6"/>
        <v>0.24250681198910082</v>
      </c>
      <c r="W14" s="5">
        <v>680</v>
      </c>
      <c r="X14" s="5">
        <v>13265</v>
      </c>
      <c r="Y14" s="7">
        <f t="shared" si="7"/>
        <v>0.95123700250986021</v>
      </c>
      <c r="Z14" s="5">
        <v>3551</v>
      </c>
      <c r="AA14" s="5">
        <v>2205</v>
      </c>
      <c r="AB14" s="7">
        <f t="shared" si="8"/>
        <v>0.38307852675469078</v>
      </c>
      <c r="AC14" s="10">
        <f t="shared" si="12"/>
        <v>2.0172616054969006E-2</v>
      </c>
      <c r="AD14" s="10">
        <f t="shared" si="10"/>
        <v>1.940774371472076E-2</v>
      </c>
      <c r="AE14" s="10">
        <f t="shared" si="11"/>
        <v>-6.7032313158538914E-2</v>
      </c>
    </row>
    <row r="15" spans="1:31" s="11" customFormat="1" ht="14.25" x14ac:dyDescent="0.3">
      <c r="A15" s="5" t="s">
        <v>18</v>
      </c>
      <c r="B15" s="5">
        <v>53</v>
      </c>
      <c r="C15" s="5">
        <v>82</v>
      </c>
      <c r="D15" s="6">
        <f t="shared" si="0"/>
        <v>0.6074074074074074</v>
      </c>
      <c r="E15" s="5">
        <v>40</v>
      </c>
      <c r="F15" s="5">
        <v>3815</v>
      </c>
      <c r="G15" s="7">
        <f t="shared" si="1"/>
        <v>0.98962386511024647</v>
      </c>
      <c r="H15" s="5">
        <v>1207</v>
      </c>
      <c r="I15" s="5">
        <v>1103</v>
      </c>
      <c r="J15" s="7">
        <f t="shared" si="2"/>
        <v>0.47748917748917746</v>
      </c>
      <c r="K15" s="5">
        <v>197</v>
      </c>
      <c r="L15" s="5">
        <v>264</v>
      </c>
      <c r="M15" s="7">
        <f t="shared" si="3"/>
        <v>0.57266811279826468</v>
      </c>
      <c r="N15" s="5">
        <v>29</v>
      </c>
      <c r="O15" s="5">
        <v>3985</v>
      </c>
      <c r="P15" s="7">
        <f t="shared" si="4"/>
        <v>0.99277528649725955</v>
      </c>
      <c r="Q15" s="5">
        <v>1597</v>
      </c>
      <c r="R15" s="5">
        <v>1583</v>
      </c>
      <c r="S15" s="7">
        <f t="shared" si="5"/>
        <v>0.49779874213836478</v>
      </c>
      <c r="T15" s="8">
        <v>134</v>
      </c>
      <c r="U15" s="8">
        <v>155</v>
      </c>
      <c r="V15" s="9">
        <f t="shared" si="6"/>
        <v>0.53633217993079585</v>
      </c>
      <c r="W15" s="5">
        <v>41</v>
      </c>
      <c r="X15" s="5">
        <v>3715</v>
      </c>
      <c r="Y15" s="7">
        <f t="shared" si="7"/>
        <v>0.98908413205537804</v>
      </c>
      <c r="Z15" s="5">
        <v>1732</v>
      </c>
      <c r="AA15" s="5">
        <v>954</v>
      </c>
      <c r="AB15" s="7">
        <f t="shared" si="8"/>
        <v>0.35517498138495907</v>
      </c>
      <c r="AC15" s="10">
        <f t="shared" si="12"/>
        <v>3.4739294609142712E-2</v>
      </c>
      <c r="AD15" s="10">
        <f t="shared" si="10"/>
        <v>-3.1514213870130758E-3</v>
      </c>
      <c r="AE15" s="10">
        <f t="shared" si="11"/>
        <v>-2.0309564649187317E-2</v>
      </c>
    </row>
    <row r="16" spans="1:31" s="11" customFormat="1" ht="14.25" x14ac:dyDescent="0.3">
      <c r="A16" s="5" t="s">
        <v>19</v>
      </c>
      <c r="B16" s="5">
        <v>507</v>
      </c>
      <c r="C16" s="5">
        <v>318</v>
      </c>
      <c r="D16" s="6">
        <f t="shared" si="0"/>
        <v>0.38545454545454544</v>
      </c>
      <c r="E16" s="5">
        <v>548</v>
      </c>
      <c r="F16" s="5">
        <v>25810</v>
      </c>
      <c r="G16" s="7">
        <f t="shared" si="1"/>
        <v>0.97920934820547845</v>
      </c>
      <c r="H16" s="5">
        <v>3211</v>
      </c>
      <c r="I16" s="5">
        <v>7233</v>
      </c>
      <c r="J16" s="7">
        <f t="shared" si="2"/>
        <v>0.69255074684029105</v>
      </c>
      <c r="K16" s="5">
        <v>464</v>
      </c>
      <c r="L16" s="5">
        <v>2452</v>
      </c>
      <c r="M16" s="7">
        <f t="shared" si="3"/>
        <v>0.84087791495198905</v>
      </c>
      <c r="N16" s="5">
        <v>310</v>
      </c>
      <c r="O16" s="5">
        <v>22385</v>
      </c>
      <c r="P16" s="7">
        <f t="shared" si="4"/>
        <v>0.98634060365719323</v>
      </c>
      <c r="Q16" s="5">
        <v>2892</v>
      </c>
      <c r="R16" s="5">
        <v>7510</v>
      </c>
      <c r="S16" s="7">
        <f t="shared" si="5"/>
        <v>0.72197654297250524</v>
      </c>
      <c r="T16" s="8">
        <v>537</v>
      </c>
      <c r="U16" s="8">
        <v>464</v>
      </c>
      <c r="V16" s="9">
        <f t="shared" si="6"/>
        <v>0.46353646353646355</v>
      </c>
      <c r="W16" s="5">
        <v>559</v>
      </c>
      <c r="X16" s="5">
        <v>22888</v>
      </c>
      <c r="Y16" s="7">
        <f t="shared" si="7"/>
        <v>0.97615899688659535</v>
      </c>
      <c r="Z16" s="5">
        <v>2722</v>
      </c>
      <c r="AA16" s="5">
        <v>7611</v>
      </c>
      <c r="AB16" s="7">
        <f t="shared" si="8"/>
        <v>0.73657214748862865</v>
      </c>
      <c r="AC16" s="10">
        <f t="shared" si="12"/>
        <v>-0.45542336949744361</v>
      </c>
      <c r="AD16" s="10">
        <f t="shared" si="10"/>
        <v>-7.1312554517147797E-3</v>
      </c>
      <c r="AE16" s="10">
        <f t="shared" si="11"/>
        <v>-2.9425796132214188E-2</v>
      </c>
    </row>
    <row r="17" spans="1:31" s="11" customFormat="1" ht="14.25" x14ac:dyDescent="0.3">
      <c r="A17" s="5" t="s">
        <v>20</v>
      </c>
      <c r="B17" s="5">
        <v>1200</v>
      </c>
      <c r="C17" s="5">
        <v>2034</v>
      </c>
      <c r="D17" s="6">
        <f t="shared" si="0"/>
        <v>0.6289424860853432</v>
      </c>
      <c r="E17" s="5">
        <v>1934</v>
      </c>
      <c r="F17" s="5">
        <v>35322</v>
      </c>
      <c r="G17" s="7">
        <f t="shared" si="1"/>
        <v>0.94808889843246724</v>
      </c>
      <c r="H17" s="5">
        <v>11187</v>
      </c>
      <c r="I17" s="5">
        <v>8522</v>
      </c>
      <c r="J17" s="7">
        <f t="shared" si="2"/>
        <v>0.4323912933177736</v>
      </c>
      <c r="K17" s="5">
        <v>1728</v>
      </c>
      <c r="L17" s="5">
        <v>3412</v>
      </c>
      <c r="M17" s="7">
        <f t="shared" si="3"/>
        <v>0.66381322957198441</v>
      </c>
      <c r="N17" s="5">
        <v>3449</v>
      </c>
      <c r="O17" s="5">
        <v>29132</v>
      </c>
      <c r="P17" s="7">
        <f t="shared" si="4"/>
        <v>0.89414075688284578</v>
      </c>
      <c r="Q17" s="5">
        <v>15493</v>
      </c>
      <c r="R17" s="5">
        <v>12526</v>
      </c>
      <c r="S17" s="7">
        <f t="shared" si="5"/>
        <v>0.44705378493165354</v>
      </c>
      <c r="T17" s="8">
        <v>1579</v>
      </c>
      <c r="U17" s="8">
        <v>1758</v>
      </c>
      <c r="V17" s="9">
        <f t="shared" si="6"/>
        <v>0.52682049745280191</v>
      </c>
      <c r="W17" s="5">
        <v>1954</v>
      </c>
      <c r="X17" s="5">
        <v>28111</v>
      </c>
      <c r="Y17" s="7">
        <f t="shared" si="7"/>
        <v>0.93500748378513221</v>
      </c>
      <c r="Z17" s="5">
        <v>12386</v>
      </c>
      <c r="AA17" s="5">
        <v>9295</v>
      </c>
      <c r="AB17" s="7">
        <f t="shared" si="8"/>
        <v>0.42871638762049719</v>
      </c>
      <c r="AC17" s="10">
        <f t="shared" si="12"/>
        <v>-3.4870743486641209E-2</v>
      </c>
      <c r="AD17" s="10">
        <f t="shared" si="10"/>
        <v>5.3948141549621464E-2</v>
      </c>
      <c r="AE17" s="10">
        <f t="shared" si="11"/>
        <v>-1.4662491613879947E-2</v>
      </c>
    </row>
    <row r="18" spans="1:31" s="11" customFormat="1" ht="14.25" x14ac:dyDescent="0.3">
      <c r="A18" s="5" t="s">
        <v>21</v>
      </c>
      <c r="B18" s="5">
        <v>698</v>
      </c>
      <c r="C18" s="5">
        <v>1657</v>
      </c>
      <c r="D18" s="6">
        <f t="shared" si="0"/>
        <v>0.70360934182590229</v>
      </c>
      <c r="E18" s="5">
        <v>846</v>
      </c>
      <c r="F18" s="5">
        <v>23080</v>
      </c>
      <c r="G18" s="7">
        <f t="shared" si="1"/>
        <v>0.96464097634372648</v>
      </c>
      <c r="H18" s="5">
        <v>4705</v>
      </c>
      <c r="I18" s="5">
        <v>4739</v>
      </c>
      <c r="J18" s="7">
        <f t="shared" si="2"/>
        <v>0.5018000847098687</v>
      </c>
      <c r="K18" s="5">
        <v>704</v>
      </c>
      <c r="L18" s="5">
        <v>1176</v>
      </c>
      <c r="M18" s="7">
        <f t="shared" si="3"/>
        <v>0.62553191489361704</v>
      </c>
      <c r="N18" s="5">
        <v>751</v>
      </c>
      <c r="O18" s="5">
        <v>17711</v>
      </c>
      <c r="P18" s="7">
        <f t="shared" si="4"/>
        <v>0.95932185028707617</v>
      </c>
      <c r="Q18" s="5">
        <v>6961</v>
      </c>
      <c r="R18" s="5">
        <v>6776</v>
      </c>
      <c r="S18" s="7">
        <f t="shared" si="5"/>
        <v>0.49326636092305454</v>
      </c>
      <c r="T18" s="8">
        <v>565</v>
      </c>
      <c r="U18" s="8">
        <v>240</v>
      </c>
      <c r="V18" s="9">
        <f t="shared" si="6"/>
        <v>0.29813664596273293</v>
      </c>
      <c r="W18" s="5">
        <v>829</v>
      </c>
      <c r="X18" s="5">
        <v>18142</v>
      </c>
      <c r="Y18" s="7">
        <f t="shared" si="7"/>
        <v>0.95630172368351696</v>
      </c>
      <c r="Z18" s="5">
        <v>4646</v>
      </c>
      <c r="AA18" s="5">
        <v>4750</v>
      </c>
      <c r="AB18" s="7">
        <f t="shared" si="8"/>
        <v>0.50553426990208594</v>
      </c>
      <c r="AC18" s="10">
        <f t="shared" si="12"/>
        <v>7.8077426932285254E-2</v>
      </c>
      <c r="AD18" s="10">
        <f t="shared" si="10"/>
        <v>5.3191260566503029E-3</v>
      </c>
      <c r="AE18" s="10">
        <f t="shared" si="11"/>
        <v>8.5337237868141624E-3</v>
      </c>
    </row>
    <row r="19" spans="1:31" s="11" customFormat="1" ht="14.25" x14ac:dyDescent="0.3">
      <c r="A19" s="5" t="s">
        <v>22</v>
      </c>
      <c r="B19" s="5">
        <v>219</v>
      </c>
      <c r="C19" s="5">
        <v>360</v>
      </c>
      <c r="D19" s="6">
        <f t="shared" si="0"/>
        <v>0.62176165803108807</v>
      </c>
      <c r="E19" s="5">
        <v>508</v>
      </c>
      <c r="F19" s="5">
        <v>17229</v>
      </c>
      <c r="G19" s="7">
        <f t="shared" si="1"/>
        <v>0.97135930540677684</v>
      </c>
      <c r="H19" s="5">
        <v>2873</v>
      </c>
      <c r="I19" s="5">
        <v>6894</v>
      </c>
      <c r="J19" s="7">
        <f t="shared" si="2"/>
        <v>0.70584621685266713</v>
      </c>
      <c r="K19" s="5">
        <v>286</v>
      </c>
      <c r="L19" s="5">
        <v>916</v>
      </c>
      <c r="M19" s="7">
        <f t="shared" si="3"/>
        <v>0.76206322795341097</v>
      </c>
      <c r="N19" s="5">
        <v>536</v>
      </c>
      <c r="O19" s="5">
        <v>19854</v>
      </c>
      <c r="P19" s="7">
        <f t="shared" si="4"/>
        <v>0.97371260421775385</v>
      </c>
      <c r="Q19" s="5">
        <v>3181</v>
      </c>
      <c r="R19" s="5">
        <v>7882</v>
      </c>
      <c r="S19" s="7">
        <f t="shared" si="5"/>
        <v>0.71246497333453851</v>
      </c>
      <c r="T19" s="8">
        <v>647</v>
      </c>
      <c r="U19" s="8">
        <v>750</v>
      </c>
      <c r="V19" s="9">
        <f t="shared" si="6"/>
        <v>0.53686471009305659</v>
      </c>
      <c r="W19" s="5">
        <v>353</v>
      </c>
      <c r="X19" s="5">
        <v>24149</v>
      </c>
      <c r="Y19" s="7">
        <f t="shared" si="7"/>
        <v>0.98559301281528033</v>
      </c>
      <c r="Z19" s="5">
        <v>2914</v>
      </c>
      <c r="AA19" s="5">
        <v>5116</v>
      </c>
      <c r="AB19" s="7">
        <f t="shared" si="8"/>
        <v>0.63711083437110838</v>
      </c>
      <c r="AC19" s="10">
        <f t="shared" si="12"/>
        <v>-0.1403015699223229</v>
      </c>
      <c r="AD19" s="10">
        <f t="shared" si="10"/>
        <v>-2.3532988109770114E-3</v>
      </c>
      <c r="AE19" s="10">
        <f t="shared" si="11"/>
        <v>-6.6187564818713795E-3</v>
      </c>
    </row>
    <row r="20" spans="1:31" s="11" customFormat="1" ht="14.25" x14ac:dyDescent="0.3">
      <c r="A20" s="5" t="s">
        <v>23</v>
      </c>
      <c r="B20" s="5">
        <v>618</v>
      </c>
      <c r="C20" s="5">
        <v>537</v>
      </c>
      <c r="D20" s="6">
        <f t="shared" si="0"/>
        <v>0.46493506493506492</v>
      </c>
      <c r="E20" s="5">
        <v>998</v>
      </c>
      <c r="F20" s="5">
        <v>27396</v>
      </c>
      <c r="G20" s="7">
        <f t="shared" si="1"/>
        <v>0.96485172923857154</v>
      </c>
      <c r="H20" s="5">
        <v>5052</v>
      </c>
      <c r="I20" s="5">
        <v>5685</v>
      </c>
      <c r="J20" s="7">
        <f t="shared" si="2"/>
        <v>0.52947750768371049</v>
      </c>
      <c r="K20" s="5">
        <v>611</v>
      </c>
      <c r="L20" s="5">
        <v>770</v>
      </c>
      <c r="M20" s="7">
        <f t="shared" si="3"/>
        <v>0.55756698044895003</v>
      </c>
      <c r="N20" s="5">
        <v>771</v>
      </c>
      <c r="O20" s="5">
        <v>27349</v>
      </c>
      <c r="P20" s="7">
        <f t="shared" si="4"/>
        <v>0.9725817923186344</v>
      </c>
      <c r="Q20" s="5">
        <v>6178</v>
      </c>
      <c r="R20" s="5">
        <v>9615</v>
      </c>
      <c r="S20" s="7">
        <f t="shared" si="5"/>
        <v>0.60881403153295766</v>
      </c>
      <c r="T20" s="8">
        <v>345</v>
      </c>
      <c r="U20" s="8">
        <v>501</v>
      </c>
      <c r="V20" s="9">
        <f t="shared" si="6"/>
        <v>0.59219858156028371</v>
      </c>
      <c r="W20" s="5">
        <v>818</v>
      </c>
      <c r="X20" s="5">
        <v>20404</v>
      </c>
      <c r="Y20" s="7">
        <f t="shared" si="7"/>
        <v>0.96145509377061544</v>
      </c>
      <c r="Z20" s="5">
        <v>5439</v>
      </c>
      <c r="AA20" s="5">
        <v>7271</v>
      </c>
      <c r="AB20" s="7">
        <f t="shared" si="8"/>
        <v>0.57206923682140043</v>
      </c>
      <c r="AC20" s="10">
        <f t="shared" si="12"/>
        <v>-9.263191551388511E-2</v>
      </c>
      <c r="AD20" s="10">
        <f t="shared" si="10"/>
        <v>-7.7300630800628545E-3</v>
      </c>
      <c r="AE20" s="10">
        <f t="shared" si="11"/>
        <v>-7.9336523849247165E-2</v>
      </c>
    </row>
    <row r="21" spans="1:31" s="11" customFormat="1" ht="14.25" x14ac:dyDescent="0.3">
      <c r="A21" s="5" t="s">
        <v>24</v>
      </c>
      <c r="B21" s="5">
        <f>SUM(B5:B20)</f>
        <v>9166</v>
      </c>
      <c r="C21" s="5">
        <f>SUM(C5:C20)</f>
        <v>18301</v>
      </c>
      <c r="D21" s="6">
        <f>C21/(B21+C21)</f>
        <v>0.66629045764007722</v>
      </c>
      <c r="E21" s="5">
        <f>SUM(E5:E20)</f>
        <v>11295</v>
      </c>
      <c r="F21" s="5">
        <f>SUM(F5:F20)</f>
        <v>357867</v>
      </c>
      <c r="G21" s="7">
        <f>F21/(E21+F21)</f>
        <v>0.96940367643473602</v>
      </c>
      <c r="H21" s="5">
        <f>SUM(H5:H20)</f>
        <v>70364</v>
      </c>
      <c r="I21" s="5">
        <f>SUM(I5:I20)</f>
        <v>101587</v>
      </c>
      <c r="J21" s="7">
        <f>I21/(H21+I21)</f>
        <v>0.59079039959058099</v>
      </c>
      <c r="K21" s="5">
        <f>SUM(K5:K20)</f>
        <v>9515</v>
      </c>
      <c r="L21" s="5">
        <f>SUM(L5:L20)</f>
        <v>33503</v>
      </c>
      <c r="M21" s="7">
        <f>L21/(K21+L21)</f>
        <v>0.77881351992189318</v>
      </c>
      <c r="N21" s="5">
        <f>SUM(N5:N20)</f>
        <v>14488</v>
      </c>
      <c r="O21" s="5">
        <f>SUM(O5:O20)</f>
        <v>406063</v>
      </c>
      <c r="P21" s="7">
        <f>O21/(N21+O21)</f>
        <v>0.96554995708011637</v>
      </c>
      <c r="Q21" s="5">
        <f>SUM(Q5:Q20)</f>
        <v>83458</v>
      </c>
      <c r="R21" s="5">
        <f>SUM(R5:R20)</f>
        <v>146824</v>
      </c>
      <c r="S21" s="7">
        <f>R21/(Q21+R21)</f>
        <v>0.63758348459714609</v>
      </c>
      <c r="T21" s="8">
        <f>SUM(T5:T20)</f>
        <v>7774</v>
      </c>
      <c r="U21" s="8">
        <f>SUM(U5:U20)</f>
        <v>19351</v>
      </c>
      <c r="V21" s="9">
        <f>U21/(T21+U21)</f>
        <v>0.71340092165898616</v>
      </c>
      <c r="W21" s="5">
        <f>SUM(W5:W20)</f>
        <v>15567</v>
      </c>
      <c r="X21" s="5">
        <f>SUM(X5:X20)</f>
        <v>354826</v>
      </c>
      <c r="Y21" s="7">
        <f>X21/(W21+X21)</f>
        <v>0.95797166793108945</v>
      </c>
      <c r="Z21" s="5">
        <f>SUM(Z5:Z20)</f>
        <v>74547</v>
      </c>
      <c r="AA21" s="5">
        <f>SUM(AA5:AA20)</f>
        <v>125608</v>
      </c>
      <c r="AB21" s="7">
        <f>AA21/(Z21+AA21)</f>
        <v>0.62755364592440854</v>
      </c>
      <c r="AC21" s="10">
        <f>D21-M21</f>
        <v>-0.11252306228181597</v>
      </c>
      <c r="AD21" s="10">
        <f t="shared" si="10"/>
        <v>3.8537193546196447E-3</v>
      </c>
      <c r="AE21" s="10">
        <f t="shared" si="11"/>
        <v>-4.6793085006565094E-2</v>
      </c>
    </row>
    <row r="24" spans="1:31" ht="46.5" customHeight="1" x14ac:dyDescent="0.15">
      <c r="A24" s="13" t="s">
        <v>27</v>
      </c>
      <c r="B24" s="13"/>
      <c r="C24" s="13"/>
    </row>
    <row r="25" spans="1:31" s="2" customFormat="1" ht="26.25" customHeight="1" x14ac:dyDescent="0.15">
      <c r="A25" s="14" t="s">
        <v>0</v>
      </c>
      <c r="B25" s="17">
        <v>201702</v>
      </c>
      <c r="C25" s="18"/>
      <c r="D25" s="18"/>
      <c r="E25" s="18"/>
      <c r="F25" s="18"/>
      <c r="G25" s="18"/>
      <c r="H25" s="18"/>
      <c r="I25" s="18"/>
      <c r="J25" s="19"/>
      <c r="K25" s="17">
        <v>201701</v>
      </c>
      <c r="L25" s="18"/>
      <c r="M25" s="18"/>
      <c r="N25" s="18"/>
      <c r="O25" s="18"/>
      <c r="P25" s="18"/>
      <c r="Q25" s="18"/>
      <c r="R25" s="18"/>
      <c r="S25" s="19"/>
      <c r="T25" s="17">
        <v>201612</v>
      </c>
      <c r="U25" s="18"/>
      <c r="V25" s="18"/>
      <c r="W25" s="18"/>
      <c r="X25" s="18"/>
      <c r="Y25" s="18"/>
      <c r="Z25" s="18"/>
      <c r="AA25" s="18"/>
      <c r="AB25" s="19"/>
      <c r="AC25" s="20" t="s">
        <v>28</v>
      </c>
      <c r="AD25" s="21"/>
      <c r="AE25" s="22"/>
    </row>
    <row r="26" spans="1:31" ht="14.25" customHeight="1" x14ac:dyDescent="0.15">
      <c r="A26" s="15"/>
      <c r="B26" s="17" t="s">
        <v>1</v>
      </c>
      <c r="C26" s="18"/>
      <c r="D26" s="19"/>
      <c r="E26" s="17" t="s">
        <v>2</v>
      </c>
      <c r="F26" s="18"/>
      <c r="G26" s="19"/>
      <c r="H26" s="17" t="s">
        <v>3</v>
      </c>
      <c r="I26" s="18"/>
      <c r="J26" s="19"/>
      <c r="K26" s="17" t="s">
        <v>1</v>
      </c>
      <c r="L26" s="18"/>
      <c r="M26" s="19"/>
      <c r="N26" s="17" t="s">
        <v>2</v>
      </c>
      <c r="O26" s="18"/>
      <c r="P26" s="19"/>
      <c r="Q26" s="17" t="s">
        <v>3</v>
      </c>
      <c r="R26" s="18"/>
      <c r="S26" s="19"/>
      <c r="T26" s="17" t="s">
        <v>1</v>
      </c>
      <c r="U26" s="18"/>
      <c r="V26" s="19"/>
      <c r="W26" s="17" t="s">
        <v>2</v>
      </c>
      <c r="X26" s="18"/>
      <c r="Y26" s="19"/>
      <c r="Z26" s="17" t="s">
        <v>3</v>
      </c>
      <c r="AA26" s="18"/>
      <c r="AB26" s="19"/>
      <c r="AC26" s="12" t="s">
        <v>1</v>
      </c>
      <c r="AD26" s="12" t="s">
        <v>2</v>
      </c>
      <c r="AE26" s="12" t="s">
        <v>3</v>
      </c>
    </row>
    <row r="27" spans="1:31" ht="28.5" x14ac:dyDescent="0.15">
      <c r="A27" s="16"/>
      <c r="B27" s="4" t="s">
        <v>4</v>
      </c>
      <c r="C27" s="4" t="s">
        <v>5</v>
      </c>
      <c r="D27" s="4" t="s">
        <v>6</v>
      </c>
      <c r="E27" s="4" t="s">
        <v>4</v>
      </c>
      <c r="F27" s="4" t="s">
        <v>5</v>
      </c>
      <c r="G27" s="4" t="s">
        <v>6</v>
      </c>
      <c r="H27" s="4" t="s">
        <v>4</v>
      </c>
      <c r="I27" s="4" t="s">
        <v>5</v>
      </c>
      <c r="J27" s="4" t="s">
        <v>6</v>
      </c>
      <c r="K27" s="4" t="s">
        <v>4</v>
      </c>
      <c r="L27" s="4" t="s">
        <v>5</v>
      </c>
      <c r="M27" s="4" t="s">
        <v>6</v>
      </c>
      <c r="N27" s="4" t="s">
        <v>4</v>
      </c>
      <c r="O27" s="4" t="s">
        <v>5</v>
      </c>
      <c r="P27" s="4" t="s">
        <v>6</v>
      </c>
      <c r="Q27" s="4" t="s">
        <v>4</v>
      </c>
      <c r="R27" s="4" t="s">
        <v>5</v>
      </c>
      <c r="S27" s="4" t="s">
        <v>6</v>
      </c>
      <c r="T27" s="4" t="s">
        <v>4</v>
      </c>
      <c r="U27" s="4" t="s">
        <v>5</v>
      </c>
      <c r="V27" s="4" t="s">
        <v>7</v>
      </c>
      <c r="W27" s="4" t="s">
        <v>4</v>
      </c>
      <c r="X27" s="4" t="s">
        <v>5</v>
      </c>
      <c r="Y27" s="4" t="s">
        <v>6</v>
      </c>
      <c r="Z27" s="4" t="s">
        <v>4</v>
      </c>
      <c r="AA27" s="4" t="s">
        <v>5</v>
      </c>
      <c r="AB27" s="4" t="s">
        <v>6</v>
      </c>
      <c r="AC27" s="20" t="s">
        <v>7</v>
      </c>
      <c r="AD27" s="21"/>
      <c r="AE27" s="22"/>
    </row>
    <row r="28" spans="1:31" s="11" customFormat="1" ht="14.25" x14ac:dyDescent="0.3">
      <c r="A28" s="5" t="s">
        <v>8</v>
      </c>
      <c r="B28" s="5">
        <v>258</v>
      </c>
      <c r="C28" s="5">
        <v>272</v>
      </c>
      <c r="D28" s="6">
        <f>C28/(B28+C28)</f>
        <v>0.51320754716981132</v>
      </c>
      <c r="E28" s="5">
        <v>807</v>
      </c>
      <c r="F28" s="5">
        <v>11978</v>
      </c>
      <c r="G28" s="7">
        <f>F28/(E28+F28)</f>
        <v>0.93687915526007037</v>
      </c>
      <c r="H28" s="5">
        <v>3826</v>
      </c>
      <c r="I28" s="5">
        <v>3756</v>
      </c>
      <c r="J28" s="7">
        <f>I28/(H28+I28)</f>
        <v>0.49538380374571356</v>
      </c>
      <c r="K28" s="5">
        <v>609</v>
      </c>
      <c r="L28" s="5">
        <v>286</v>
      </c>
      <c r="M28" s="7">
        <f>L28/(K28+L28)</f>
        <v>0.31955307262569832</v>
      </c>
      <c r="N28" s="5">
        <v>1260</v>
      </c>
      <c r="O28" s="5">
        <v>12831</v>
      </c>
      <c r="P28" s="7">
        <f>O28/(N28+O28)</f>
        <v>0.91058122205663194</v>
      </c>
      <c r="Q28" s="5">
        <v>6818</v>
      </c>
      <c r="R28" s="5">
        <v>3669</v>
      </c>
      <c r="S28" s="7">
        <f>R28/(Q28+R28)</f>
        <v>0.34986173357490225</v>
      </c>
      <c r="T28" s="8">
        <v>431</v>
      </c>
      <c r="U28" s="8">
        <v>499</v>
      </c>
      <c r="V28" s="9">
        <f>U28/(T28+U28)</f>
        <v>0.53655913978494618</v>
      </c>
      <c r="W28" s="5">
        <v>949</v>
      </c>
      <c r="X28" s="5">
        <v>14235</v>
      </c>
      <c r="Y28" s="7">
        <f>X28/(W28+X28)</f>
        <v>0.9375</v>
      </c>
      <c r="Z28" s="5">
        <v>5262</v>
      </c>
      <c r="AA28" s="5">
        <v>3469</v>
      </c>
      <c r="AB28" s="7">
        <f>AA28/(Z28+AA28)</f>
        <v>0.39731989462833583</v>
      </c>
      <c r="AC28" s="10">
        <f>D28-M28</f>
        <v>0.193654474544113</v>
      </c>
      <c r="AD28" s="10">
        <f>G28-P28</f>
        <v>2.6297933203438428E-2</v>
      </c>
      <c r="AE28" s="10">
        <f>J28-S28</f>
        <v>0.14552207017081131</v>
      </c>
    </row>
    <row r="29" spans="1:31" s="11" customFormat="1" ht="14.25" x14ac:dyDescent="0.3">
      <c r="A29" s="5" t="s">
        <v>9</v>
      </c>
      <c r="B29" s="5">
        <v>212</v>
      </c>
      <c r="C29" s="5">
        <v>427</v>
      </c>
      <c r="D29" s="6">
        <f t="shared" ref="D29:D43" si="13">C29/(B29+C29)</f>
        <v>0.66823161189358371</v>
      </c>
      <c r="E29" s="5">
        <v>288</v>
      </c>
      <c r="F29" s="5">
        <v>15130</v>
      </c>
      <c r="G29" s="7">
        <f t="shared" ref="G29:G43" si="14">F29/(E29+F29)</f>
        <v>0.98132053444026468</v>
      </c>
      <c r="H29" s="5">
        <v>3090</v>
      </c>
      <c r="I29" s="5">
        <v>8650</v>
      </c>
      <c r="J29" s="7">
        <f t="shared" ref="J29:J43" si="15">I29/(H29+I29)</f>
        <v>0.73679727427597952</v>
      </c>
      <c r="K29" s="5">
        <v>762</v>
      </c>
      <c r="L29" s="5">
        <v>1153</v>
      </c>
      <c r="M29" s="7">
        <f t="shared" ref="M29:M43" si="16">L29/(K29+L29)</f>
        <v>0.60208877284595297</v>
      </c>
      <c r="N29" s="5">
        <v>443</v>
      </c>
      <c r="O29" s="5">
        <v>18159</v>
      </c>
      <c r="P29" s="7">
        <f t="shared" ref="P29:P43" si="17">O29/(N29+O29)</f>
        <v>0.97618535641328885</v>
      </c>
      <c r="Q29" s="5">
        <v>5258</v>
      </c>
      <c r="R29" s="5">
        <v>7378</v>
      </c>
      <c r="S29" s="7">
        <f t="shared" ref="S29:S43" si="18">R29/(Q29+R29)</f>
        <v>0.58388730610952833</v>
      </c>
      <c r="T29" s="8">
        <v>506</v>
      </c>
      <c r="U29" s="8">
        <v>1669</v>
      </c>
      <c r="V29" s="9">
        <f t="shared" ref="V29:V43" si="19">U29/(T29+U29)</f>
        <v>0.76735632183908042</v>
      </c>
      <c r="W29" s="5">
        <v>656</v>
      </c>
      <c r="X29" s="5">
        <v>22593</v>
      </c>
      <c r="Y29" s="7">
        <f t="shared" ref="Y29:Y43" si="20">X29/(W29+X29)</f>
        <v>0.97178373263366169</v>
      </c>
      <c r="Z29" s="5">
        <v>4292</v>
      </c>
      <c r="AA29" s="5">
        <v>7868</v>
      </c>
      <c r="AB29" s="7">
        <f t="shared" ref="AB29:AB43" si="21">AA29/(Z29+AA29)</f>
        <v>0.64703947368421055</v>
      </c>
      <c r="AC29" s="10">
        <f t="shared" ref="AC29:AC30" si="22">D29-M29</f>
        <v>6.6142839047630742E-2</v>
      </c>
      <c r="AD29" s="10">
        <f t="shared" ref="AD29:AD44" si="23">G29-P29</f>
        <v>5.1351780269758285E-3</v>
      </c>
      <c r="AE29" s="10">
        <f>J29-S29</f>
        <v>0.15290996816645119</v>
      </c>
    </row>
    <row r="30" spans="1:31" s="11" customFormat="1" ht="14.25" x14ac:dyDescent="0.3">
      <c r="A30" s="5" t="s">
        <v>10</v>
      </c>
      <c r="B30" s="5">
        <v>149</v>
      </c>
      <c r="C30" s="5">
        <v>668</v>
      </c>
      <c r="D30" s="6">
        <f t="shared" si="13"/>
        <v>0.81762545899632799</v>
      </c>
      <c r="E30" s="5">
        <v>211</v>
      </c>
      <c r="F30" s="5">
        <v>12469</v>
      </c>
      <c r="G30" s="7">
        <f t="shared" si="14"/>
        <v>0.98335962145110412</v>
      </c>
      <c r="H30" s="5">
        <v>2373</v>
      </c>
      <c r="I30" s="5">
        <v>5952</v>
      </c>
      <c r="J30" s="7">
        <f t="shared" si="15"/>
        <v>0.71495495495495498</v>
      </c>
      <c r="K30" s="5">
        <v>601</v>
      </c>
      <c r="L30" s="5">
        <v>441</v>
      </c>
      <c r="M30" s="7">
        <f t="shared" si="16"/>
        <v>0.42322456813819576</v>
      </c>
      <c r="N30" s="5">
        <v>178</v>
      </c>
      <c r="O30" s="5">
        <v>15736</v>
      </c>
      <c r="P30" s="7">
        <f t="shared" si="17"/>
        <v>0.98881487997989193</v>
      </c>
      <c r="Q30" s="5">
        <v>2940</v>
      </c>
      <c r="R30" s="5">
        <v>7334</v>
      </c>
      <c r="S30" s="7">
        <f t="shared" si="18"/>
        <v>0.7138407630912984</v>
      </c>
      <c r="T30" s="8">
        <v>416</v>
      </c>
      <c r="U30" s="8">
        <v>950</v>
      </c>
      <c r="V30" s="9">
        <f t="shared" si="19"/>
        <v>0.69546120058565153</v>
      </c>
      <c r="W30" s="5">
        <v>354</v>
      </c>
      <c r="X30" s="5">
        <v>13621</v>
      </c>
      <c r="Y30" s="7">
        <f t="shared" si="20"/>
        <v>0.97466905187835418</v>
      </c>
      <c r="Z30" s="5">
        <v>2726</v>
      </c>
      <c r="AA30" s="5">
        <v>8581</v>
      </c>
      <c r="AB30" s="7">
        <f t="shared" si="21"/>
        <v>0.75891040948085253</v>
      </c>
      <c r="AC30" s="10">
        <f t="shared" si="22"/>
        <v>0.39440089085813224</v>
      </c>
      <c r="AD30" s="10">
        <f t="shared" si="23"/>
        <v>-5.4552585287878097E-3</v>
      </c>
      <c r="AE30" s="10">
        <f>J30-S30</f>
        <v>1.1141918636565773E-3</v>
      </c>
    </row>
    <row r="31" spans="1:31" s="11" customFormat="1" ht="14.25" x14ac:dyDescent="0.3">
      <c r="A31" s="5" t="s">
        <v>11</v>
      </c>
      <c r="B31" s="5">
        <v>256</v>
      </c>
      <c r="C31" s="5">
        <v>415</v>
      </c>
      <c r="D31" s="6">
        <f t="shared" si="13"/>
        <v>0.61847988077496274</v>
      </c>
      <c r="E31" s="5">
        <v>279</v>
      </c>
      <c r="F31" s="5">
        <v>14337</v>
      </c>
      <c r="G31" s="7">
        <f t="shared" si="14"/>
        <v>0.98091133004926112</v>
      </c>
      <c r="H31" s="5">
        <v>4458</v>
      </c>
      <c r="I31" s="5">
        <v>6464</v>
      </c>
      <c r="J31" s="7">
        <f t="shared" si="15"/>
        <v>0.5918329976194836</v>
      </c>
      <c r="K31" s="5">
        <v>1298</v>
      </c>
      <c r="L31" s="5">
        <v>1062</v>
      </c>
      <c r="M31" s="7">
        <f t="shared" si="16"/>
        <v>0.45</v>
      </c>
      <c r="N31" s="5">
        <v>314</v>
      </c>
      <c r="O31" s="5">
        <v>16655</v>
      </c>
      <c r="P31" s="7">
        <f t="shared" si="17"/>
        <v>0.98149566857210202</v>
      </c>
      <c r="Q31" s="5">
        <v>7196</v>
      </c>
      <c r="R31" s="5">
        <v>6582</v>
      </c>
      <c r="S31" s="7">
        <f t="shared" si="18"/>
        <v>0.47771810132094644</v>
      </c>
      <c r="T31" s="8">
        <v>748</v>
      </c>
      <c r="U31" s="8">
        <v>1625</v>
      </c>
      <c r="V31" s="9">
        <f t="shared" si="19"/>
        <v>0.68478718921196802</v>
      </c>
      <c r="W31" s="5">
        <v>576</v>
      </c>
      <c r="X31" s="5">
        <v>15238</v>
      </c>
      <c r="Y31" s="7">
        <f t="shared" si="20"/>
        <v>0.96357657771594785</v>
      </c>
      <c r="Z31" s="5">
        <v>6323</v>
      </c>
      <c r="AA31" s="5">
        <v>9609</v>
      </c>
      <c r="AB31" s="7">
        <f t="shared" si="21"/>
        <v>0.60312578458448407</v>
      </c>
      <c r="AC31" s="10">
        <f>D31-M31</f>
        <v>0.16847988077496273</v>
      </c>
      <c r="AD31" s="10">
        <f t="shared" si="23"/>
        <v>-5.8433852284089927E-4</v>
      </c>
      <c r="AE31" s="10">
        <f t="shared" ref="AE31:AE44" si="24">J31-S31</f>
        <v>0.11411489629853716</v>
      </c>
    </row>
    <row r="32" spans="1:31" s="11" customFormat="1" ht="14.25" x14ac:dyDescent="0.3">
      <c r="A32" s="5" t="s">
        <v>12</v>
      </c>
      <c r="B32" s="5">
        <v>228</v>
      </c>
      <c r="C32" s="5">
        <v>478</v>
      </c>
      <c r="D32" s="6">
        <f t="shared" si="13"/>
        <v>0.67705382436260619</v>
      </c>
      <c r="E32" s="5">
        <v>410</v>
      </c>
      <c r="F32" s="5">
        <v>10284</v>
      </c>
      <c r="G32" s="7">
        <f t="shared" si="14"/>
        <v>0.96166074434262205</v>
      </c>
      <c r="H32" s="5">
        <v>2771</v>
      </c>
      <c r="I32" s="5">
        <v>836</v>
      </c>
      <c r="J32" s="7">
        <f t="shared" si="15"/>
        <v>0.23177155530912116</v>
      </c>
      <c r="K32" s="5">
        <v>657</v>
      </c>
      <c r="L32" s="5">
        <v>502</v>
      </c>
      <c r="M32" s="7">
        <f t="shared" si="16"/>
        <v>0.43313201035375326</v>
      </c>
      <c r="N32" s="5">
        <v>592</v>
      </c>
      <c r="O32" s="5">
        <v>11159</v>
      </c>
      <c r="P32" s="7">
        <f t="shared" si="17"/>
        <v>0.94962130882478091</v>
      </c>
      <c r="Q32" s="5">
        <v>3652</v>
      </c>
      <c r="R32" s="5">
        <v>814</v>
      </c>
      <c r="S32" s="7">
        <f t="shared" si="18"/>
        <v>0.18226600985221675</v>
      </c>
      <c r="T32" s="8">
        <v>613</v>
      </c>
      <c r="U32" s="8">
        <v>667</v>
      </c>
      <c r="V32" s="9">
        <f t="shared" si="19"/>
        <v>0.52109375000000002</v>
      </c>
      <c r="W32" s="5">
        <v>1015</v>
      </c>
      <c r="X32" s="5">
        <v>30012</v>
      </c>
      <c r="Y32" s="7">
        <f t="shared" si="20"/>
        <v>0.96728655686982301</v>
      </c>
      <c r="Z32" s="5">
        <v>2628</v>
      </c>
      <c r="AA32" s="5">
        <v>1028</v>
      </c>
      <c r="AB32" s="7">
        <f t="shared" si="21"/>
        <v>0.28118161925601748</v>
      </c>
      <c r="AC32" s="10">
        <f t="shared" ref="AC32:AC43" si="25">D32-M32</f>
        <v>0.24392181400885293</v>
      </c>
      <c r="AD32" s="10">
        <f t="shared" si="23"/>
        <v>1.2039435517841146E-2</v>
      </c>
      <c r="AE32" s="10">
        <f t="shared" si="24"/>
        <v>4.9505545456904415E-2</v>
      </c>
    </row>
    <row r="33" spans="1:31" s="11" customFormat="1" ht="14.25" x14ac:dyDescent="0.3">
      <c r="A33" s="5" t="s">
        <v>13</v>
      </c>
      <c r="B33" s="5">
        <v>48</v>
      </c>
      <c r="C33" s="5">
        <v>17</v>
      </c>
      <c r="D33" s="6">
        <f t="shared" si="13"/>
        <v>0.26153846153846155</v>
      </c>
      <c r="E33" s="5">
        <v>37</v>
      </c>
      <c r="F33" s="5">
        <v>2311</v>
      </c>
      <c r="G33" s="7">
        <f t="shared" si="14"/>
        <v>0.98424190800681433</v>
      </c>
      <c r="H33" s="5">
        <v>430</v>
      </c>
      <c r="I33" s="5">
        <v>369</v>
      </c>
      <c r="J33" s="7">
        <f t="shared" si="15"/>
        <v>0.46182728410513141</v>
      </c>
      <c r="K33" s="5">
        <v>167</v>
      </c>
      <c r="L33" s="5">
        <v>23</v>
      </c>
      <c r="M33" s="7">
        <f t="shared" si="16"/>
        <v>0.12105263157894737</v>
      </c>
      <c r="N33" s="5">
        <v>37</v>
      </c>
      <c r="O33" s="5">
        <v>3412</v>
      </c>
      <c r="P33" s="7">
        <f t="shared" si="17"/>
        <v>0.98927225282690634</v>
      </c>
      <c r="Q33" s="5">
        <v>1095</v>
      </c>
      <c r="R33" s="5">
        <v>1437</v>
      </c>
      <c r="S33" s="7">
        <f t="shared" si="18"/>
        <v>0.56753554502369663</v>
      </c>
      <c r="T33" s="8">
        <v>291</v>
      </c>
      <c r="U33" s="8">
        <v>72</v>
      </c>
      <c r="V33" s="9">
        <f t="shared" si="19"/>
        <v>0.19834710743801653</v>
      </c>
      <c r="W33" s="5">
        <v>35</v>
      </c>
      <c r="X33" s="5">
        <v>2533</v>
      </c>
      <c r="Y33" s="7">
        <f t="shared" si="20"/>
        <v>0.98637071651090347</v>
      </c>
      <c r="Z33" s="5">
        <v>1264</v>
      </c>
      <c r="AA33" s="5">
        <v>1258</v>
      </c>
      <c r="AB33" s="7">
        <f t="shared" si="21"/>
        <v>0.49881046788263284</v>
      </c>
      <c r="AC33" s="10">
        <f t="shared" si="25"/>
        <v>0.1404858299595142</v>
      </c>
      <c r="AD33" s="10">
        <f t="shared" si="23"/>
        <v>-5.0303448200920142E-3</v>
      </c>
      <c r="AE33" s="10">
        <f t="shared" si="24"/>
        <v>-0.10570826091856522</v>
      </c>
    </row>
    <row r="34" spans="1:31" s="11" customFormat="1" ht="14.25" x14ac:dyDescent="0.3">
      <c r="A34" s="5" t="s">
        <v>14</v>
      </c>
      <c r="B34" s="5">
        <v>99</v>
      </c>
      <c r="C34" s="5">
        <v>573</v>
      </c>
      <c r="D34" s="6">
        <f t="shared" si="13"/>
        <v>0.8526785714285714</v>
      </c>
      <c r="E34" s="5">
        <v>903</v>
      </c>
      <c r="F34" s="5">
        <v>15902</v>
      </c>
      <c r="G34" s="7">
        <f t="shared" si="14"/>
        <v>0.94626599226420705</v>
      </c>
      <c r="H34" s="5">
        <v>1238</v>
      </c>
      <c r="I34" s="5">
        <v>9551</v>
      </c>
      <c r="J34" s="7">
        <f t="shared" si="15"/>
        <v>0.88525349893409955</v>
      </c>
      <c r="K34" s="5">
        <v>271</v>
      </c>
      <c r="L34" s="5">
        <v>1651</v>
      </c>
      <c r="M34" s="7">
        <f t="shared" si="16"/>
        <v>0.85900104058272631</v>
      </c>
      <c r="N34" s="5">
        <v>638</v>
      </c>
      <c r="O34" s="5">
        <v>20146</v>
      </c>
      <c r="P34" s="7">
        <f t="shared" si="17"/>
        <v>0.96930331023864513</v>
      </c>
      <c r="Q34" s="5">
        <v>2649</v>
      </c>
      <c r="R34" s="5">
        <v>10874</v>
      </c>
      <c r="S34" s="7">
        <f t="shared" si="18"/>
        <v>0.80411151371737044</v>
      </c>
      <c r="T34" s="8">
        <v>352</v>
      </c>
      <c r="U34" s="8">
        <v>2869</v>
      </c>
      <c r="V34" s="9">
        <f t="shared" si="19"/>
        <v>0.89071716858118599</v>
      </c>
      <c r="W34" s="5">
        <v>1142</v>
      </c>
      <c r="X34" s="5">
        <v>21555</v>
      </c>
      <c r="Y34" s="7">
        <f t="shared" si="20"/>
        <v>0.9496849803938846</v>
      </c>
      <c r="Z34" s="5">
        <v>3071</v>
      </c>
      <c r="AA34" s="5">
        <v>12131</v>
      </c>
      <c r="AB34" s="7">
        <f t="shared" si="21"/>
        <v>0.79798710695961061</v>
      </c>
      <c r="AC34" s="10">
        <f t="shared" si="25"/>
        <v>-6.3224691541549083E-3</v>
      </c>
      <c r="AD34" s="10">
        <f t="shared" si="23"/>
        <v>-2.3037317974438087E-2</v>
      </c>
      <c r="AE34" s="10">
        <f t="shared" si="24"/>
        <v>8.1141985216729107E-2</v>
      </c>
    </row>
    <row r="35" spans="1:31" s="11" customFormat="1" ht="14.25" x14ac:dyDescent="0.3">
      <c r="A35" s="5" t="s">
        <v>15</v>
      </c>
      <c r="B35" s="5">
        <v>532</v>
      </c>
      <c r="C35" s="5">
        <v>12407</v>
      </c>
      <c r="D35" s="6">
        <f t="shared" si="13"/>
        <v>0.95888399412628489</v>
      </c>
      <c r="E35" s="5">
        <v>1956</v>
      </c>
      <c r="F35" s="5">
        <v>103381</v>
      </c>
      <c r="G35" s="7">
        <f t="shared" si="14"/>
        <v>0.9814310261351662</v>
      </c>
      <c r="H35" s="5">
        <v>7354</v>
      </c>
      <c r="I35" s="5">
        <v>27305</v>
      </c>
      <c r="J35" s="7">
        <f t="shared" si="15"/>
        <v>0.78781845985169796</v>
      </c>
      <c r="K35" s="5">
        <v>533</v>
      </c>
      <c r="L35" s="5">
        <v>6936</v>
      </c>
      <c r="M35" s="7">
        <f t="shared" si="16"/>
        <v>0.928638371937341</v>
      </c>
      <c r="N35" s="5">
        <v>2646</v>
      </c>
      <c r="O35" s="5">
        <v>102578</v>
      </c>
      <c r="P35" s="7">
        <f t="shared" si="17"/>
        <v>0.97485364555614684</v>
      </c>
      <c r="Q35" s="5">
        <v>3061</v>
      </c>
      <c r="R35" s="5">
        <v>27427</v>
      </c>
      <c r="S35" s="7">
        <f t="shared" si="18"/>
        <v>0.89959984256100756</v>
      </c>
      <c r="T35" s="8">
        <v>1139</v>
      </c>
      <c r="U35" s="8">
        <v>13082</v>
      </c>
      <c r="V35" s="9">
        <f t="shared" si="19"/>
        <v>0.9199071795232403</v>
      </c>
      <c r="W35" s="5">
        <v>3025</v>
      </c>
      <c r="X35" s="5">
        <v>143088</v>
      </c>
      <c r="Y35" s="7">
        <f t="shared" si="20"/>
        <v>0.97929684559211017</v>
      </c>
      <c r="Z35" s="5">
        <v>12366</v>
      </c>
      <c r="AA35" s="5">
        <v>50069</v>
      </c>
      <c r="AB35" s="7">
        <f t="shared" si="21"/>
        <v>0.80193801553615762</v>
      </c>
      <c r="AC35" s="10">
        <f t="shared" si="25"/>
        <v>3.0245622188943888E-2</v>
      </c>
      <c r="AD35" s="10">
        <f t="shared" si="23"/>
        <v>6.577380579019354E-3</v>
      </c>
      <c r="AE35" s="10">
        <f t="shared" si="24"/>
        <v>-0.1117813827093096</v>
      </c>
    </row>
    <row r="36" spans="1:31" s="11" customFormat="1" ht="14.25" x14ac:dyDescent="0.3">
      <c r="A36" s="5" t="s">
        <v>16</v>
      </c>
      <c r="B36" s="5">
        <v>137</v>
      </c>
      <c r="C36" s="5">
        <v>1225</v>
      </c>
      <c r="D36" s="6">
        <f t="shared" si="13"/>
        <v>0.89941262848751835</v>
      </c>
      <c r="E36" s="5">
        <v>111</v>
      </c>
      <c r="F36" s="5">
        <v>5869</v>
      </c>
      <c r="G36" s="7">
        <f t="shared" si="14"/>
        <v>0.98143812709030098</v>
      </c>
      <c r="H36" s="5">
        <v>3376</v>
      </c>
      <c r="I36" s="5">
        <v>1878</v>
      </c>
      <c r="J36" s="7">
        <f t="shared" si="15"/>
        <v>0.35744194899124476</v>
      </c>
      <c r="K36" s="5">
        <v>592</v>
      </c>
      <c r="L36" s="5">
        <v>756</v>
      </c>
      <c r="M36" s="7">
        <f t="shared" si="16"/>
        <v>0.56083086053412468</v>
      </c>
      <c r="N36" s="5">
        <v>67</v>
      </c>
      <c r="O36" s="5">
        <v>6988</v>
      </c>
      <c r="P36" s="7">
        <f t="shared" si="17"/>
        <v>0.99050318922749825</v>
      </c>
      <c r="Q36" s="5">
        <v>4604</v>
      </c>
      <c r="R36" s="5">
        <v>1509</v>
      </c>
      <c r="S36" s="7">
        <f t="shared" si="18"/>
        <v>0.24685097333551448</v>
      </c>
      <c r="T36" s="8">
        <v>387</v>
      </c>
      <c r="U36" s="8">
        <v>2372</v>
      </c>
      <c r="V36" s="9">
        <f t="shared" si="19"/>
        <v>0.85973178687930407</v>
      </c>
      <c r="W36" s="5">
        <v>177</v>
      </c>
      <c r="X36" s="5">
        <v>7904</v>
      </c>
      <c r="Y36" s="7">
        <f t="shared" si="20"/>
        <v>0.97809677020170771</v>
      </c>
      <c r="Z36" s="5">
        <v>4594</v>
      </c>
      <c r="AA36" s="5">
        <v>2695</v>
      </c>
      <c r="AB36" s="7">
        <f t="shared" si="21"/>
        <v>0.3697352174509535</v>
      </c>
      <c r="AC36" s="10">
        <f t="shared" si="25"/>
        <v>0.33858176795339368</v>
      </c>
      <c r="AD36" s="10">
        <f t="shared" si="23"/>
        <v>-9.0650621371972662E-3</v>
      </c>
      <c r="AE36" s="10">
        <f t="shared" si="24"/>
        <v>0.11059097565573028</v>
      </c>
    </row>
    <row r="37" spans="1:31" s="11" customFormat="1" ht="14.25" x14ac:dyDescent="0.3">
      <c r="A37" s="5" t="s">
        <v>17</v>
      </c>
      <c r="B37" s="5">
        <v>229</v>
      </c>
      <c r="C37" s="5">
        <v>267</v>
      </c>
      <c r="D37" s="6">
        <f t="shared" si="13"/>
        <v>0.53830645161290325</v>
      </c>
      <c r="E37" s="5">
        <v>248</v>
      </c>
      <c r="F37" s="5">
        <v>15153</v>
      </c>
      <c r="G37" s="7">
        <f t="shared" si="14"/>
        <v>0.98389714953574448</v>
      </c>
      <c r="H37" s="5">
        <v>2696</v>
      </c>
      <c r="I37" s="5">
        <v>3347</v>
      </c>
      <c r="J37" s="7">
        <f t="shared" si="15"/>
        <v>0.55386397484693028</v>
      </c>
      <c r="K37" s="5">
        <v>416</v>
      </c>
      <c r="L37" s="5">
        <v>468</v>
      </c>
      <c r="M37" s="7">
        <f t="shared" si="16"/>
        <v>0.52941176470588236</v>
      </c>
      <c r="N37" s="5">
        <v>621</v>
      </c>
      <c r="O37" s="5">
        <v>17176</v>
      </c>
      <c r="P37" s="7">
        <f t="shared" si="17"/>
        <v>0.9651064786199921</v>
      </c>
      <c r="Q37" s="5">
        <v>2761</v>
      </c>
      <c r="R37" s="5">
        <v>2482</v>
      </c>
      <c r="S37" s="7">
        <f t="shared" si="18"/>
        <v>0.47339309555597942</v>
      </c>
      <c r="T37" s="8">
        <v>665</v>
      </c>
      <c r="U37" s="8">
        <v>685</v>
      </c>
      <c r="V37" s="9">
        <f t="shared" si="19"/>
        <v>0.50740740740740742</v>
      </c>
      <c r="W37" s="5">
        <v>838</v>
      </c>
      <c r="X37" s="5">
        <v>14742</v>
      </c>
      <c r="Y37" s="7">
        <f t="shared" si="20"/>
        <v>0.94621309370988449</v>
      </c>
      <c r="Z37" s="5">
        <v>4121</v>
      </c>
      <c r="AA37" s="5">
        <v>4733</v>
      </c>
      <c r="AB37" s="7">
        <f t="shared" si="21"/>
        <v>0.53456065055342217</v>
      </c>
      <c r="AC37" s="10">
        <f t="shared" si="25"/>
        <v>8.8946869070208878E-3</v>
      </c>
      <c r="AD37" s="10">
        <f t="shared" si="23"/>
        <v>1.8790670915752372E-2</v>
      </c>
      <c r="AE37" s="10">
        <f t="shared" si="24"/>
        <v>8.047087929095087E-2</v>
      </c>
    </row>
    <row r="38" spans="1:31" s="11" customFormat="1" ht="14.25" x14ac:dyDescent="0.3">
      <c r="A38" s="5" t="s">
        <v>18</v>
      </c>
      <c r="B38" s="5">
        <v>160</v>
      </c>
      <c r="C38" s="5">
        <v>115</v>
      </c>
      <c r="D38" s="6">
        <f t="shared" si="13"/>
        <v>0.41818181818181815</v>
      </c>
      <c r="E38" s="5">
        <v>22</v>
      </c>
      <c r="F38" s="5">
        <v>3351</v>
      </c>
      <c r="G38" s="7">
        <f t="shared" si="14"/>
        <v>0.99347761636525345</v>
      </c>
      <c r="H38" s="5">
        <v>686</v>
      </c>
      <c r="I38" s="5">
        <v>1186</v>
      </c>
      <c r="J38" s="7">
        <f t="shared" si="15"/>
        <v>0.63354700854700852</v>
      </c>
      <c r="K38" s="5">
        <v>54</v>
      </c>
      <c r="L38" s="5">
        <v>81</v>
      </c>
      <c r="M38" s="7">
        <f t="shared" si="16"/>
        <v>0.6</v>
      </c>
      <c r="N38" s="5">
        <v>46</v>
      </c>
      <c r="O38" s="5">
        <v>3809</v>
      </c>
      <c r="P38" s="7">
        <f t="shared" si="17"/>
        <v>0.98806744487678344</v>
      </c>
      <c r="Q38" s="5">
        <v>546</v>
      </c>
      <c r="R38" s="5">
        <v>1764</v>
      </c>
      <c r="S38" s="7">
        <f t="shared" si="18"/>
        <v>0.76363636363636367</v>
      </c>
      <c r="T38" s="8">
        <v>197</v>
      </c>
      <c r="U38" s="8">
        <v>264</v>
      </c>
      <c r="V38" s="9">
        <f t="shared" si="19"/>
        <v>0.57266811279826468</v>
      </c>
      <c r="W38" s="5">
        <v>30</v>
      </c>
      <c r="X38" s="5">
        <v>3984</v>
      </c>
      <c r="Y38" s="7">
        <f t="shared" si="20"/>
        <v>0.99252615844544101</v>
      </c>
      <c r="Z38" s="5">
        <v>1576</v>
      </c>
      <c r="AA38" s="5">
        <v>1604</v>
      </c>
      <c r="AB38" s="7">
        <f t="shared" si="21"/>
        <v>0.50440251572327044</v>
      </c>
      <c r="AC38" s="10">
        <f t="shared" si="25"/>
        <v>-0.18181818181818182</v>
      </c>
      <c r="AD38" s="10">
        <f t="shared" si="23"/>
        <v>5.4101714884700058E-3</v>
      </c>
      <c r="AE38" s="10">
        <f t="shared" si="24"/>
        <v>-0.13008935508935515</v>
      </c>
    </row>
    <row r="39" spans="1:31" s="11" customFormat="1" ht="14.25" x14ac:dyDescent="0.3">
      <c r="A39" s="5" t="s">
        <v>19</v>
      </c>
      <c r="B39" s="5">
        <v>315</v>
      </c>
      <c r="C39" s="5">
        <v>322</v>
      </c>
      <c r="D39" s="6">
        <f t="shared" si="13"/>
        <v>0.50549450549450547</v>
      </c>
      <c r="E39" s="5">
        <v>378</v>
      </c>
      <c r="F39" s="5">
        <v>24231</v>
      </c>
      <c r="G39" s="7">
        <f t="shared" si="14"/>
        <v>0.98463976593929048</v>
      </c>
      <c r="H39" s="5">
        <v>2176</v>
      </c>
      <c r="I39" s="5">
        <v>7322</v>
      </c>
      <c r="J39" s="7">
        <f t="shared" si="15"/>
        <v>0.77089913666034959</v>
      </c>
      <c r="K39" s="5">
        <v>537</v>
      </c>
      <c r="L39" s="5">
        <v>288</v>
      </c>
      <c r="M39" s="7">
        <f t="shared" si="16"/>
        <v>0.34909090909090912</v>
      </c>
      <c r="N39" s="5">
        <v>571</v>
      </c>
      <c r="O39" s="5">
        <v>25787</v>
      </c>
      <c r="P39" s="7">
        <f t="shared" si="17"/>
        <v>0.97833674785643832</v>
      </c>
      <c r="Q39" s="5">
        <v>3031</v>
      </c>
      <c r="R39" s="5">
        <v>7413</v>
      </c>
      <c r="S39" s="7">
        <f t="shared" si="18"/>
        <v>0.70978552278820373</v>
      </c>
      <c r="T39" s="8">
        <v>465</v>
      </c>
      <c r="U39" s="8">
        <v>2451</v>
      </c>
      <c r="V39" s="9">
        <f t="shared" si="19"/>
        <v>0.84053497942386834</v>
      </c>
      <c r="W39" s="5">
        <v>321</v>
      </c>
      <c r="X39" s="5">
        <v>22374</v>
      </c>
      <c r="Y39" s="7">
        <f t="shared" si="20"/>
        <v>0.98585591539986783</v>
      </c>
      <c r="Z39" s="5">
        <v>2879</v>
      </c>
      <c r="AA39" s="5">
        <v>7523</v>
      </c>
      <c r="AB39" s="7">
        <f t="shared" si="21"/>
        <v>0.72322630263410881</v>
      </c>
      <c r="AC39" s="10">
        <f t="shared" si="25"/>
        <v>0.15640359640359636</v>
      </c>
      <c r="AD39" s="10">
        <f t="shared" si="23"/>
        <v>6.3030180828521631E-3</v>
      </c>
      <c r="AE39" s="10">
        <f t="shared" si="24"/>
        <v>6.1113613872145867E-2</v>
      </c>
    </row>
    <row r="40" spans="1:31" s="11" customFormat="1" ht="14.25" x14ac:dyDescent="0.3">
      <c r="A40" s="5" t="s">
        <v>20</v>
      </c>
      <c r="B40" s="5">
        <v>815</v>
      </c>
      <c r="C40" s="5">
        <v>646</v>
      </c>
      <c r="D40" s="6">
        <f t="shared" si="13"/>
        <v>0.44216290212183434</v>
      </c>
      <c r="E40" s="5">
        <v>1425</v>
      </c>
      <c r="F40" s="5">
        <v>26354</v>
      </c>
      <c r="G40" s="7">
        <f t="shared" si="14"/>
        <v>0.94870225710068756</v>
      </c>
      <c r="H40" s="5">
        <v>7323</v>
      </c>
      <c r="I40" s="5">
        <v>8309</v>
      </c>
      <c r="J40" s="7">
        <f t="shared" si="15"/>
        <v>0.53153787103377692</v>
      </c>
      <c r="K40" s="5">
        <v>1202</v>
      </c>
      <c r="L40" s="5">
        <v>2032</v>
      </c>
      <c r="M40" s="7">
        <f t="shared" si="16"/>
        <v>0.62832405689548543</v>
      </c>
      <c r="N40" s="5">
        <v>1927</v>
      </c>
      <c r="O40" s="5">
        <v>35329</v>
      </c>
      <c r="P40" s="7">
        <f t="shared" si="17"/>
        <v>0.94827678763152246</v>
      </c>
      <c r="Q40" s="5">
        <v>10959</v>
      </c>
      <c r="R40" s="5">
        <v>8750</v>
      </c>
      <c r="S40" s="7">
        <f t="shared" si="18"/>
        <v>0.44395961235983561</v>
      </c>
      <c r="T40" s="8">
        <v>1737</v>
      </c>
      <c r="U40" s="8">
        <v>3403</v>
      </c>
      <c r="V40" s="9">
        <f t="shared" si="19"/>
        <v>0.6620622568093385</v>
      </c>
      <c r="W40" s="5">
        <v>3346</v>
      </c>
      <c r="X40" s="5">
        <v>29235</v>
      </c>
      <c r="Y40" s="7">
        <f t="shared" si="20"/>
        <v>0.89730210859089654</v>
      </c>
      <c r="Z40" s="5">
        <v>15425</v>
      </c>
      <c r="AA40" s="5">
        <v>12594</v>
      </c>
      <c r="AB40" s="7">
        <f t="shared" si="21"/>
        <v>0.44948070951854097</v>
      </c>
      <c r="AC40" s="10">
        <f t="shared" si="25"/>
        <v>-0.18616115477365108</v>
      </c>
      <c r="AD40" s="10">
        <f t="shared" si="23"/>
        <v>4.2546946916510731E-4</v>
      </c>
      <c r="AE40" s="10">
        <f t="shared" si="24"/>
        <v>8.7578258673941312E-2</v>
      </c>
    </row>
    <row r="41" spans="1:31" s="11" customFormat="1" ht="14.25" x14ac:dyDescent="0.3">
      <c r="A41" s="5" t="s">
        <v>21</v>
      </c>
      <c r="B41" s="5">
        <v>329</v>
      </c>
      <c r="C41" s="5">
        <v>698</v>
      </c>
      <c r="D41" s="6">
        <f t="shared" si="13"/>
        <v>0.67964946445959107</v>
      </c>
      <c r="E41" s="5">
        <v>2176</v>
      </c>
      <c r="F41" s="5">
        <v>13858</v>
      </c>
      <c r="G41" s="7">
        <f t="shared" si="14"/>
        <v>0.86428838717724832</v>
      </c>
      <c r="H41" s="5">
        <v>2582</v>
      </c>
      <c r="I41" s="5">
        <v>4638</v>
      </c>
      <c r="J41" s="7">
        <f t="shared" si="15"/>
        <v>0.64238227146814408</v>
      </c>
      <c r="K41" s="5">
        <v>704</v>
      </c>
      <c r="L41" s="5">
        <v>1651</v>
      </c>
      <c r="M41" s="7">
        <f t="shared" si="16"/>
        <v>0.70106157112526535</v>
      </c>
      <c r="N41" s="5">
        <v>923</v>
      </c>
      <c r="O41" s="5">
        <v>23003</v>
      </c>
      <c r="P41" s="7">
        <f t="shared" si="17"/>
        <v>0.96142272005349827</v>
      </c>
      <c r="Q41" s="5">
        <v>4480</v>
      </c>
      <c r="R41" s="5">
        <v>4964</v>
      </c>
      <c r="S41" s="7">
        <f t="shared" si="18"/>
        <v>0.52562473528166032</v>
      </c>
      <c r="T41" s="8">
        <v>704</v>
      </c>
      <c r="U41" s="8">
        <v>1176</v>
      </c>
      <c r="V41" s="9">
        <f t="shared" si="19"/>
        <v>0.62553191489361704</v>
      </c>
      <c r="W41" s="5">
        <v>776</v>
      </c>
      <c r="X41" s="5">
        <v>17686</v>
      </c>
      <c r="Y41" s="7">
        <f t="shared" si="20"/>
        <v>0.95796771747372977</v>
      </c>
      <c r="Z41" s="5">
        <v>6928</v>
      </c>
      <c r="AA41" s="5">
        <v>6809</v>
      </c>
      <c r="AB41" s="7">
        <f t="shared" si="21"/>
        <v>0.49566863216131618</v>
      </c>
      <c r="AC41" s="10">
        <f t="shared" si="25"/>
        <v>-2.141210666567428E-2</v>
      </c>
      <c r="AD41" s="10">
        <f t="shared" si="23"/>
        <v>-9.7134332876249951E-2</v>
      </c>
      <c r="AE41" s="10">
        <f t="shared" si="24"/>
        <v>0.11675753618648377</v>
      </c>
    </row>
    <row r="42" spans="1:31" s="11" customFormat="1" ht="14.25" x14ac:dyDescent="0.3">
      <c r="A42" s="5" t="s">
        <v>22</v>
      </c>
      <c r="B42" s="5">
        <v>94</v>
      </c>
      <c r="C42" s="5">
        <v>380</v>
      </c>
      <c r="D42" s="6">
        <f t="shared" si="13"/>
        <v>0.80168776371308015</v>
      </c>
      <c r="E42" s="5">
        <v>547</v>
      </c>
      <c r="F42" s="5">
        <v>18154</v>
      </c>
      <c r="G42" s="7">
        <f t="shared" si="14"/>
        <v>0.97075022726057425</v>
      </c>
      <c r="H42" s="5">
        <v>1919</v>
      </c>
      <c r="I42" s="5">
        <v>6622</v>
      </c>
      <c r="J42" s="7">
        <f t="shared" si="15"/>
        <v>0.77531904929165207</v>
      </c>
      <c r="K42" s="5">
        <v>222</v>
      </c>
      <c r="L42" s="5">
        <v>357</v>
      </c>
      <c r="M42" s="7">
        <f t="shared" si="16"/>
        <v>0.61658031088082899</v>
      </c>
      <c r="N42" s="5">
        <v>539</v>
      </c>
      <c r="O42" s="5">
        <v>17198</v>
      </c>
      <c r="P42" s="7">
        <f t="shared" si="17"/>
        <v>0.96961154648474934</v>
      </c>
      <c r="Q42" s="5">
        <v>2473</v>
      </c>
      <c r="R42" s="5">
        <v>7294</v>
      </c>
      <c r="S42" s="7">
        <f t="shared" si="18"/>
        <v>0.74680045049657007</v>
      </c>
      <c r="T42" s="8">
        <v>287</v>
      </c>
      <c r="U42" s="8">
        <v>915</v>
      </c>
      <c r="V42" s="9">
        <f t="shared" si="19"/>
        <v>0.76123128119800332</v>
      </c>
      <c r="W42" s="5">
        <v>555</v>
      </c>
      <c r="X42" s="5">
        <v>19835</v>
      </c>
      <c r="Y42" s="7">
        <f t="shared" si="20"/>
        <v>0.97278077488965176</v>
      </c>
      <c r="Z42" s="5">
        <v>3170</v>
      </c>
      <c r="AA42" s="5">
        <v>7893</v>
      </c>
      <c r="AB42" s="7">
        <f t="shared" si="21"/>
        <v>0.71345927867667003</v>
      </c>
      <c r="AC42" s="10">
        <f t="shared" si="25"/>
        <v>0.18510745283225116</v>
      </c>
      <c r="AD42" s="10">
        <f t="shared" si="23"/>
        <v>1.1386807758249073E-3</v>
      </c>
      <c r="AE42" s="10">
        <f t="shared" si="24"/>
        <v>2.8518598795082006E-2</v>
      </c>
    </row>
    <row r="43" spans="1:31" s="11" customFormat="1" ht="14.25" x14ac:dyDescent="0.3">
      <c r="A43" s="5" t="s">
        <v>23</v>
      </c>
      <c r="B43" s="5">
        <v>244</v>
      </c>
      <c r="C43" s="5">
        <v>492</v>
      </c>
      <c r="D43" s="6">
        <f t="shared" si="13"/>
        <v>0.66847826086956519</v>
      </c>
      <c r="E43" s="5">
        <v>543</v>
      </c>
      <c r="F43" s="5">
        <v>21805</v>
      </c>
      <c r="G43" s="7">
        <f t="shared" si="14"/>
        <v>0.97570252371576871</v>
      </c>
      <c r="H43" s="5">
        <v>3016</v>
      </c>
      <c r="I43" s="5">
        <v>9442</v>
      </c>
      <c r="J43" s="7">
        <f t="shared" si="15"/>
        <v>0.75790656606196827</v>
      </c>
      <c r="K43" s="5">
        <v>622</v>
      </c>
      <c r="L43" s="5">
        <v>533</v>
      </c>
      <c r="M43" s="7">
        <f t="shared" si="16"/>
        <v>0.46147186147186148</v>
      </c>
      <c r="N43" s="5">
        <v>985</v>
      </c>
      <c r="O43" s="5">
        <v>27409</v>
      </c>
      <c r="P43" s="7">
        <f t="shared" si="17"/>
        <v>0.96530957244488269</v>
      </c>
      <c r="Q43" s="5">
        <v>4836</v>
      </c>
      <c r="R43" s="5">
        <v>5901</v>
      </c>
      <c r="S43" s="7">
        <f t="shared" si="18"/>
        <v>0.54959485889913384</v>
      </c>
      <c r="T43" s="8">
        <v>611</v>
      </c>
      <c r="U43" s="8">
        <v>770</v>
      </c>
      <c r="V43" s="9">
        <f t="shared" si="19"/>
        <v>0.55756698044895003</v>
      </c>
      <c r="W43" s="5">
        <v>777</v>
      </c>
      <c r="X43" s="5">
        <v>27343</v>
      </c>
      <c r="Y43" s="7">
        <f t="shared" si="20"/>
        <v>0.97236842105263155</v>
      </c>
      <c r="Z43" s="5">
        <v>6162</v>
      </c>
      <c r="AA43" s="5">
        <v>9631</v>
      </c>
      <c r="AB43" s="7">
        <f t="shared" si="21"/>
        <v>0.60982713860571136</v>
      </c>
      <c r="AC43" s="10">
        <f t="shared" si="25"/>
        <v>0.20700639939770371</v>
      </c>
      <c r="AD43" s="10">
        <f t="shared" si="23"/>
        <v>1.0392951270886019E-2</v>
      </c>
      <c r="AE43" s="10">
        <f t="shared" si="24"/>
        <v>0.20831170716283443</v>
      </c>
    </row>
    <row r="44" spans="1:31" s="11" customFormat="1" ht="14.25" x14ac:dyDescent="0.3">
      <c r="A44" s="5" t="s">
        <v>24</v>
      </c>
      <c r="B44" s="5">
        <f>SUM(B28:B43)</f>
        <v>4105</v>
      </c>
      <c r="C44" s="5">
        <f>SUM(C28:C43)</f>
        <v>19402</v>
      </c>
      <c r="D44" s="6">
        <f>C44/(B44+C44)</f>
        <v>0.82537116603564897</v>
      </c>
      <c r="E44" s="5">
        <f>SUM(E28:E43)</f>
        <v>10341</v>
      </c>
      <c r="F44" s="5">
        <f>SUM(F28:F43)</f>
        <v>314567</v>
      </c>
      <c r="G44" s="7">
        <f>F44/(E44+F44)</f>
        <v>0.9681725288389329</v>
      </c>
      <c r="H44" s="5">
        <f>SUM(H28:H43)</f>
        <v>49314</v>
      </c>
      <c r="I44" s="5">
        <f>SUM(I28:I43)</f>
        <v>105627</v>
      </c>
      <c r="J44" s="7">
        <f>I44/(H44+I44)</f>
        <v>0.68172401107518343</v>
      </c>
      <c r="K44" s="5">
        <f>SUM(K28:K43)</f>
        <v>9247</v>
      </c>
      <c r="L44" s="5">
        <f>SUM(L28:L43)</f>
        <v>18220</v>
      </c>
      <c r="M44" s="7">
        <f>L44/(K44+L44)</f>
        <v>0.66334146430261764</v>
      </c>
      <c r="N44" s="5">
        <f>SUM(N28:N43)</f>
        <v>11787</v>
      </c>
      <c r="O44" s="5">
        <f>SUM(O28:O43)</f>
        <v>357375</v>
      </c>
      <c r="P44" s="7">
        <f>O44/(N44+O44)</f>
        <v>0.96807092821037921</v>
      </c>
      <c r="Q44" s="5">
        <f>SUM(Q28:Q43)</f>
        <v>66359</v>
      </c>
      <c r="R44" s="5">
        <f>SUM(R28:R43)</f>
        <v>105592</v>
      </c>
      <c r="S44" s="7">
        <f>R44/(Q44+R44)</f>
        <v>0.61408191868613737</v>
      </c>
      <c r="T44" s="8">
        <f>SUM(T28:T43)</f>
        <v>9549</v>
      </c>
      <c r="U44" s="8">
        <f>SUM(U28:U43)</f>
        <v>33469</v>
      </c>
      <c r="V44" s="9">
        <f>U44/(T44+U44)</f>
        <v>0.77802315309870285</v>
      </c>
      <c r="W44" s="5">
        <f>SUM(W28:W43)</f>
        <v>14572</v>
      </c>
      <c r="X44" s="5">
        <f>SUM(X28:X43)</f>
        <v>405978</v>
      </c>
      <c r="Y44" s="7">
        <f>X44/(W44+X44)</f>
        <v>0.96535013672571635</v>
      </c>
      <c r="Z44" s="5">
        <f>SUM(Z28:Z43)</f>
        <v>82787</v>
      </c>
      <c r="AA44" s="5">
        <f>SUM(AA28:AA43)</f>
        <v>147495</v>
      </c>
      <c r="AB44" s="7">
        <f>AA44/(Z44+AA44)</f>
        <v>0.64049730330638088</v>
      </c>
      <c r="AC44" s="10">
        <f>D44-M44</f>
        <v>0.16202970173303133</v>
      </c>
      <c r="AD44" s="10">
        <f t="shared" si="23"/>
        <v>1.0160062855368857E-4</v>
      </c>
      <c r="AE44" s="10">
        <f t="shared" si="24"/>
        <v>6.764209238904606E-2</v>
      </c>
    </row>
  </sheetData>
  <mergeCells count="32">
    <mergeCell ref="AC27:AE27"/>
    <mergeCell ref="AC4:AE4"/>
    <mergeCell ref="A24:C24"/>
    <mergeCell ref="A25:A27"/>
    <mergeCell ref="B25:J25"/>
    <mergeCell ref="K25:S25"/>
    <mergeCell ref="T25:AB25"/>
    <mergeCell ref="AC25:AE25"/>
    <mergeCell ref="B26:D26"/>
    <mergeCell ref="E26:G26"/>
    <mergeCell ref="H26:J26"/>
    <mergeCell ref="K26:M26"/>
    <mergeCell ref="N26:P26"/>
    <mergeCell ref="Q26:S26"/>
    <mergeCell ref="T26:V26"/>
    <mergeCell ref="W26:Y26"/>
    <mergeCell ref="Z26:AB26"/>
    <mergeCell ref="AC2:AE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1:C1"/>
    <mergeCell ref="A2:A4"/>
    <mergeCell ref="B2:J2"/>
    <mergeCell ref="K2:S2"/>
    <mergeCell ref="T2:AB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2017-03-07T07:56:29Z</dcterms:modified>
</cp:coreProperties>
</file>