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5" r:id="rId1"/>
  </sheets>
  <calcPr calcId="145621"/>
</workbook>
</file>

<file path=xl/calcChain.xml><?xml version="1.0" encoding="utf-8"?>
<calcChain xmlns="http://schemas.openxmlformats.org/spreadsheetml/2006/main">
  <c r="D68" i="5" l="1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3" i="5"/>
  <c r="E83" i="5"/>
  <c r="F83" i="5"/>
  <c r="G83" i="5"/>
  <c r="H83" i="5"/>
  <c r="I83" i="5"/>
  <c r="D84" i="5"/>
  <c r="E84" i="5"/>
  <c r="F84" i="5"/>
  <c r="G84" i="5"/>
  <c r="H84" i="5"/>
  <c r="I84" i="5"/>
  <c r="D85" i="5"/>
  <c r="E85" i="5"/>
  <c r="F85" i="5"/>
  <c r="G85" i="5"/>
  <c r="H85" i="5"/>
  <c r="I85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68" i="5"/>
  <c r="I20" i="5"/>
  <c r="I41" i="5"/>
  <c r="I108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H62" i="5"/>
  <c r="H130" i="5" s="1"/>
  <c r="G62" i="5"/>
  <c r="G130" i="5" s="1"/>
  <c r="F62" i="5"/>
  <c r="F130" i="5" s="1"/>
  <c r="E62" i="5"/>
  <c r="E130" i="5" s="1"/>
  <c r="D62" i="5"/>
  <c r="D130" i="5" s="1"/>
  <c r="C62" i="5"/>
  <c r="C130" i="5" s="1"/>
  <c r="I19" i="5"/>
  <c r="I40" i="5"/>
  <c r="I107" i="5"/>
  <c r="H129" i="5"/>
  <c r="G129" i="5"/>
  <c r="F129" i="5"/>
  <c r="E129" i="5"/>
  <c r="D129" i="5"/>
  <c r="C129" i="5"/>
  <c r="I18" i="5"/>
  <c r="I39" i="5"/>
  <c r="I106" i="5"/>
  <c r="H128" i="5"/>
  <c r="G128" i="5"/>
  <c r="F128" i="5"/>
  <c r="E128" i="5"/>
  <c r="D128" i="5"/>
  <c r="C128" i="5"/>
  <c r="I17" i="5"/>
  <c r="I127" i="5" s="1"/>
  <c r="I38" i="5"/>
  <c r="I105" i="5"/>
  <c r="H127" i="5"/>
  <c r="G127" i="5"/>
  <c r="F127" i="5"/>
  <c r="E127" i="5"/>
  <c r="D127" i="5"/>
  <c r="C127" i="5"/>
  <c r="I16" i="5"/>
  <c r="I37" i="5"/>
  <c r="I104" i="5"/>
  <c r="H126" i="5"/>
  <c r="G126" i="5"/>
  <c r="F126" i="5"/>
  <c r="E126" i="5"/>
  <c r="D126" i="5"/>
  <c r="C126" i="5"/>
  <c r="I15" i="5"/>
  <c r="I36" i="5"/>
  <c r="I103" i="5"/>
  <c r="H125" i="5"/>
  <c r="G125" i="5"/>
  <c r="F125" i="5"/>
  <c r="E125" i="5"/>
  <c r="D125" i="5"/>
  <c r="C125" i="5"/>
  <c r="I14" i="5"/>
  <c r="I35" i="5"/>
  <c r="I102" i="5"/>
  <c r="H124" i="5"/>
  <c r="G124" i="5"/>
  <c r="F124" i="5"/>
  <c r="E124" i="5"/>
  <c r="D124" i="5"/>
  <c r="C124" i="5"/>
  <c r="I13" i="5"/>
  <c r="I123" i="5" s="1"/>
  <c r="I34" i="5"/>
  <c r="I101" i="5"/>
  <c r="H123" i="5"/>
  <c r="G123" i="5"/>
  <c r="F123" i="5"/>
  <c r="E123" i="5"/>
  <c r="D123" i="5"/>
  <c r="C123" i="5"/>
  <c r="I12" i="5"/>
  <c r="I33" i="5"/>
  <c r="I100" i="5"/>
  <c r="H122" i="5"/>
  <c r="G122" i="5"/>
  <c r="F122" i="5"/>
  <c r="E122" i="5"/>
  <c r="D122" i="5"/>
  <c r="C122" i="5"/>
  <c r="I11" i="5"/>
  <c r="I32" i="5"/>
  <c r="I99" i="5"/>
  <c r="H121" i="5"/>
  <c r="G121" i="5"/>
  <c r="F121" i="5"/>
  <c r="E121" i="5"/>
  <c r="D121" i="5"/>
  <c r="C121" i="5"/>
  <c r="I10" i="5"/>
  <c r="I31" i="5"/>
  <c r="I98" i="5"/>
  <c r="H120" i="5"/>
  <c r="G120" i="5"/>
  <c r="F120" i="5"/>
  <c r="E120" i="5"/>
  <c r="D120" i="5"/>
  <c r="C120" i="5"/>
  <c r="I9" i="5"/>
  <c r="I119" i="5" s="1"/>
  <c r="I30" i="5"/>
  <c r="I97" i="5"/>
  <c r="H119" i="5"/>
  <c r="G119" i="5"/>
  <c r="F119" i="5"/>
  <c r="E119" i="5"/>
  <c r="D119" i="5"/>
  <c r="C119" i="5"/>
  <c r="I8" i="5"/>
  <c r="I29" i="5"/>
  <c r="I96" i="5"/>
  <c r="H118" i="5"/>
  <c r="G118" i="5"/>
  <c r="F118" i="5"/>
  <c r="E118" i="5"/>
  <c r="D118" i="5"/>
  <c r="C118" i="5"/>
  <c r="I7" i="5"/>
  <c r="I28" i="5"/>
  <c r="I95" i="5"/>
  <c r="H117" i="5"/>
  <c r="G117" i="5"/>
  <c r="F117" i="5"/>
  <c r="E117" i="5"/>
  <c r="D117" i="5"/>
  <c r="C117" i="5"/>
  <c r="I6" i="5"/>
  <c r="I27" i="5"/>
  <c r="I94" i="5"/>
  <c r="H116" i="5"/>
  <c r="G116" i="5"/>
  <c r="F116" i="5"/>
  <c r="E116" i="5"/>
  <c r="D116" i="5"/>
  <c r="C116" i="5"/>
  <c r="I5" i="5"/>
  <c r="I115" i="5" s="1"/>
  <c r="I26" i="5"/>
  <c r="I93" i="5"/>
  <c r="H115" i="5"/>
  <c r="G115" i="5"/>
  <c r="F115" i="5"/>
  <c r="E115" i="5"/>
  <c r="D115" i="5"/>
  <c r="C115" i="5"/>
  <c r="I4" i="5"/>
  <c r="I25" i="5"/>
  <c r="I92" i="5"/>
  <c r="H114" i="5"/>
  <c r="G114" i="5"/>
  <c r="F114" i="5"/>
  <c r="E114" i="5"/>
  <c r="D114" i="5"/>
  <c r="C114" i="5"/>
  <c r="I3" i="5"/>
  <c r="I24" i="5"/>
  <c r="I91" i="5"/>
  <c r="H113" i="5"/>
  <c r="G113" i="5"/>
  <c r="F113" i="5"/>
  <c r="E113" i="5"/>
  <c r="D113" i="5"/>
  <c r="C113" i="5"/>
  <c r="I118" i="5" l="1"/>
  <c r="I116" i="5"/>
  <c r="I120" i="5"/>
  <c r="I124" i="5"/>
  <c r="I128" i="5"/>
  <c r="I113" i="5"/>
  <c r="I117" i="5"/>
  <c r="I121" i="5"/>
  <c r="I125" i="5"/>
  <c r="I129" i="5"/>
  <c r="I62" i="5"/>
  <c r="I130" i="5" s="1"/>
  <c r="I114" i="5"/>
  <c r="I122" i="5"/>
  <c r="I126" i="5"/>
</calcChain>
</file>

<file path=xl/sharedStrings.xml><?xml version="1.0" encoding="utf-8"?>
<sst xmlns="http://schemas.openxmlformats.org/spreadsheetml/2006/main" count="162" uniqueCount="31">
  <si>
    <t>帐龄&lt;1个月</t>
  </si>
  <si>
    <t>１个月≤帐龄≤２个月</t>
  </si>
  <si>
    <t>２个月＜帐龄≤３个月</t>
  </si>
  <si>
    <t>３个月＜帐龄≤１年</t>
  </si>
  <si>
    <t>１年＜帐龄≤３年</t>
  </si>
  <si>
    <t>３年＜帐龄</t>
  </si>
  <si>
    <t>合计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</si>
  <si>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</si>
  <si>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</si>
  <si>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</si>
  <si>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</si>
  <si>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</si>
  <si>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</si>
  <si>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</si>
  <si>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</si>
  <si>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</si>
  <si>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</si>
  <si>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</si>
  <si>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曲靖</t>
  </si>
  <si>
    <t>文山</t>
  </si>
  <si>
    <t>玉溪</t>
  </si>
  <si>
    <t>昭通</t>
  </si>
  <si>
    <t>号百</t>
  </si>
  <si>
    <t>201704党政军</t>
    <phoneticPr fontId="3" type="noConversion"/>
  </si>
  <si>
    <t>NVL(OWE_MONTH_NEW,'全省合计')</t>
  </si>
  <si>
    <t>普洱</t>
    <phoneticPr fontId="3" type="noConversion"/>
  </si>
  <si>
    <t>201704关联方</t>
    <phoneticPr fontId="3" type="noConversion"/>
  </si>
  <si>
    <t>201704PPM</t>
    <phoneticPr fontId="3" type="noConversion"/>
  </si>
  <si>
    <t>201704应收号百</t>
    <phoneticPr fontId="3" type="noConversion"/>
  </si>
  <si>
    <t>2017应收调整合计</t>
    <phoneticPr fontId="3" type="noConversion"/>
  </si>
  <si>
    <t>201704党政军、关联方、号百汇总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</si>
</sst>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43" fontId="4" fillId="2" borderId="1" xfId="1" applyFont="1" applyFill="1" applyBorder="1" applyAlignment="1"/>
    <xf numFmtId="43" fontId="5" fillId="0" borderId="0" xfId="1" applyFont="1" applyFill="1" applyBorder="1" applyAlignment="1"/>
    <xf numFmtId="43" fontId="6" fillId="0" borderId="0" xfId="1" applyFont="1" applyFill="1" applyBorder="1" applyAlignment="1"/>
    <xf numFmtId="43" fontId="4" fillId="3" borderId="0" xfId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0"/>
  <sheetViews>
    <sheetView tabSelected="1" topLeftCell="A44" workbookViewId="0">
      <selection activeCell="D87" sqref="D87"/>
    </sheetView>
  </sheetViews>
  <sheetFormatPr defaultRowHeight="13.5" x14ac:dyDescent="0.15"/>
  <cols>
    <col min="1" max="2" width="9" style="1"/>
    <col min="3" max="3" width="12.125" style="1" customWidth="1"/>
    <col min="4" max="7" width="14.375" style="1" customWidth="1"/>
    <col min="8" max="9" width="12.125" style="1" customWidth="1"/>
    <col min="10" max="16384" width="9" style="1"/>
  </cols>
  <sheetData>
    <row r="1" spans="2:9" x14ac:dyDescent="0.15">
      <c r="B1" s="1" t="s">
        <v>23</v>
      </c>
    </row>
    <row r="2" spans="2:9" x14ac:dyDescent="0.15">
      <c r="B2" s="2" t="s">
        <v>24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2:9" x14ac:dyDescent="0.15">
      <c r="B3" s="2" t="s">
        <v>7</v>
      </c>
      <c r="C3" s="2"/>
      <c r="D3" s="2">
        <v>429886.68</v>
      </c>
      <c r="E3" s="2">
        <v>105090.32</v>
      </c>
      <c r="F3" s="2">
        <v>169443.27</v>
      </c>
      <c r="G3" s="2">
        <v>0</v>
      </c>
      <c r="H3" s="2"/>
      <c r="I3" s="2">
        <f>SUM(C3:H3)</f>
        <v>704420.27</v>
      </c>
    </row>
    <row r="4" spans="2:9" x14ac:dyDescent="0.15">
      <c r="B4" s="2" t="s">
        <v>8</v>
      </c>
      <c r="C4" s="2"/>
      <c r="D4" s="2">
        <v>4427805.88</v>
      </c>
      <c r="E4" s="2">
        <v>199670.14</v>
      </c>
      <c r="F4" s="2">
        <v>1504023.78</v>
      </c>
      <c r="G4" s="2">
        <v>0</v>
      </c>
      <c r="H4" s="2"/>
      <c r="I4" s="2">
        <f t="shared" ref="I4" si="0">SUM(C4:H4)</f>
        <v>6131499.7999999998</v>
      </c>
    </row>
    <row r="5" spans="2:9" x14ac:dyDescent="0.15">
      <c r="B5" s="2" t="s">
        <v>9</v>
      </c>
      <c r="C5" s="2"/>
      <c r="D5" s="2">
        <v>318202.36</v>
      </c>
      <c r="E5" s="2">
        <v>71187.38</v>
      </c>
      <c r="F5" s="2">
        <v>190097.32</v>
      </c>
      <c r="G5" s="2">
        <v>0</v>
      </c>
      <c r="H5" s="2"/>
      <c r="I5" s="2">
        <f t="shared" ref="I5:I20" si="1">SUM(C5:H5)</f>
        <v>579487.06000000006</v>
      </c>
    </row>
    <row r="6" spans="2:9" x14ac:dyDescent="0.15">
      <c r="B6" s="2" t="s">
        <v>10</v>
      </c>
      <c r="C6" s="2"/>
      <c r="D6" s="2">
        <v>472584.96000000002</v>
      </c>
      <c r="E6" s="2">
        <v>152386.76999999999</v>
      </c>
      <c r="F6" s="2">
        <v>366449.07</v>
      </c>
      <c r="G6" s="2">
        <v>2176</v>
      </c>
      <c r="H6" s="2"/>
      <c r="I6" s="2">
        <f t="shared" si="1"/>
        <v>993596.8</v>
      </c>
    </row>
    <row r="7" spans="2:9" x14ac:dyDescent="0.15">
      <c r="B7" s="2" t="s">
        <v>11</v>
      </c>
      <c r="C7" s="2"/>
      <c r="D7" s="2">
        <v>302306.18</v>
      </c>
      <c r="E7" s="2">
        <v>22029.52</v>
      </c>
      <c r="F7" s="2">
        <v>557885.99</v>
      </c>
      <c r="G7" s="2">
        <v>0</v>
      </c>
      <c r="H7" s="2"/>
      <c r="I7" s="2">
        <f t="shared" si="1"/>
        <v>882221.69</v>
      </c>
    </row>
    <row r="8" spans="2:9" x14ac:dyDescent="0.15">
      <c r="B8" s="2" t="s">
        <v>12</v>
      </c>
      <c r="C8" s="2"/>
      <c r="D8" s="2">
        <v>287741.82</v>
      </c>
      <c r="E8" s="2">
        <v>120925.14</v>
      </c>
      <c r="F8" s="2">
        <v>277297.14</v>
      </c>
      <c r="G8" s="2">
        <v>0</v>
      </c>
      <c r="H8" s="2"/>
      <c r="I8" s="2">
        <f t="shared" si="1"/>
        <v>685964.10000000009</v>
      </c>
    </row>
    <row r="9" spans="2:9" x14ac:dyDescent="0.15">
      <c r="B9" s="2" t="s">
        <v>13</v>
      </c>
      <c r="C9" s="2"/>
      <c r="D9" s="2">
        <v>1978420.95</v>
      </c>
      <c r="E9" s="2">
        <v>286599.46999999997</v>
      </c>
      <c r="F9" s="2">
        <v>895206.79</v>
      </c>
      <c r="G9" s="2">
        <v>537</v>
      </c>
      <c r="H9" s="2"/>
      <c r="I9" s="2">
        <f t="shared" si="1"/>
        <v>3160764.21</v>
      </c>
    </row>
    <row r="10" spans="2:9" x14ac:dyDescent="0.15">
      <c r="B10" s="2" t="s">
        <v>14</v>
      </c>
      <c r="C10" s="2"/>
      <c r="D10" s="2">
        <v>20695695.98</v>
      </c>
      <c r="E10" s="2">
        <v>2787121.64</v>
      </c>
      <c r="F10" s="2">
        <v>15566826.57</v>
      </c>
      <c r="G10" s="2">
        <v>1069452.77</v>
      </c>
      <c r="H10" s="2"/>
      <c r="I10" s="2">
        <f t="shared" si="1"/>
        <v>40119096.960000001</v>
      </c>
    </row>
    <row r="11" spans="2:9" x14ac:dyDescent="0.15">
      <c r="B11" s="2" t="s">
        <v>15</v>
      </c>
      <c r="C11" s="2"/>
      <c r="D11" s="2">
        <v>198400.73</v>
      </c>
      <c r="E11" s="2">
        <v>56726.39</v>
      </c>
      <c r="F11" s="2">
        <v>76434.44</v>
      </c>
      <c r="G11" s="2">
        <v>0</v>
      </c>
      <c r="H11" s="2"/>
      <c r="I11" s="2">
        <f t="shared" si="1"/>
        <v>331561.56</v>
      </c>
    </row>
    <row r="12" spans="2:9" x14ac:dyDescent="0.15">
      <c r="B12" s="2" t="s">
        <v>16</v>
      </c>
      <c r="C12" s="2"/>
      <c r="D12" s="2">
        <v>404322.26</v>
      </c>
      <c r="E12" s="2">
        <v>71435</v>
      </c>
      <c r="F12" s="2">
        <v>105090.18</v>
      </c>
      <c r="G12" s="2">
        <v>0</v>
      </c>
      <c r="H12" s="2"/>
      <c r="I12" s="2">
        <f t="shared" si="1"/>
        <v>580847.43999999994</v>
      </c>
    </row>
    <row r="13" spans="2:9" x14ac:dyDescent="0.15">
      <c r="B13" s="2" t="s">
        <v>17</v>
      </c>
      <c r="C13" s="2"/>
      <c r="D13" s="2">
        <v>220462.58</v>
      </c>
      <c r="E13" s="2">
        <v>183289.57</v>
      </c>
      <c r="F13" s="2">
        <v>88589.92</v>
      </c>
      <c r="G13" s="2">
        <v>0</v>
      </c>
      <c r="H13" s="2"/>
      <c r="I13" s="2">
        <f t="shared" si="1"/>
        <v>492342.07</v>
      </c>
    </row>
    <row r="14" spans="2:9" x14ac:dyDescent="0.15">
      <c r="B14" s="2" t="s">
        <v>25</v>
      </c>
      <c r="C14" s="2"/>
      <c r="D14" s="2">
        <v>1594821.71</v>
      </c>
      <c r="E14" s="2">
        <v>644252.21</v>
      </c>
      <c r="F14" s="2">
        <v>2761575.36</v>
      </c>
      <c r="G14" s="2">
        <v>1474.36</v>
      </c>
      <c r="H14" s="2"/>
      <c r="I14" s="2">
        <f>SUM(C14:H14)</f>
        <v>5002123.6399999997</v>
      </c>
    </row>
    <row r="15" spans="2:9" x14ac:dyDescent="0.15">
      <c r="B15" s="2" t="s">
        <v>18</v>
      </c>
      <c r="C15" s="2"/>
      <c r="D15" s="2">
        <v>6899636.2000000002</v>
      </c>
      <c r="E15" s="2">
        <v>6003134.5300000003</v>
      </c>
      <c r="F15" s="2">
        <v>6824561.4400000004</v>
      </c>
      <c r="G15" s="2">
        <v>1587.82</v>
      </c>
      <c r="H15" s="2"/>
      <c r="I15" s="2">
        <f t="shared" si="1"/>
        <v>19728919.990000002</v>
      </c>
    </row>
    <row r="16" spans="2:9" x14ac:dyDescent="0.15">
      <c r="B16" s="2" t="s">
        <v>19</v>
      </c>
      <c r="C16" s="2"/>
      <c r="D16" s="2">
        <v>870634.65</v>
      </c>
      <c r="E16" s="2">
        <v>199436.43</v>
      </c>
      <c r="F16" s="2">
        <v>496791.02</v>
      </c>
      <c r="G16" s="2">
        <v>0</v>
      </c>
      <c r="H16" s="2"/>
      <c r="I16" s="2">
        <f t="shared" si="1"/>
        <v>1566862.1</v>
      </c>
    </row>
    <row r="17" spans="2:9" x14ac:dyDescent="0.15">
      <c r="B17" s="2" t="s">
        <v>20</v>
      </c>
      <c r="C17" s="2"/>
      <c r="D17" s="2">
        <v>3918899.99</v>
      </c>
      <c r="E17" s="2">
        <v>603223.73</v>
      </c>
      <c r="F17" s="2">
        <v>629108.73</v>
      </c>
      <c r="G17" s="2">
        <v>0</v>
      </c>
      <c r="H17" s="2"/>
      <c r="I17" s="2">
        <f t="shared" si="1"/>
        <v>5151232.4500000011</v>
      </c>
    </row>
    <row r="18" spans="2:9" x14ac:dyDescent="0.15">
      <c r="B18" s="2" t="s">
        <v>21</v>
      </c>
      <c r="C18" s="2"/>
      <c r="D18" s="2">
        <v>825270.74</v>
      </c>
      <c r="E18" s="2">
        <v>169506.56</v>
      </c>
      <c r="F18" s="2">
        <v>318118.71000000002</v>
      </c>
      <c r="G18" s="2">
        <v>0</v>
      </c>
      <c r="H18" s="2"/>
      <c r="I18" s="2">
        <f t="shared" si="1"/>
        <v>1312896.01</v>
      </c>
    </row>
    <row r="19" spans="2:9" x14ac:dyDescent="0.15">
      <c r="B19" s="2" t="s">
        <v>22</v>
      </c>
      <c r="C19" s="2"/>
      <c r="D19" s="2">
        <v>0</v>
      </c>
      <c r="E19" s="2">
        <v>0</v>
      </c>
      <c r="F19" s="2">
        <v>0</v>
      </c>
      <c r="G19" s="2">
        <v>0</v>
      </c>
      <c r="H19" s="2"/>
      <c r="I19" s="2">
        <f t="shared" si="1"/>
        <v>0</v>
      </c>
    </row>
    <row r="20" spans="2:9" x14ac:dyDescent="0.15">
      <c r="B20" s="2" t="s">
        <v>6</v>
      </c>
      <c r="C20" s="2"/>
      <c r="D20" s="2">
        <v>43845093.670000002</v>
      </c>
      <c r="E20" s="2">
        <v>11676014.800000001</v>
      </c>
      <c r="F20" s="2">
        <v>30827499.73</v>
      </c>
      <c r="G20" s="2">
        <v>1075227.95</v>
      </c>
      <c r="H20" s="2"/>
      <c r="I20" s="2">
        <f t="shared" si="1"/>
        <v>87423836.150000006</v>
      </c>
    </row>
    <row r="22" spans="2:9" x14ac:dyDescent="0.15">
      <c r="B22" s="1" t="s">
        <v>26</v>
      </c>
    </row>
    <row r="23" spans="2:9" x14ac:dyDescent="0.15">
      <c r="B23" s="2" t="s">
        <v>24</v>
      </c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6</v>
      </c>
    </row>
    <row r="24" spans="2:9" x14ac:dyDescent="0.15">
      <c r="B24" s="2" t="s">
        <v>7</v>
      </c>
      <c r="C24" s="2"/>
      <c r="D24" s="2">
        <v>110</v>
      </c>
      <c r="E24" s="2">
        <v>0</v>
      </c>
      <c r="F24" s="2">
        <v>471.33</v>
      </c>
      <c r="G24" s="2"/>
      <c r="H24" s="2"/>
      <c r="I24" s="2">
        <f>SUM(C24:H24)</f>
        <v>581.32999999999993</v>
      </c>
    </row>
    <row r="25" spans="2:9" x14ac:dyDescent="0.15">
      <c r="B25" s="2" t="s">
        <v>8</v>
      </c>
      <c r="C25" s="2"/>
      <c r="D25" s="2">
        <v>0</v>
      </c>
      <c r="E25" s="2">
        <v>0</v>
      </c>
      <c r="F25" s="2">
        <v>0</v>
      </c>
      <c r="G25" s="2"/>
      <c r="H25" s="2"/>
      <c r="I25" s="2">
        <f t="shared" ref="I25:I41" si="2">SUM(C25:H25)</f>
        <v>0</v>
      </c>
    </row>
    <row r="26" spans="2:9" x14ac:dyDescent="0.15">
      <c r="B26" s="2" t="s">
        <v>9</v>
      </c>
      <c r="C26" s="2"/>
      <c r="D26" s="2">
        <v>0</v>
      </c>
      <c r="E26" s="2">
        <v>0</v>
      </c>
      <c r="F26" s="2">
        <v>0</v>
      </c>
      <c r="G26" s="2"/>
      <c r="H26" s="2"/>
      <c r="I26" s="2">
        <f t="shared" si="2"/>
        <v>0</v>
      </c>
    </row>
    <row r="27" spans="2:9" x14ac:dyDescent="0.15">
      <c r="B27" s="2" t="s">
        <v>10</v>
      </c>
      <c r="C27" s="2"/>
      <c r="D27" s="2">
        <v>95</v>
      </c>
      <c r="E27" s="2">
        <v>95</v>
      </c>
      <c r="F27" s="2">
        <v>1016.41</v>
      </c>
      <c r="G27" s="2"/>
      <c r="H27" s="2"/>
      <c r="I27" s="2">
        <f t="shared" si="2"/>
        <v>1206.4099999999999</v>
      </c>
    </row>
    <row r="28" spans="2:9" x14ac:dyDescent="0.15">
      <c r="B28" s="2" t="s">
        <v>11</v>
      </c>
      <c r="C28" s="2"/>
      <c r="D28" s="2">
        <v>4.62</v>
      </c>
      <c r="E28" s="2">
        <v>0</v>
      </c>
      <c r="F28" s="2">
        <v>0</v>
      </c>
      <c r="G28" s="2"/>
      <c r="H28" s="2"/>
      <c r="I28" s="2">
        <f t="shared" si="2"/>
        <v>4.62</v>
      </c>
    </row>
    <row r="29" spans="2:9" x14ac:dyDescent="0.15">
      <c r="B29" s="2" t="s">
        <v>12</v>
      </c>
      <c r="C29" s="2"/>
      <c r="D29" s="2">
        <v>0</v>
      </c>
      <c r="E29" s="2">
        <v>0</v>
      </c>
      <c r="F29" s="2">
        <v>0</v>
      </c>
      <c r="G29" s="2"/>
      <c r="H29" s="2"/>
      <c r="I29" s="2">
        <f t="shared" si="2"/>
        <v>0</v>
      </c>
    </row>
    <row r="30" spans="2:9" x14ac:dyDescent="0.15">
      <c r="B30" s="2" t="s">
        <v>13</v>
      </c>
      <c r="C30" s="2"/>
      <c r="D30" s="2">
        <v>31.34</v>
      </c>
      <c r="E30" s="2">
        <v>0</v>
      </c>
      <c r="F30" s="2">
        <v>396.77</v>
      </c>
      <c r="G30" s="2"/>
      <c r="H30" s="2"/>
      <c r="I30" s="2">
        <f t="shared" si="2"/>
        <v>428.10999999999996</v>
      </c>
    </row>
    <row r="31" spans="2:9" x14ac:dyDescent="0.15">
      <c r="B31" s="2" t="s">
        <v>14</v>
      </c>
      <c r="C31" s="2"/>
      <c r="D31" s="2">
        <v>296404.65000000002</v>
      </c>
      <c r="E31" s="2">
        <v>50882.77</v>
      </c>
      <c r="F31" s="2">
        <v>46908.06</v>
      </c>
      <c r="G31" s="2"/>
      <c r="H31" s="2"/>
      <c r="I31" s="2">
        <f t="shared" si="2"/>
        <v>394195.48000000004</v>
      </c>
    </row>
    <row r="32" spans="2:9" x14ac:dyDescent="0.15">
      <c r="B32" s="2" t="s">
        <v>15</v>
      </c>
      <c r="C32" s="2"/>
      <c r="D32" s="2">
        <v>59.23</v>
      </c>
      <c r="E32" s="2">
        <v>0</v>
      </c>
      <c r="F32" s="2">
        <v>14.97</v>
      </c>
      <c r="G32" s="2"/>
      <c r="H32" s="2"/>
      <c r="I32" s="2">
        <f t="shared" si="2"/>
        <v>74.2</v>
      </c>
    </row>
    <row r="33" spans="2:9" x14ac:dyDescent="0.15">
      <c r="B33" s="2" t="s">
        <v>16</v>
      </c>
      <c r="C33" s="2"/>
      <c r="D33" s="2">
        <v>0</v>
      </c>
      <c r="E33" s="2">
        <v>0</v>
      </c>
      <c r="F33" s="2">
        <v>0</v>
      </c>
      <c r="G33" s="2"/>
      <c r="H33" s="2"/>
      <c r="I33" s="2">
        <f t="shared" si="2"/>
        <v>0</v>
      </c>
    </row>
    <row r="34" spans="2:9" x14ac:dyDescent="0.15">
      <c r="B34" s="2" t="s">
        <v>17</v>
      </c>
      <c r="C34" s="2"/>
      <c r="D34" s="2">
        <v>0</v>
      </c>
      <c r="E34" s="2">
        <v>0</v>
      </c>
      <c r="F34" s="2">
        <v>0</v>
      </c>
      <c r="G34" s="2"/>
      <c r="H34" s="2"/>
      <c r="I34" s="2">
        <f t="shared" si="2"/>
        <v>0</v>
      </c>
    </row>
    <row r="35" spans="2:9" x14ac:dyDescent="0.15">
      <c r="B35" s="2" t="s">
        <v>25</v>
      </c>
      <c r="C35" s="2"/>
      <c r="D35" s="2">
        <v>51.2</v>
      </c>
      <c r="E35" s="2">
        <v>0</v>
      </c>
      <c r="F35" s="2">
        <v>421</v>
      </c>
      <c r="G35" s="2"/>
      <c r="H35" s="2"/>
      <c r="I35" s="2">
        <f>SUM(C35:H35)</f>
        <v>472.2</v>
      </c>
    </row>
    <row r="36" spans="2:9" x14ac:dyDescent="0.15">
      <c r="B36" s="2" t="s">
        <v>18</v>
      </c>
      <c r="C36" s="2"/>
      <c r="D36" s="2">
        <v>0</v>
      </c>
      <c r="E36" s="2">
        <v>0</v>
      </c>
      <c r="F36" s="2">
        <v>0</v>
      </c>
      <c r="G36" s="2"/>
      <c r="H36" s="2"/>
      <c r="I36" s="2">
        <f t="shared" si="2"/>
        <v>0</v>
      </c>
    </row>
    <row r="37" spans="2:9" x14ac:dyDescent="0.15">
      <c r="B37" s="2" t="s">
        <v>19</v>
      </c>
      <c r="C37" s="2"/>
      <c r="D37" s="2">
        <v>13.97</v>
      </c>
      <c r="E37" s="2">
        <v>22</v>
      </c>
      <c r="F37" s="2">
        <v>369.93</v>
      </c>
      <c r="G37" s="2"/>
      <c r="H37" s="2"/>
      <c r="I37" s="2">
        <f t="shared" si="2"/>
        <v>405.9</v>
      </c>
    </row>
    <row r="38" spans="2:9" x14ac:dyDescent="0.15">
      <c r="B38" s="2" t="s">
        <v>20</v>
      </c>
      <c r="C38" s="2"/>
      <c r="D38" s="2">
        <v>0</v>
      </c>
      <c r="E38" s="2">
        <v>0</v>
      </c>
      <c r="F38" s="2">
        <v>0</v>
      </c>
      <c r="G38" s="2"/>
      <c r="H38" s="2"/>
      <c r="I38" s="2">
        <f t="shared" si="2"/>
        <v>0</v>
      </c>
    </row>
    <row r="39" spans="2:9" x14ac:dyDescent="0.15">
      <c r="B39" s="2" t="s">
        <v>21</v>
      </c>
      <c r="C39" s="2"/>
      <c r="D39" s="2">
        <v>259.02999999999997</v>
      </c>
      <c r="E39" s="2">
        <v>85.69</v>
      </c>
      <c r="F39" s="2">
        <v>60.91</v>
      </c>
      <c r="G39" s="2"/>
      <c r="H39" s="2"/>
      <c r="I39" s="2">
        <f t="shared" si="2"/>
        <v>405.63</v>
      </c>
    </row>
    <row r="40" spans="2:9" x14ac:dyDescent="0.15">
      <c r="B40" s="2" t="s">
        <v>22</v>
      </c>
      <c r="C40" s="2"/>
      <c r="D40" s="2">
        <v>0</v>
      </c>
      <c r="E40" s="2">
        <v>0</v>
      </c>
      <c r="F40" s="2">
        <v>0</v>
      </c>
      <c r="G40" s="2"/>
      <c r="H40" s="2"/>
      <c r="I40" s="2">
        <f t="shared" si="2"/>
        <v>0</v>
      </c>
    </row>
    <row r="41" spans="2:9" x14ac:dyDescent="0.15">
      <c r="B41" s="2" t="s">
        <v>6</v>
      </c>
      <c r="C41" s="2"/>
      <c r="D41" s="2">
        <v>297029.03999999998</v>
      </c>
      <c r="E41" s="2">
        <v>51085.46</v>
      </c>
      <c r="F41" s="2">
        <v>49659.38</v>
      </c>
      <c r="G41" s="2"/>
      <c r="H41" s="2"/>
      <c r="I41" s="2">
        <f t="shared" si="2"/>
        <v>397773.88</v>
      </c>
    </row>
    <row r="43" spans="2:9" x14ac:dyDescent="0.15">
      <c r="B43" s="3" t="s">
        <v>28</v>
      </c>
    </row>
    <row r="44" spans="2:9" x14ac:dyDescent="0.15">
      <c r="B44" s="2" t="s">
        <v>24</v>
      </c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</row>
    <row r="45" spans="2:9" x14ac:dyDescent="0.15">
      <c r="B45" s="2" t="s">
        <v>7</v>
      </c>
      <c r="C45" s="2"/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f t="shared" ref="I45:I61" si="3">SUM(C45:H45)</f>
        <v>0</v>
      </c>
    </row>
    <row r="46" spans="2:9" x14ac:dyDescent="0.15">
      <c r="B46" s="2" t="s">
        <v>8</v>
      </c>
      <c r="C46" s="2"/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f t="shared" si="3"/>
        <v>0</v>
      </c>
    </row>
    <row r="47" spans="2:9" x14ac:dyDescent="0.15">
      <c r="B47" s="2" t="s">
        <v>9</v>
      </c>
      <c r="C47" s="2"/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f t="shared" si="3"/>
        <v>0</v>
      </c>
    </row>
    <row r="48" spans="2:9" x14ac:dyDescent="0.15">
      <c r="B48" s="2" t="s">
        <v>10</v>
      </c>
      <c r="C48" s="2"/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f t="shared" si="3"/>
        <v>0</v>
      </c>
    </row>
    <row r="49" spans="2:9" x14ac:dyDescent="0.15">
      <c r="B49" s="2" t="s">
        <v>11</v>
      </c>
      <c r="C49" s="2"/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f t="shared" si="3"/>
        <v>0</v>
      </c>
    </row>
    <row r="50" spans="2:9" x14ac:dyDescent="0.15">
      <c r="B50" s="2" t="s">
        <v>12</v>
      </c>
      <c r="C50" s="2"/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f t="shared" si="3"/>
        <v>0</v>
      </c>
    </row>
    <row r="51" spans="2:9" x14ac:dyDescent="0.15">
      <c r="B51" s="2" t="s">
        <v>13</v>
      </c>
      <c r="C51" s="2"/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f t="shared" si="3"/>
        <v>0</v>
      </c>
    </row>
    <row r="52" spans="2:9" x14ac:dyDescent="0.15">
      <c r="B52" s="2" t="s">
        <v>14</v>
      </c>
      <c r="C52" s="2"/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f t="shared" si="3"/>
        <v>0</v>
      </c>
    </row>
    <row r="53" spans="2:9" x14ac:dyDescent="0.15">
      <c r="B53" s="2" t="s">
        <v>15</v>
      </c>
      <c r="C53" s="2"/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f t="shared" si="3"/>
        <v>0</v>
      </c>
    </row>
    <row r="54" spans="2:9" x14ac:dyDescent="0.15">
      <c r="B54" s="2" t="s">
        <v>16</v>
      </c>
      <c r="C54" s="2"/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f t="shared" si="3"/>
        <v>0</v>
      </c>
    </row>
    <row r="55" spans="2:9" x14ac:dyDescent="0.15">
      <c r="B55" s="2" t="s">
        <v>17</v>
      </c>
      <c r="C55" s="2"/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f t="shared" si="3"/>
        <v>0</v>
      </c>
    </row>
    <row r="56" spans="2:9" x14ac:dyDescent="0.15">
      <c r="B56" s="2" t="s">
        <v>25</v>
      </c>
      <c r="C56" s="2"/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f>SUM(C56:H56)</f>
        <v>0</v>
      </c>
    </row>
    <row r="57" spans="2:9" x14ac:dyDescent="0.15">
      <c r="B57" s="2" t="s">
        <v>18</v>
      </c>
      <c r="C57" s="2"/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f t="shared" si="3"/>
        <v>0</v>
      </c>
    </row>
    <row r="58" spans="2:9" x14ac:dyDescent="0.15">
      <c r="B58" s="2" t="s">
        <v>19</v>
      </c>
      <c r="C58" s="2"/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f t="shared" si="3"/>
        <v>0</v>
      </c>
    </row>
    <row r="59" spans="2:9" x14ac:dyDescent="0.15">
      <c r="B59" s="2" t="s">
        <v>20</v>
      </c>
      <c r="C59" s="2"/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f t="shared" si="3"/>
        <v>0</v>
      </c>
    </row>
    <row r="60" spans="2:9" x14ac:dyDescent="0.15">
      <c r="B60" s="2" t="s">
        <v>21</v>
      </c>
      <c r="C60" s="2"/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f t="shared" si="3"/>
        <v>0</v>
      </c>
    </row>
    <row r="61" spans="2:9" x14ac:dyDescent="0.15">
      <c r="B61" s="2" t="s">
        <v>22</v>
      </c>
      <c r="C61" s="2"/>
      <c r="D61" s="2">
        <v>1815999.99</v>
      </c>
      <c r="E61" s="2">
        <v>451334.14</v>
      </c>
      <c r="F61" s="2">
        <v>604533.32999999996</v>
      </c>
      <c r="G61" s="2">
        <v>0</v>
      </c>
      <c r="H61" s="2">
        <v>0</v>
      </c>
      <c r="I61" s="2">
        <f t="shared" si="3"/>
        <v>2871867.46</v>
      </c>
    </row>
    <row r="62" spans="2:9" x14ac:dyDescent="0.15">
      <c r="B62" s="2" t="s">
        <v>6</v>
      </c>
      <c r="C62" s="2">
        <f t="shared" ref="C62:I62" si="4">SUM(C45:C61)</f>
        <v>0</v>
      </c>
      <c r="D62" s="2">
        <f t="shared" si="4"/>
        <v>1815999.99</v>
      </c>
      <c r="E62" s="2">
        <f t="shared" si="4"/>
        <v>451334.14</v>
      </c>
      <c r="F62" s="2">
        <f t="shared" si="4"/>
        <v>604533.32999999996</v>
      </c>
      <c r="G62" s="2">
        <f t="shared" si="4"/>
        <v>0</v>
      </c>
      <c r="H62" s="2">
        <f t="shared" si="4"/>
        <v>0</v>
      </c>
      <c r="I62" s="2">
        <f t="shared" si="4"/>
        <v>2871867.46</v>
      </c>
    </row>
    <row r="63" spans="2:9" x14ac:dyDescent="0.15">
      <c r="B63" s="5"/>
      <c r="C63" s="5"/>
      <c r="D63" s="5"/>
      <c r="E63" s="5"/>
      <c r="F63" s="5"/>
      <c r="G63" s="5"/>
      <c r="H63" s="5"/>
      <c r="I63" s="5"/>
    </row>
    <row r="64" spans="2:9" x14ac:dyDescent="0.15">
      <c r="B64" s="5"/>
      <c r="C64" s="5"/>
      <c r="D64" s="5"/>
      <c r="E64" s="5"/>
      <c r="F64" s="5"/>
      <c r="G64" s="5"/>
      <c r="H64" s="5"/>
      <c r="I64" s="5"/>
    </row>
    <row r="65" spans="2:9" x14ac:dyDescent="0.15">
      <c r="B65" s="5"/>
      <c r="C65" s="5"/>
      <c r="D65" s="5"/>
      <c r="E65" s="5"/>
      <c r="F65" s="5"/>
      <c r="G65" s="5"/>
      <c r="H65" s="5"/>
      <c r="I65" s="5"/>
    </row>
    <row r="66" spans="2:9" x14ac:dyDescent="0.15">
      <c r="B66" s="3" t="s">
        <v>30</v>
      </c>
    </row>
    <row r="67" spans="2:9" x14ac:dyDescent="0.15">
      <c r="B67" s="2" t="s">
        <v>24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</row>
    <row r="68" spans="2:9" x14ac:dyDescent="0.15">
      <c r="B68" s="2" t="s">
        <v>7</v>
      </c>
      <c r="C68" s="2">
        <f>C3+C24+C45</f>
        <v>0</v>
      </c>
      <c r="D68" s="2">
        <f t="shared" ref="D68:I68" si="5">D3+D24+D45</f>
        <v>429996.68</v>
      </c>
      <c r="E68" s="2">
        <f t="shared" si="5"/>
        <v>105090.32</v>
      </c>
      <c r="F68" s="2">
        <f t="shared" si="5"/>
        <v>169914.59999999998</v>
      </c>
      <c r="G68" s="2">
        <f t="shared" si="5"/>
        <v>0</v>
      </c>
      <c r="H68" s="2">
        <f t="shared" si="5"/>
        <v>0</v>
      </c>
      <c r="I68" s="2">
        <f t="shared" si="5"/>
        <v>705001.6</v>
      </c>
    </row>
    <row r="69" spans="2:9" x14ac:dyDescent="0.15">
      <c r="B69" s="2" t="s">
        <v>8</v>
      </c>
      <c r="C69" s="2">
        <f t="shared" ref="C69:I85" si="6">C4+C25+C46</f>
        <v>0</v>
      </c>
      <c r="D69" s="2">
        <f t="shared" si="6"/>
        <v>4427805.88</v>
      </c>
      <c r="E69" s="2">
        <f t="shared" si="6"/>
        <v>199670.14</v>
      </c>
      <c r="F69" s="2">
        <f t="shared" si="6"/>
        <v>1504023.78</v>
      </c>
      <c r="G69" s="2">
        <f t="shared" si="6"/>
        <v>0</v>
      </c>
      <c r="H69" s="2">
        <f t="shared" si="6"/>
        <v>0</v>
      </c>
      <c r="I69" s="2">
        <f t="shared" si="6"/>
        <v>6131499.7999999998</v>
      </c>
    </row>
    <row r="70" spans="2:9" x14ac:dyDescent="0.15">
      <c r="B70" s="2" t="s">
        <v>9</v>
      </c>
      <c r="C70" s="2">
        <f t="shared" si="6"/>
        <v>0</v>
      </c>
      <c r="D70" s="2">
        <f t="shared" si="6"/>
        <v>318202.36</v>
      </c>
      <c r="E70" s="2">
        <f t="shared" si="6"/>
        <v>71187.38</v>
      </c>
      <c r="F70" s="2">
        <f t="shared" si="6"/>
        <v>190097.32</v>
      </c>
      <c r="G70" s="2">
        <f t="shared" si="6"/>
        <v>0</v>
      </c>
      <c r="H70" s="2">
        <f t="shared" si="6"/>
        <v>0</v>
      </c>
      <c r="I70" s="2">
        <f t="shared" si="6"/>
        <v>579487.06000000006</v>
      </c>
    </row>
    <row r="71" spans="2:9" x14ac:dyDescent="0.15">
      <c r="B71" s="2" t="s">
        <v>10</v>
      </c>
      <c r="C71" s="2">
        <f t="shared" si="6"/>
        <v>0</v>
      </c>
      <c r="D71" s="2">
        <f t="shared" si="6"/>
        <v>472679.96</v>
      </c>
      <c r="E71" s="2">
        <f t="shared" si="6"/>
        <v>152481.76999999999</v>
      </c>
      <c r="F71" s="2">
        <f t="shared" si="6"/>
        <v>367465.48</v>
      </c>
      <c r="G71" s="2">
        <f t="shared" si="6"/>
        <v>2176</v>
      </c>
      <c r="H71" s="2">
        <f t="shared" si="6"/>
        <v>0</v>
      </c>
      <c r="I71" s="2">
        <f t="shared" si="6"/>
        <v>994803.21000000008</v>
      </c>
    </row>
    <row r="72" spans="2:9" x14ac:dyDescent="0.15">
      <c r="B72" s="2" t="s">
        <v>11</v>
      </c>
      <c r="C72" s="2">
        <f t="shared" si="6"/>
        <v>0</v>
      </c>
      <c r="D72" s="2">
        <f t="shared" si="6"/>
        <v>302310.8</v>
      </c>
      <c r="E72" s="2">
        <f t="shared" si="6"/>
        <v>22029.52</v>
      </c>
      <c r="F72" s="2">
        <f t="shared" si="6"/>
        <v>557885.99</v>
      </c>
      <c r="G72" s="2">
        <f t="shared" si="6"/>
        <v>0</v>
      </c>
      <c r="H72" s="2">
        <f t="shared" si="6"/>
        <v>0</v>
      </c>
      <c r="I72" s="2">
        <f t="shared" si="6"/>
        <v>882226.30999999994</v>
      </c>
    </row>
    <row r="73" spans="2:9" x14ac:dyDescent="0.15">
      <c r="B73" s="2" t="s">
        <v>12</v>
      </c>
      <c r="C73" s="2">
        <f t="shared" si="6"/>
        <v>0</v>
      </c>
      <c r="D73" s="2">
        <f t="shared" si="6"/>
        <v>287741.82</v>
      </c>
      <c r="E73" s="2">
        <f t="shared" si="6"/>
        <v>120925.14</v>
      </c>
      <c r="F73" s="2">
        <f t="shared" si="6"/>
        <v>277297.14</v>
      </c>
      <c r="G73" s="2">
        <f t="shared" si="6"/>
        <v>0</v>
      </c>
      <c r="H73" s="2">
        <f t="shared" si="6"/>
        <v>0</v>
      </c>
      <c r="I73" s="2">
        <f t="shared" si="6"/>
        <v>685964.10000000009</v>
      </c>
    </row>
    <row r="74" spans="2:9" x14ac:dyDescent="0.15">
      <c r="B74" s="2" t="s">
        <v>13</v>
      </c>
      <c r="C74" s="2">
        <f t="shared" si="6"/>
        <v>0</v>
      </c>
      <c r="D74" s="2">
        <f t="shared" si="6"/>
        <v>1978452.29</v>
      </c>
      <c r="E74" s="2">
        <f t="shared" si="6"/>
        <v>286599.46999999997</v>
      </c>
      <c r="F74" s="2">
        <f t="shared" si="6"/>
        <v>895603.56</v>
      </c>
      <c r="G74" s="2">
        <f t="shared" si="6"/>
        <v>537</v>
      </c>
      <c r="H74" s="2">
        <f t="shared" si="6"/>
        <v>0</v>
      </c>
      <c r="I74" s="2">
        <f t="shared" si="6"/>
        <v>3161192.32</v>
      </c>
    </row>
    <row r="75" spans="2:9" x14ac:dyDescent="0.15">
      <c r="B75" s="2" t="s">
        <v>14</v>
      </c>
      <c r="C75" s="2">
        <f t="shared" si="6"/>
        <v>0</v>
      </c>
      <c r="D75" s="2">
        <f t="shared" si="6"/>
        <v>20992100.629999999</v>
      </c>
      <c r="E75" s="2">
        <f t="shared" si="6"/>
        <v>2838004.41</v>
      </c>
      <c r="F75" s="2">
        <f t="shared" si="6"/>
        <v>15613734.630000001</v>
      </c>
      <c r="G75" s="2">
        <f t="shared" si="6"/>
        <v>1069452.77</v>
      </c>
      <c r="H75" s="2">
        <f t="shared" si="6"/>
        <v>0</v>
      </c>
      <c r="I75" s="2">
        <f t="shared" si="6"/>
        <v>40513292.439999998</v>
      </c>
    </row>
    <row r="76" spans="2:9" x14ac:dyDescent="0.15">
      <c r="B76" s="2" t="s">
        <v>15</v>
      </c>
      <c r="C76" s="2">
        <f t="shared" si="6"/>
        <v>0</v>
      </c>
      <c r="D76" s="2">
        <f t="shared" si="6"/>
        <v>198459.96000000002</v>
      </c>
      <c r="E76" s="2">
        <f t="shared" si="6"/>
        <v>56726.39</v>
      </c>
      <c r="F76" s="2">
        <f t="shared" si="6"/>
        <v>76449.41</v>
      </c>
      <c r="G76" s="2">
        <f t="shared" si="6"/>
        <v>0</v>
      </c>
      <c r="H76" s="2">
        <f t="shared" si="6"/>
        <v>0</v>
      </c>
      <c r="I76" s="2">
        <f t="shared" si="6"/>
        <v>331635.76</v>
      </c>
    </row>
    <row r="77" spans="2:9" x14ac:dyDescent="0.15">
      <c r="B77" s="2" t="s">
        <v>16</v>
      </c>
      <c r="C77" s="2">
        <f t="shared" si="6"/>
        <v>0</v>
      </c>
      <c r="D77" s="2">
        <f t="shared" si="6"/>
        <v>404322.26</v>
      </c>
      <c r="E77" s="2">
        <f t="shared" si="6"/>
        <v>71435</v>
      </c>
      <c r="F77" s="2">
        <f t="shared" si="6"/>
        <v>105090.18</v>
      </c>
      <c r="G77" s="2">
        <f t="shared" si="6"/>
        <v>0</v>
      </c>
      <c r="H77" s="2">
        <f t="shared" si="6"/>
        <v>0</v>
      </c>
      <c r="I77" s="2">
        <f t="shared" si="6"/>
        <v>580847.43999999994</v>
      </c>
    </row>
    <row r="78" spans="2:9" x14ac:dyDescent="0.15">
      <c r="B78" s="2" t="s">
        <v>17</v>
      </c>
      <c r="C78" s="2">
        <f t="shared" si="6"/>
        <v>0</v>
      </c>
      <c r="D78" s="2">
        <f t="shared" si="6"/>
        <v>220462.58</v>
      </c>
      <c r="E78" s="2">
        <f t="shared" si="6"/>
        <v>183289.57</v>
      </c>
      <c r="F78" s="2">
        <f t="shared" si="6"/>
        <v>88589.92</v>
      </c>
      <c r="G78" s="2">
        <f t="shared" si="6"/>
        <v>0</v>
      </c>
      <c r="H78" s="2">
        <f t="shared" si="6"/>
        <v>0</v>
      </c>
      <c r="I78" s="2">
        <f t="shared" si="6"/>
        <v>492342.07</v>
      </c>
    </row>
    <row r="79" spans="2:9" x14ac:dyDescent="0.15">
      <c r="B79" s="2" t="s">
        <v>25</v>
      </c>
      <c r="C79" s="2">
        <f t="shared" si="6"/>
        <v>0</v>
      </c>
      <c r="D79" s="2">
        <f t="shared" si="6"/>
        <v>1594872.91</v>
      </c>
      <c r="E79" s="2">
        <f t="shared" si="6"/>
        <v>644252.21</v>
      </c>
      <c r="F79" s="2">
        <f t="shared" si="6"/>
        <v>2761996.36</v>
      </c>
      <c r="G79" s="2">
        <f t="shared" si="6"/>
        <v>1474.36</v>
      </c>
      <c r="H79" s="2">
        <f t="shared" si="6"/>
        <v>0</v>
      </c>
      <c r="I79" s="2">
        <f t="shared" si="6"/>
        <v>5002595.84</v>
      </c>
    </row>
    <row r="80" spans="2:9" x14ac:dyDescent="0.15">
      <c r="B80" s="2" t="s">
        <v>18</v>
      </c>
      <c r="C80" s="2">
        <f t="shared" si="6"/>
        <v>0</v>
      </c>
      <c r="D80" s="2">
        <f t="shared" si="6"/>
        <v>6899636.2000000002</v>
      </c>
      <c r="E80" s="2">
        <f t="shared" si="6"/>
        <v>6003134.5300000003</v>
      </c>
      <c r="F80" s="2">
        <f t="shared" si="6"/>
        <v>6824561.4400000004</v>
      </c>
      <c r="G80" s="2">
        <f t="shared" si="6"/>
        <v>1587.82</v>
      </c>
      <c r="H80" s="2">
        <f t="shared" si="6"/>
        <v>0</v>
      </c>
      <c r="I80" s="2">
        <f t="shared" si="6"/>
        <v>19728919.990000002</v>
      </c>
    </row>
    <row r="81" spans="2:9" x14ac:dyDescent="0.15">
      <c r="B81" s="2" t="s">
        <v>19</v>
      </c>
      <c r="C81" s="2">
        <f t="shared" si="6"/>
        <v>0</v>
      </c>
      <c r="D81" s="2">
        <f t="shared" si="6"/>
        <v>870648.62</v>
      </c>
      <c r="E81" s="2">
        <f t="shared" si="6"/>
        <v>199458.43</v>
      </c>
      <c r="F81" s="2">
        <f t="shared" si="6"/>
        <v>497160.95</v>
      </c>
      <c r="G81" s="2">
        <f t="shared" si="6"/>
        <v>0</v>
      </c>
      <c r="H81" s="2">
        <f t="shared" si="6"/>
        <v>0</v>
      </c>
      <c r="I81" s="2">
        <f t="shared" si="6"/>
        <v>1567268</v>
      </c>
    </row>
    <row r="82" spans="2:9" x14ac:dyDescent="0.15">
      <c r="B82" s="2" t="s">
        <v>20</v>
      </c>
      <c r="C82" s="2">
        <f t="shared" si="6"/>
        <v>0</v>
      </c>
      <c r="D82" s="2">
        <f t="shared" si="6"/>
        <v>3918899.99</v>
      </c>
      <c r="E82" s="2">
        <f t="shared" si="6"/>
        <v>603223.73</v>
      </c>
      <c r="F82" s="2">
        <f t="shared" si="6"/>
        <v>629108.73</v>
      </c>
      <c r="G82" s="2">
        <f t="shared" si="6"/>
        <v>0</v>
      </c>
      <c r="H82" s="2">
        <f t="shared" si="6"/>
        <v>0</v>
      </c>
      <c r="I82" s="2">
        <f t="shared" si="6"/>
        <v>5151232.4500000011</v>
      </c>
    </row>
    <row r="83" spans="2:9" x14ac:dyDescent="0.15">
      <c r="B83" s="2" t="s">
        <v>21</v>
      </c>
      <c r="C83" s="2">
        <f t="shared" si="6"/>
        <v>0</v>
      </c>
      <c r="D83" s="2">
        <f t="shared" si="6"/>
        <v>825529.77</v>
      </c>
      <c r="E83" s="2">
        <f t="shared" si="6"/>
        <v>169592.25</v>
      </c>
      <c r="F83" s="2">
        <f t="shared" si="6"/>
        <v>318179.62</v>
      </c>
      <c r="G83" s="2">
        <f t="shared" si="6"/>
        <v>0</v>
      </c>
      <c r="H83" s="2">
        <f t="shared" si="6"/>
        <v>0</v>
      </c>
      <c r="I83" s="2">
        <f t="shared" si="6"/>
        <v>1313301.6399999999</v>
      </c>
    </row>
    <row r="84" spans="2:9" x14ac:dyDescent="0.15">
      <c r="B84" s="2" t="s">
        <v>22</v>
      </c>
      <c r="C84" s="2">
        <f t="shared" si="6"/>
        <v>0</v>
      </c>
      <c r="D84" s="2">
        <f t="shared" si="6"/>
        <v>1815999.99</v>
      </c>
      <c r="E84" s="2">
        <f t="shared" si="6"/>
        <v>451334.14</v>
      </c>
      <c r="F84" s="2">
        <f t="shared" si="6"/>
        <v>604533.32999999996</v>
      </c>
      <c r="G84" s="2">
        <f t="shared" si="6"/>
        <v>0</v>
      </c>
      <c r="H84" s="2">
        <f t="shared" si="6"/>
        <v>0</v>
      </c>
      <c r="I84" s="2">
        <f t="shared" si="6"/>
        <v>2871867.46</v>
      </c>
    </row>
    <row r="85" spans="2:9" x14ac:dyDescent="0.15">
      <c r="B85" s="2" t="s">
        <v>6</v>
      </c>
      <c r="C85" s="2">
        <f t="shared" si="6"/>
        <v>0</v>
      </c>
      <c r="D85" s="2">
        <f t="shared" si="6"/>
        <v>45958122.700000003</v>
      </c>
      <c r="E85" s="2">
        <f t="shared" si="6"/>
        <v>12178434.400000002</v>
      </c>
      <c r="F85" s="2">
        <f t="shared" si="6"/>
        <v>31481692.439999998</v>
      </c>
      <c r="G85" s="2">
        <f t="shared" si="6"/>
        <v>1075227.95</v>
      </c>
      <c r="H85" s="2">
        <f t="shared" si="6"/>
        <v>0</v>
      </c>
      <c r="I85" s="2">
        <f t="shared" si="6"/>
        <v>90693477.489999995</v>
      </c>
    </row>
    <row r="86" spans="2:9" x14ac:dyDescent="0.15">
      <c r="B86" s="5"/>
      <c r="C86" s="5"/>
      <c r="D86" s="5"/>
      <c r="E86" s="5"/>
      <c r="F86" s="5"/>
      <c r="G86" s="5"/>
      <c r="H86" s="5"/>
      <c r="I86" s="5"/>
    </row>
    <row r="87" spans="2:9" x14ac:dyDescent="0.15">
      <c r="B87" s="5"/>
      <c r="C87" s="5"/>
      <c r="D87" s="5"/>
      <c r="E87" s="5"/>
      <c r="F87" s="5"/>
      <c r="G87" s="5"/>
      <c r="H87" s="5"/>
      <c r="I87" s="5"/>
    </row>
    <row r="88" spans="2:9" x14ac:dyDescent="0.15">
      <c r="B88" s="5"/>
      <c r="C88" s="5"/>
      <c r="D88" s="5"/>
      <c r="E88" s="5"/>
      <c r="F88" s="5"/>
      <c r="G88" s="5"/>
      <c r="H88" s="5"/>
      <c r="I88" s="5"/>
    </row>
    <row r="89" spans="2:9" x14ac:dyDescent="0.15">
      <c r="B89" s="3" t="s">
        <v>27</v>
      </c>
    </row>
    <row r="90" spans="2:9" x14ac:dyDescent="0.15">
      <c r="B90" s="2" t="s">
        <v>24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</row>
    <row r="91" spans="2:9" x14ac:dyDescent="0.15">
      <c r="B91" s="2" t="s">
        <v>7</v>
      </c>
      <c r="C91" s="2"/>
      <c r="D91" s="2">
        <v>0</v>
      </c>
      <c r="E91" s="2">
        <v>0</v>
      </c>
      <c r="F91" s="2">
        <v>0</v>
      </c>
      <c r="G91" s="2">
        <v>0</v>
      </c>
      <c r="H91" s="2"/>
      <c r="I91" s="2">
        <f>SUM(C91:H91)</f>
        <v>0</v>
      </c>
    </row>
    <row r="92" spans="2:9" x14ac:dyDescent="0.15">
      <c r="B92" s="2" t="s">
        <v>8</v>
      </c>
      <c r="C92" s="2"/>
      <c r="D92" s="2">
        <v>0.87</v>
      </c>
      <c r="E92" s="2">
        <v>0.4</v>
      </c>
      <c r="F92" s="2">
        <v>0.48</v>
      </c>
      <c r="G92" s="2">
        <v>0</v>
      </c>
      <c r="H92" s="2"/>
      <c r="I92" s="2">
        <f>SUM(C92:H92)</f>
        <v>1.75</v>
      </c>
    </row>
    <row r="93" spans="2:9" x14ac:dyDescent="0.15">
      <c r="B93" s="2" t="s">
        <v>9</v>
      </c>
      <c r="C93" s="2"/>
      <c r="D93" s="2">
        <v>0</v>
      </c>
      <c r="E93" s="2">
        <v>0</v>
      </c>
      <c r="F93" s="2">
        <v>0</v>
      </c>
      <c r="G93" s="2">
        <v>0</v>
      </c>
      <c r="H93" s="2"/>
      <c r="I93" s="2">
        <f t="shared" ref="I93:I108" si="7">SUM(C93:H93)</f>
        <v>0</v>
      </c>
    </row>
    <row r="94" spans="2:9" x14ac:dyDescent="0.15">
      <c r="B94" s="2" t="s">
        <v>10</v>
      </c>
      <c r="C94" s="2"/>
      <c r="D94" s="2">
        <v>0</v>
      </c>
      <c r="E94" s="2">
        <v>0</v>
      </c>
      <c r="F94" s="2">
        <v>0</v>
      </c>
      <c r="G94" s="2">
        <v>46319</v>
      </c>
      <c r="H94" s="2"/>
      <c r="I94" s="2">
        <f t="shared" si="7"/>
        <v>46319</v>
      </c>
    </row>
    <row r="95" spans="2:9" x14ac:dyDescent="0.15">
      <c r="B95" s="2" t="s">
        <v>11</v>
      </c>
      <c r="C95" s="2"/>
      <c r="D95" s="2">
        <v>0</v>
      </c>
      <c r="E95" s="2">
        <v>0</v>
      </c>
      <c r="F95" s="2">
        <v>0</v>
      </c>
      <c r="G95" s="2">
        <v>8000</v>
      </c>
      <c r="H95" s="2"/>
      <c r="I95" s="2">
        <f t="shared" si="7"/>
        <v>8000</v>
      </c>
    </row>
    <row r="96" spans="2:9" x14ac:dyDescent="0.15">
      <c r="B96" s="2" t="s">
        <v>12</v>
      </c>
      <c r="C96" s="2"/>
      <c r="D96" s="2">
        <v>0</v>
      </c>
      <c r="E96" s="2">
        <v>0</v>
      </c>
      <c r="F96" s="2">
        <v>0</v>
      </c>
      <c r="G96" s="2">
        <v>0</v>
      </c>
      <c r="H96" s="2"/>
      <c r="I96" s="2">
        <f t="shared" si="7"/>
        <v>0</v>
      </c>
    </row>
    <row r="97" spans="2:9" x14ac:dyDescent="0.15">
      <c r="B97" s="2" t="s">
        <v>13</v>
      </c>
      <c r="C97" s="2"/>
      <c r="D97" s="2">
        <v>0.22</v>
      </c>
      <c r="E97" s="2">
        <v>0.05</v>
      </c>
      <c r="F97" s="2">
        <v>0</v>
      </c>
      <c r="G97" s="2">
        <v>500000</v>
      </c>
      <c r="H97" s="2"/>
      <c r="I97" s="2">
        <f t="shared" si="7"/>
        <v>500000.27</v>
      </c>
    </row>
    <row r="98" spans="2:9" x14ac:dyDescent="0.15">
      <c r="B98" s="2" t="s">
        <v>14</v>
      </c>
      <c r="C98" s="2"/>
      <c r="D98" s="2">
        <v>0</v>
      </c>
      <c r="E98" s="2">
        <v>0</v>
      </c>
      <c r="F98" s="2">
        <v>0</v>
      </c>
      <c r="G98" s="2">
        <v>0</v>
      </c>
      <c r="H98" s="2"/>
      <c r="I98" s="2">
        <f t="shared" si="7"/>
        <v>0</v>
      </c>
    </row>
    <row r="99" spans="2:9" x14ac:dyDescent="0.15">
      <c r="B99" s="2" t="s">
        <v>15</v>
      </c>
      <c r="C99" s="2"/>
      <c r="D99" s="2">
        <v>0</v>
      </c>
      <c r="E99" s="2">
        <v>0</v>
      </c>
      <c r="F99" s="2">
        <v>0</v>
      </c>
      <c r="G99" s="2">
        <v>0</v>
      </c>
      <c r="H99" s="2"/>
      <c r="I99" s="2">
        <f t="shared" si="7"/>
        <v>0</v>
      </c>
    </row>
    <row r="100" spans="2:9" x14ac:dyDescent="0.15">
      <c r="B100" s="2" t="s">
        <v>16</v>
      </c>
      <c r="C100" s="2"/>
      <c r="D100" s="2">
        <v>0</v>
      </c>
      <c r="E100" s="2">
        <v>0</v>
      </c>
      <c r="F100" s="2">
        <v>105872</v>
      </c>
      <c r="G100" s="2">
        <v>0</v>
      </c>
      <c r="H100" s="2"/>
      <c r="I100" s="2">
        <f t="shared" si="7"/>
        <v>105872</v>
      </c>
    </row>
    <row r="101" spans="2:9" x14ac:dyDescent="0.15">
      <c r="B101" s="2" t="s">
        <v>17</v>
      </c>
      <c r="C101" s="2"/>
      <c r="D101" s="2">
        <v>0</v>
      </c>
      <c r="E101" s="2">
        <v>0</v>
      </c>
      <c r="F101" s="2">
        <v>0</v>
      </c>
      <c r="G101" s="2">
        <v>0</v>
      </c>
      <c r="H101" s="2"/>
      <c r="I101" s="2">
        <f t="shared" si="7"/>
        <v>0</v>
      </c>
    </row>
    <row r="102" spans="2:9" x14ac:dyDescent="0.15">
      <c r="B102" s="2" t="s">
        <v>25</v>
      </c>
      <c r="C102" s="2"/>
      <c r="D102" s="2">
        <v>0</v>
      </c>
      <c r="E102" s="2">
        <v>0</v>
      </c>
      <c r="F102" s="2">
        <v>0</v>
      </c>
      <c r="G102" s="2">
        <v>0</v>
      </c>
      <c r="H102" s="2"/>
      <c r="I102" s="2">
        <f>SUM(C102:H102)</f>
        <v>0</v>
      </c>
    </row>
    <row r="103" spans="2:9" x14ac:dyDescent="0.15">
      <c r="B103" s="2" t="s">
        <v>18</v>
      </c>
      <c r="C103" s="2"/>
      <c r="D103" s="2">
        <v>0</v>
      </c>
      <c r="E103" s="2">
        <v>0</v>
      </c>
      <c r="F103" s="2">
        <v>0</v>
      </c>
      <c r="G103" s="2">
        <v>14800</v>
      </c>
      <c r="H103" s="2"/>
      <c r="I103" s="2">
        <f t="shared" si="7"/>
        <v>14800</v>
      </c>
    </row>
    <row r="104" spans="2:9" x14ac:dyDescent="0.15">
      <c r="B104" s="2" t="s">
        <v>19</v>
      </c>
      <c r="C104" s="2"/>
      <c r="D104" s="2">
        <v>0</v>
      </c>
      <c r="E104" s="2">
        <v>0</v>
      </c>
      <c r="F104" s="2">
        <v>684693.19</v>
      </c>
      <c r="G104" s="2">
        <v>355690</v>
      </c>
      <c r="H104" s="2"/>
      <c r="I104" s="2">
        <f t="shared" si="7"/>
        <v>1040383.19</v>
      </c>
    </row>
    <row r="105" spans="2:9" x14ac:dyDescent="0.15">
      <c r="B105" s="2" t="s">
        <v>20</v>
      </c>
      <c r="C105" s="2"/>
      <c r="D105" s="2">
        <v>0</v>
      </c>
      <c r="E105" s="2">
        <v>880000</v>
      </c>
      <c r="F105" s="2">
        <v>0</v>
      </c>
      <c r="G105" s="2">
        <v>0</v>
      </c>
      <c r="H105" s="2"/>
      <c r="I105" s="2">
        <f t="shared" si="7"/>
        <v>880000</v>
      </c>
    </row>
    <row r="106" spans="2:9" x14ac:dyDescent="0.15">
      <c r="B106" s="2" t="s">
        <v>21</v>
      </c>
      <c r="C106" s="2"/>
      <c r="D106" s="2">
        <v>0</v>
      </c>
      <c r="E106" s="2">
        <v>0</v>
      </c>
      <c r="F106" s="2">
        <v>0</v>
      </c>
      <c r="G106" s="2">
        <v>0</v>
      </c>
      <c r="H106" s="2"/>
      <c r="I106" s="2">
        <f t="shared" si="7"/>
        <v>0</v>
      </c>
    </row>
    <row r="107" spans="2:9" x14ac:dyDescent="0.15">
      <c r="B107" s="2" t="s">
        <v>22</v>
      </c>
      <c r="C107" s="2"/>
      <c r="D107" s="2">
        <v>0</v>
      </c>
      <c r="E107" s="2">
        <v>0</v>
      </c>
      <c r="F107" s="2">
        <v>0</v>
      </c>
      <c r="G107" s="2">
        <v>0</v>
      </c>
      <c r="H107" s="2"/>
      <c r="I107" s="2">
        <f t="shared" si="7"/>
        <v>0</v>
      </c>
    </row>
    <row r="108" spans="2:9" x14ac:dyDescent="0.15">
      <c r="B108" s="2" t="s">
        <v>6</v>
      </c>
      <c r="C108" s="2"/>
      <c r="D108" s="2">
        <v>1.0900000000000001</v>
      </c>
      <c r="E108" s="2">
        <v>880000.45</v>
      </c>
      <c r="F108" s="2">
        <v>790565.67</v>
      </c>
      <c r="G108" s="2">
        <v>924809</v>
      </c>
      <c r="H108" s="2"/>
      <c r="I108" s="2">
        <f t="shared" si="7"/>
        <v>2595376.21</v>
      </c>
    </row>
    <row r="111" spans="2:9" x14ac:dyDescent="0.15">
      <c r="B111" s="4" t="s">
        <v>29</v>
      </c>
    </row>
    <row r="112" spans="2:9" x14ac:dyDescent="0.15">
      <c r="B112" s="2" t="s">
        <v>24</v>
      </c>
      <c r="C112" s="2" t="s">
        <v>0</v>
      </c>
      <c r="D112" s="2" t="s">
        <v>1</v>
      </c>
      <c r="E112" s="2" t="s">
        <v>2</v>
      </c>
      <c r="F112" s="2" t="s">
        <v>3</v>
      </c>
      <c r="G112" s="2" t="s">
        <v>4</v>
      </c>
      <c r="H112" s="2" t="s">
        <v>5</v>
      </c>
      <c r="I112" s="2" t="s">
        <v>6</v>
      </c>
    </row>
    <row r="113" spans="2:9" x14ac:dyDescent="0.15">
      <c r="B113" s="2" t="s">
        <v>7</v>
      </c>
      <c r="C113" s="2">
        <f>C3+C24+C91+C45</f>
        <v>0</v>
      </c>
      <c r="D113" s="2">
        <f>D3+D24+D91+D45</f>
        <v>429996.68</v>
      </c>
      <c r="E113" s="2">
        <f>E3+E24+E91+E45</f>
        <v>105090.32</v>
      </c>
      <c r="F113" s="2">
        <f>F3+F24+F91+F45</f>
        <v>169914.59999999998</v>
      </c>
      <c r="G113" s="2">
        <f>G3+G24+G91+G45</f>
        <v>0</v>
      </c>
      <c r="H113" s="2">
        <f>H3+H24+H91+H45</f>
        <v>0</v>
      </c>
      <c r="I113" s="2">
        <f>I3+I24+I91+I45</f>
        <v>705001.6</v>
      </c>
    </row>
    <row r="114" spans="2:9" x14ac:dyDescent="0.15">
      <c r="B114" s="2" t="s">
        <v>8</v>
      </c>
      <c r="C114" s="2">
        <f>C4+C25+C92+C46</f>
        <v>0</v>
      </c>
      <c r="D114" s="2">
        <f>D4+D25+D92+D46</f>
        <v>4427806.75</v>
      </c>
      <c r="E114" s="2">
        <f>E4+E25+E92+E46</f>
        <v>199670.54</v>
      </c>
      <c r="F114" s="2">
        <f>F4+F25+F92+F46</f>
        <v>1504024.26</v>
      </c>
      <c r="G114" s="2">
        <f>G4+G25+G92+G46</f>
        <v>0</v>
      </c>
      <c r="H114" s="2">
        <f>H4+H25+H92+H46</f>
        <v>0</v>
      </c>
      <c r="I114" s="2">
        <f>I4+I25+I92+I46</f>
        <v>6131501.5499999998</v>
      </c>
    </row>
    <row r="115" spans="2:9" x14ac:dyDescent="0.15">
      <c r="B115" s="2" t="s">
        <v>9</v>
      </c>
      <c r="C115" s="2">
        <f>C5+C26+C93+C47</f>
        <v>0</v>
      </c>
      <c r="D115" s="2">
        <f>D5+D26+D93+D47</f>
        <v>318202.36</v>
      </c>
      <c r="E115" s="2">
        <f>E5+E26+E93+E47</f>
        <v>71187.38</v>
      </c>
      <c r="F115" s="2">
        <f>F5+F26+F93+F47</f>
        <v>190097.32</v>
      </c>
      <c r="G115" s="2">
        <f>G5+G26+G93+G47</f>
        <v>0</v>
      </c>
      <c r="H115" s="2">
        <f>H5+H26+H93+H47</f>
        <v>0</v>
      </c>
      <c r="I115" s="2">
        <f>I5+I26+I93+I47</f>
        <v>579487.06000000006</v>
      </c>
    </row>
    <row r="116" spans="2:9" x14ac:dyDescent="0.15">
      <c r="B116" s="2" t="s">
        <v>10</v>
      </c>
      <c r="C116" s="2">
        <f>C6+C27+C94+C48</f>
        <v>0</v>
      </c>
      <c r="D116" s="2">
        <f>D6+D27+D94+D48</f>
        <v>472679.96</v>
      </c>
      <c r="E116" s="2">
        <f>E6+E27+E94+E48</f>
        <v>152481.76999999999</v>
      </c>
      <c r="F116" s="2">
        <f>F6+F27+F94+F48</f>
        <v>367465.48</v>
      </c>
      <c r="G116" s="2">
        <f>G6+G27+G94+G48</f>
        <v>48495</v>
      </c>
      <c r="H116" s="2">
        <f>H6+H27+H94+H48</f>
        <v>0</v>
      </c>
      <c r="I116" s="2">
        <f>I6+I27+I94+I48</f>
        <v>1041122.2100000001</v>
      </c>
    </row>
    <row r="117" spans="2:9" x14ac:dyDescent="0.15">
      <c r="B117" s="2" t="s">
        <v>11</v>
      </c>
      <c r="C117" s="2">
        <f>C7+C28+C95+C49</f>
        <v>0</v>
      </c>
      <c r="D117" s="2">
        <f>D7+D28+D95+D49</f>
        <v>302310.8</v>
      </c>
      <c r="E117" s="2">
        <f>E7+E28+E95+E49</f>
        <v>22029.52</v>
      </c>
      <c r="F117" s="2">
        <f>F7+F28+F95+F49</f>
        <v>557885.99</v>
      </c>
      <c r="G117" s="2">
        <f>G7+G28+G95+G49</f>
        <v>8000</v>
      </c>
      <c r="H117" s="2">
        <f>H7+H28+H95+H49</f>
        <v>0</v>
      </c>
      <c r="I117" s="2">
        <f>I7+I28+I95+I49</f>
        <v>890226.30999999994</v>
      </c>
    </row>
    <row r="118" spans="2:9" x14ac:dyDescent="0.15">
      <c r="B118" s="2" t="s">
        <v>12</v>
      </c>
      <c r="C118" s="2">
        <f>C8+C29+C96+C50</f>
        <v>0</v>
      </c>
      <c r="D118" s="2">
        <f>D8+D29+D96+D50</f>
        <v>287741.82</v>
      </c>
      <c r="E118" s="2">
        <f>E8+E29+E96+E50</f>
        <v>120925.14</v>
      </c>
      <c r="F118" s="2">
        <f>F8+F29+F96+F50</f>
        <v>277297.14</v>
      </c>
      <c r="G118" s="2">
        <f>G8+G29+G96+G50</f>
        <v>0</v>
      </c>
      <c r="H118" s="2">
        <f>H8+H29+H96+H50</f>
        <v>0</v>
      </c>
      <c r="I118" s="2">
        <f>I8+I29+I96+I50</f>
        <v>685964.10000000009</v>
      </c>
    </row>
    <row r="119" spans="2:9" x14ac:dyDescent="0.15">
      <c r="B119" s="2" t="s">
        <v>13</v>
      </c>
      <c r="C119" s="2">
        <f>C9+C30+C97+C51</f>
        <v>0</v>
      </c>
      <c r="D119" s="2">
        <f>D9+D30+D97+D51</f>
        <v>1978452.51</v>
      </c>
      <c r="E119" s="2">
        <f>E9+E30+E97+E51</f>
        <v>286599.51999999996</v>
      </c>
      <c r="F119" s="2">
        <f>F9+F30+F97+F51</f>
        <v>895603.56</v>
      </c>
      <c r="G119" s="2">
        <f>G9+G30+G97+G51</f>
        <v>500537</v>
      </c>
      <c r="H119" s="2">
        <f>H9+H30+H97+H51</f>
        <v>0</v>
      </c>
      <c r="I119" s="2">
        <f>I9+I30+I97+I51</f>
        <v>3661192.59</v>
      </c>
    </row>
    <row r="120" spans="2:9" x14ac:dyDescent="0.15">
      <c r="B120" s="2" t="s">
        <v>14</v>
      </c>
      <c r="C120" s="2">
        <f>C10+C31+C98+C52</f>
        <v>0</v>
      </c>
      <c r="D120" s="2">
        <f>D10+D31+D98+D52</f>
        <v>20992100.629999999</v>
      </c>
      <c r="E120" s="2">
        <f>E10+E31+E98+E52</f>
        <v>2838004.41</v>
      </c>
      <c r="F120" s="2">
        <f>F10+F31+F98+F52</f>
        <v>15613734.630000001</v>
      </c>
      <c r="G120" s="2">
        <f>G10+G31+G98+G52</f>
        <v>1069452.77</v>
      </c>
      <c r="H120" s="2">
        <f>H10+H31+H98+H52</f>
        <v>0</v>
      </c>
      <c r="I120" s="2">
        <f>I10+I31+I98+I52</f>
        <v>40513292.439999998</v>
      </c>
    </row>
    <row r="121" spans="2:9" x14ac:dyDescent="0.15">
      <c r="B121" s="2" t="s">
        <v>15</v>
      </c>
      <c r="C121" s="2">
        <f>C11+C32+C99+C53</f>
        <v>0</v>
      </c>
      <c r="D121" s="2">
        <f>D11+D32+D99+D53</f>
        <v>198459.96000000002</v>
      </c>
      <c r="E121" s="2">
        <f>E11+E32+E99+E53</f>
        <v>56726.39</v>
      </c>
      <c r="F121" s="2">
        <f>F11+F32+F99+F53</f>
        <v>76449.41</v>
      </c>
      <c r="G121" s="2">
        <f>G11+G32+G99+G53</f>
        <v>0</v>
      </c>
      <c r="H121" s="2">
        <f>H11+H32+H99+H53</f>
        <v>0</v>
      </c>
      <c r="I121" s="2">
        <f>I11+I32+I99+I53</f>
        <v>331635.76</v>
      </c>
    </row>
    <row r="122" spans="2:9" x14ac:dyDescent="0.15">
      <c r="B122" s="2" t="s">
        <v>16</v>
      </c>
      <c r="C122" s="2">
        <f>C12+C33+C100+C54</f>
        <v>0</v>
      </c>
      <c r="D122" s="2">
        <f>D12+D33+D100+D54</f>
        <v>404322.26</v>
      </c>
      <c r="E122" s="2">
        <f>E12+E33+E100+E54</f>
        <v>71435</v>
      </c>
      <c r="F122" s="2">
        <f>F12+F33+F100+F54</f>
        <v>210962.18</v>
      </c>
      <c r="G122" s="2">
        <f>G12+G33+G100+G54</f>
        <v>0</v>
      </c>
      <c r="H122" s="2">
        <f>H12+H33+H100+H54</f>
        <v>0</v>
      </c>
      <c r="I122" s="2">
        <f>I12+I33+I100+I54</f>
        <v>686719.44</v>
      </c>
    </row>
    <row r="123" spans="2:9" x14ac:dyDescent="0.15">
      <c r="B123" s="2" t="s">
        <v>17</v>
      </c>
      <c r="C123" s="2">
        <f>C13+C34+C101+C55</f>
        <v>0</v>
      </c>
      <c r="D123" s="2">
        <f>D13+D34+D101+D55</f>
        <v>220462.58</v>
      </c>
      <c r="E123" s="2">
        <f>E13+E34+E101+E55</f>
        <v>183289.57</v>
      </c>
      <c r="F123" s="2">
        <f>F13+F34+F101+F55</f>
        <v>88589.92</v>
      </c>
      <c r="G123" s="2">
        <f>G13+G34+G101+G55</f>
        <v>0</v>
      </c>
      <c r="H123" s="2">
        <f>H13+H34+H101+H55</f>
        <v>0</v>
      </c>
      <c r="I123" s="2">
        <f>I13+I34+I101+I55</f>
        <v>492342.07</v>
      </c>
    </row>
    <row r="124" spans="2:9" x14ac:dyDescent="0.15">
      <c r="B124" s="2" t="s">
        <v>25</v>
      </c>
      <c r="C124" s="2">
        <f>C14+C35+C102+C56</f>
        <v>0</v>
      </c>
      <c r="D124" s="2">
        <f>D14+D35+D102+D56</f>
        <v>1594872.91</v>
      </c>
      <c r="E124" s="2">
        <f>E14+E35+E102+E56</f>
        <v>644252.21</v>
      </c>
      <c r="F124" s="2">
        <f>F14+F35+F102+F56</f>
        <v>2761996.36</v>
      </c>
      <c r="G124" s="2">
        <f>G14+G35+G102+G56</f>
        <v>1474.36</v>
      </c>
      <c r="H124" s="2">
        <f>H14+H35+H102+H56</f>
        <v>0</v>
      </c>
      <c r="I124" s="2">
        <f>I14+I35+I102+I56</f>
        <v>5002595.84</v>
      </c>
    </row>
    <row r="125" spans="2:9" x14ac:dyDescent="0.15">
      <c r="B125" s="2" t="s">
        <v>18</v>
      </c>
      <c r="C125" s="2">
        <f>C15+C36+C103+C57</f>
        <v>0</v>
      </c>
      <c r="D125" s="2">
        <f>D15+D36+D103+D57</f>
        <v>6899636.2000000002</v>
      </c>
      <c r="E125" s="2">
        <f>E15+E36+E103+E57</f>
        <v>6003134.5300000003</v>
      </c>
      <c r="F125" s="2">
        <f>F15+F36+F103+F57</f>
        <v>6824561.4400000004</v>
      </c>
      <c r="G125" s="2">
        <f>G15+G36+G103+G57</f>
        <v>16387.82</v>
      </c>
      <c r="H125" s="2">
        <f>H15+H36+H103+H57</f>
        <v>0</v>
      </c>
      <c r="I125" s="2">
        <f>I15+I36+I103+I57</f>
        <v>19743719.990000002</v>
      </c>
    </row>
    <row r="126" spans="2:9" x14ac:dyDescent="0.15">
      <c r="B126" s="2" t="s">
        <v>19</v>
      </c>
      <c r="C126" s="2">
        <f>C16+C37+C104+C58</f>
        <v>0</v>
      </c>
      <c r="D126" s="2">
        <f>D16+D37+D104+D58</f>
        <v>870648.62</v>
      </c>
      <c r="E126" s="2">
        <f>E16+E37+E104+E58</f>
        <v>199458.43</v>
      </c>
      <c r="F126" s="2">
        <f>F16+F37+F104+F58</f>
        <v>1181854.1399999999</v>
      </c>
      <c r="G126" s="2">
        <f>G16+G37+G104+G58</f>
        <v>355690</v>
      </c>
      <c r="H126" s="2">
        <f>H16+H37+H104+H58</f>
        <v>0</v>
      </c>
      <c r="I126" s="2">
        <f>I16+I37+I104+I58</f>
        <v>2607651.19</v>
      </c>
    </row>
    <row r="127" spans="2:9" x14ac:dyDescent="0.15">
      <c r="B127" s="2" t="s">
        <v>20</v>
      </c>
      <c r="C127" s="2">
        <f>C17+C38+C105+C59</f>
        <v>0</v>
      </c>
      <c r="D127" s="2">
        <f>D17+D38+D105+D59</f>
        <v>3918899.99</v>
      </c>
      <c r="E127" s="2">
        <f>E17+E38+E105+E59</f>
        <v>1483223.73</v>
      </c>
      <c r="F127" s="2">
        <f>F17+F38+F105+F59</f>
        <v>629108.73</v>
      </c>
      <c r="G127" s="2">
        <f>G17+G38+G105+G59</f>
        <v>0</v>
      </c>
      <c r="H127" s="2">
        <f>H17+H38+H105+H59</f>
        <v>0</v>
      </c>
      <c r="I127" s="2">
        <f>I17+I38+I105+I59</f>
        <v>6031232.4500000011</v>
      </c>
    </row>
    <row r="128" spans="2:9" x14ac:dyDescent="0.15">
      <c r="B128" s="2" t="s">
        <v>21</v>
      </c>
      <c r="C128" s="2">
        <f>C18+C39+C106+C60</f>
        <v>0</v>
      </c>
      <c r="D128" s="2">
        <f>D18+D39+D106+D60</f>
        <v>825529.77</v>
      </c>
      <c r="E128" s="2">
        <f>E18+E39+E106+E60</f>
        <v>169592.25</v>
      </c>
      <c r="F128" s="2">
        <f>F18+F39+F106+F60</f>
        <v>318179.62</v>
      </c>
      <c r="G128" s="2">
        <f>G18+G39+G106+G60</f>
        <v>0</v>
      </c>
      <c r="H128" s="2">
        <f>H18+H39+H106+H60</f>
        <v>0</v>
      </c>
      <c r="I128" s="2">
        <f>I18+I39+I106+I60</f>
        <v>1313301.6399999999</v>
      </c>
    </row>
    <row r="129" spans="2:9" x14ac:dyDescent="0.15">
      <c r="B129" s="2" t="s">
        <v>22</v>
      </c>
      <c r="C129" s="2">
        <f>C19+C40+C107+C61</f>
        <v>0</v>
      </c>
      <c r="D129" s="2">
        <f>D19+D40+D107+D61</f>
        <v>1815999.99</v>
      </c>
      <c r="E129" s="2">
        <f>E19+E40+E107+E61</f>
        <v>451334.14</v>
      </c>
      <c r="F129" s="2">
        <f>F19+F40+F107+F61</f>
        <v>604533.32999999996</v>
      </c>
      <c r="G129" s="2">
        <f>G19+G40+G107+G61</f>
        <v>0</v>
      </c>
      <c r="H129" s="2">
        <f>H19+H40+H107+H61</f>
        <v>0</v>
      </c>
      <c r="I129" s="2">
        <f>I19+I40+I107+I61</f>
        <v>2871867.46</v>
      </c>
    </row>
    <row r="130" spans="2:9" x14ac:dyDescent="0.15">
      <c r="B130" s="2" t="s">
        <v>6</v>
      </c>
      <c r="C130" s="2">
        <f>C20+C41+C108+C62</f>
        <v>0</v>
      </c>
      <c r="D130" s="2">
        <f>D20+D41+D108+D62</f>
        <v>45958123.790000007</v>
      </c>
      <c r="E130" s="2">
        <f>E20+E41+E108+E62</f>
        <v>13058434.850000001</v>
      </c>
      <c r="F130" s="2">
        <f>F20+F41+F108+F62</f>
        <v>32272258.109999999</v>
      </c>
      <c r="G130" s="2">
        <f>G20+G41+G108+G62</f>
        <v>2000036.95</v>
      </c>
      <c r="H130" s="2">
        <f>H20+H41+H108+H62</f>
        <v>0</v>
      </c>
      <c r="I130" s="2">
        <f>I20+I41+I108+I62</f>
        <v>93288853.699999988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2017-05-17T08:14:16Z</dcterms:modified>
</cp:coreProperties>
</file>