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欠费账龄统计-党政军" sheetId="1" r:id="rId1"/>
    <sheet name="营业款结算清单表" sheetId="2" r:id="rId2"/>
    <sheet name="省政企 省商客国际准则经营收入" sheetId="3" r:id="rId3"/>
    <sheet name="经营收入号百划入昆明的数据" sheetId="4" r:id="rId4"/>
  </sheets>
  <calcPr calcId="124519"/>
</workbook>
</file>

<file path=xl/calcChain.xml><?xml version="1.0" encoding="utf-8"?>
<calcChain xmlns="http://schemas.openxmlformats.org/spreadsheetml/2006/main">
  <c r="L23" i="2"/>
  <c r="K23"/>
  <c r="H23"/>
  <c r="E23"/>
  <c r="L22"/>
  <c r="K22"/>
  <c r="H22"/>
  <c r="E22"/>
  <c r="R21"/>
  <c r="Q21"/>
  <c r="O21"/>
  <c r="N21"/>
  <c r="L21"/>
  <c r="K21"/>
  <c r="H21"/>
  <c r="E21"/>
  <c r="R20"/>
  <c r="Q20"/>
  <c r="O20"/>
  <c r="N20"/>
  <c r="L20"/>
  <c r="K20"/>
  <c r="H20"/>
  <c r="E20"/>
  <c r="R19"/>
  <c r="Q19"/>
  <c r="O19"/>
  <c r="N19"/>
  <c r="L19"/>
  <c r="K19"/>
  <c r="H19"/>
  <c r="E19"/>
  <c r="R18"/>
  <c r="Q18"/>
  <c r="O18"/>
  <c r="N18"/>
  <c r="L18"/>
  <c r="K18"/>
  <c r="H18"/>
  <c r="E18"/>
  <c r="R17"/>
  <c r="Q17"/>
  <c r="O17"/>
  <c r="N17"/>
  <c r="L17"/>
  <c r="K17"/>
  <c r="H17"/>
  <c r="E17"/>
  <c r="R16"/>
  <c r="Q16"/>
  <c r="O16"/>
  <c r="N16"/>
  <c r="L16"/>
  <c r="K16"/>
  <c r="H16"/>
  <c r="E16"/>
  <c r="R15"/>
  <c r="Q15"/>
  <c r="O15"/>
  <c r="N15"/>
  <c r="L15"/>
  <c r="K15"/>
  <c r="H15"/>
  <c r="E15"/>
  <c r="R14"/>
  <c r="Q14"/>
  <c r="O14"/>
  <c r="N14"/>
  <c r="L14"/>
  <c r="K14"/>
  <c r="H14"/>
  <c r="E14"/>
  <c r="R13"/>
  <c r="Q13"/>
  <c r="O13"/>
  <c r="N13"/>
  <c r="L13"/>
  <c r="K13"/>
  <c r="H13"/>
  <c r="E13"/>
  <c r="R12"/>
  <c r="Q12"/>
  <c r="O12"/>
  <c r="N12"/>
  <c r="L12"/>
  <c r="K12"/>
  <c r="H12"/>
  <c r="E12"/>
  <c r="R11"/>
  <c r="Q11"/>
  <c r="O11"/>
  <c r="N11"/>
  <c r="L11"/>
  <c r="K11"/>
  <c r="H11"/>
  <c r="E11"/>
  <c r="R10"/>
  <c r="Q10"/>
  <c r="O10"/>
  <c r="N10"/>
  <c r="L10"/>
  <c r="K10"/>
  <c r="H10"/>
  <c r="E10"/>
  <c r="R9"/>
  <c r="Q9"/>
  <c r="O9"/>
  <c r="N9"/>
  <c r="L9"/>
  <c r="K9"/>
  <c r="H9"/>
  <c r="E9"/>
  <c r="R8"/>
  <c r="Q8"/>
  <c r="O8"/>
  <c r="N8"/>
  <c r="L8"/>
  <c r="K8"/>
  <c r="H8"/>
  <c r="E8"/>
  <c r="R7"/>
  <c r="Q7"/>
  <c r="O7"/>
  <c r="N7"/>
  <c r="L7"/>
  <c r="K7"/>
  <c r="H7"/>
  <c r="E7"/>
  <c r="R3"/>
  <c r="O3"/>
  <c r="L3"/>
  <c r="K3"/>
  <c r="F3"/>
  <c r="Q3" s="1"/>
  <c r="E3"/>
  <c r="H3" s="1"/>
  <c r="N3" l="1"/>
</calcChain>
</file>

<file path=xl/sharedStrings.xml><?xml version="1.0" encoding="utf-8"?>
<sst xmlns="http://schemas.openxmlformats.org/spreadsheetml/2006/main" count="215" uniqueCount="108">
  <si>
    <t>month_no</t>
  </si>
  <si>
    <t>账期</t>
  </si>
  <si>
    <t>data_type</t>
  </si>
  <si>
    <t>area_code</t>
  </si>
  <si>
    <t>地市编码</t>
  </si>
  <si>
    <t>area_name</t>
  </si>
  <si>
    <t>地市名称</t>
  </si>
  <si>
    <t>owe_fee1</t>
  </si>
  <si>
    <t xml:space="preserve"> 帐龄&lt;1个月 </t>
  </si>
  <si>
    <t>owe_fee2</t>
  </si>
  <si>
    <t xml:space="preserve"> １个月≤帐龄≤２个月 </t>
  </si>
  <si>
    <t>owe_fee3</t>
  </si>
  <si>
    <t xml:space="preserve"> ２个月＜帐龄≤３个月 </t>
  </si>
  <si>
    <t>owe_fee4</t>
  </si>
  <si>
    <t xml:space="preserve"> ３个月＜帐龄≤１年 </t>
  </si>
  <si>
    <t>owe_fee5</t>
  </si>
  <si>
    <t xml:space="preserve"> １年＜帐龄≤３年 </t>
  </si>
  <si>
    <t>owe_fee6</t>
  </si>
  <si>
    <t xml:space="preserve"> ３年＜帐龄 </t>
  </si>
  <si>
    <t>owe_fee7</t>
  </si>
  <si>
    <t xml:space="preserve"> 合计 </t>
  </si>
  <si>
    <t>index_num</t>
  </si>
  <si>
    <t>编号</t>
  </si>
  <si>
    <t>end_balance</t>
  </si>
  <si>
    <t>期末余额</t>
  </si>
  <si>
    <t>ddwfx_balance</t>
  </si>
  <si>
    <t>其中：打单未返销金额</t>
  </si>
  <si>
    <t>other_balance</t>
  </si>
  <si>
    <t>其他</t>
  </si>
  <si>
    <t>checks</t>
  </si>
  <si>
    <t>校验</t>
  </si>
  <si>
    <t>remarks</t>
  </si>
  <si>
    <t>备注</t>
  </si>
  <si>
    <t>end_balance_last</t>
  </si>
  <si>
    <t>上月余额</t>
  </si>
  <si>
    <t>end_balance_increase</t>
  </si>
  <si>
    <t>环比(+/-)</t>
  </si>
  <si>
    <t>end_balance_hb</t>
  </si>
  <si>
    <t>环比</t>
  </si>
  <si>
    <t>ddwfx_balance_last</t>
  </si>
  <si>
    <t>上月打单未返销金额</t>
  </si>
  <si>
    <t>ddwfx_balance_increase</t>
  </si>
  <si>
    <t>ddwfx_balance_hb</t>
  </si>
  <si>
    <t>begging_balance</t>
  </si>
  <si>
    <t>年初打单未返销金额</t>
  </si>
  <si>
    <t>begging_balance_increase</t>
  </si>
  <si>
    <t>增长(+/-)</t>
  </si>
  <si>
    <t>begging_balance_hb</t>
  </si>
  <si>
    <t>增长</t>
  </si>
  <si>
    <t>charge_month</t>
  </si>
  <si>
    <t>当月值</t>
  </si>
  <si>
    <t>charge_year</t>
  </si>
  <si>
    <t>年累计值</t>
  </si>
  <si>
    <t>账期</t>
    <phoneticPr fontId="2" type="noConversion"/>
  </si>
  <si>
    <t>kpi_code</t>
  </si>
  <si>
    <t>指标id</t>
  </si>
  <si>
    <t>kpi_name</t>
  </si>
  <si>
    <t>指标编码</t>
  </si>
  <si>
    <t>kpi_value1</t>
  </si>
  <si>
    <t>本年累计收入</t>
  </si>
  <si>
    <t>kpi_value2</t>
  </si>
  <si>
    <t>去年同期累计收入</t>
  </si>
  <si>
    <t>省政企</t>
  </si>
  <si>
    <t>经营收入国际准则合计</t>
  </si>
  <si>
    <t>省商客</t>
  </si>
  <si>
    <t>昭通</t>
  </si>
  <si>
    <t>文山</t>
  </si>
  <si>
    <t>红河</t>
  </si>
  <si>
    <t>楚雄</t>
  </si>
  <si>
    <t>大理</t>
  </si>
  <si>
    <t>丽江</t>
  </si>
  <si>
    <t>迪庆</t>
  </si>
  <si>
    <t>怒江</t>
  </si>
  <si>
    <t>版纳</t>
  </si>
  <si>
    <t>临沧</t>
  </si>
  <si>
    <t>保山</t>
  </si>
  <si>
    <t>德宏</t>
  </si>
  <si>
    <t>普洱</t>
  </si>
  <si>
    <t>省本部</t>
  </si>
  <si>
    <t>9003</t>
  </si>
  <si>
    <t>信产</t>
    <phoneticPr fontId="6" type="noConversion"/>
  </si>
  <si>
    <t>9999</t>
  </si>
  <si>
    <t>全省-汇总)</t>
  </si>
  <si>
    <t>01:党政军还原后
02:关联方还原后
03:号百还原后 
04:党政军、关联方、号百汇总
05:ppm还原后 
06:党政军、关联方、号百、ppm汇总</t>
    <phoneticPr fontId="2" type="noConversion"/>
  </si>
  <si>
    <t>昆明</t>
  </si>
  <si>
    <t xml:space="preserve"> 版纳 </t>
  </si>
  <si>
    <t xml:space="preserve"> 保山 </t>
  </si>
  <si>
    <t xml:space="preserve"> 楚雄 </t>
  </si>
  <si>
    <t xml:space="preserve"> 大理 </t>
  </si>
  <si>
    <t xml:space="preserve"> 德宏 </t>
  </si>
  <si>
    <t xml:space="preserve"> 迪庆 </t>
  </si>
  <si>
    <t xml:space="preserve"> 红河 </t>
  </si>
  <si>
    <t xml:space="preserve"> 昆明 </t>
  </si>
  <si>
    <t xml:space="preserve"> 丽江 </t>
  </si>
  <si>
    <t xml:space="preserve"> 临沧 </t>
  </si>
  <si>
    <t xml:space="preserve"> 怒江 </t>
  </si>
  <si>
    <t xml:space="preserve"> 曲靖 </t>
  </si>
  <si>
    <t xml:space="preserve"> 文山 </t>
  </si>
  <si>
    <t xml:space="preserve"> 玉溪 </t>
  </si>
  <si>
    <t xml:space="preserve"> 昭通 </t>
  </si>
  <si>
    <t xml:space="preserve"> 号百 </t>
  </si>
  <si>
    <t xml:space="preserve">普洱 </t>
  </si>
  <si>
    <t>其中：昆明</t>
    <phoneticPr fontId="3" type="noConversion"/>
  </si>
  <si>
    <t>其中：省政企</t>
    <phoneticPr fontId="3" type="noConversion"/>
  </si>
  <si>
    <t>其中：省商客</t>
    <phoneticPr fontId="3" type="noConversion"/>
  </si>
  <si>
    <t>玉溪</t>
    <phoneticPr fontId="3" type="noConversion"/>
  </si>
  <si>
    <t>曲靖</t>
    <phoneticPr fontId="5" type="noConversion"/>
  </si>
  <si>
    <t>号百</t>
    <phoneticPr fontId="5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</si>
</sst>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"/>
    <numFmt numFmtId="177" formatCode="0_ "/>
    <numFmt numFmtId="178" formatCode="#,##0.00_ 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Tahoma"/>
      <family val="2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right" wrapText="1"/>
    </xf>
    <xf numFmtId="43" fontId="4" fillId="0" borderId="2" xfId="14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right" wrapText="1"/>
    </xf>
    <xf numFmtId="178" fontId="3" fillId="0" borderId="1" xfId="0" applyNumberFormat="1" applyFont="1" applyFill="1" applyBorder="1" applyAlignment="1">
      <alignment horizontal="right" wrapText="1"/>
    </xf>
    <xf numFmtId="43" fontId="3" fillId="0" borderId="1" xfId="0" applyNumberFormat="1" applyFont="1" applyFill="1" applyBorder="1" applyAlignment="1">
      <alignment horizontal="left" wrapText="1"/>
    </xf>
    <xf numFmtId="43" fontId="3" fillId="0" borderId="1" xfId="0" applyNumberFormat="1" applyFont="1" applyFill="1" applyBorder="1" applyAlignment="1">
      <alignment horizontal="right" wrapText="1"/>
    </xf>
    <xf numFmtId="10" fontId="3" fillId="0" borderId="1" xfId="3" applyNumberFormat="1" applyFont="1" applyFill="1" applyBorder="1" applyAlignment="1">
      <alignment horizontal="right" wrapText="1"/>
    </xf>
    <xf numFmtId="4" fontId="12" fillId="0" borderId="1" xfId="0" applyNumberFormat="1" applyFont="1" applyBorder="1" applyAlignment="1"/>
    <xf numFmtId="10" fontId="3" fillId="0" borderId="1" xfId="0" applyNumberFormat="1" applyFont="1" applyFill="1" applyBorder="1" applyAlignment="1">
      <alignment horizontal="right" wrapText="1"/>
    </xf>
    <xf numFmtId="43" fontId="13" fillId="4" borderId="1" xfId="14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right" vertical="center" wrapText="1"/>
    </xf>
    <xf numFmtId="43" fontId="14" fillId="4" borderId="1" xfId="14" applyFont="1" applyFill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right" wrapText="1"/>
    </xf>
    <xf numFmtId="178" fontId="3" fillId="4" borderId="1" xfId="0" applyNumberFormat="1" applyFont="1" applyFill="1" applyBorder="1" applyAlignment="1">
      <alignment horizontal="right" wrapText="1"/>
    </xf>
    <xf numFmtId="43" fontId="3" fillId="4" borderId="1" xfId="0" applyNumberFormat="1" applyFont="1" applyFill="1" applyBorder="1" applyAlignment="1">
      <alignment horizontal="left" wrapText="1"/>
    </xf>
    <xf numFmtId="10" fontId="3" fillId="4" borderId="1" xfId="3" applyNumberFormat="1" applyFont="1" applyFill="1" applyBorder="1" applyAlignment="1">
      <alignment horizontal="right" wrapText="1"/>
    </xf>
    <xf numFmtId="4" fontId="12" fillId="4" borderId="1" xfId="0" applyNumberFormat="1" applyFont="1" applyFill="1" applyBorder="1" applyAlignment="1"/>
    <xf numFmtId="10" fontId="3" fillId="4" borderId="1" xfId="0" applyNumberFormat="1" applyFont="1" applyFill="1" applyBorder="1" applyAlignment="1">
      <alignment horizontal="right" wrapText="1"/>
    </xf>
    <xf numFmtId="43" fontId="3" fillId="4" borderId="1" xfId="1" applyFont="1" applyFill="1" applyBorder="1" applyAlignment="1">
      <alignment horizontal="right" wrapText="1"/>
    </xf>
    <xf numFmtId="43" fontId="3" fillId="3" borderId="1" xfId="0" applyNumberFormat="1" applyFont="1" applyFill="1" applyBorder="1" applyAlignment="1">
      <alignment horizontal="left" vertical="top" wrapText="1"/>
    </xf>
    <xf numFmtId="43" fontId="3" fillId="0" borderId="1" xfId="0" applyNumberFormat="1" applyFont="1" applyFill="1" applyBorder="1" applyAlignment="1">
      <alignment horizontal="left" vertical="top" wrapText="1"/>
    </xf>
  </cellXfs>
  <cellStyles count="15">
    <cellStyle name="百分比 2 3" xfId="3"/>
    <cellStyle name="常规" xfId="0" builtinId="0"/>
    <cellStyle name="常规 10" xfId="10"/>
    <cellStyle name="常规 11" xfId="6"/>
    <cellStyle name="常规 12" xfId="4"/>
    <cellStyle name="常规 13" xfId="12"/>
    <cellStyle name="常规 2" xfId="7"/>
    <cellStyle name="常规 3" xfId="9"/>
    <cellStyle name="常规 4" xfId="8"/>
    <cellStyle name="常规 5" xfId="13"/>
    <cellStyle name="常规 7" xfId="11"/>
    <cellStyle name="常规 8" xfId="2"/>
    <cellStyle name="常规 9" xfId="5"/>
    <cellStyle name="千位分隔" xfId="14" builtinId="3"/>
    <cellStyle name="千位分隔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0"/>
  <sheetViews>
    <sheetView tabSelected="1" workbookViewId="0">
      <selection activeCell="A3" sqref="A3:A110"/>
    </sheetView>
  </sheetViews>
  <sheetFormatPr defaultRowHeight="11.25"/>
  <cols>
    <col min="1" max="1" width="9.5" style="21" bestFit="1" customWidth="1"/>
    <col min="2" max="2" width="26" style="15" customWidth="1"/>
    <col min="3" max="3" width="9.75" style="15" customWidth="1"/>
    <col min="4" max="4" width="10.5" style="15" bestFit="1" customWidth="1"/>
    <col min="5" max="5" width="11.125" style="15" customWidth="1"/>
    <col min="6" max="6" width="17.75" style="15" customWidth="1"/>
    <col min="7" max="7" width="16.375" style="15" customWidth="1"/>
    <col min="8" max="8" width="15.875" style="15" customWidth="1"/>
    <col min="9" max="9" width="13.75" style="15" customWidth="1"/>
    <col min="10" max="10" width="12.375" style="15" customWidth="1"/>
    <col min="11" max="16384" width="9" style="15"/>
  </cols>
  <sheetData>
    <row r="1" spans="1:11" s="19" customFormat="1" ht="18.75" customHeight="1">
      <c r="A1" s="17" t="s">
        <v>0</v>
      </c>
      <c r="B1" s="18" t="s">
        <v>2</v>
      </c>
      <c r="C1" s="18" t="s">
        <v>3</v>
      </c>
      <c r="D1" s="18" t="s">
        <v>5</v>
      </c>
      <c r="E1" s="18" t="s">
        <v>7</v>
      </c>
      <c r="F1" s="18" t="s">
        <v>9</v>
      </c>
      <c r="G1" s="18" t="s">
        <v>11</v>
      </c>
      <c r="H1" s="18" t="s">
        <v>13</v>
      </c>
      <c r="I1" s="18" t="s">
        <v>15</v>
      </c>
      <c r="J1" s="18" t="s">
        <v>17</v>
      </c>
      <c r="K1" s="18" t="s">
        <v>19</v>
      </c>
    </row>
    <row r="2" spans="1:11" s="13" customFormat="1" ht="78" customHeight="1">
      <c r="A2" s="22" t="s">
        <v>1</v>
      </c>
      <c r="B2" s="12" t="s">
        <v>83</v>
      </c>
      <c r="C2" s="12" t="s">
        <v>4</v>
      </c>
      <c r="D2" s="12" t="s">
        <v>6</v>
      </c>
      <c r="E2" s="12" t="s">
        <v>8</v>
      </c>
      <c r="F2" s="12" t="s">
        <v>10</v>
      </c>
      <c r="G2" s="12" t="s">
        <v>12</v>
      </c>
      <c r="H2" s="12" t="s">
        <v>14</v>
      </c>
      <c r="I2" s="12" t="s">
        <v>16</v>
      </c>
      <c r="J2" s="12" t="s">
        <v>18</v>
      </c>
      <c r="K2" s="12" t="s">
        <v>20</v>
      </c>
    </row>
    <row r="3" spans="1:11">
      <c r="A3" s="16">
        <v>201705</v>
      </c>
      <c r="B3" s="20">
        <v>1</v>
      </c>
      <c r="C3" s="14"/>
      <c r="D3" s="16" t="s">
        <v>85</v>
      </c>
      <c r="E3" s="16"/>
      <c r="F3" s="16">
        <v>346376.68</v>
      </c>
      <c r="G3" s="16">
        <v>48979.700000000004</v>
      </c>
      <c r="H3" s="16">
        <v>82842.100000000006</v>
      </c>
      <c r="I3" s="16">
        <v>0</v>
      </c>
      <c r="J3" s="16"/>
      <c r="K3" s="16">
        <v>478198.48</v>
      </c>
    </row>
    <row r="4" spans="1:11">
      <c r="A4" s="16">
        <v>201705</v>
      </c>
      <c r="B4" s="20">
        <v>1</v>
      </c>
      <c r="C4" s="14"/>
      <c r="D4" s="16" t="s">
        <v>86</v>
      </c>
      <c r="E4" s="16"/>
      <c r="F4" s="16">
        <v>5280381.2700000005</v>
      </c>
      <c r="G4" s="16">
        <v>1583346.3</v>
      </c>
      <c r="H4" s="16">
        <v>1601484.57</v>
      </c>
      <c r="I4" s="16">
        <v>0</v>
      </c>
      <c r="J4" s="16"/>
      <c r="K4" s="16">
        <v>8465212.1400000006</v>
      </c>
    </row>
    <row r="5" spans="1:11">
      <c r="A5" s="16">
        <v>201705</v>
      </c>
      <c r="B5" s="20">
        <v>1</v>
      </c>
      <c r="C5" s="14"/>
      <c r="D5" s="16" t="s">
        <v>87</v>
      </c>
      <c r="E5" s="16"/>
      <c r="F5" s="16">
        <v>572255.64</v>
      </c>
      <c r="G5" s="16">
        <v>76210.77</v>
      </c>
      <c r="H5" s="16">
        <v>232105.19</v>
      </c>
      <c r="I5" s="16">
        <v>0</v>
      </c>
      <c r="J5" s="16"/>
      <c r="K5" s="16">
        <v>880571.60000000009</v>
      </c>
    </row>
    <row r="6" spans="1:11">
      <c r="A6" s="16">
        <v>201705</v>
      </c>
      <c r="B6" s="20">
        <v>1</v>
      </c>
      <c r="C6" s="14"/>
      <c r="D6" s="16" t="s">
        <v>88</v>
      </c>
      <c r="E6" s="16"/>
      <c r="F6" s="16">
        <v>787286.25</v>
      </c>
      <c r="G6" s="16">
        <v>37251.96</v>
      </c>
      <c r="H6" s="16">
        <v>274100.20999999996</v>
      </c>
      <c r="I6" s="16">
        <v>2176</v>
      </c>
      <c r="J6" s="16"/>
      <c r="K6" s="16">
        <v>1100814.42</v>
      </c>
    </row>
    <row r="7" spans="1:11">
      <c r="A7" s="16">
        <v>201705</v>
      </c>
      <c r="B7" s="20">
        <v>1</v>
      </c>
      <c r="C7" s="14"/>
      <c r="D7" s="16" t="s">
        <v>89</v>
      </c>
      <c r="E7" s="16"/>
      <c r="F7" s="16">
        <v>197497.41</v>
      </c>
      <c r="G7" s="16">
        <v>32358.11</v>
      </c>
      <c r="H7" s="16">
        <v>376362.17</v>
      </c>
      <c r="I7" s="16">
        <v>0</v>
      </c>
      <c r="J7" s="16"/>
      <c r="K7" s="16">
        <v>606217.68999999994</v>
      </c>
    </row>
    <row r="8" spans="1:11">
      <c r="A8" s="16">
        <v>201705</v>
      </c>
      <c r="B8" s="20">
        <v>1</v>
      </c>
      <c r="C8" s="14"/>
      <c r="D8" s="16" t="s">
        <v>90</v>
      </c>
      <c r="E8" s="16"/>
      <c r="F8" s="16">
        <v>316013.03000000003</v>
      </c>
      <c r="G8" s="16">
        <v>99189.39</v>
      </c>
      <c r="H8" s="16">
        <v>316688.71999999997</v>
      </c>
      <c r="I8" s="16">
        <v>0</v>
      </c>
      <c r="J8" s="16"/>
      <c r="K8" s="16">
        <v>731891.14</v>
      </c>
    </row>
    <row r="9" spans="1:11">
      <c r="A9" s="16">
        <v>201705</v>
      </c>
      <c r="B9" s="20">
        <v>1</v>
      </c>
      <c r="C9" s="14"/>
      <c r="D9" s="16" t="s">
        <v>91</v>
      </c>
      <c r="E9" s="16"/>
      <c r="F9" s="16">
        <v>953342.41999999993</v>
      </c>
      <c r="G9" s="16">
        <v>441649.74</v>
      </c>
      <c r="H9" s="16">
        <v>792012.2</v>
      </c>
      <c r="I9" s="16">
        <v>716</v>
      </c>
      <c r="J9" s="16"/>
      <c r="K9" s="16">
        <v>2187720.36</v>
      </c>
    </row>
    <row r="10" spans="1:11">
      <c r="A10" s="16">
        <v>201705</v>
      </c>
      <c r="B10" s="20">
        <v>1</v>
      </c>
      <c r="C10" s="14"/>
      <c r="D10" s="16" t="s">
        <v>92</v>
      </c>
      <c r="E10" s="16"/>
      <c r="F10" s="16">
        <v>19304117.91</v>
      </c>
      <c r="G10" s="16">
        <v>10144959.870000001</v>
      </c>
      <c r="H10" s="16">
        <v>16585846.070000002</v>
      </c>
      <c r="I10" s="16">
        <v>1705372.77</v>
      </c>
      <c r="J10" s="16"/>
      <c r="K10" s="16">
        <v>47740296.620000005</v>
      </c>
    </row>
    <row r="11" spans="1:11">
      <c r="A11" s="16">
        <v>201705</v>
      </c>
      <c r="B11" s="20">
        <v>1</v>
      </c>
      <c r="C11" s="14"/>
      <c r="D11" s="16" t="s">
        <v>93</v>
      </c>
      <c r="E11" s="16"/>
      <c r="F11" s="16">
        <v>139660.99</v>
      </c>
      <c r="G11" s="16">
        <v>35309.040000000001</v>
      </c>
      <c r="H11" s="16">
        <v>128811.65</v>
      </c>
      <c r="I11" s="16">
        <v>0</v>
      </c>
      <c r="J11" s="16"/>
      <c r="K11" s="16">
        <v>303781.68</v>
      </c>
    </row>
    <row r="12" spans="1:11">
      <c r="A12" s="16">
        <v>201705</v>
      </c>
      <c r="B12" s="20">
        <v>1</v>
      </c>
      <c r="C12" s="14"/>
      <c r="D12" s="16" t="s">
        <v>94</v>
      </c>
      <c r="E12" s="16"/>
      <c r="F12" s="16">
        <v>329254.56</v>
      </c>
      <c r="G12" s="16">
        <v>57733.18</v>
      </c>
      <c r="H12" s="16">
        <v>129036.68</v>
      </c>
      <c r="I12" s="16">
        <v>0</v>
      </c>
      <c r="J12" s="16"/>
      <c r="K12" s="16">
        <v>516024.42</v>
      </c>
    </row>
    <row r="13" spans="1:11">
      <c r="A13" s="16">
        <v>201705</v>
      </c>
      <c r="B13" s="20">
        <v>1</v>
      </c>
      <c r="C13" s="14"/>
      <c r="D13" s="16" t="s">
        <v>95</v>
      </c>
      <c r="E13" s="16"/>
      <c r="F13" s="16">
        <v>407511.94000000006</v>
      </c>
      <c r="G13" s="16">
        <v>15339.33</v>
      </c>
      <c r="H13" s="16">
        <v>154294.37</v>
      </c>
      <c r="I13" s="16">
        <v>0</v>
      </c>
      <c r="J13" s="16"/>
      <c r="K13" s="16">
        <v>577145.64000000013</v>
      </c>
    </row>
    <row r="14" spans="1:11">
      <c r="A14" s="16">
        <v>201705</v>
      </c>
      <c r="B14" s="20">
        <v>1</v>
      </c>
      <c r="C14" s="14"/>
      <c r="D14" s="16" t="s">
        <v>77</v>
      </c>
      <c r="E14" s="16"/>
      <c r="F14" s="16">
        <v>1256603.96</v>
      </c>
      <c r="G14" s="16">
        <v>662600.28</v>
      </c>
      <c r="H14" s="16">
        <v>2945931.56</v>
      </c>
      <c r="I14" s="16">
        <v>1479.3600000000001</v>
      </c>
      <c r="J14" s="16"/>
      <c r="K14" s="16">
        <v>4866615.16</v>
      </c>
    </row>
    <row r="15" spans="1:11">
      <c r="A15" s="16">
        <v>201705</v>
      </c>
      <c r="B15" s="20">
        <v>1</v>
      </c>
      <c r="C15" s="14"/>
      <c r="D15" s="16" t="s">
        <v>96</v>
      </c>
      <c r="E15" s="16"/>
      <c r="F15" s="16">
        <v>4320978.3500000006</v>
      </c>
      <c r="G15" s="16">
        <v>3465975.61</v>
      </c>
      <c r="H15" s="16">
        <v>11842855.960000001</v>
      </c>
      <c r="I15" s="16">
        <v>997.82</v>
      </c>
      <c r="J15" s="16"/>
      <c r="K15" s="16">
        <v>19630807.740000002</v>
      </c>
    </row>
    <row r="16" spans="1:11">
      <c r="A16" s="16">
        <v>201705</v>
      </c>
      <c r="B16" s="20">
        <v>1</v>
      </c>
      <c r="C16" s="14"/>
      <c r="D16" s="16" t="s">
        <v>97</v>
      </c>
      <c r="E16" s="16"/>
      <c r="F16" s="16">
        <v>708139.15</v>
      </c>
      <c r="G16" s="16">
        <v>125229.74</v>
      </c>
      <c r="H16" s="16">
        <v>549577.63</v>
      </c>
      <c r="I16" s="16">
        <v>0</v>
      </c>
      <c r="J16" s="16"/>
      <c r="K16" s="16">
        <v>1382946.52</v>
      </c>
    </row>
    <row r="17" spans="1:11">
      <c r="A17" s="16">
        <v>201705</v>
      </c>
      <c r="B17" s="20">
        <v>1</v>
      </c>
      <c r="C17" s="14"/>
      <c r="D17" s="16" t="s">
        <v>98</v>
      </c>
      <c r="E17" s="16"/>
      <c r="F17" s="16">
        <v>2726244.83</v>
      </c>
      <c r="G17" s="16">
        <v>1652512.79</v>
      </c>
      <c r="H17" s="16">
        <v>1172889.72</v>
      </c>
      <c r="I17" s="16">
        <v>0</v>
      </c>
      <c r="J17" s="16"/>
      <c r="K17" s="16">
        <v>5551647.3399999999</v>
      </c>
    </row>
    <row r="18" spans="1:11">
      <c r="A18" s="16">
        <v>201705</v>
      </c>
      <c r="B18" s="20">
        <v>1</v>
      </c>
      <c r="C18" s="14"/>
      <c r="D18" s="16" t="s">
        <v>99</v>
      </c>
      <c r="E18" s="16"/>
      <c r="F18" s="16">
        <v>870436.66</v>
      </c>
      <c r="G18" s="16">
        <v>82366.94</v>
      </c>
      <c r="H18" s="16">
        <v>275348.90999999997</v>
      </c>
      <c r="I18" s="16">
        <v>0</v>
      </c>
      <c r="J18" s="16"/>
      <c r="K18" s="16">
        <v>1228152.51</v>
      </c>
    </row>
    <row r="19" spans="1:11">
      <c r="A19" s="16">
        <v>201705</v>
      </c>
      <c r="B19" s="20">
        <v>1</v>
      </c>
      <c r="C19" s="14"/>
      <c r="D19" s="16" t="s">
        <v>100</v>
      </c>
      <c r="E19" s="16"/>
      <c r="F19" s="16">
        <v>0</v>
      </c>
      <c r="G19" s="16">
        <v>0</v>
      </c>
      <c r="H19" s="16">
        <v>0</v>
      </c>
      <c r="I19" s="16">
        <v>0</v>
      </c>
      <c r="J19" s="16"/>
      <c r="K19" s="16">
        <v>0</v>
      </c>
    </row>
    <row r="20" spans="1:11">
      <c r="A20" s="16">
        <v>201705</v>
      </c>
      <c r="B20" s="20">
        <v>1</v>
      </c>
      <c r="C20" s="14"/>
      <c r="D20" s="16" t="s">
        <v>20</v>
      </c>
      <c r="E20" s="16">
        <v>0</v>
      </c>
      <c r="F20" s="16">
        <v>38516101.04999999</v>
      </c>
      <c r="G20" s="16">
        <v>18561012.749999996</v>
      </c>
      <c r="H20" s="16">
        <v>37460187.710000001</v>
      </c>
      <c r="I20" s="16">
        <v>1710741.9500000002</v>
      </c>
      <c r="J20" s="16">
        <v>0</v>
      </c>
      <c r="K20" s="16">
        <v>96248043.460000008</v>
      </c>
    </row>
    <row r="21" spans="1:11">
      <c r="A21" s="16">
        <v>201705</v>
      </c>
      <c r="B21" s="16">
        <v>2</v>
      </c>
      <c r="C21" s="14"/>
      <c r="D21" s="16" t="s">
        <v>85</v>
      </c>
      <c r="E21" s="16"/>
      <c r="F21" s="16">
        <v>0</v>
      </c>
      <c r="G21" s="16">
        <v>0</v>
      </c>
      <c r="H21" s="16">
        <v>471.33</v>
      </c>
      <c r="I21" s="16"/>
      <c r="J21" s="16"/>
      <c r="K21" s="16">
        <v>471.33</v>
      </c>
    </row>
    <row r="22" spans="1:11">
      <c r="A22" s="16">
        <v>201705</v>
      </c>
      <c r="B22" s="16">
        <v>2</v>
      </c>
      <c r="C22" s="14"/>
      <c r="D22" s="16" t="s">
        <v>86</v>
      </c>
      <c r="E22" s="16"/>
      <c r="F22" s="16">
        <v>0</v>
      </c>
      <c r="G22" s="16">
        <v>0</v>
      </c>
      <c r="H22" s="16">
        <v>0</v>
      </c>
      <c r="I22" s="16"/>
      <c r="J22" s="16"/>
      <c r="K22" s="16">
        <v>0</v>
      </c>
    </row>
    <row r="23" spans="1:11">
      <c r="A23" s="16">
        <v>201705</v>
      </c>
      <c r="B23" s="16">
        <v>2</v>
      </c>
      <c r="C23" s="14"/>
      <c r="D23" s="16" t="s">
        <v>87</v>
      </c>
      <c r="E23" s="16"/>
      <c r="F23" s="16">
        <v>0</v>
      </c>
      <c r="G23" s="16">
        <v>0</v>
      </c>
      <c r="H23" s="16">
        <v>0</v>
      </c>
      <c r="I23" s="16"/>
      <c r="J23" s="16"/>
      <c r="K23" s="16">
        <v>0</v>
      </c>
    </row>
    <row r="24" spans="1:11">
      <c r="A24" s="16">
        <v>201705</v>
      </c>
      <c r="B24" s="16">
        <v>2</v>
      </c>
      <c r="C24" s="14"/>
      <c r="D24" s="16" t="s">
        <v>88</v>
      </c>
      <c r="E24" s="16"/>
      <c r="F24" s="16">
        <v>144</v>
      </c>
      <c r="G24" s="16">
        <v>95</v>
      </c>
      <c r="H24" s="16">
        <v>1111.4099999999999</v>
      </c>
      <c r="I24" s="16"/>
      <c r="J24" s="16"/>
      <c r="K24" s="16">
        <v>1350.4099999999999</v>
      </c>
    </row>
    <row r="25" spans="1:11">
      <c r="A25" s="16">
        <v>201705</v>
      </c>
      <c r="B25" s="16">
        <v>2</v>
      </c>
      <c r="C25" s="14"/>
      <c r="D25" s="16" t="s">
        <v>89</v>
      </c>
      <c r="E25" s="16"/>
      <c r="F25" s="16">
        <v>35</v>
      </c>
      <c r="G25" s="16">
        <v>0</v>
      </c>
      <c r="H25" s="16">
        <v>0</v>
      </c>
      <c r="I25" s="16"/>
      <c r="J25" s="16"/>
      <c r="K25" s="16">
        <v>35</v>
      </c>
    </row>
    <row r="26" spans="1:11">
      <c r="A26" s="16">
        <v>201705</v>
      </c>
      <c r="B26" s="16">
        <v>2</v>
      </c>
      <c r="C26" s="14"/>
      <c r="D26" s="16" t="s">
        <v>90</v>
      </c>
      <c r="E26" s="16"/>
      <c r="F26" s="16">
        <v>1.83</v>
      </c>
      <c r="G26" s="16">
        <v>0</v>
      </c>
      <c r="H26" s="16">
        <v>0</v>
      </c>
      <c r="I26" s="16"/>
      <c r="J26" s="16"/>
      <c r="K26" s="16">
        <v>1.83</v>
      </c>
    </row>
    <row r="27" spans="1:11">
      <c r="A27" s="16">
        <v>201705</v>
      </c>
      <c r="B27" s="16">
        <v>2</v>
      </c>
      <c r="C27" s="14"/>
      <c r="D27" s="16" t="s">
        <v>91</v>
      </c>
      <c r="E27" s="16"/>
      <c r="F27" s="16">
        <v>74.34</v>
      </c>
      <c r="G27" s="16">
        <v>0</v>
      </c>
      <c r="H27" s="16">
        <v>396.77</v>
      </c>
      <c r="I27" s="16"/>
      <c r="J27" s="16"/>
      <c r="K27" s="16">
        <v>471.11</v>
      </c>
    </row>
    <row r="28" spans="1:11">
      <c r="A28" s="16">
        <v>201705</v>
      </c>
      <c r="B28" s="16">
        <v>2</v>
      </c>
      <c r="C28" s="14"/>
      <c r="D28" s="16" t="s">
        <v>92</v>
      </c>
      <c r="E28" s="16"/>
      <c r="F28" s="16">
        <v>223039.63999999998</v>
      </c>
      <c r="G28" s="16">
        <v>14944</v>
      </c>
      <c r="H28" s="16">
        <v>60874.110000000008</v>
      </c>
      <c r="I28" s="16"/>
      <c r="J28" s="16"/>
      <c r="K28" s="16">
        <v>298857.75</v>
      </c>
    </row>
    <row r="29" spans="1:11">
      <c r="A29" s="16">
        <v>201705</v>
      </c>
      <c r="B29" s="16">
        <v>2</v>
      </c>
      <c r="C29" s="14"/>
      <c r="D29" s="16" t="s">
        <v>93</v>
      </c>
      <c r="E29" s="16"/>
      <c r="F29" s="16">
        <v>329.27000000000004</v>
      </c>
      <c r="G29" s="16">
        <v>0</v>
      </c>
      <c r="H29" s="16">
        <v>14.97</v>
      </c>
      <c r="I29" s="16"/>
      <c r="J29" s="16"/>
      <c r="K29" s="16">
        <v>344.24000000000007</v>
      </c>
    </row>
    <row r="30" spans="1:11">
      <c r="A30" s="16">
        <v>201705</v>
      </c>
      <c r="B30" s="16">
        <v>2</v>
      </c>
      <c r="C30" s="14"/>
      <c r="D30" s="16" t="s">
        <v>94</v>
      </c>
      <c r="E30" s="16"/>
      <c r="F30" s="16">
        <v>277.05</v>
      </c>
      <c r="G30" s="16">
        <v>0</v>
      </c>
      <c r="H30" s="16">
        <v>0</v>
      </c>
      <c r="I30" s="16"/>
      <c r="J30" s="16"/>
      <c r="K30" s="16">
        <v>277.05</v>
      </c>
    </row>
    <row r="31" spans="1:11">
      <c r="A31" s="16">
        <v>201705</v>
      </c>
      <c r="B31" s="16">
        <v>2</v>
      </c>
      <c r="C31" s="14"/>
      <c r="D31" s="16" t="s">
        <v>95</v>
      </c>
      <c r="E31" s="16"/>
      <c r="F31" s="16">
        <v>0</v>
      </c>
      <c r="G31" s="16">
        <v>0</v>
      </c>
      <c r="H31" s="16">
        <v>0</v>
      </c>
      <c r="I31" s="16"/>
      <c r="J31" s="16"/>
      <c r="K31" s="16">
        <v>0</v>
      </c>
    </row>
    <row r="32" spans="1:11">
      <c r="A32" s="16">
        <v>201705</v>
      </c>
      <c r="B32" s="16">
        <v>2</v>
      </c>
      <c r="C32" s="14"/>
      <c r="D32" s="16" t="s">
        <v>77</v>
      </c>
      <c r="E32" s="16"/>
      <c r="F32" s="16">
        <v>578.79</v>
      </c>
      <c r="G32" s="16">
        <v>0</v>
      </c>
      <c r="H32" s="16">
        <v>421</v>
      </c>
      <c r="I32" s="16"/>
      <c r="J32" s="16"/>
      <c r="K32" s="16">
        <v>999.79</v>
      </c>
    </row>
    <row r="33" spans="1:11">
      <c r="A33" s="16">
        <v>201705</v>
      </c>
      <c r="B33" s="16">
        <v>2</v>
      </c>
      <c r="C33" s="14"/>
      <c r="D33" s="16" t="s">
        <v>96</v>
      </c>
      <c r="E33" s="16"/>
      <c r="F33" s="16">
        <v>0</v>
      </c>
      <c r="G33" s="16">
        <v>0</v>
      </c>
      <c r="H33" s="16">
        <v>0</v>
      </c>
      <c r="I33" s="16"/>
      <c r="J33" s="16"/>
      <c r="K33" s="16">
        <v>0</v>
      </c>
    </row>
    <row r="34" spans="1:11">
      <c r="A34" s="16">
        <v>201705</v>
      </c>
      <c r="B34" s="16">
        <v>2</v>
      </c>
      <c r="C34" s="14"/>
      <c r="D34" s="16" t="s">
        <v>97</v>
      </c>
      <c r="E34" s="16"/>
      <c r="F34" s="16">
        <v>15</v>
      </c>
      <c r="G34" s="16">
        <v>0</v>
      </c>
      <c r="H34" s="16">
        <v>283.27</v>
      </c>
      <c r="I34" s="16"/>
      <c r="J34" s="16"/>
      <c r="K34" s="16">
        <v>298.27</v>
      </c>
    </row>
    <row r="35" spans="1:11">
      <c r="A35" s="16">
        <v>201705</v>
      </c>
      <c r="B35" s="16">
        <v>2</v>
      </c>
      <c r="C35" s="14"/>
      <c r="D35" s="16" t="s">
        <v>98</v>
      </c>
      <c r="E35" s="16"/>
      <c r="F35" s="16">
        <v>0</v>
      </c>
      <c r="G35" s="16">
        <v>0</v>
      </c>
      <c r="H35" s="16">
        <v>0</v>
      </c>
      <c r="I35" s="16"/>
      <c r="J35" s="16"/>
      <c r="K35" s="16">
        <v>0</v>
      </c>
    </row>
    <row r="36" spans="1:11">
      <c r="A36" s="16">
        <v>201705</v>
      </c>
      <c r="B36" s="16">
        <v>2</v>
      </c>
      <c r="C36" s="14"/>
      <c r="D36" s="16" t="s">
        <v>99</v>
      </c>
      <c r="E36" s="16"/>
      <c r="F36" s="16">
        <v>269.81</v>
      </c>
      <c r="G36" s="16">
        <v>110</v>
      </c>
      <c r="H36" s="16">
        <v>100.60999999999999</v>
      </c>
      <c r="I36" s="16"/>
      <c r="J36" s="16"/>
      <c r="K36" s="16">
        <v>480.41999999999996</v>
      </c>
    </row>
    <row r="37" spans="1:11">
      <c r="A37" s="16">
        <v>201705</v>
      </c>
      <c r="B37" s="16">
        <v>2</v>
      </c>
      <c r="C37" s="14"/>
      <c r="D37" s="16" t="s">
        <v>100</v>
      </c>
      <c r="E37" s="16"/>
      <c r="F37" s="16">
        <v>0</v>
      </c>
      <c r="G37" s="16">
        <v>0</v>
      </c>
      <c r="H37" s="16">
        <v>0</v>
      </c>
      <c r="I37" s="16"/>
      <c r="J37" s="16"/>
      <c r="K37" s="16">
        <v>0</v>
      </c>
    </row>
    <row r="38" spans="1:11">
      <c r="A38" s="16">
        <v>201705</v>
      </c>
      <c r="B38" s="16">
        <v>2</v>
      </c>
      <c r="C38" s="14"/>
      <c r="D38" s="16" t="s">
        <v>20</v>
      </c>
      <c r="E38" s="16">
        <v>0</v>
      </c>
      <c r="F38" s="16">
        <v>224764.72999999998</v>
      </c>
      <c r="G38" s="16">
        <v>15149</v>
      </c>
      <c r="H38" s="16">
        <v>63673.470000000008</v>
      </c>
      <c r="I38" s="16">
        <v>0</v>
      </c>
      <c r="J38" s="16">
        <v>0</v>
      </c>
      <c r="K38" s="16">
        <v>303587.19999999995</v>
      </c>
    </row>
    <row r="39" spans="1:11">
      <c r="A39" s="16">
        <v>201705</v>
      </c>
      <c r="B39" s="16">
        <v>3</v>
      </c>
      <c r="C39" s="14"/>
      <c r="D39" s="16" t="s">
        <v>85</v>
      </c>
      <c r="E39" s="16"/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</row>
    <row r="40" spans="1:11">
      <c r="A40" s="16">
        <v>201705</v>
      </c>
      <c r="B40" s="16">
        <v>3</v>
      </c>
      <c r="C40" s="14"/>
      <c r="D40" s="16" t="s">
        <v>86</v>
      </c>
      <c r="E40" s="16"/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</row>
    <row r="41" spans="1:11">
      <c r="A41" s="16">
        <v>201705</v>
      </c>
      <c r="B41" s="16">
        <v>3</v>
      </c>
      <c r="C41" s="14"/>
      <c r="D41" s="16" t="s">
        <v>87</v>
      </c>
      <c r="E41" s="16"/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</row>
    <row r="42" spans="1:11">
      <c r="A42" s="16">
        <v>201705</v>
      </c>
      <c r="B42" s="16">
        <v>3</v>
      </c>
      <c r="C42" s="14"/>
      <c r="D42" s="16" t="s">
        <v>88</v>
      </c>
      <c r="E42" s="16"/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</row>
    <row r="43" spans="1:11">
      <c r="A43" s="16">
        <v>201705</v>
      </c>
      <c r="B43" s="16">
        <v>3</v>
      </c>
      <c r="C43" s="14"/>
      <c r="D43" s="16" t="s">
        <v>89</v>
      </c>
      <c r="E43" s="16"/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</row>
    <row r="44" spans="1:11">
      <c r="A44" s="16">
        <v>201705</v>
      </c>
      <c r="B44" s="16">
        <v>3</v>
      </c>
      <c r="C44" s="14"/>
      <c r="D44" s="16" t="s">
        <v>90</v>
      </c>
      <c r="E44" s="16"/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</row>
    <row r="45" spans="1:11">
      <c r="A45" s="16">
        <v>201705</v>
      </c>
      <c r="B45" s="16">
        <v>3</v>
      </c>
      <c r="C45" s="14"/>
      <c r="D45" s="16" t="s">
        <v>91</v>
      </c>
      <c r="E45" s="16"/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</row>
    <row r="46" spans="1:11">
      <c r="A46" s="16">
        <v>201705</v>
      </c>
      <c r="B46" s="16">
        <v>3</v>
      </c>
      <c r="C46" s="14"/>
      <c r="D46" s="16" t="s">
        <v>92</v>
      </c>
      <c r="E46" s="16"/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</row>
    <row r="47" spans="1:11">
      <c r="A47" s="16">
        <v>201705</v>
      </c>
      <c r="B47" s="16">
        <v>3</v>
      </c>
      <c r="C47" s="14"/>
      <c r="D47" s="16" t="s">
        <v>93</v>
      </c>
      <c r="E47" s="16"/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</row>
    <row r="48" spans="1:11">
      <c r="A48" s="16">
        <v>201705</v>
      </c>
      <c r="B48" s="16">
        <v>3</v>
      </c>
      <c r="C48" s="14"/>
      <c r="D48" s="16" t="s">
        <v>94</v>
      </c>
      <c r="E48" s="16"/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</row>
    <row r="49" spans="1:11">
      <c r="A49" s="16">
        <v>201705</v>
      </c>
      <c r="B49" s="16">
        <v>3</v>
      </c>
      <c r="C49" s="14"/>
      <c r="D49" s="16" t="s">
        <v>95</v>
      </c>
      <c r="E49" s="16"/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</row>
    <row r="50" spans="1:11">
      <c r="A50" s="16">
        <v>201705</v>
      </c>
      <c r="B50" s="16">
        <v>3</v>
      </c>
      <c r="C50" s="14"/>
      <c r="D50" s="16" t="s">
        <v>77</v>
      </c>
      <c r="E50" s="16"/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</row>
    <row r="51" spans="1:11">
      <c r="A51" s="16">
        <v>201705</v>
      </c>
      <c r="B51" s="16">
        <v>3</v>
      </c>
      <c r="C51" s="14"/>
      <c r="D51" s="16" t="s">
        <v>96</v>
      </c>
      <c r="E51" s="16"/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</row>
    <row r="52" spans="1:11">
      <c r="A52" s="16">
        <v>201705</v>
      </c>
      <c r="B52" s="16">
        <v>3</v>
      </c>
      <c r="C52" s="14"/>
      <c r="D52" s="16" t="s">
        <v>97</v>
      </c>
      <c r="E52" s="16"/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</row>
    <row r="53" spans="1:11">
      <c r="A53" s="16">
        <v>201705</v>
      </c>
      <c r="B53" s="16">
        <v>3</v>
      </c>
      <c r="C53" s="14"/>
      <c r="D53" s="16" t="s">
        <v>98</v>
      </c>
      <c r="E53" s="16"/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</row>
    <row r="54" spans="1:11">
      <c r="A54" s="16">
        <v>201705</v>
      </c>
      <c r="B54" s="16">
        <v>3</v>
      </c>
      <c r="C54" s="14"/>
      <c r="D54" s="16" t="s">
        <v>99</v>
      </c>
      <c r="E54" s="16"/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</row>
    <row r="55" spans="1:11">
      <c r="A55" s="16">
        <v>201705</v>
      </c>
      <c r="B55" s="16">
        <v>3</v>
      </c>
      <c r="C55" s="14"/>
      <c r="D55" s="16" t="s">
        <v>100</v>
      </c>
      <c r="E55" s="16"/>
      <c r="F55" s="16">
        <v>1384506.2</v>
      </c>
      <c r="G55" s="16">
        <v>95833.33</v>
      </c>
      <c r="H55" s="16">
        <v>658367.47</v>
      </c>
      <c r="I55" s="16">
        <v>0</v>
      </c>
      <c r="J55" s="16">
        <v>0</v>
      </c>
      <c r="K55" s="16">
        <v>2138707</v>
      </c>
    </row>
    <row r="56" spans="1:11">
      <c r="A56" s="16">
        <v>201705</v>
      </c>
      <c r="B56" s="16">
        <v>3</v>
      </c>
      <c r="C56" s="14"/>
      <c r="D56" s="16" t="s">
        <v>20</v>
      </c>
      <c r="E56" s="16">
        <v>0</v>
      </c>
      <c r="F56" s="16">
        <v>1384506.2</v>
      </c>
      <c r="G56" s="16">
        <v>95833.33</v>
      </c>
      <c r="H56" s="16">
        <v>658367.47</v>
      </c>
      <c r="I56" s="16">
        <v>0</v>
      </c>
      <c r="J56" s="16">
        <v>0</v>
      </c>
      <c r="K56" s="16">
        <v>2138707</v>
      </c>
    </row>
    <row r="57" spans="1:11">
      <c r="A57" s="16">
        <v>201705</v>
      </c>
      <c r="B57" s="16">
        <v>4</v>
      </c>
      <c r="C57" s="14"/>
      <c r="D57" s="16" t="s">
        <v>85</v>
      </c>
      <c r="E57" s="16">
        <v>0</v>
      </c>
      <c r="F57" s="16">
        <v>346376.68</v>
      </c>
      <c r="G57" s="16">
        <v>48979.700000000004</v>
      </c>
      <c r="H57" s="16">
        <v>83313.430000000008</v>
      </c>
      <c r="I57" s="16">
        <v>0</v>
      </c>
      <c r="J57" s="16">
        <v>0</v>
      </c>
      <c r="K57" s="16">
        <v>478669.81</v>
      </c>
    </row>
    <row r="58" spans="1:11">
      <c r="A58" s="16">
        <v>201705</v>
      </c>
      <c r="B58" s="16">
        <v>4</v>
      </c>
      <c r="C58" s="14"/>
      <c r="D58" s="16" t="s">
        <v>86</v>
      </c>
      <c r="E58" s="16">
        <v>0</v>
      </c>
      <c r="F58" s="16">
        <v>5280381.2700000005</v>
      </c>
      <c r="G58" s="16">
        <v>1583346.3</v>
      </c>
      <c r="H58" s="16">
        <v>1601484.57</v>
      </c>
      <c r="I58" s="16">
        <v>0</v>
      </c>
      <c r="J58" s="16">
        <v>0</v>
      </c>
      <c r="K58" s="16">
        <v>8465212.1400000006</v>
      </c>
    </row>
    <row r="59" spans="1:11">
      <c r="A59" s="16">
        <v>201705</v>
      </c>
      <c r="B59" s="16">
        <v>4</v>
      </c>
      <c r="C59" s="14"/>
      <c r="D59" s="16" t="s">
        <v>87</v>
      </c>
      <c r="E59" s="16">
        <v>0</v>
      </c>
      <c r="F59" s="16">
        <v>572255.64</v>
      </c>
      <c r="G59" s="16">
        <v>76210.77</v>
      </c>
      <c r="H59" s="16">
        <v>232105.19</v>
      </c>
      <c r="I59" s="16">
        <v>0</v>
      </c>
      <c r="J59" s="16">
        <v>0</v>
      </c>
      <c r="K59" s="16">
        <v>880571.60000000009</v>
      </c>
    </row>
    <row r="60" spans="1:11">
      <c r="A60" s="16">
        <v>201705</v>
      </c>
      <c r="B60" s="16">
        <v>4</v>
      </c>
      <c r="C60" s="14"/>
      <c r="D60" s="16" t="s">
        <v>88</v>
      </c>
      <c r="E60" s="16">
        <v>0</v>
      </c>
      <c r="F60" s="16">
        <v>787430.25</v>
      </c>
      <c r="G60" s="16">
        <v>37346.959999999999</v>
      </c>
      <c r="H60" s="16">
        <v>275211.61999999994</v>
      </c>
      <c r="I60" s="16">
        <v>2176</v>
      </c>
      <c r="J60" s="16">
        <v>0</v>
      </c>
      <c r="K60" s="16">
        <v>1102164.8299999998</v>
      </c>
    </row>
    <row r="61" spans="1:11">
      <c r="A61" s="16">
        <v>201705</v>
      </c>
      <c r="B61" s="16">
        <v>4</v>
      </c>
      <c r="C61" s="14"/>
      <c r="D61" s="16" t="s">
        <v>89</v>
      </c>
      <c r="E61" s="16">
        <v>0</v>
      </c>
      <c r="F61" s="16">
        <v>197532.41</v>
      </c>
      <c r="G61" s="16">
        <v>32358.11</v>
      </c>
      <c r="H61" s="16">
        <v>376362.17</v>
      </c>
      <c r="I61" s="16">
        <v>0</v>
      </c>
      <c r="J61" s="16">
        <v>0</v>
      </c>
      <c r="K61" s="16">
        <v>606252.68999999994</v>
      </c>
    </row>
    <row r="62" spans="1:11">
      <c r="A62" s="16">
        <v>201705</v>
      </c>
      <c r="B62" s="16">
        <v>4</v>
      </c>
      <c r="C62" s="14"/>
      <c r="D62" s="16" t="s">
        <v>90</v>
      </c>
      <c r="E62" s="16">
        <v>0</v>
      </c>
      <c r="F62" s="16">
        <v>316014.86000000004</v>
      </c>
      <c r="G62" s="16">
        <v>99189.39</v>
      </c>
      <c r="H62" s="16">
        <v>316688.71999999997</v>
      </c>
      <c r="I62" s="16">
        <v>0</v>
      </c>
      <c r="J62" s="16">
        <v>0</v>
      </c>
      <c r="K62" s="16">
        <v>731892.97</v>
      </c>
    </row>
    <row r="63" spans="1:11">
      <c r="A63" s="16">
        <v>201705</v>
      </c>
      <c r="B63" s="16">
        <v>4</v>
      </c>
      <c r="C63" s="14"/>
      <c r="D63" s="16" t="s">
        <v>91</v>
      </c>
      <c r="E63" s="16">
        <v>0</v>
      </c>
      <c r="F63" s="16">
        <v>953416.75999999989</v>
      </c>
      <c r="G63" s="16">
        <v>441649.74</v>
      </c>
      <c r="H63" s="16">
        <v>792408.97</v>
      </c>
      <c r="I63" s="16">
        <v>716</v>
      </c>
      <c r="J63" s="16">
        <v>0</v>
      </c>
      <c r="K63" s="16">
        <v>2188191.4699999997</v>
      </c>
    </row>
    <row r="64" spans="1:11">
      <c r="A64" s="16">
        <v>201705</v>
      </c>
      <c r="B64" s="16">
        <v>4</v>
      </c>
      <c r="C64" s="14"/>
      <c r="D64" s="16" t="s">
        <v>92</v>
      </c>
      <c r="E64" s="16">
        <v>0</v>
      </c>
      <c r="F64" s="16">
        <v>19527157.550000001</v>
      </c>
      <c r="G64" s="16">
        <v>10159903.870000001</v>
      </c>
      <c r="H64" s="16">
        <v>16646720.180000002</v>
      </c>
      <c r="I64" s="16">
        <v>1705372.77</v>
      </c>
      <c r="J64" s="16">
        <v>0</v>
      </c>
      <c r="K64" s="16">
        <v>48039154.370000005</v>
      </c>
    </row>
    <row r="65" spans="1:11">
      <c r="A65" s="16">
        <v>201705</v>
      </c>
      <c r="B65" s="16">
        <v>4</v>
      </c>
      <c r="C65" s="14"/>
      <c r="D65" s="16" t="s">
        <v>93</v>
      </c>
      <c r="E65" s="16">
        <v>0</v>
      </c>
      <c r="F65" s="16">
        <v>139990.25999999998</v>
      </c>
      <c r="G65" s="16">
        <v>35309.040000000001</v>
      </c>
      <c r="H65" s="16">
        <v>128826.62</v>
      </c>
      <c r="I65" s="16">
        <v>0</v>
      </c>
      <c r="J65" s="16">
        <v>0</v>
      </c>
      <c r="K65" s="16">
        <v>304125.92</v>
      </c>
    </row>
    <row r="66" spans="1:11">
      <c r="A66" s="16">
        <v>201705</v>
      </c>
      <c r="B66" s="16">
        <v>4</v>
      </c>
      <c r="C66" s="14"/>
      <c r="D66" s="16" t="s">
        <v>94</v>
      </c>
      <c r="E66" s="16">
        <v>0</v>
      </c>
      <c r="F66" s="16">
        <v>329531.61</v>
      </c>
      <c r="G66" s="16">
        <v>57733.18</v>
      </c>
      <c r="H66" s="16">
        <v>129036.68</v>
      </c>
      <c r="I66" s="16">
        <v>0</v>
      </c>
      <c r="J66" s="16">
        <v>0</v>
      </c>
      <c r="K66" s="16">
        <v>516301.47</v>
      </c>
    </row>
    <row r="67" spans="1:11">
      <c r="A67" s="16">
        <v>201705</v>
      </c>
      <c r="B67" s="16">
        <v>4</v>
      </c>
      <c r="C67" s="14"/>
      <c r="D67" s="16" t="s">
        <v>95</v>
      </c>
      <c r="E67" s="16">
        <v>0</v>
      </c>
      <c r="F67" s="16">
        <v>407511.94000000006</v>
      </c>
      <c r="G67" s="16">
        <v>15339.33</v>
      </c>
      <c r="H67" s="16">
        <v>154294.37</v>
      </c>
      <c r="I67" s="16">
        <v>0</v>
      </c>
      <c r="J67" s="16">
        <v>0</v>
      </c>
      <c r="K67" s="16">
        <v>577145.64000000013</v>
      </c>
    </row>
    <row r="68" spans="1:11">
      <c r="A68" s="16">
        <v>201705</v>
      </c>
      <c r="B68" s="16">
        <v>4</v>
      </c>
      <c r="C68" s="14"/>
      <c r="D68" s="16" t="s">
        <v>77</v>
      </c>
      <c r="E68" s="16">
        <v>0</v>
      </c>
      <c r="F68" s="16">
        <v>1257182.75</v>
      </c>
      <c r="G68" s="16">
        <v>662600.28</v>
      </c>
      <c r="H68" s="16">
        <v>2946352.56</v>
      </c>
      <c r="I68" s="16">
        <v>1479.3600000000001</v>
      </c>
      <c r="J68" s="16">
        <v>0</v>
      </c>
      <c r="K68" s="16">
        <v>4867614.95</v>
      </c>
    </row>
    <row r="69" spans="1:11">
      <c r="A69" s="16">
        <v>201705</v>
      </c>
      <c r="B69" s="16">
        <v>4</v>
      </c>
      <c r="C69" s="14"/>
      <c r="D69" s="16" t="s">
        <v>96</v>
      </c>
      <c r="E69" s="16">
        <v>0</v>
      </c>
      <c r="F69" s="16">
        <v>4320978.3500000006</v>
      </c>
      <c r="G69" s="16">
        <v>3465975.61</v>
      </c>
      <c r="H69" s="16">
        <v>11842855.960000001</v>
      </c>
      <c r="I69" s="16">
        <v>997.82</v>
      </c>
      <c r="J69" s="16">
        <v>0</v>
      </c>
      <c r="K69" s="16">
        <v>19630807.740000002</v>
      </c>
    </row>
    <row r="70" spans="1:11">
      <c r="A70" s="16">
        <v>201705</v>
      </c>
      <c r="B70" s="16">
        <v>4</v>
      </c>
      <c r="C70" s="14"/>
      <c r="D70" s="16" t="s">
        <v>97</v>
      </c>
      <c r="E70" s="16">
        <v>0</v>
      </c>
      <c r="F70" s="16">
        <v>708154.15</v>
      </c>
      <c r="G70" s="16">
        <v>125229.74</v>
      </c>
      <c r="H70" s="16">
        <v>549860.9</v>
      </c>
      <c r="I70" s="16">
        <v>0</v>
      </c>
      <c r="J70" s="16">
        <v>0</v>
      </c>
      <c r="K70" s="16">
        <v>1383244.79</v>
      </c>
    </row>
    <row r="71" spans="1:11">
      <c r="A71" s="16">
        <v>201705</v>
      </c>
      <c r="B71" s="16">
        <v>4</v>
      </c>
      <c r="C71" s="14"/>
      <c r="D71" s="16" t="s">
        <v>98</v>
      </c>
      <c r="E71" s="16">
        <v>0</v>
      </c>
      <c r="F71" s="16">
        <v>2726244.83</v>
      </c>
      <c r="G71" s="16">
        <v>1652512.79</v>
      </c>
      <c r="H71" s="16">
        <v>1172889.72</v>
      </c>
      <c r="I71" s="16">
        <v>0</v>
      </c>
      <c r="J71" s="16">
        <v>0</v>
      </c>
      <c r="K71" s="16">
        <v>5551647.3399999999</v>
      </c>
    </row>
    <row r="72" spans="1:11">
      <c r="A72" s="16">
        <v>201705</v>
      </c>
      <c r="B72" s="16">
        <v>4</v>
      </c>
      <c r="C72" s="14"/>
      <c r="D72" s="16" t="s">
        <v>99</v>
      </c>
      <c r="E72" s="16">
        <v>0</v>
      </c>
      <c r="F72" s="16">
        <v>870706.47000000009</v>
      </c>
      <c r="G72" s="16">
        <v>82476.94</v>
      </c>
      <c r="H72" s="16">
        <v>275449.51999999996</v>
      </c>
      <c r="I72" s="16">
        <v>0</v>
      </c>
      <c r="J72" s="16">
        <v>0</v>
      </c>
      <c r="K72" s="16">
        <v>1228632.93</v>
      </c>
    </row>
    <row r="73" spans="1:11">
      <c r="A73" s="16">
        <v>201705</v>
      </c>
      <c r="B73" s="16">
        <v>4</v>
      </c>
      <c r="C73" s="14"/>
      <c r="D73" s="16" t="s">
        <v>100</v>
      </c>
      <c r="E73" s="16">
        <v>0</v>
      </c>
      <c r="F73" s="16">
        <v>1384506.2</v>
      </c>
      <c r="G73" s="16">
        <v>95833.33</v>
      </c>
      <c r="H73" s="16">
        <v>658367.47</v>
      </c>
      <c r="I73" s="16">
        <v>0</v>
      </c>
      <c r="J73" s="16">
        <v>0</v>
      </c>
      <c r="K73" s="16">
        <v>2138707</v>
      </c>
    </row>
    <row r="74" spans="1:11">
      <c r="A74" s="16">
        <v>201705</v>
      </c>
      <c r="B74" s="16">
        <v>4</v>
      </c>
      <c r="C74" s="14"/>
      <c r="D74" s="16" t="s">
        <v>20</v>
      </c>
      <c r="E74" s="16">
        <v>0</v>
      </c>
      <c r="F74" s="16">
        <v>40125371.979999989</v>
      </c>
      <c r="G74" s="16">
        <v>18671995.079999994</v>
      </c>
      <c r="H74" s="16">
        <v>38182228.649999999</v>
      </c>
      <c r="I74" s="16">
        <v>1710741.9500000002</v>
      </c>
      <c r="J74" s="16">
        <v>0</v>
      </c>
      <c r="K74" s="16">
        <v>98690337.660000011</v>
      </c>
    </row>
    <row r="75" spans="1:11">
      <c r="A75" s="16">
        <v>201705</v>
      </c>
      <c r="B75" s="16">
        <v>5</v>
      </c>
      <c r="C75" s="14"/>
      <c r="D75" s="16" t="s">
        <v>85</v>
      </c>
      <c r="E75" s="16"/>
      <c r="F75" s="16">
        <v>0</v>
      </c>
      <c r="G75" s="16">
        <v>0</v>
      </c>
      <c r="H75" s="16">
        <v>0</v>
      </c>
      <c r="I75" s="16">
        <v>0</v>
      </c>
      <c r="J75" s="16"/>
      <c r="K75" s="16">
        <v>0</v>
      </c>
    </row>
    <row r="76" spans="1:11">
      <c r="A76" s="16">
        <v>201705</v>
      </c>
      <c r="B76" s="16">
        <v>5</v>
      </c>
      <c r="C76" s="14"/>
      <c r="D76" s="16" t="s">
        <v>86</v>
      </c>
      <c r="E76" s="16"/>
      <c r="F76" s="16">
        <v>0.49</v>
      </c>
      <c r="G76" s="16">
        <v>0.45</v>
      </c>
      <c r="H76" s="16">
        <v>0.88</v>
      </c>
      <c r="I76" s="16">
        <v>0</v>
      </c>
      <c r="J76" s="16"/>
      <c r="K76" s="16">
        <v>1.8199999999999998</v>
      </c>
    </row>
    <row r="77" spans="1:11">
      <c r="A77" s="16">
        <v>201705</v>
      </c>
      <c r="B77" s="16">
        <v>5</v>
      </c>
      <c r="C77" s="14"/>
      <c r="D77" s="16" t="s">
        <v>87</v>
      </c>
      <c r="E77" s="16"/>
      <c r="F77" s="16">
        <v>0</v>
      </c>
      <c r="G77" s="16">
        <v>0</v>
      </c>
      <c r="H77" s="16">
        <v>0</v>
      </c>
      <c r="I77" s="16">
        <v>0</v>
      </c>
      <c r="J77" s="16"/>
      <c r="K77" s="16">
        <v>0</v>
      </c>
    </row>
    <row r="78" spans="1:11">
      <c r="A78" s="16">
        <v>201705</v>
      </c>
      <c r="B78" s="16">
        <v>5</v>
      </c>
      <c r="C78" s="14"/>
      <c r="D78" s="16" t="s">
        <v>88</v>
      </c>
      <c r="E78" s="16"/>
      <c r="F78" s="16">
        <v>0</v>
      </c>
      <c r="G78" s="16">
        <v>0</v>
      </c>
      <c r="H78" s="16">
        <v>0</v>
      </c>
      <c r="I78" s="16">
        <v>46319</v>
      </c>
      <c r="J78" s="16"/>
      <c r="K78" s="16">
        <v>46319</v>
      </c>
    </row>
    <row r="79" spans="1:11">
      <c r="A79" s="16">
        <v>201705</v>
      </c>
      <c r="B79" s="16">
        <v>5</v>
      </c>
      <c r="C79" s="14"/>
      <c r="D79" s="16" t="s">
        <v>89</v>
      </c>
      <c r="E79" s="16"/>
      <c r="F79" s="16">
        <v>0</v>
      </c>
      <c r="G79" s="16">
        <v>0</v>
      </c>
      <c r="H79" s="16">
        <v>0</v>
      </c>
      <c r="I79" s="16">
        <v>8000</v>
      </c>
      <c r="J79" s="16"/>
      <c r="K79" s="16">
        <v>8000</v>
      </c>
    </row>
    <row r="80" spans="1:11">
      <c r="A80" s="16">
        <v>201705</v>
      </c>
      <c r="B80" s="16">
        <v>5</v>
      </c>
      <c r="C80" s="14"/>
      <c r="D80" s="16" t="s">
        <v>90</v>
      </c>
      <c r="E80" s="16"/>
      <c r="F80" s="16">
        <v>0</v>
      </c>
      <c r="G80" s="16">
        <v>0</v>
      </c>
      <c r="H80" s="16">
        <v>0</v>
      </c>
      <c r="I80" s="16">
        <v>0</v>
      </c>
      <c r="J80" s="16"/>
      <c r="K80" s="16">
        <v>0</v>
      </c>
    </row>
    <row r="81" spans="1:11">
      <c r="A81" s="16">
        <v>201705</v>
      </c>
      <c r="B81" s="16">
        <v>5</v>
      </c>
      <c r="C81" s="14"/>
      <c r="D81" s="16" t="s">
        <v>91</v>
      </c>
      <c r="E81" s="16"/>
      <c r="F81" s="16">
        <v>0.19</v>
      </c>
      <c r="G81" s="16">
        <v>0.1</v>
      </c>
      <c r="H81" s="16">
        <v>0.05</v>
      </c>
      <c r="I81" s="16">
        <v>500000</v>
      </c>
      <c r="J81" s="16"/>
      <c r="K81" s="16">
        <v>500000.34</v>
      </c>
    </row>
    <row r="82" spans="1:11">
      <c r="A82" s="16">
        <v>201705</v>
      </c>
      <c r="B82" s="16">
        <v>5</v>
      </c>
      <c r="C82" s="14"/>
      <c r="D82" s="16" t="s">
        <v>92</v>
      </c>
      <c r="E82" s="16"/>
      <c r="F82" s="16">
        <v>0</v>
      </c>
      <c r="G82" s="16">
        <v>0</v>
      </c>
      <c r="H82" s="16">
        <v>0</v>
      </c>
      <c r="I82" s="16">
        <v>0</v>
      </c>
      <c r="J82" s="16"/>
      <c r="K82" s="16">
        <v>0</v>
      </c>
    </row>
    <row r="83" spans="1:11">
      <c r="A83" s="16">
        <v>201705</v>
      </c>
      <c r="B83" s="16">
        <v>5</v>
      </c>
      <c r="C83" s="14"/>
      <c r="D83" s="16" t="s">
        <v>93</v>
      </c>
      <c r="E83" s="16"/>
      <c r="F83" s="16">
        <v>0</v>
      </c>
      <c r="G83" s="16">
        <v>0</v>
      </c>
      <c r="H83" s="16">
        <v>0</v>
      </c>
      <c r="I83" s="16">
        <v>0</v>
      </c>
      <c r="J83" s="16"/>
      <c r="K83" s="16">
        <v>0</v>
      </c>
    </row>
    <row r="84" spans="1:11">
      <c r="A84" s="16">
        <v>201705</v>
      </c>
      <c r="B84" s="16">
        <v>5</v>
      </c>
      <c r="C84" s="14"/>
      <c r="D84" s="16" t="s">
        <v>94</v>
      </c>
      <c r="E84" s="16"/>
      <c r="F84" s="16">
        <v>0</v>
      </c>
      <c r="G84" s="16">
        <v>0</v>
      </c>
      <c r="H84" s="16">
        <v>105872</v>
      </c>
      <c r="I84" s="16">
        <v>0</v>
      </c>
      <c r="J84" s="16"/>
      <c r="K84" s="16">
        <v>105872</v>
      </c>
    </row>
    <row r="85" spans="1:11">
      <c r="A85" s="16">
        <v>201705</v>
      </c>
      <c r="B85" s="16">
        <v>5</v>
      </c>
      <c r="C85" s="14"/>
      <c r="D85" s="16" t="s">
        <v>95</v>
      </c>
      <c r="E85" s="16"/>
      <c r="F85" s="16">
        <v>0</v>
      </c>
      <c r="G85" s="16">
        <v>0</v>
      </c>
      <c r="H85" s="16">
        <v>0</v>
      </c>
      <c r="I85" s="16">
        <v>0</v>
      </c>
      <c r="J85" s="16"/>
      <c r="K85" s="16">
        <v>0</v>
      </c>
    </row>
    <row r="86" spans="1:11">
      <c r="A86" s="16">
        <v>201705</v>
      </c>
      <c r="B86" s="16">
        <v>5</v>
      </c>
      <c r="C86" s="14"/>
      <c r="D86" s="16" t="s">
        <v>77</v>
      </c>
      <c r="E86" s="16"/>
      <c r="F86" s="16">
        <v>0</v>
      </c>
      <c r="G86" s="16">
        <v>0</v>
      </c>
      <c r="H86" s="16">
        <v>0</v>
      </c>
      <c r="I86" s="16">
        <v>0</v>
      </c>
      <c r="J86" s="16"/>
      <c r="K86" s="16">
        <v>0</v>
      </c>
    </row>
    <row r="87" spans="1:11">
      <c r="A87" s="16">
        <v>201705</v>
      </c>
      <c r="B87" s="16">
        <v>5</v>
      </c>
      <c r="C87" s="14"/>
      <c r="D87" s="16" t="s">
        <v>96</v>
      </c>
      <c r="E87" s="16"/>
      <c r="F87" s="16">
        <v>0</v>
      </c>
      <c r="G87" s="16">
        <v>0</v>
      </c>
      <c r="H87" s="16">
        <v>0</v>
      </c>
      <c r="I87" s="16">
        <v>14800</v>
      </c>
      <c r="J87" s="16"/>
      <c r="K87" s="16">
        <v>14800</v>
      </c>
    </row>
    <row r="88" spans="1:11">
      <c r="A88" s="16">
        <v>201705</v>
      </c>
      <c r="B88" s="16">
        <v>5</v>
      </c>
      <c r="C88" s="14"/>
      <c r="D88" s="16" t="s">
        <v>97</v>
      </c>
      <c r="E88" s="16"/>
      <c r="F88" s="16">
        <v>0</v>
      </c>
      <c r="G88" s="16">
        <v>0</v>
      </c>
      <c r="H88" s="16">
        <v>684693.19</v>
      </c>
      <c r="I88" s="16">
        <v>355690</v>
      </c>
      <c r="J88" s="16"/>
      <c r="K88" s="16">
        <v>1040383.19</v>
      </c>
    </row>
    <row r="89" spans="1:11">
      <c r="A89" s="16">
        <v>201705</v>
      </c>
      <c r="B89" s="16">
        <v>5</v>
      </c>
      <c r="C89" s="14"/>
      <c r="D89" s="16" t="s">
        <v>98</v>
      </c>
      <c r="E89" s="16"/>
      <c r="F89" s="16">
        <v>0</v>
      </c>
      <c r="G89" s="16">
        <v>0</v>
      </c>
      <c r="H89" s="16">
        <v>880000</v>
      </c>
      <c r="I89" s="16">
        <v>0</v>
      </c>
      <c r="J89" s="16"/>
      <c r="K89" s="16">
        <v>880000</v>
      </c>
    </row>
    <row r="90" spans="1:11">
      <c r="A90" s="16">
        <v>201705</v>
      </c>
      <c r="B90" s="16">
        <v>5</v>
      </c>
      <c r="C90" s="14"/>
      <c r="D90" s="16" t="s">
        <v>99</v>
      </c>
      <c r="E90" s="16"/>
      <c r="F90" s="16">
        <v>0</v>
      </c>
      <c r="G90" s="16">
        <v>0</v>
      </c>
      <c r="H90" s="16">
        <v>0</v>
      </c>
      <c r="I90" s="16">
        <v>0</v>
      </c>
      <c r="J90" s="16"/>
      <c r="K90" s="16">
        <v>0</v>
      </c>
    </row>
    <row r="91" spans="1:11">
      <c r="A91" s="16">
        <v>201705</v>
      </c>
      <c r="B91" s="16">
        <v>5</v>
      </c>
      <c r="C91" s="14"/>
      <c r="D91" s="16" t="s">
        <v>100</v>
      </c>
      <c r="E91" s="16"/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</row>
    <row r="92" spans="1:11">
      <c r="A92" s="16">
        <v>201705</v>
      </c>
      <c r="B92" s="16">
        <v>5</v>
      </c>
      <c r="C92" s="14"/>
      <c r="D92" s="16" t="s">
        <v>20</v>
      </c>
      <c r="E92" s="16">
        <v>0</v>
      </c>
      <c r="F92" s="16">
        <v>0.67999999999999994</v>
      </c>
      <c r="G92" s="16">
        <v>0.55000000000000004</v>
      </c>
      <c r="H92" s="16">
        <v>1670566.1199999999</v>
      </c>
      <c r="I92" s="16">
        <v>924809</v>
      </c>
      <c r="J92" s="16">
        <v>0</v>
      </c>
      <c r="K92" s="16">
        <v>2595376.35</v>
      </c>
    </row>
    <row r="93" spans="1:11">
      <c r="A93" s="16">
        <v>201705</v>
      </c>
      <c r="B93" s="16">
        <v>6</v>
      </c>
      <c r="C93" s="14"/>
      <c r="D93" s="16" t="s">
        <v>85</v>
      </c>
      <c r="E93" s="16">
        <v>0</v>
      </c>
      <c r="F93" s="16">
        <v>346376.68</v>
      </c>
      <c r="G93" s="16">
        <v>48979.700000000004</v>
      </c>
      <c r="H93" s="16">
        <v>83313.430000000008</v>
      </c>
      <c r="I93" s="16">
        <v>0</v>
      </c>
      <c r="J93" s="16">
        <v>0</v>
      </c>
      <c r="K93" s="16">
        <v>478669.81</v>
      </c>
    </row>
    <row r="94" spans="1:11">
      <c r="A94" s="16">
        <v>201705</v>
      </c>
      <c r="B94" s="16">
        <v>6</v>
      </c>
      <c r="C94" s="14"/>
      <c r="D94" s="16" t="s">
        <v>86</v>
      </c>
      <c r="E94" s="16">
        <v>0</v>
      </c>
      <c r="F94" s="16">
        <v>5280381.7600000007</v>
      </c>
      <c r="G94" s="16">
        <v>1583346.75</v>
      </c>
      <c r="H94" s="16">
        <v>1601485.45</v>
      </c>
      <c r="I94" s="16">
        <v>0</v>
      </c>
      <c r="J94" s="16">
        <v>0</v>
      </c>
      <c r="K94" s="16">
        <v>8465213.9600000009</v>
      </c>
    </row>
    <row r="95" spans="1:11">
      <c r="A95" s="16">
        <v>201705</v>
      </c>
      <c r="B95" s="16">
        <v>6</v>
      </c>
      <c r="C95" s="14"/>
      <c r="D95" s="16" t="s">
        <v>87</v>
      </c>
      <c r="E95" s="16">
        <v>0</v>
      </c>
      <c r="F95" s="16">
        <v>572255.64</v>
      </c>
      <c r="G95" s="16">
        <v>76210.77</v>
      </c>
      <c r="H95" s="16">
        <v>232105.19</v>
      </c>
      <c r="I95" s="16">
        <v>0</v>
      </c>
      <c r="J95" s="16">
        <v>0</v>
      </c>
      <c r="K95" s="16">
        <v>880571.60000000009</v>
      </c>
    </row>
    <row r="96" spans="1:11">
      <c r="A96" s="16">
        <v>201705</v>
      </c>
      <c r="B96" s="16">
        <v>6</v>
      </c>
      <c r="C96" s="14"/>
      <c r="D96" s="16" t="s">
        <v>88</v>
      </c>
      <c r="E96" s="16">
        <v>0</v>
      </c>
      <c r="F96" s="16">
        <v>787430.25</v>
      </c>
      <c r="G96" s="16">
        <v>37346.959999999999</v>
      </c>
      <c r="H96" s="16">
        <v>275211.61999999994</v>
      </c>
      <c r="I96" s="16">
        <v>48495</v>
      </c>
      <c r="J96" s="16">
        <v>0</v>
      </c>
      <c r="K96" s="16">
        <v>1148483.8299999998</v>
      </c>
    </row>
    <row r="97" spans="1:11">
      <c r="A97" s="16">
        <v>201705</v>
      </c>
      <c r="B97" s="16">
        <v>6</v>
      </c>
      <c r="C97" s="14"/>
      <c r="D97" s="16" t="s">
        <v>89</v>
      </c>
      <c r="E97" s="16">
        <v>0</v>
      </c>
      <c r="F97" s="16">
        <v>197532.41</v>
      </c>
      <c r="G97" s="16">
        <v>32358.11</v>
      </c>
      <c r="H97" s="16">
        <v>376362.17</v>
      </c>
      <c r="I97" s="16">
        <v>8000</v>
      </c>
      <c r="J97" s="16">
        <v>0</v>
      </c>
      <c r="K97" s="16">
        <v>614252.68999999994</v>
      </c>
    </row>
    <row r="98" spans="1:11">
      <c r="A98" s="16">
        <v>201705</v>
      </c>
      <c r="B98" s="16">
        <v>6</v>
      </c>
      <c r="C98" s="14"/>
      <c r="D98" s="16" t="s">
        <v>90</v>
      </c>
      <c r="E98" s="16">
        <v>0</v>
      </c>
      <c r="F98" s="16">
        <v>316014.86000000004</v>
      </c>
      <c r="G98" s="16">
        <v>99189.39</v>
      </c>
      <c r="H98" s="16">
        <v>316688.71999999997</v>
      </c>
      <c r="I98" s="16">
        <v>0</v>
      </c>
      <c r="J98" s="16">
        <v>0</v>
      </c>
      <c r="K98" s="16">
        <v>731892.97</v>
      </c>
    </row>
    <row r="99" spans="1:11">
      <c r="A99" s="16">
        <v>201705</v>
      </c>
      <c r="B99" s="16">
        <v>6</v>
      </c>
      <c r="C99" s="14"/>
      <c r="D99" s="16" t="s">
        <v>91</v>
      </c>
      <c r="E99" s="16">
        <v>0</v>
      </c>
      <c r="F99" s="16">
        <v>953416.94999999984</v>
      </c>
      <c r="G99" s="16">
        <v>441649.83999999997</v>
      </c>
      <c r="H99" s="16">
        <v>792409.02</v>
      </c>
      <c r="I99" s="16">
        <v>500716</v>
      </c>
      <c r="J99" s="16">
        <v>0</v>
      </c>
      <c r="K99" s="16">
        <v>2688191.8099999996</v>
      </c>
    </row>
    <row r="100" spans="1:11">
      <c r="A100" s="16">
        <v>201705</v>
      </c>
      <c r="B100" s="16">
        <v>6</v>
      </c>
      <c r="C100" s="14"/>
      <c r="D100" s="16" t="s">
        <v>92</v>
      </c>
      <c r="E100" s="16">
        <v>0</v>
      </c>
      <c r="F100" s="16">
        <v>19527157.550000001</v>
      </c>
      <c r="G100" s="16">
        <v>10159903.870000001</v>
      </c>
      <c r="H100" s="16">
        <v>16646720.180000002</v>
      </c>
      <c r="I100" s="16">
        <v>1705372.77</v>
      </c>
      <c r="J100" s="16">
        <v>0</v>
      </c>
      <c r="K100" s="16">
        <v>48039154.370000005</v>
      </c>
    </row>
    <row r="101" spans="1:11">
      <c r="A101" s="16">
        <v>201705</v>
      </c>
      <c r="B101" s="16">
        <v>6</v>
      </c>
      <c r="C101" s="14"/>
      <c r="D101" s="16" t="s">
        <v>93</v>
      </c>
      <c r="E101" s="16">
        <v>0</v>
      </c>
      <c r="F101" s="16">
        <v>139990.25999999998</v>
      </c>
      <c r="G101" s="16">
        <v>35309.040000000001</v>
      </c>
      <c r="H101" s="16">
        <v>128826.62</v>
      </c>
      <c r="I101" s="16">
        <v>0</v>
      </c>
      <c r="J101" s="16">
        <v>0</v>
      </c>
      <c r="K101" s="16">
        <v>304125.92</v>
      </c>
    </row>
    <row r="102" spans="1:11">
      <c r="A102" s="16">
        <v>201705</v>
      </c>
      <c r="B102" s="16">
        <v>6</v>
      </c>
      <c r="C102" s="14"/>
      <c r="D102" s="16" t="s">
        <v>94</v>
      </c>
      <c r="E102" s="16">
        <v>0</v>
      </c>
      <c r="F102" s="16">
        <v>329531.61</v>
      </c>
      <c r="G102" s="16">
        <v>57733.18</v>
      </c>
      <c r="H102" s="16">
        <v>234908.68</v>
      </c>
      <c r="I102" s="16">
        <v>0</v>
      </c>
      <c r="J102" s="16">
        <v>0</v>
      </c>
      <c r="K102" s="16">
        <v>622173.47</v>
      </c>
    </row>
    <row r="103" spans="1:11">
      <c r="A103" s="16">
        <v>201705</v>
      </c>
      <c r="B103" s="16">
        <v>6</v>
      </c>
      <c r="C103" s="14"/>
      <c r="D103" s="16" t="s">
        <v>95</v>
      </c>
      <c r="E103" s="16">
        <v>0</v>
      </c>
      <c r="F103" s="16">
        <v>407511.94000000006</v>
      </c>
      <c r="G103" s="16">
        <v>15339.33</v>
      </c>
      <c r="H103" s="16">
        <v>154294.37</v>
      </c>
      <c r="I103" s="16">
        <v>0</v>
      </c>
      <c r="J103" s="16">
        <v>0</v>
      </c>
      <c r="K103" s="16">
        <v>577145.64000000013</v>
      </c>
    </row>
    <row r="104" spans="1:11">
      <c r="A104" s="16">
        <v>201705</v>
      </c>
      <c r="B104" s="16">
        <v>6</v>
      </c>
      <c r="C104" s="14"/>
      <c r="D104" s="16" t="s">
        <v>101</v>
      </c>
      <c r="E104" s="16">
        <v>0</v>
      </c>
      <c r="F104" s="16">
        <v>1257182.75</v>
      </c>
      <c r="G104" s="16">
        <v>662600.28</v>
      </c>
      <c r="H104" s="16">
        <v>2946352.56</v>
      </c>
      <c r="I104" s="16">
        <v>1479.3600000000001</v>
      </c>
      <c r="J104" s="16">
        <v>0</v>
      </c>
      <c r="K104" s="16">
        <v>4867614.95</v>
      </c>
    </row>
    <row r="105" spans="1:11">
      <c r="A105" s="16">
        <v>201705</v>
      </c>
      <c r="B105" s="16">
        <v>6</v>
      </c>
      <c r="C105" s="14"/>
      <c r="D105" s="16" t="s">
        <v>96</v>
      </c>
      <c r="E105" s="16">
        <v>0</v>
      </c>
      <c r="F105" s="16">
        <v>4320978.3500000006</v>
      </c>
      <c r="G105" s="16">
        <v>3465975.61</v>
      </c>
      <c r="H105" s="16">
        <v>11842855.960000001</v>
      </c>
      <c r="I105" s="16">
        <v>15797.82</v>
      </c>
      <c r="J105" s="16">
        <v>0</v>
      </c>
      <c r="K105" s="16">
        <v>19645607.740000002</v>
      </c>
    </row>
    <row r="106" spans="1:11">
      <c r="A106" s="16">
        <v>201705</v>
      </c>
      <c r="B106" s="16">
        <v>6</v>
      </c>
      <c r="C106" s="14"/>
      <c r="D106" s="16" t="s">
        <v>97</v>
      </c>
      <c r="E106" s="16">
        <v>0</v>
      </c>
      <c r="F106" s="16">
        <v>708154.15</v>
      </c>
      <c r="G106" s="16">
        <v>125229.74</v>
      </c>
      <c r="H106" s="16">
        <v>1234554.0899999999</v>
      </c>
      <c r="I106" s="16">
        <v>355690</v>
      </c>
      <c r="J106" s="16">
        <v>0</v>
      </c>
      <c r="K106" s="16">
        <v>2423627.98</v>
      </c>
    </row>
    <row r="107" spans="1:11">
      <c r="A107" s="16">
        <v>201705</v>
      </c>
      <c r="B107" s="16">
        <v>6</v>
      </c>
      <c r="C107" s="14"/>
      <c r="D107" s="16" t="s">
        <v>98</v>
      </c>
      <c r="E107" s="16">
        <v>0</v>
      </c>
      <c r="F107" s="16">
        <v>2726244.83</v>
      </c>
      <c r="G107" s="16">
        <v>1652512.79</v>
      </c>
      <c r="H107" s="16">
        <v>2052889.72</v>
      </c>
      <c r="I107" s="16">
        <v>0</v>
      </c>
      <c r="J107" s="16">
        <v>0</v>
      </c>
      <c r="K107" s="16">
        <v>6431647.3399999999</v>
      </c>
    </row>
    <row r="108" spans="1:11">
      <c r="A108" s="16">
        <v>201705</v>
      </c>
      <c r="B108" s="16">
        <v>6</v>
      </c>
      <c r="C108" s="14"/>
      <c r="D108" s="16" t="s">
        <v>99</v>
      </c>
      <c r="E108" s="16">
        <v>0</v>
      </c>
      <c r="F108" s="16">
        <v>870706.47000000009</v>
      </c>
      <c r="G108" s="16">
        <v>82476.94</v>
      </c>
      <c r="H108" s="16">
        <v>275449.51999999996</v>
      </c>
      <c r="I108" s="16">
        <v>0</v>
      </c>
      <c r="J108" s="16">
        <v>0</v>
      </c>
      <c r="K108" s="16">
        <v>1228632.93</v>
      </c>
    </row>
    <row r="109" spans="1:11">
      <c r="A109" s="16">
        <v>201705</v>
      </c>
      <c r="B109" s="16">
        <v>6</v>
      </c>
      <c r="C109" s="14"/>
      <c r="D109" s="16" t="s">
        <v>100</v>
      </c>
      <c r="E109" s="16">
        <v>0</v>
      </c>
      <c r="F109" s="16">
        <v>1384506.2</v>
      </c>
      <c r="G109" s="16">
        <v>95833.33</v>
      </c>
      <c r="H109" s="16">
        <v>658367.47</v>
      </c>
      <c r="I109" s="16">
        <v>0</v>
      </c>
      <c r="J109" s="16">
        <v>0</v>
      </c>
      <c r="K109" s="16">
        <v>2138707</v>
      </c>
    </row>
    <row r="110" spans="1:11">
      <c r="A110" s="16">
        <v>201705</v>
      </c>
      <c r="B110" s="16">
        <v>6</v>
      </c>
      <c r="C110" s="14"/>
      <c r="D110" s="16" t="s">
        <v>20</v>
      </c>
      <c r="E110" s="16">
        <v>0</v>
      </c>
      <c r="F110" s="16">
        <v>40125372.659999989</v>
      </c>
      <c r="G110" s="16">
        <v>18671995.629999995</v>
      </c>
      <c r="H110" s="16">
        <v>39852794.769999996</v>
      </c>
      <c r="I110" s="16">
        <v>2635550.9500000002</v>
      </c>
      <c r="J110" s="16">
        <v>0</v>
      </c>
      <c r="K110" s="16">
        <v>101285714.01000001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E25" sqref="E25:R25"/>
    </sheetView>
  </sheetViews>
  <sheetFormatPr defaultRowHeight="13.5"/>
  <cols>
    <col min="2" max="4" width="10.5" bestFit="1" customWidth="1"/>
    <col min="5" max="5" width="12.75" bestFit="1" customWidth="1"/>
    <col min="6" max="6" width="20.75" customWidth="1"/>
    <col min="7" max="7" width="15" bestFit="1" customWidth="1"/>
    <col min="8" max="8" width="9.125" customWidth="1"/>
    <col min="10" max="10" width="16.125" customWidth="1"/>
    <col min="11" max="11" width="19.25" customWidth="1"/>
    <col min="13" max="13" width="20.5" bestFit="1" customWidth="1"/>
    <col min="14" max="14" width="25" bestFit="1" customWidth="1"/>
    <col min="15" max="15" width="18.375" bestFit="1" customWidth="1"/>
    <col min="16" max="16" width="19.25" bestFit="1" customWidth="1"/>
    <col min="17" max="17" width="27.25" bestFit="1" customWidth="1"/>
  </cols>
  <sheetData>
    <row r="1" spans="1:18">
      <c r="A1" s="1" t="s">
        <v>0</v>
      </c>
      <c r="B1" s="1" t="s">
        <v>21</v>
      </c>
      <c r="C1" s="1" t="s">
        <v>3</v>
      </c>
      <c r="D1" s="1" t="s">
        <v>5</v>
      </c>
      <c r="E1" s="1" t="s">
        <v>23</v>
      </c>
      <c r="F1" s="1" t="s">
        <v>25</v>
      </c>
      <c r="G1" s="1" t="s">
        <v>27</v>
      </c>
      <c r="H1" s="1" t="s">
        <v>29</v>
      </c>
      <c r="I1" s="1" t="s">
        <v>31</v>
      </c>
      <c r="J1" s="1" t="s">
        <v>33</v>
      </c>
      <c r="K1" s="1" t="s">
        <v>35</v>
      </c>
      <c r="L1" s="1" t="s">
        <v>37</v>
      </c>
      <c r="M1" s="1" t="s">
        <v>39</v>
      </c>
      <c r="N1" s="1" t="s">
        <v>41</v>
      </c>
      <c r="O1" s="1" t="s">
        <v>42</v>
      </c>
      <c r="P1" s="1" t="s">
        <v>43</v>
      </c>
      <c r="Q1" s="1" t="s">
        <v>45</v>
      </c>
      <c r="R1" s="1" t="s">
        <v>47</v>
      </c>
    </row>
    <row r="2" spans="1:18" s="2" customFormat="1">
      <c r="A2" s="3" t="s">
        <v>1</v>
      </c>
      <c r="B2" s="3" t="s">
        <v>22</v>
      </c>
      <c r="C2" s="3" t="s">
        <v>4</v>
      </c>
      <c r="D2" s="3" t="s">
        <v>6</v>
      </c>
      <c r="E2" s="3" t="s">
        <v>24</v>
      </c>
      <c r="F2" s="3" t="s">
        <v>26</v>
      </c>
      <c r="G2" s="3" t="s">
        <v>28</v>
      </c>
      <c r="H2" s="3" t="s">
        <v>30</v>
      </c>
      <c r="I2" s="3" t="s">
        <v>32</v>
      </c>
      <c r="J2" s="3" t="s">
        <v>34</v>
      </c>
      <c r="K2" s="3" t="s">
        <v>36</v>
      </c>
      <c r="L2" s="3" t="s">
        <v>38</v>
      </c>
      <c r="M2" s="3" t="s">
        <v>40</v>
      </c>
      <c r="N2" s="3" t="s">
        <v>36</v>
      </c>
      <c r="O2" s="3" t="s">
        <v>38</v>
      </c>
      <c r="P2" s="3" t="s">
        <v>44</v>
      </c>
      <c r="Q2" s="3" t="s">
        <v>46</v>
      </c>
      <c r="R2" s="3" t="s">
        <v>48</v>
      </c>
    </row>
    <row r="3" spans="1:18" ht="14.25">
      <c r="A3" s="3">
        <v>201705</v>
      </c>
      <c r="B3" s="9">
        <v>1</v>
      </c>
      <c r="C3" s="8"/>
      <c r="D3" s="10" t="s">
        <v>84</v>
      </c>
      <c r="E3" s="23">
        <f>F3+G3</f>
        <v>16630920.940000001</v>
      </c>
      <c r="F3" s="24">
        <f>F4+F5+F6</f>
        <v>8410349.25</v>
      </c>
      <c r="G3" s="25">
        <v>8220571.6900000004</v>
      </c>
      <c r="H3" s="26" t="b">
        <f>E3=F3+G3</f>
        <v>1</v>
      </c>
      <c r="I3" s="27"/>
      <c r="J3" s="25">
        <v>18317472.740000002</v>
      </c>
      <c r="K3" s="28">
        <f>G3-J3</f>
        <v>-10096901.050000001</v>
      </c>
      <c r="L3" s="29">
        <f>G3/J3-1</f>
        <v>-0.55121692786534482</v>
      </c>
      <c r="M3" s="30">
        <v>11102836.24</v>
      </c>
      <c r="N3" s="28">
        <f>F3-M3</f>
        <v>-2692486.99</v>
      </c>
      <c r="O3" s="28">
        <f>F3/M3-1</f>
        <v>-0.24250443146228018</v>
      </c>
      <c r="P3" s="28">
        <v>1965631.53</v>
      </c>
      <c r="Q3" s="28">
        <f>F3-P3</f>
        <v>6444717.7199999997</v>
      </c>
      <c r="R3" s="31">
        <f>F3/P3-1</f>
        <v>3.2787008254797376</v>
      </c>
    </row>
    <row r="4" spans="1:18">
      <c r="A4" s="3"/>
      <c r="B4" s="9"/>
      <c r="C4" s="8"/>
      <c r="D4" s="32" t="s">
        <v>102</v>
      </c>
      <c r="E4" s="33"/>
      <c r="F4" s="34">
        <v>4828758.1100000003</v>
      </c>
      <c r="G4" s="35">
        <v>0</v>
      </c>
      <c r="H4" s="36"/>
      <c r="I4" s="37"/>
      <c r="J4" s="35"/>
      <c r="K4" s="35"/>
      <c r="L4" s="38"/>
      <c r="M4" s="39"/>
      <c r="N4" s="35"/>
      <c r="O4" s="35"/>
      <c r="P4" s="35"/>
      <c r="Q4" s="35"/>
      <c r="R4" s="40"/>
    </row>
    <row r="5" spans="1:18">
      <c r="A5" s="3"/>
      <c r="B5" s="9"/>
      <c r="C5" s="8"/>
      <c r="D5" s="32" t="s">
        <v>103</v>
      </c>
      <c r="E5" s="33"/>
      <c r="F5" s="34">
        <v>3581591.14</v>
      </c>
      <c r="G5" s="35">
        <v>0</v>
      </c>
      <c r="H5" s="36"/>
      <c r="I5" s="37"/>
      <c r="J5" s="35"/>
      <c r="K5" s="35"/>
      <c r="L5" s="38"/>
      <c r="M5" s="39"/>
      <c r="N5" s="35"/>
      <c r="O5" s="35"/>
      <c r="P5" s="35"/>
      <c r="Q5" s="35"/>
      <c r="R5" s="40"/>
    </row>
    <row r="6" spans="1:18">
      <c r="A6" s="3"/>
      <c r="B6" s="9"/>
      <c r="C6" s="8"/>
      <c r="D6" s="32" t="s">
        <v>104</v>
      </c>
      <c r="E6" s="41"/>
      <c r="F6" s="34">
        <v>0</v>
      </c>
      <c r="G6" s="35">
        <v>0</v>
      </c>
      <c r="H6" s="36"/>
      <c r="I6" s="37"/>
      <c r="J6" s="35"/>
      <c r="K6" s="35"/>
      <c r="L6" s="38"/>
      <c r="M6" s="39"/>
      <c r="N6" s="35"/>
      <c r="O6" s="35"/>
      <c r="P6" s="35"/>
      <c r="Q6" s="35"/>
      <c r="R6" s="40"/>
    </row>
    <row r="7" spans="1:18" ht="14.25">
      <c r="A7" s="3">
        <v>201705</v>
      </c>
      <c r="B7" s="9">
        <v>2</v>
      </c>
      <c r="C7" s="8"/>
      <c r="D7" s="10" t="s">
        <v>105</v>
      </c>
      <c r="E7" s="28">
        <f t="shared" ref="E7:E23" si="0">F7+G7</f>
        <v>2783294.45</v>
      </c>
      <c r="F7" s="24">
        <v>2111968.2000000002</v>
      </c>
      <c r="G7" s="25">
        <v>671326.25</v>
      </c>
      <c r="H7" s="26" t="b">
        <f t="shared" ref="H7:H23" si="1">E7=F7+G7</f>
        <v>1</v>
      </c>
      <c r="I7" s="42"/>
      <c r="J7" s="25">
        <v>-34652.35</v>
      </c>
      <c r="K7" s="28">
        <f t="shared" ref="K7:K23" si="2">G7-J7</f>
        <v>705978.6</v>
      </c>
      <c r="L7" s="31">
        <f t="shared" ref="L7:L23" si="3">G7/J7-1</f>
        <v>-20.373181039669749</v>
      </c>
      <c r="M7" s="30">
        <v>365363.95</v>
      </c>
      <c r="N7" s="28">
        <f t="shared" ref="N7:N21" si="4">F7-M7</f>
        <v>1746604.2500000002</v>
      </c>
      <c r="O7" s="28">
        <f t="shared" ref="O7:O21" si="5">F7/M7-1</f>
        <v>4.7804504248435027</v>
      </c>
      <c r="P7" s="28">
        <v>240100</v>
      </c>
      <c r="Q7" s="28">
        <f t="shared" ref="Q7:Q21" si="6">F7-P7</f>
        <v>1871868.2000000002</v>
      </c>
      <c r="R7" s="31">
        <f t="shared" ref="R7:R21" si="7">F7/P7-1</f>
        <v>7.7962024156601419</v>
      </c>
    </row>
    <row r="8" spans="1:18" ht="14.25">
      <c r="A8" s="3">
        <v>201705</v>
      </c>
      <c r="B8" s="9">
        <v>3</v>
      </c>
      <c r="C8" s="8"/>
      <c r="D8" s="10" t="s">
        <v>106</v>
      </c>
      <c r="E8" s="28">
        <f t="shared" si="0"/>
        <v>1629599.02</v>
      </c>
      <c r="F8" s="24">
        <v>1439397.31</v>
      </c>
      <c r="G8" s="25">
        <v>190201.71</v>
      </c>
      <c r="H8" s="26" t="b">
        <f t="shared" si="1"/>
        <v>1</v>
      </c>
      <c r="I8" s="43"/>
      <c r="J8" s="25">
        <v>-94860.35</v>
      </c>
      <c r="K8" s="28">
        <f t="shared" si="2"/>
        <v>285062.06</v>
      </c>
      <c r="L8" s="31">
        <f t="shared" si="3"/>
        <v>-3.0050707171120492</v>
      </c>
      <c r="M8" s="30">
        <v>1754357.09</v>
      </c>
      <c r="N8" s="28">
        <f t="shared" si="4"/>
        <v>-314959.78000000003</v>
      </c>
      <c r="O8" s="28">
        <f t="shared" si="5"/>
        <v>-0.17953002943089535</v>
      </c>
      <c r="P8" s="28">
        <v>277712.89</v>
      </c>
      <c r="Q8" s="28">
        <f t="shared" si="6"/>
        <v>1161684.42</v>
      </c>
      <c r="R8" s="31">
        <f t="shared" si="7"/>
        <v>4.1830410536579699</v>
      </c>
    </row>
    <row r="9" spans="1:18" ht="14.25">
      <c r="A9" s="3">
        <v>201705</v>
      </c>
      <c r="B9" s="9">
        <v>4</v>
      </c>
      <c r="C9" s="8"/>
      <c r="D9" s="10" t="s">
        <v>65</v>
      </c>
      <c r="E9" s="28">
        <f t="shared" si="0"/>
        <v>264030.56999999995</v>
      </c>
      <c r="F9" s="24">
        <v>713858.47</v>
      </c>
      <c r="G9" s="25">
        <v>-449827.9</v>
      </c>
      <c r="H9" s="26" t="b">
        <f t="shared" si="1"/>
        <v>1</v>
      </c>
      <c r="I9" s="42"/>
      <c r="J9" s="25">
        <v>129248.5</v>
      </c>
      <c r="K9" s="28">
        <f t="shared" si="2"/>
        <v>-579076.4</v>
      </c>
      <c r="L9" s="31">
        <f t="shared" si="3"/>
        <v>-4.4803336208930862</v>
      </c>
      <c r="M9" s="30">
        <v>705859.13</v>
      </c>
      <c r="N9" s="28">
        <f t="shared" si="4"/>
        <v>7999.3399999999674</v>
      </c>
      <c r="O9" s="28">
        <f t="shared" si="5"/>
        <v>1.1332771172060774E-2</v>
      </c>
      <c r="P9" s="28">
        <v>756920.64</v>
      </c>
      <c r="Q9" s="28">
        <f t="shared" si="6"/>
        <v>-43062.170000000042</v>
      </c>
      <c r="R9" s="31">
        <f t="shared" si="7"/>
        <v>-5.6891261414142469E-2</v>
      </c>
    </row>
    <row r="10" spans="1:18" ht="14.25">
      <c r="A10" s="3">
        <v>201705</v>
      </c>
      <c r="B10" s="9">
        <v>5</v>
      </c>
      <c r="C10" s="8"/>
      <c r="D10" s="10" t="s">
        <v>66</v>
      </c>
      <c r="E10" s="28">
        <f t="shared" si="0"/>
        <v>-744488.27</v>
      </c>
      <c r="F10" s="24"/>
      <c r="G10" s="25">
        <v>-744488.27</v>
      </c>
      <c r="H10" s="26" t="b">
        <f t="shared" si="1"/>
        <v>1</v>
      </c>
      <c r="I10" s="42"/>
      <c r="J10" s="25">
        <v>119277.69</v>
      </c>
      <c r="K10" s="28">
        <f t="shared" si="2"/>
        <v>-863765.96</v>
      </c>
      <c r="L10" s="31">
        <f t="shared" si="3"/>
        <v>-7.2416389016252749</v>
      </c>
      <c r="M10" s="30">
        <v>0</v>
      </c>
      <c r="N10" s="28">
        <f t="shared" si="4"/>
        <v>0</v>
      </c>
      <c r="O10" s="28" t="e">
        <f t="shared" si="5"/>
        <v>#DIV/0!</v>
      </c>
      <c r="P10" s="28"/>
      <c r="Q10" s="28">
        <f t="shared" si="6"/>
        <v>0</v>
      </c>
      <c r="R10" s="31" t="e">
        <f t="shared" si="7"/>
        <v>#DIV/0!</v>
      </c>
    </row>
    <row r="11" spans="1:18" ht="14.25">
      <c r="A11" s="3">
        <v>201705</v>
      </c>
      <c r="B11" s="9">
        <v>6</v>
      </c>
      <c r="C11" s="8"/>
      <c r="D11" s="10" t="s">
        <v>67</v>
      </c>
      <c r="E11" s="28">
        <f t="shared" si="0"/>
        <v>1321053.1099999999</v>
      </c>
      <c r="F11" s="24">
        <v>1312075.6599999999</v>
      </c>
      <c r="G11" s="25">
        <v>8977.4500000000007</v>
      </c>
      <c r="H11" s="26" t="b">
        <f t="shared" si="1"/>
        <v>1</v>
      </c>
      <c r="I11" s="42"/>
      <c r="J11" s="25">
        <v>7921.55</v>
      </c>
      <c r="K11" s="28">
        <f t="shared" si="2"/>
        <v>1055.9000000000005</v>
      </c>
      <c r="L11" s="31">
        <f t="shared" si="3"/>
        <v>0.13329462037101325</v>
      </c>
      <c r="M11" s="30">
        <v>0</v>
      </c>
      <c r="N11" s="28">
        <f t="shared" si="4"/>
        <v>1312075.6599999999</v>
      </c>
      <c r="O11" s="28" t="e">
        <f t="shared" si="5"/>
        <v>#DIV/0!</v>
      </c>
      <c r="P11" s="28"/>
      <c r="Q11" s="28">
        <f t="shared" si="6"/>
        <v>1312075.6599999999</v>
      </c>
      <c r="R11" s="31" t="e">
        <f t="shared" si="7"/>
        <v>#DIV/0!</v>
      </c>
    </row>
    <row r="12" spans="1:18" ht="14.25">
      <c r="A12" s="3">
        <v>201705</v>
      </c>
      <c r="B12" s="9">
        <v>7</v>
      </c>
      <c r="C12" s="8"/>
      <c r="D12" s="10" t="s">
        <v>68</v>
      </c>
      <c r="E12" s="28">
        <f t="shared" si="0"/>
        <v>1566110.24</v>
      </c>
      <c r="F12" s="24">
        <v>1048522.2</v>
      </c>
      <c r="G12" s="25">
        <v>517588.04</v>
      </c>
      <c r="H12" s="26" t="b">
        <f t="shared" si="1"/>
        <v>1</v>
      </c>
      <c r="I12" s="42"/>
      <c r="J12" s="25">
        <v>669579.18999999994</v>
      </c>
      <c r="K12" s="28">
        <f t="shared" si="2"/>
        <v>-151991.14999999997</v>
      </c>
      <c r="L12" s="31">
        <f t="shared" si="3"/>
        <v>-0.22699503250690922</v>
      </c>
      <c r="M12" s="30">
        <v>1232380.3999999999</v>
      </c>
      <c r="N12" s="28">
        <f t="shared" si="4"/>
        <v>-183858.19999999995</v>
      </c>
      <c r="O12" s="28">
        <f t="shared" si="5"/>
        <v>-0.14918948727194947</v>
      </c>
      <c r="P12" s="28"/>
      <c r="Q12" s="28">
        <f t="shared" si="6"/>
        <v>1048522.2</v>
      </c>
      <c r="R12" s="31" t="e">
        <f t="shared" si="7"/>
        <v>#DIV/0!</v>
      </c>
    </row>
    <row r="13" spans="1:18" ht="14.25">
      <c r="A13" s="3">
        <v>201705</v>
      </c>
      <c r="B13" s="9">
        <v>8</v>
      </c>
      <c r="C13" s="8"/>
      <c r="D13" s="10" t="s">
        <v>69</v>
      </c>
      <c r="E13" s="28">
        <f t="shared" si="0"/>
        <v>-104191.31999999995</v>
      </c>
      <c r="F13" s="24">
        <v>834023.64</v>
      </c>
      <c r="G13" s="25">
        <v>-938214.96</v>
      </c>
      <c r="H13" s="26" t="b">
        <f t="shared" si="1"/>
        <v>1</v>
      </c>
      <c r="I13" s="42"/>
      <c r="J13" s="25">
        <v>831560.32</v>
      </c>
      <c r="K13" s="28">
        <f t="shared" si="2"/>
        <v>-1769775.2799999998</v>
      </c>
      <c r="L13" s="31">
        <f t="shared" si="3"/>
        <v>-2.1282584527361768</v>
      </c>
      <c r="M13" s="30">
        <v>845879.94</v>
      </c>
      <c r="N13" s="28">
        <f t="shared" si="4"/>
        <v>-11856.29999999993</v>
      </c>
      <c r="O13" s="28">
        <f t="shared" si="5"/>
        <v>-1.401652816119503E-2</v>
      </c>
      <c r="P13" s="28">
        <v>1050237.47</v>
      </c>
      <c r="Q13" s="28">
        <f t="shared" si="6"/>
        <v>-216213.82999999996</v>
      </c>
      <c r="R13" s="31">
        <f t="shared" si="7"/>
        <v>-0.20587137307146353</v>
      </c>
    </row>
    <row r="14" spans="1:18" ht="14.25">
      <c r="A14" s="3">
        <v>201705</v>
      </c>
      <c r="B14" s="9">
        <v>9</v>
      </c>
      <c r="C14" s="8"/>
      <c r="D14" s="10" t="s">
        <v>70</v>
      </c>
      <c r="E14" s="28">
        <f t="shared" si="0"/>
        <v>2645313.1500000004</v>
      </c>
      <c r="F14" s="24">
        <v>1709371.87</v>
      </c>
      <c r="G14" s="25">
        <v>935941.28</v>
      </c>
      <c r="H14" s="26" t="b">
        <f t="shared" si="1"/>
        <v>1</v>
      </c>
      <c r="I14" s="42"/>
      <c r="J14" s="25">
        <v>1201736.54</v>
      </c>
      <c r="K14" s="28">
        <f t="shared" si="2"/>
        <v>-265795.26</v>
      </c>
      <c r="L14" s="31">
        <f t="shared" si="3"/>
        <v>-0.22117598254938642</v>
      </c>
      <c r="M14" s="30">
        <v>1872090.61</v>
      </c>
      <c r="N14" s="28">
        <f t="shared" si="4"/>
        <v>-162718.74</v>
      </c>
      <c r="O14" s="28">
        <f t="shared" si="5"/>
        <v>-8.691819676399104E-2</v>
      </c>
      <c r="P14" s="28">
        <v>420301</v>
      </c>
      <c r="Q14" s="28">
        <f t="shared" si="6"/>
        <v>1289070.8700000001</v>
      </c>
      <c r="R14" s="31">
        <f t="shared" si="7"/>
        <v>3.0670183273415956</v>
      </c>
    </row>
    <row r="15" spans="1:18" ht="14.25">
      <c r="A15" s="3">
        <v>201705</v>
      </c>
      <c r="B15" s="9">
        <v>10</v>
      </c>
      <c r="C15" s="8"/>
      <c r="D15" s="10" t="s">
        <v>71</v>
      </c>
      <c r="E15" s="28">
        <f t="shared" si="0"/>
        <v>369625.85</v>
      </c>
      <c r="F15" s="24"/>
      <c r="G15" s="25">
        <v>369625.85</v>
      </c>
      <c r="H15" s="26" t="b">
        <f t="shared" si="1"/>
        <v>1</v>
      </c>
      <c r="I15" s="42"/>
      <c r="J15" s="25">
        <v>170324.39</v>
      </c>
      <c r="K15" s="28">
        <f t="shared" si="2"/>
        <v>199301.45999999996</v>
      </c>
      <c r="L15" s="31">
        <f t="shared" si="3"/>
        <v>1.1701287173258037</v>
      </c>
      <c r="M15" s="30">
        <v>407870.82</v>
      </c>
      <c r="N15" s="28">
        <f t="shared" si="4"/>
        <v>-407870.82</v>
      </c>
      <c r="O15" s="28">
        <f t="shared" si="5"/>
        <v>-1</v>
      </c>
      <c r="P15" s="28"/>
      <c r="Q15" s="28">
        <f t="shared" si="6"/>
        <v>0</v>
      </c>
      <c r="R15" s="31" t="e">
        <f t="shared" si="7"/>
        <v>#DIV/0!</v>
      </c>
    </row>
    <row r="16" spans="1:18" ht="14.25">
      <c r="A16" s="3">
        <v>201705</v>
      </c>
      <c r="B16" s="9">
        <v>11</v>
      </c>
      <c r="C16" s="8"/>
      <c r="D16" s="10" t="s">
        <v>72</v>
      </c>
      <c r="E16" s="28">
        <f t="shared" si="0"/>
        <v>3730516.4000000004</v>
      </c>
      <c r="F16" s="24">
        <v>2985600.89</v>
      </c>
      <c r="G16" s="25">
        <v>744915.51</v>
      </c>
      <c r="H16" s="26" t="b">
        <f t="shared" si="1"/>
        <v>1</v>
      </c>
      <c r="I16" s="42"/>
      <c r="J16" s="25">
        <v>138437.31</v>
      </c>
      <c r="K16" s="28">
        <f t="shared" si="2"/>
        <v>606478.19999999995</v>
      </c>
      <c r="L16" s="31">
        <f t="shared" si="3"/>
        <v>4.3808869155287695</v>
      </c>
      <c r="M16" s="30">
        <v>2928505.49</v>
      </c>
      <c r="N16" s="28">
        <f t="shared" si="4"/>
        <v>57095.399999999907</v>
      </c>
      <c r="O16" s="28">
        <f t="shared" si="5"/>
        <v>1.9496429217894296E-2</v>
      </c>
      <c r="P16" s="28">
        <v>1082553.6200000001</v>
      </c>
      <c r="Q16" s="28">
        <f t="shared" si="6"/>
        <v>1903047.27</v>
      </c>
      <c r="R16" s="31">
        <f t="shared" si="7"/>
        <v>1.7579242587540373</v>
      </c>
    </row>
    <row r="17" spans="1:18" ht="14.25">
      <c r="A17" s="3">
        <v>201705</v>
      </c>
      <c r="B17" s="9">
        <v>12</v>
      </c>
      <c r="C17" s="8"/>
      <c r="D17" s="10" t="s">
        <v>73</v>
      </c>
      <c r="E17" s="28">
        <f t="shared" si="0"/>
        <v>3446043.7199999997</v>
      </c>
      <c r="F17" s="24">
        <v>2486643.36</v>
      </c>
      <c r="G17" s="25">
        <v>959400.36</v>
      </c>
      <c r="H17" s="26" t="b">
        <f t="shared" si="1"/>
        <v>1</v>
      </c>
      <c r="I17" s="42"/>
      <c r="J17" s="25">
        <v>2189444.2000000002</v>
      </c>
      <c r="K17" s="28">
        <f t="shared" si="2"/>
        <v>-1230043.8400000003</v>
      </c>
      <c r="L17" s="31">
        <f t="shared" si="3"/>
        <v>-0.56180643471069058</v>
      </c>
      <c r="M17" s="30">
        <v>1726113.95</v>
      </c>
      <c r="N17" s="28">
        <f t="shared" si="4"/>
        <v>760529.40999999992</v>
      </c>
      <c r="O17" s="28">
        <f t="shared" si="5"/>
        <v>0.44060208771269127</v>
      </c>
      <c r="P17" s="28">
        <v>1586388.46</v>
      </c>
      <c r="Q17" s="28">
        <f t="shared" si="6"/>
        <v>900254.89999999991</v>
      </c>
      <c r="R17" s="31">
        <f t="shared" si="7"/>
        <v>0.56748704538609673</v>
      </c>
    </row>
    <row r="18" spans="1:18" ht="14.25">
      <c r="A18" s="3">
        <v>201705</v>
      </c>
      <c r="B18" s="9">
        <v>13</v>
      </c>
      <c r="C18" s="8"/>
      <c r="D18" s="10" t="s">
        <v>74</v>
      </c>
      <c r="E18" s="28">
        <f t="shared" si="0"/>
        <v>1108614.8899999999</v>
      </c>
      <c r="F18" s="24">
        <v>1609292.21</v>
      </c>
      <c r="G18" s="25">
        <v>-500677.32</v>
      </c>
      <c r="H18" s="26" t="b">
        <f t="shared" si="1"/>
        <v>1</v>
      </c>
      <c r="I18" s="42"/>
      <c r="J18" s="25">
        <v>-250366.07</v>
      </c>
      <c r="K18" s="28">
        <f t="shared" si="2"/>
        <v>-250311.25</v>
      </c>
      <c r="L18" s="31">
        <f t="shared" si="3"/>
        <v>0.99978104061784401</v>
      </c>
      <c r="M18" s="30">
        <v>1577016.51</v>
      </c>
      <c r="N18" s="28">
        <f t="shared" si="4"/>
        <v>32275.699999999953</v>
      </c>
      <c r="O18" s="28">
        <f t="shared" si="5"/>
        <v>2.0466304439640925E-2</v>
      </c>
      <c r="P18" s="28">
        <v>416326.82</v>
      </c>
      <c r="Q18" s="28">
        <f t="shared" si="6"/>
        <v>1192965.3899999999</v>
      </c>
      <c r="R18" s="31">
        <f t="shared" si="7"/>
        <v>2.8654540920520084</v>
      </c>
    </row>
    <row r="19" spans="1:18" ht="14.25">
      <c r="A19" s="3">
        <v>201705</v>
      </c>
      <c r="B19" s="9">
        <v>14</v>
      </c>
      <c r="C19" s="8"/>
      <c r="D19" s="10" t="s">
        <v>75</v>
      </c>
      <c r="E19" s="28">
        <f t="shared" si="0"/>
        <v>983642.53</v>
      </c>
      <c r="F19" s="24">
        <v>533504.93000000005</v>
      </c>
      <c r="G19" s="25">
        <v>450137.59999999998</v>
      </c>
      <c r="H19" s="26" t="b">
        <f t="shared" si="1"/>
        <v>1</v>
      </c>
      <c r="I19" s="42"/>
      <c r="J19" s="25">
        <v>505848.79</v>
      </c>
      <c r="K19" s="28">
        <f t="shared" si="2"/>
        <v>-55711.19</v>
      </c>
      <c r="L19" s="31">
        <f t="shared" si="3"/>
        <v>-0.11013407781404405</v>
      </c>
      <c r="M19" s="30">
        <v>396542.11</v>
      </c>
      <c r="N19" s="28">
        <f t="shared" si="4"/>
        <v>136962.82000000007</v>
      </c>
      <c r="O19" s="28">
        <f t="shared" si="5"/>
        <v>0.34539287643372885</v>
      </c>
      <c r="P19" s="28">
        <v>26144.99</v>
      </c>
      <c r="Q19" s="28">
        <f t="shared" si="6"/>
        <v>507359.94000000006</v>
      </c>
      <c r="R19" s="31">
        <f t="shared" si="7"/>
        <v>19.405627617375259</v>
      </c>
    </row>
    <row r="20" spans="1:18" ht="14.25">
      <c r="A20" s="3">
        <v>201705</v>
      </c>
      <c r="B20" s="9">
        <v>15</v>
      </c>
      <c r="C20" s="8"/>
      <c r="D20" s="10" t="s">
        <v>76</v>
      </c>
      <c r="E20" s="28">
        <f t="shared" si="0"/>
        <v>543457.97</v>
      </c>
      <c r="F20" s="24"/>
      <c r="G20" s="25">
        <v>543457.97</v>
      </c>
      <c r="H20" s="26" t="b">
        <f t="shared" si="1"/>
        <v>1</v>
      </c>
      <c r="I20" s="42"/>
      <c r="J20" s="25">
        <v>837696.3</v>
      </c>
      <c r="K20" s="28">
        <f t="shared" si="2"/>
        <v>-294238.33000000007</v>
      </c>
      <c r="L20" s="31">
        <f t="shared" si="3"/>
        <v>-0.35124702114596906</v>
      </c>
      <c r="M20" s="30">
        <v>0</v>
      </c>
      <c r="N20" s="28">
        <f t="shared" si="4"/>
        <v>0</v>
      </c>
      <c r="O20" s="28" t="e">
        <f t="shared" si="5"/>
        <v>#DIV/0!</v>
      </c>
      <c r="P20" s="28"/>
      <c r="Q20" s="28">
        <f t="shared" si="6"/>
        <v>0</v>
      </c>
      <c r="R20" s="31" t="e">
        <f t="shared" si="7"/>
        <v>#DIV/0!</v>
      </c>
    </row>
    <row r="21" spans="1:18" ht="14.25">
      <c r="A21" s="3">
        <v>201705</v>
      </c>
      <c r="B21" s="9">
        <v>16</v>
      </c>
      <c r="C21" s="8"/>
      <c r="D21" s="10" t="s">
        <v>77</v>
      </c>
      <c r="E21" s="28">
        <f t="shared" si="0"/>
        <v>626288.59</v>
      </c>
      <c r="F21" s="24">
        <v>233559.96</v>
      </c>
      <c r="G21" s="25">
        <v>392728.63</v>
      </c>
      <c r="H21" s="26" t="b">
        <f t="shared" si="1"/>
        <v>1</v>
      </c>
      <c r="I21" s="43"/>
      <c r="J21" s="25">
        <v>941032.2</v>
      </c>
      <c r="K21" s="28">
        <f t="shared" si="2"/>
        <v>-548303.56999999995</v>
      </c>
      <c r="L21" s="31">
        <f t="shared" si="3"/>
        <v>-0.5826618579045435</v>
      </c>
      <c r="M21" s="30">
        <v>448034.45</v>
      </c>
      <c r="N21" s="28">
        <f t="shared" si="4"/>
        <v>-214474.49000000002</v>
      </c>
      <c r="O21" s="28">
        <f t="shared" si="5"/>
        <v>-0.47870089007664485</v>
      </c>
      <c r="P21" s="28">
        <v>41323.839999999997</v>
      </c>
      <c r="Q21" s="28">
        <f t="shared" si="6"/>
        <v>192236.12</v>
      </c>
      <c r="R21" s="31">
        <f t="shared" si="7"/>
        <v>4.6519423170741154</v>
      </c>
    </row>
    <row r="22" spans="1:18" ht="14.25">
      <c r="A22" s="3">
        <v>201705</v>
      </c>
      <c r="B22" s="9">
        <v>17</v>
      </c>
      <c r="C22" s="8"/>
      <c r="D22" s="10" t="s">
        <v>78</v>
      </c>
      <c r="E22" s="28">
        <f t="shared" si="0"/>
        <v>-8610649.2100000009</v>
      </c>
      <c r="F22" s="24"/>
      <c r="G22" s="25">
        <v>-8610649.2100000009</v>
      </c>
      <c r="H22" s="26" t="b">
        <f t="shared" si="1"/>
        <v>1</v>
      </c>
      <c r="I22" s="28"/>
      <c r="J22" s="25">
        <v>-16914481.239999998</v>
      </c>
      <c r="K22" s="28">
        <f t="shared" si="2"/>
        <v>8303832.0299999975</v>
      </c>
      <c r="L22" s="31">
        <f t="shared" si="3"/>
        <v>-0.49093034023194193</v>
      </c>
      <c r="M22" s="30">
        <v>0</v>
      </c>
      <c r="N22" s="28"/>
      <c r="O22" s="28"/>
      <c r="P22" s="28"/>
      <c r="Q22" s="28"/>
      <c r="R22" s="31"/>
    </row>
    <row r="23" spans="1:18" ht="14.25">
      <c r="A23" s="3">
        <v>201705</v>
      </c>
      <c r="B23" s="9">
        <v>18</v>
      </c>
      <c r="C23" s="8"/>
      <c r="D23" s="10" t="s">
        <v>107</v>
      </c>
      <c r="E23" s="28">
        <f t="shared" si="0"/>
        <v>-1843604.08</v>
      </c>
      <c r="F23" s="24"/>
      <c r="G23" s="25">
        <v>-1843604.08</v>
      </c>
      <c r="H23" s="26" t="b">
        <f t="shared" si="1"/>
        <v>1</v>
      </c>
      <c r="I23" s="28"/>
      <c r="J23" s="25">
        <v>-1793832.44</v>
      </c>
      <c r="K23" s="28">
        <f t="shared" si="2"/>
        <v>-49771.64000000013</v>
      </c>
      <c r="L23" s="31">
        <f t="shared" si="3"/>
        <v>2.7745980555463845E-2</v>
      </c>
      <c r="M23" s="30">
        <v>0</v>
      </c>
      <c r="N23" s="28"/>
      <c r="O23" s="28"/>
      <c r="P23" s="28"/>
      <c r="Q23" s="28"/>
      <c r="R23" s="31"/>
    </row>
    <row r="24" spans="1:18">
      <c r="A24" s="3">
        <v>201705</v>
      </c>
      <c r="B24" s="8">
        <v>19</v>
      </c>
      <c r="C24" s="8" t="s">
        <v>79</v>
      </c>
      <c r="D24" s="8" t="s">
        <v>80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4.25">
      <c r="A25" s="3">
        <v>201705</v>
      </c>
      <c r="B25" s="8">
        <v>20</v>
      </c>
      <c r="C25" s="8" t="s">
        <v>81</v>
      </c>
      <c r="D25" s="7" t="s">
        <v>82</v>
      </c>
      <c r="E25" s="28">
        <v>26345578.550000004</v>
      </c>
      <c r="F25" s="24">
        <v>25428167.950000003</v>
      </c>
      <c r="G25" s="30">
        <v>917410.60000000149</v>
      </c>
      <c r="H25" s="30"/>
      <c r="I25" s="30"/>
      <c r="J25" s="30">
        <v>6971387.2700000014</v>
      </c>
      <c r="K25" s="30">
        <v>-6053976.6700000018</v>
      </c>
      <c r="L25" s="30"/>
      <c r="M25" s="30">
        <v>25362850.690000001</v>
      </c>
      <c r="N25" s="30">
        <v>65317.259999999747</v>
      </c>
      <c r="O25" s="30"/>
      <c r="P25" s="30">
        <v>7863641.2600000007</v>
      </c>
      <c r="Q25" s="30">
        <v>17564526.690000001</v>
      </c>
      <c r="R25" s="3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6" sqref="E16"/>
    </sheetView>
  </sheetViews>
  <sheetFormatPr defaultRowHeight="13.5"/>
  <cols>
    <col min="1" max="1" width="15.875" style="2" customWidth="1"/>
    <col min="2" max="2" width="13.625" style="2" customWidth="1"/>
    <col min="3" max="3" width="13" style="2" customWidth="1"/>
    <col min="4" max="4" width="12.125" style="2" customWidth="1"/>
    <col min="5" max="5" width="20.875" style="2" customWidth="1"/>
    <col min="6" max="7" width="15.875" style="2" customWidth="1"/>
  </cols>
  <sheetData>
    <row r="1" spans="1:7" ht="17.25" customHeight="1">
      <c r="A1" s="3" t="s">
        <v>0</v>
      </c>
      <c r="B1" s="3" t="s">
        <v>3</v>
      </c>
      <c r="C1" s="3" t="s">
        <v>5</v>
      </c>
      <c r="D1" s="3" t="s">
        <v>54</v>
      </c>
      <c r="E1" s="3" t="s">
        <v>56</v>
      </c>
      <c r="F1" s="3" t="s">
        <v>58</v>
      </c>
      <c r="G1" s="3" t="s">
        <v>60</v>
      </c>
    </row>
    <row r="2" spans="1:7" ht="18.75" customHeight="1">
      <c r="A2" s="3" t="s">
        <v>1</v>
      </c>
      <c r="B2" s="3" t="s">
        <v>4</v>
      </c>
      <c r="C2" s="3" t="s">
        <v>6</v>
      </c>
      <c r="D2" s="3" t="s">
        <v>55</v>
      </c>
      <c r="E2" s="3" t="s">
        <v>57</v>
      </c>
      <c r="F2" s="3" t="s">
        <v>59</v>
      </c>
      <c r="G2" s="3" t="s">
        <v>61</v>
      </c>
    </row>
    <row r="3" spans="1:7" ht="17.25" customHeight="1">
      <c r="A3" s="3">
        <v>201705</v>
      </c>
      <c r="B3" s="4">
        <v>9008</v>
      </c>
      <c r="C3" s="4" t="s">
        <v>62</v>
      </c>
      <c r="D3" s="4"/>
      <c r="E3" s="4" t="s">
        <v>63</v>
      </c>
      <c r="F3" s="5">
        <v>86520937.530000001</v>
      </c>
      <c r="G3" s="5">
        <v>73629976.040000021</v>
      </c>
    </row>
    <row r="4" spans="1:7" ht="17.25" customHeight="1">
      <c r="A4" s="3">
        <v>201705</v>
      </c>
      <c r="B4" s="4">
        <v>9010</v>
      </c>
      <c r="C4" s="4" t="s">
        <v>64</v>
      </c>
      <c r="D4" s="4"/>
      <c r="E4" s="4" t="s">
        <v>63</v>
      </c>
      <c r="F4" s="5">
        <v>5626831.4000000004</v>
      </c>
      <c r="G4" s="6">
        <v>5265881.3899999997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defaultRowHeight="13.5"/>
  <cols>
    <col min="1" max="1" width="9.125" customWidth="1"/>
    <col min="2" max="2" width="15.25" customWidth="1"/>
    <col min="3" max="3" width="16.75" customWidth="1"/>
  </cols>
  <sheetData>
    <row r="1" spans="1:3">
      <c r="A1" s="1" t="s">
        <v>0</v>
      </c>
      <c r="B1" s="1" t="s">
        <v>49</v>
      </c>
      <c r="C1" s="1" t="s">
        <v>51</v>
      </c>
    </row>
    <row r="2" spans="1:3">
      <c r="A2" s="3" t="s">
        <v>53</v>
      </c>
      <c r="B2" s="3" t="s">
        <v>50</v>
      </c>
      <c r="C2" s="3" t="s">
        <v>52</v>
      </c>
    </row>
    <row r="3" spans="1:3">
      <c r="A3" s="3">
        <v>201705</v>
      </c>
      <c r="B3" s="1">
        <v>2234512.66</v>
      </c>
      <c r="C3" s="1">
        <v>9454305.7400000021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欠费账龄统计-党政军</vt:lpstr>
      <vt:lpstr>营业款结算清单表</vt:lpstr>
      <vt:lpstr>省政企 省商客国际准则经营收入</vt:lpstr>
      <vt:lpstr>经营收入号百划入昆明的数据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2017-06-09T02:56:08Z</dcterms:modified>
</cp:coreProperties>
</file>