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440" windowHeight="8520"/>
  </bookViews>
  <sheets>
    <sheet name="Sheet1" sheetId="1" r:id="rId1"/>
    <sheet name="扣除合约期" sheetId="2" r:id="rId2"/>
    <sheet name="党政军" sheetId="3" r:id="rId3"/>
    <sheet name="党政军含3个月-1年的" sheetId="4" r:id="rId4"/>
    <sheet name="关联方含3个月-1年的" sheetId="5" r:id="rId5"/>
    <sheet name="关联方" sheetId="6" r:id="rId6"/>
    <sheet name="合约期" sheetId="7" r:id="rId7"/>
    <sheet name="PPM" sheetId="8" r:id="rId8"/>
    <sheet name="其他" sheetId="9" r:id="rId9"/>
    <sheet name="列账使用" sheetId="10" r:id="rId10"/>
    <sheet name="党政军合约期分解" sheetId="11" r:id="rId11"/>
  </sheets>
  <calcPr calcId="124519" concurrentCalc="0"/>
</workbook>
</file>

<file path=xl/calcChain.xml><?xml version="1.0" encoding="utf-8"?>
<calcChain xmlns="http://schemas.openxmlformats.org/spreadsheetml/2006/main">
  <c r="C36" i="8"/>
  <c r="D36"/>
  <c r="E36"/>
  <c r="F36"/>
  <c r="G36"/>
  <c r="H36"/>
  <c r="I36"/>
  <c r="J36"/>
  <c r="K36"/>
  <c r="L36"/>
  <c r="M36"/>
  <c r="N36"/>
  <c r="O36"/>
  <c r="P36"/>
  <c r="Q36"/>
  <c r="R36"/>
  <c r="S36"/>
  <c r="B36"/>
  <c r="C4"/>
  <c r="D4"/>
  <c r="E4"/>
  <c r="F4"/>
  <c r="G4"/>
  <c r="H4"/>
  <c r="I4"/>
  <c r="J4"/>
  <c r="K4"/>
  <c r="L4"/>
  <c r="M4"/>
  <c r="N4"/>
  <c r="O4"/>
  <c r="P4"/>
  <c r="Q4"/>
  <c r="R4"/>
  <c r="S4"/>
  <c r="B4"/>
  <c r="C17"/>
  <c r="D17"/>
  <c r="E17"/>
  <c r="F17"/>
  <c r="G17"/>
  <c r="H17"/>
  <c r="I17"/>
  <c r="J17"/>
  <c r="K17"/>
  <c r="L17"/>
  <c r="M17"/>
  <c r="N17"/>
  <c r="O17"/>
  <c r="P17"/>
  <c r="Q17"/>
  <c r="R17"/>
  <c r="S17"/>
  <c r="B17"/>
  <c r="C24"/>
  <c r="D24"/>
  <c r="E24"/>
  <c r="F24"/>
  <c r="G24"/>
  <c r="H24"/>
  <c r="I24"/>
  <c r="J24"/>
  <c r="K24"/>
  <c r="L24"/>
  <c r="M24"/>
  <c r="N24"/>
  <c r="O24"/>
  <c r="P24"/>
  <c r="Q24"/>
  <c r="R24"/>
  <c r="S24"/>
  <c r="B24"/>
  <c r="S16" i="5"/>
  <c r="S22" i="4"/>
  <c r="S14" i="11"/>
  <c r="S29" i="2"/>
  <c r="R29"/>
  <c r="Q29"/>
  <c r="P29"/>
  <c r="O29"/>
  <c r="N29"/>
  <c r="M29"/>
  <c r="L29"/>
  <c r="K29"/>
  <c r="J29"/>
  <c r="I29"/>
  <c r="H29"/>
  <c r="G29"/>
  <c r="F29"/>
  <c r="E29"/>
  <c r="D29"/>
  <c r="C29"/>
  <c r="B29"/>
  <c r="S36" i="1"/>
  <c r="R36"/>
  <c r="Q36"/>
  <c r="P36"/>
  <c r="O36"/>
  <c r="N36"/>
  <c r="M36"/>
  <c r="L36"/>
  <c r="K36"/>
  <c r="J36"/>
  <c r="I36"/>
  <c r="H36"/>
  <c r="G36"/>
  <c r="F36"/>
  <c r="E36"/>
  <c r="D36"/>
  <c r="C36"/>
  <c r="B36"/>
</calcChain>
</file>

<file path=xl/sharedStrings.xml><?xml version="1.0" encoding="utf-8"?>
<sst xmlns="http://schemas.openxmlformats.org/spreadsheetml/2006/main" count="232" uniqueCount="30">
  <si>
    <t>欠费账龄统计表（月末扣除待列账欠费）</t>
  </si>
  <si>
    <t>OWE_MONTH</t>
  </si>
  <si>
    <t>版纳</t>
  </si>
  <si>
    <t>保山</t>
  </si>
  <si>
    <t>楚雄</t>
  </si>
  <si>
    <t>大理</t>
  </si>
  <si>
    <t>德宏</t>
  </si>
  <si>
    <t>迪庆</t>
  </si>
  <si>
    <t>红河</t>
  </si>
  <si>
    <t>昆明</t>
  </si>
  <si>
    <t>丽江</t>
  </si>
  <si>
    <t>临沧</t>
  </si>
  <si>
    <t>怒江</t>
  </si>
  <si>
    <t>曲靖</t>
  </si>
  <si>
    <t>思茅</t>
  </si>
  <si>
    <t>文山</t>
  </si>
  <si>
    <t>玉溪</t>
  </si>
  <si>
    <t>昭通</t>
  </si>
  <si>
    <t>号百</t>
  </si>
  <si>
    <t>合计</t>
  </si>
  <si>
    <t>欠费账龄统计表（月末扣除待列账扣除合约期欠费）</t>
  </si>
  <si>
    <t>合约期扣除</t>
  </si>
  <si>
    <t>NVL(OWE_MONTH_NEW,'全省合计')</t>
  </si>
  <si>
    <t>扣除合约期</t>
  </si>
  <si>
    <t>全省合计</t>
  </si>
  <si>
    <t>账龄6-12月：计提比例10%</t>
  </si>
  <si>
    <t>账龄1-2年：计提比例20%</t>
  </si>
  <si>
    <t>账龄2-3年：计提比例50%</t>
  </si>
  <si>
    <t>累计已提坏账准备</t>
  </si>
  <si>
    <t>本月计提</t>
  </si>
</sst>
</file>

<file path=xl/styles.xml><?xml version="1.0" encoding="utf-8"?>
<styleSheet xmlns="http://schemas.openxmlformats.org/spreadsheetml/2006/main">
  <numFmts count="3">
    <numFmt numFmtId="43" formatCode="_ * #,##0.00_ ;_ * \-#,##0.00_ ;_ * &quot;-&quot;??_ ;_ @_ "/>
    <numFmt numFmtId="176" formatCode="#,##0.00_ "/>
    <numFmt numFmtId="177" formatCode="0.00_ "/>
  </numFmts>
  <fonts count="9">
    <font>
      <sz val="11"/>
      <color theme="1"/>
      <name val="宋体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0"/>
      <color rgb="FFFF0000"/>
      <name val="宋体"/>
      <family val="3"/>
      <charset val="134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8">
    <xf numFmtId="0" fontId="0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8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8" fillId="0" borderId="0"/>
    <xf numFmtId="0" fontId="6" fillId="0" borderId="0"/>
    <xf numFmtId="0" fontId="8" fillId="0" borderId="0"/>
    <xf numFmtId="0" fontId="8" fillId="0" borderId="0"/>
  </cellStyleXfs>
  <cellXfs count="20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/>
    <xf numFmtId="176" fontId="2" fillId="0" borderId="2" xfId="0" applyNumberFormat="1" applyFont="1" applyBorder="1"/>
    <xf numFmtId="176" fontId="2" fillId="0" borderId="0" xfId="0" applyNumberFormat="1" applyFont="1"/>
    <xf numFmtId="0" fontId="2" fillId="2" borderId="0" xfId="0" applyFont="1" applyFill="1"/>
    <xf numFmtId="0" fontId="4" fillId="0" borderId="0" xfId="0" applyFont="1"/>
    <xf numFmtId="177" fontId="7" fillId="2" borderId="0" xfId="16" applyNumberFormat="1" applyFont="1" applyFill="1"/>
    <xf numFmtId="177" fontId="7" fillId="2" borderId="0" xfId="6" applyNumberFormat="1" applyFont="1" applyFill="1" applyAlignment="1">
      <alignment horizontal="right"/>
    </xf>
    <xf numFmtId="177" fontId="2" fillId="0" borderId="0" xfId="0" applyNumberFormat="1" applyFont="1"/>
    <xf numFmtId="177" fontId="7" fillId="2" borderId="0" xfId="3" applyNumberFormat="1" applyFont="1" applyFill="1"/>
    <xf numFmtId="177" fontId="7" fillId="2" borderId="0" xfId="4" applyNumberFormat="1" applyFont="1" applyFill="1" applyAlignment="1">
      <alignment horizontal="right"/>
    </xf>
    <xf numFmtId="177" fontId="7" fillId="2" borderId="0" xfId="6" applyNumberFormat="1" applyFont="1" applyFill="1" applyAlignment="1">
      <alignment horizontal="right"/>
    </xf>
    <xf numFmtId="177" fontId="7" fillId="2" borderId="0" xfId="3" applyNumberFormat="1" applyFont="1" applyFill="1"/>
    <xf numFmtId="177" fontId="7" fillId="2" borderId="0" xfId="4" applyNumberFormat="1" applyFont="1" applyFill="1" applyAlignment="1">
      <alignment horizontal="right"/>
    </xf>
    <xf numFmtId="0" fontId="7" fillId="2" borderId="0" xfId="7" applyFont="1" applyFill="1"/>
    <xf numFmtId="0" fontId="1" fillId="0" borderId="1" xfId="0" applyFont="1" applyBorder="1" applyAlignment="1">
      <alignment horizontal="left"/>
    </xf>
    <xf numFmtId="176" fontId="2" fillId="2" borderId="2" xfId="0" applyNumberFormat="1" applyFont="1" applyFill="1" applyBorder="1"/>
  </cellXfs>
  <cellStyles count="28">
    <cellStyle name="常规" xfId="0" builtinId="0"/>
    <cellStyle name="常规 2 10" xfId="26"/>
    <cellStyle name="常规 2 11" xfId="27"/>
    <cellStyle name="常规 2 2" xfId="18"/>
    <cellStyle name="常规 2 2 2" xfId="1"/>
    <cellStyle name="常规 2 2 2 2" xfId="5"/>
    <cellStyle name="常规 2 2 2 3" xfId="20"/>
    <cellStyle name="常规 2 2 2 4" xfId="23"/>
    <cellStyle name="常规 2 2 2 5" xfId="25"/>
    <cellStyle name="常规 2 2 3" xfId="11"/>
    <cellStyle name="常规 2 2 4" xfId="14"/>
    <cellStyle name="常规 2 2 5" xfId="16"/>
    <cellStyle name="常规 2 2 6" xfId="17"/>
    <cellStyle name="常规 2 2 7" xfId="19"/>
    <cellStyle name="常规 2 2 8" xfId="21"/>
    <cellStyle name="常规 2 2 9" xfId="22"/>
    <cellStyle name="常规 2 3" xfId="8"/>
    <cellStyle name="常规 2 4" xfId="9"/>
    <cellStyle name="常规 2 5" xfId="10"/>
    <cellStyle name="常规 2 6" xfId="12"/>
    <cellStyle name="常规 2 7" xfId="13"/>
    <cellStyle name="常规 2 8" xfId="15"/>
    <cellStyle name="常规 2 9" xfId="24"/>
    <cellStyle name="常规 3" xfId="3"/>
    <cellStyle name="常规 4" xfId="7"/>
    <cellStyle name="千位分隔 2" xfId="2"/>
    <cellStyle name="千位分隔 2 2" xfId="6"/>
    <cellStyle name="千位分隔 3" xfId="4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T38"/>
  <sheetViews>
    <sheetView tabSelected="1" workbookViewId="0">
      <selection activeCell="S4" sqref="S4:S22"/>
    </sheetView>
  </sheetViews>
  <sheetFormatPr defaultColWidth="9" defaultRowHeight="12"/>
  <cols>
    <col min="1" max="1" width="9" style="1"/>
    <col min="2" max="8" width="15" style="1" customWidth="1"/>
    <col min="9" max="9" width="16.125" style="1" customWidth="1"/>
    <col min="10" max="11" width="15" style="1" customWidth="1"/>
    <col min="12" max="12" width="12.75" style="1" customWidth="1"/>
    <col min="13" max="13" width="16.125" style="1" customWidth="1"/>
    <col min="14" max="17" width="15" style="1" customWidth="1"/>
    <col min="18" max="18" width="12.75" style="1" customWidth="1"/>
    <col min="19" max="19" width="16" style="1" customWidth="1"/>
    <col min="20" max="20" width="17.25" style="1" customWidth="1"/>
    <col min="21" max="16384" width="9" style="1"/>
  </cols>
  <sheetData>
    <row r="2" spans="1:19" ht="27" customHeight="1">
      <c r="A2" s="18" t="s">
        <v>0</v>
      </c>
      <c r="B2" s="18"/>
      <c r="C2" s="18"/>
      <c r="D2" s="18"/>
      <c r="E2" s="18"/>
    </row>
    <row r="3" spans="1:19" s="3" customFormat="1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</row>
    <row r="4" spans="1:19">
      <c r="A4" s="4">
        <v>201401</v>
      </c>
      <c r="B4" s="5">
        <v>0</v>
      </c>
      <c r="C4" s="5">
        <v>0</v>
      </c>
      <c r="D4" s="5">
        <v>12.21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19">
        <v>12.21</v>
      </c>
    </row>
    <row r="5" spans="1:19">
      <c r="A5" s="4">
        <v>201402</v>
      </c>
      <c r="B5" s="5">
        <v>0</v>
      </c>
      <c r="C5" s="5">
        <v>0</v>
      </c>
      <c r="D5" s="5">
        <v>25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19">
        <v>25</v>
      </c>
    </row>
    <row r="6" spans="1:19">
      <c r="A6" s="4">
        <v>201403</v>
      </c>
      <c r="B6" s="5">
        <v>0</v>
      </c>
      <c r="C6" s="5">
        <v>0</v>
      </c>
      <c r="D6" s="5">
        <v>25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19">
        <v>25</v>
      </c>
    </row>
    <row r="7" spans="1:19">
      <c r="A7" s="4">
        <v>201404</v>
      </c>
      <c r="B7" s="5">
        <v>0</v>
      </c>
      <c r="C7" s="5">
        <v>0</v>
      </c>
      <c r="D7" s="5">
        <v>15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19">
        <v>15</v>
      </c>
    </row>
    <row r="8" spans="1:19">
      <c r="A8" s="4">
        <v>201405</v>
      </c>
      <c r="B8" s="5">
        <v>0</v>
      </c>
      <c r="C8" s="5">
        <v>0</v>
      </c>
      <c r="D8" s="5">
        <v>15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19">
        <v>15</v>
      </c>
    </row>
    <row r="9" spans="1:19">
      <c r="A9" s="4">
        <v>201406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19">
        <v>0</v>
      </c>
    </row>
    <row r="10" spans="1:19">
      <c r="A10" s="4">
        <v>201407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19">
        <v>0</v>
      </c>
    </row>
    <row r="11" spans="1:19">
      <c r="A11" s="4">
        <v>201411</v>
      </c>
      <c r="B11" s="5">
        <v>0</v>
      </c>
      <c r="C11" s="5">
        <v>0</v>
      </c>
      <c r="D11" s="5">
        <v>0</v>
      </c>
      <c r="E11" s="5">
        <v>46319</v>
      </c>
      <c r="F11" s="5">
        <v>8000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19">
        <v>54319</v>
      </c>
    </row>
    <row r="12" spans="1:19">
      <c r="A12" s="4">
        <v>201501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9996</v>
      </c>
      <c r="J12" s="5">
        <v>0</v>
      </c>
      <c r="K12" s="5">
        <v>0</v>
      </c>
      <c r="L12" s="5">
        <v>0</v>
      </c>
      <c r="M12" s="5">
        <v>21404.720000000001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19">
        <v>31400.720000000001</v>
      </c>
    </row>
    <row r="13" spans="1:19">
      <c r="A13" s="4">
        <v>201502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8988</v>
      </c>
      <c r="J13" s="5">
        <v>0</v>
      </c>
      <c r="K13" s="5">
        <v>0</v>
      </c>
      <c r="L13" s="5">
        <v>0</v>
      </c>
      <c r="M13" s="5">
        <v>5414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19">
        <v>14402</v>
      </c>
    </row>
    <row r="14" spans="1:19">
      <c r="A14" s="4">
        <v>201503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156999.21</v>
      </c>
      <c r="J14" s="5">
        <v>0</v>
      </c>
      <c r="K14" s="5">
        <v>0</v>
      </c>
      <c r="L14" s="5">
        <v>0</v>
      </c>
      <c r="M14" s="5">
        <v>1053.22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19">
        <v>158052.43</v>
      </c>
    </row>
    <row r="15" spans="1:19">
      <c r="A15" s="4">
        <v>201504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38466.36</v>
      </c>
      <c r="J15" s="5">
        <v>0</v>
      </c>
      <c r="K15" s="5">
        <v>0</v>
      </c>
      <c r="L15" s="5">
        <v>0</v>
      </c>
      <c r="M15" s="5">
        <v>7146.66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19">
        <v>45613.02</v>
      </c>
    </row>
    <row r="16" spans="1:19">
      <c r="A16" s="4">
        <v>201505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7215.08</v>
      </c>
      <c r="J16" s="5">
        <v>0</v>
      </c>
      <c r="K16" s="5">
        <v>0</v>
      </c>
      <c r="L16" s="5">
        <v>0</v>
      </c>
      <c r="M16" s="5">
        <v>7266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19">
        <v>14481.08</v>
      </c>
    </row>
    <row r="17" spans="1:20">
      <c r="A17" s="4">
        <v>201506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32261.87</v>
      </c>
      <c r="J17" s="5">
        <v>0</v>
      </c>
      <c r="K17" s="5">
        <v>0</v>
      </c>
      <c r="L17" s="5">
        <v>0</v>
      </c>
      <c r="M17" s="5">
        <v>9825.7900000000009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19">
        <v>42087.66</v>
      </c>
    </row>
    <row r="18" spans="1:20">
      <c r="A18" s="4">
        <v>201507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90000</v>
      </c>
      <c r="I18" s="5">
        <v>5909.85</v>
      </c>
      <c r="J18" s="5">
        <v>0</v>
      </c>
      <c r="K18" s="5">
        <v>0</v>
      </c>
      <c r="L18" s="5">
        <v>0</v>
      </c>
      <c r="M18" s="5">
        <v>500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19">
        <v>96409.85</v>
      </c>
    </row>
    <row r="19" spans="1:20">
      <c r="A19" s="4">
        <v>201508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232000</v>
      </c>
      <c r="I19" s="5">
        <v>7452.96</v>
      </c>
      <c r="J19" s="5">
        <v>0</v>
      </c>
      <c r="K19" s="5">
        <v>0</v>
      </c>
      <c r="L19" s="5">
        <v>0</v>
      </c>
      <c r="M19" s="5">
        <v>500</v>
      </c>
      <c r="N19" s="5">
        <v>0</v>
      </c>
      <c r="O19" s="5">
        <v>43.21</v>
      </c>
      <c r="P19" s="5">
        <v>0</v>
      </c>
      <c r="Q19" s="5">
        <v>0</v>
      </c>
      <c r="R19" s="5">
        <v>0</v>
      </c>
      <c r="S19" s="19">
        <v>239996.17</v>
      </c>
    </row>
    <row r="20" spans="1:20">
      <c r="A20" s="4">
        <v>201509</v>
      </c>
      <c r="B20" s="5">
        <v>0</v>
      </c>
      <c r="C20" s="5">
        <v>0</v>
      </c>
      <c r="D20" s="5">
        <v>0</v>
      </c>
      <c r="E20" s="5">
        <v>8</v>
      </c>
      <c r="F20" s="5">
        <v>0</v>
      </c>
      <c r="G20" s="5">
        <v>0</v>
      </c>
      <c r="H20" s="5">
        <v>58000</v>
      </c>
      <c r="I20" s="5">
        <v>5702.74</v>
      </c>
      <c r="J20" s="5">
        <v>0</v>
      </c>
      <c r="K20" s="5">
        <v>0</v>
      </c>
      <c r="L20" s="5">
        <v>0</v>
      </c>
      <c r="M20" s="5">
        <v>504.97</v>
      </c>
      <c r="N20" s="5">
        <v>0</v>
      </c>
      <c r="O20" s="5">
        <v>66.97</v>
      </c>
      <c r="P20" s="5">
        <v>0</v>
      </c>
      <c r="Q20" s="5">
        <v>0</v>
      </c>
      <c r="R20" s="5">
        <v>0</v>
      </c>
      <c r="S20" s="19">
        <v>64282.68</v>
      </c>
    </row>
    <row r="21" spans="1:20">
      <c r="A21" s="4">
        <v>201510</v>
      </c>
      <c r="B21" s="5">
        <v>0</v>
      </c>
      <c r="C21" s="5">
        <v>0</v>
      </c>
      <c r="D21" s="5">
        <v>0</v>
      </c>
      <c r="E21" s="5">
        <v>1084</v>
      </c>
      <c r="F21" s="5">
        <v>-0.6</v>
      </c>
      <c r="G21" s="5">
        <v>0</v>
      </c>
      <c r="H21" s="5">
        <v>0</v>
      </c>
      <c r="I21" s="5">
        <v>60000</v>
      </c>
      <c r="J21" s="5">
        <v>0</v>
      </c>
      <c r="K21" s="5">
        <v>0</v>
      </c>
      <c r="L21" s="5">
        <v>0</v>
      </c>
      <c r="M21" s="5">
        <v>504.97</v>
      </c>
      <c r="N21" s="5">
        <v>0</v>
      </c>
      <c r="O21" s="5">
        <v>44.6</v>
      </c>
      <c r="P21" s="5">
        <v>0</v>
      </c>
      <c r="Q21" s="5">
        <v>0</v>
      </c>
      <c r="R21" s="5">
        <v>0</v>
      </c>
      <c r="S21" s="19">
        <v>61632.97</v>
      </c>
    </row>
    <row r="22" spans="1:20">
      <c r="A22" s="4">
        <v>201511</v>
      </c>
      <c r="B22" s="5">
        <v>0</v>
      </c>
      <c r="C22" s="5">
        <v>0</v>
      </c>
      <c r="D22" s="5">
        <v>0</v>
      </c>
      <c r="E22" s="5">
        <v>1084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1814663</v>
      </c>
      <c r="L22" s="5">
        <v>0</v>
      </c>
      <c r="M22" s="5">
        <v>507.77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19">
        <v>1816254.77</v>
      </c>
    </row>
    <row r="23" spans="1:20">
      <c r="A23" s="4">
        <v>201512</v>
      </c>
      <c r="B23" s="5">
        <v>582916.27</v>
      </c>
      <c r="C23" s="5">
        <v>190720.62</v>
      </c>
      <c r="D23" s="5">
        <v>321110.62</v>
      </c>
      <c r="E23" s="5">
        <v>399318.09</v>
      </c>
      <c r="F23" s="5">
        <v>327660.69</v>
      </c>
      <c r="G23" s="5">
        <v>39292.15</v>
      </c>
      <c r="H23" s="5">
        <v>1031232.77</v>
      </c>
      <c r="I23" s="5">
        <v>2772533.09</v>
      </c>
      <c r="J23" s="5">
        <v>1218496.47</v>
      </c>
      <c r="K23" s="5">
        <v>221115.28</v>
      </c>
      <c r="L23" s="5">
        <v>37420.97</v>
      </c>
      <c r="M23" s="5">
        <v>344616.89</v>
      </c>
      <c r="N23" s="5">
        <v>484001.94</v>
      </c>
      <c r="O23" s="5">
        <v>529865.18999999994</v>
      </c>
      <c r="P23" s="5">
        <v>1298862.05</v>
      </c>
      <c r="Q23" s="5">
        <v>729621.36</v>
      </c>
      <c r="R23" s="5">
        <v>0</v>
      </c>
      <c r="S23" s="5">
        <v>10528784.449999999</v>
      </c>
    </row>
    <row r="24" spans="1:20">
      <c r="A24" s="4">
        <v>201601</v>
      </c>
      <c r="B24" s="5">
        <v>532727.24</v>
      </c>
      <c r="C24" s="5">
        <v>168884.3</v>
      </c>
      <c r="D24" s="5">
        <v>673533.56</v>
      </c>
      <c r="E24" s="5">
        <v>286471.51</v>
      </c>
      <c r="F24" s="5">
        <v>216696.25</v>
      </c>
      <c r="G24" s="5">
        <v>44765.87</v>
      </c>
      <c r="H24" s="5">
        <v>507284.76</v>
      </c>
      <c r="I24" s="5">
        <v>3020551.63</v>
      </c>
      <c r="J24" s="5">
        <v>828773.9</v>
      </c>
      <c r="K24" s="5">
        <v>1290681.73</v>
      </c>
      <c r="L24" s="5">
        <v>33237.54</v>
      </c>
      <c r="M24" s="5">
        <v>341277.31</v>
      </c>
      <c r="N24" s="5">
        <v>384742.79</v>
      </c>
      <c r="O24" s="5">
        <v>559500.88</v>
      </c>
      <c r="P24" s="5">
        <v>270519.32</v>
      </c>
      <c r="Q24" s="5">
        <v>163501.75</v>
      </c>
      <c r="R24" s="5">
        <v>0</v>
      </c>
      <c r="S24" s="5">
        <v>9323150.3399999999</v>
      </c>
    </row>
    <row r="25" spans="1:20">
      <c r="A25" s="4">
        <v>201602</v>
      </c>
      <c r="B25" s="5">
        <v>524194.24</v>
      </c>
      <c r="C25" s="5">
        <v>184688.2</v>
      </c>
      <c r="D25" s="5">
        <v>549402.63</v>
      </c>
      <c r="E25" s="5">
        <v>311848.75</v>
      </c>
      <c r="F25" s="5">
        <v>457530.29</v>
      </c>
      <c r="G25" s="5">
        <v>44032.7</v>
      </c>
      <c r="H25" s="5">
        <v>719842.35</v>
      </c>
      <c r="I25" s="5">
        <v>3395544.33</v>
      </c>
      <c r="J25" s="5">
        <v>452334.8</v>
      </c>
      <c r="K25" s="5">
        <v>232646.88</v>
      </c>
      <c r="L25" s="5">
        <v>34638.120000000003</v>
      </c>
      <c r="M25" s="5">
        <v>337469.2</v>
      </c>
      <c r="N25" s="5">
        <v>765594.88</v>
      </c>
      <c r="O25" s="5">
        <v>520326.13</v>
      </c>
      <c r="P25" s="5">
        <v>266885.2</v>
      </c>
      <c r="Q25" s="5">
        <v>682072.69</v>
      </c>
      <c r="R25" s="5">
        <v>0</v>
      </c>
      <c r="S25" s="5">
        <v>9479051.3900000006</v>
      </c>
    </row>
    <row r="26" spans="1:20">
      <c r="A26" s="4">
        <v>201603</v>
      </c>
      <c r="B26" s="5">
        <v>1017490.72</v>
      </c>
      <c r="C26" s="5">
        <v>210883.57</v>
      </c>
      <c r="D26" s="5">
        <v>405438.88</v>
      </c>
      <c r="E26" s="5">
        <v>305550.3</v>
      </c>
      <c r="F26" s="5">
        <v>1020217.19</v>
      </c>
      <c r="G26" s="5">
        <v>55736.49</v>
      </c>
      <c r="H26" s="5">
        <v>1370485.83</v>
      </c>
      <c r="I26" s="5">
        <v>3620068.22</v>
      </c>
      <c r="J26" s="5">
        <v>2198527.7599999998</v>
      </c>
      <c r="K26" s="5">
        <v>1683353.28</v>
      </c>
      <c r="L26" s="5">
        <v>350742.88</v>
      </c>
      <c r="M26" s="5">
        <v>712733.48</v>
      </c>
      <c r="N26" s="5">
        <v>760433.36</v>
      </c>
      <c r="O26" s="5">
        <v>845603.88</v>
      </c>
      <c r="P26" s="5">
        <v>263640.88</v>
      </c>
      <c r="Q26" s="5">
        <v>728558.64</v>
      </c>
      <c r="R26" s="5">
        <v>0</v>
      </c>
      <c r="S26" s="5">
        <v>15549465.359999999</v>
      </c>
    </row>
    <row r="27" spans="1:20">
      <c r="A27" s="4">
        <v>201604</v>
      </c>
      <c r="B27" s="5">
        <v>456228.23</v>
      </c>
      <c r="C27" s="5">
        <v>193596.12</v>
      </c>
      <c r="D27" s="5">
        <v>915991.01</v>
      </c>
      <c r="E27" s="5">
        <v>297611.42</v>
      </c>
      <c r="F27" s="5">
        <v>359919.3</v>
      </c>
      <c r="G27" s="5">
        <v>67526.289999999994</v>
      </c>
      <c r="H27" s="5">
        <v>3652482.53</v>
      </c>
      <c r="I27" s="5">
        <v>4372301.54</v>
      </c>
      <c r="J27" s="5">
        <v>1266647.6499999999</v>
      </c>
      <c r="K27" s="5">
        <v>200481.47</v>
      </c>
      <c r="L27" s="5">
        <v>61331.68</v>
      </c>
      <c r="M27" s="5">
        <v>550185.02</v>
      </c>
      <c r="N27" s="5">
        <v>613041.26</v>
      </c>
      <c r="O27" s="5">
        <v>731940</v>
      </c>
      <c r="P27" s="5">
        <v>286538.11</v>
      </c>
      <c r="Q27" s="5">
        <v>141186.67000000001</v>
      </c>
      <c r="R27" s="5">
        <v>0</v>
      </c>
      <c r="S27" s="5">
        <v>14167008.300000001</v>
      </c>
    </row>
    <row r="28" spans="1:20">
      <c r="A28" s="4">
        <v>201605</v>
      </c>
      <c r="B28" s="5">
        <v>587301.14</v>
      </c>
      <c r="C28" s="5">
        <v>214186.7</v>
      </c>
      <c r="D28" s="5">
        <v>1325553.4099999999</v>
      </c>
      <c r="E28" s="5">
        <v>341211.61</v>
      </c>
      <c r="F28" s="5">
        <v>427555.79</v>
      </c>
      <c r="G28" s="5">
        <v>71325.23</v>
      </c>
      <c r="H28" s="5">
        <v>1285417.24</v>
      </c>
      <c r="I28" s="5">
        <v>6510823.1900000004</v>
      </c>
      <c r="J28" s="5">
        <v>1441967.58</v>
      </c>
      <c r="K28" s="5">
        <v>228660.58</v>
      </c>
      <c r="L28" s="5">
        <v>66869.64</v>
      </c>
      <c r="M28" s="5">
        <v>632701.67000000004</v>
      </c>
      <c r="N28" s="5">
        <v>637161.65</v>
      </c>
      <c r="O28" s="5">
        <v>447694.49</v>
      </c>
      <c r="P28" s="5">
        <v>555204.52</v>
      </c>
      <c r="Q28" s="5">
        <v>124010.64</v>
      </c>
      <c r="R28" s="5">
        <v>0</v>
      </c>
      <c r="S28" s="5">
        <v>14897645.08</v>
      </c>
    </row>
    <row r="29" spans="1:20">
      <c r="A29" s="4">
        <v>201606</v>
      </c>
      <c r="B29" s="5">
        <v>528367.56999999995</v>
      </c>
      <c r="C29" s="5">
        <v>437324.92</v>
      </c>
      <c r="D29" s="5">
        <v>439484.33</v>
      </c>
      <c r="E29" s="5">
        <v>366339.6</v>
      </c>
      <c r="F29" s="5">
        <v>796313.47</v>
      </c>
      <c r="G29" s="5">
        <v>83740.41</v>
      </c>
      <c r="H29" s="5">
        <v>652943.68999999994</v>
      </c>
      <c r="I29" s="5">
        <v>7141683.0300000003</v>
      </c>
      <c r="J29" s="5">
        <v>2477888.25</v>
      </c>
      <c r="K29" s="5">
        <v>231593.19</v>
      </c>
      <c r="L29" s="5">
        <v>139876.95000000001</v>
      </c>
      <c r="M29" s="5">
        <v>1246103.99</v>
      </c>
      <c r="N29" s="5">
        <v>672137.02</v>
      </c>
      <c r="O29" s="5">
        <v>832253.75</v>
      </c>
      <c r="P29" s="5">
        <v>577520.23</v>
      </c>
      <c r="Q29" s="5">
        <v>162737.09</v>
      </c>
      <c r="R29" s="5">
        <v>0</v>
      </c>
      <c r="S29" s="5">
        <v>16786307.489999998</v>
      </c>
    </row>
    <row r="30" spans="1:20">
      <c r="A30" s="4">
        <v>201607</v>
      </c>
      <c r="B30" s="5">
        <v>1133640.3899999999</v>
      </c>
      <c r="C30" s="5">
        <v>478450.23</v>
      </c>
      <c r="D30" s="5">
        <v>637118.27</v>
      </c>
      <c r="E30" s="5">
        <v>411429.82</v>
      </c>
      <c r="F30" s="5">
        <v>849017.9</v>
      </c>
      <c r="G30" s="5">
        <v>84362.81</v>
      </c>
      <c r="H30" s="5">
        <v>1480475.68</v>
      </c>
      <c r="I30" s="5">
        <v>15376844.75</v>
      </c>
      <c r="J30" s="5">
        <v>780377.39</v>
      </c>
      <c r="K30" s="5">
        <v>270236.89</v>
      </c>
      <c r="L30" s="5">
        <v>68421.55</v>
      </c>
      <c r="M30" s="5">
        <v>1403675.17</v>
      </c>
      <c r="N30" s="5">
        <v>724698.41</v>
      </c>
      <c r="O30" s="5">
        <v>986592.33</v>
      </c>
      <c r="P30" s="5">
        <v>424501.8</v>
      </c>
      <c r="Q30" s="5">
        <v>149018.76</v>
      </c>
      <c r="R30" s="5">
        <v>0</v>
      </c>
      <c r="S30" s="5">
        <v>25258862.149999999</v>
      </c>
    </row>
    <row r="31" spans="1:20">
      <c r="A31" s="4">
        <v>201608</v>
      </c>
      <c r="B31" s="5">
        <v>575666.24</v>
      </c>
      <c r="C31" s="5">
        <v>511880.32</v>
      </c>
      <c r="D31" s="5">
        <v>750332.98</v>
      </c>
      <c r="E31" s="5">
        <v>431588.25</v>
      </c>
      <c r="F31" s="5">
        <v>443045.32</v>
      </c>
      <c r="G31" s="5">
        <v>88733.89</v>
      </c>
      <c r="H31" s="5">
        <v>756593.82</v>
      </c>
      <c r="I31" s="5">
        <v>9091283.2899999991</v>
      </c>
      <c r="J31" s="5">
        <v>498084.04</v>
      </c>
      <c r="K31" s="5">
        <v>280795.90000000002</v>
      </c>
      <c r="L31" s="5">
        <v>68521.09</v>
      </c>
      <c r="M31" s="5">
        <v>1175484.44</v>
      </c>
      <c r="N31" s="5">
        <v>699225.03</v>
      </c>
      <c r="O31" s="5">
        <v>562511.28</v>
      </c>
      <c r="P31" s="5">
        <v>376500.37</v>
      </c>
      <c r="Q31" s="5">
        <v>183605.44</v>
      </c>
      <c r="R31" s="5">
        <v>604500</v>
      </c>
      <c r="S31" s="5">
        <v>17098351.699999999</v>
      </c>
    </row>
    <row r="32" spans="1:20">
      <c r="A32" s="4">
        <v>201609</v>
      </c>
      <c r="B32" s="5">
        <v>991143.49</v>
      </c>
      <c r="C32" s="5">
        <v>902355.04</v>
      </c>
      <c r="D32" s="5">
        <v>1263472.56</v>
      </c>
      <c r="E32" s="5">
        <v>459518.14</v>
      </c>
      <c r="F32" s="5">
        <v>586746.77</v>
      </c>
      <c r="G32" s="5">
        <v>97997.86</v>
      </c>
      <c r="H32" s="5">
        <v>721632.73</v>
      </c>
      <c r="I32" s="5">
        <v>15574756.710000001</v>
      </c>
      <c r="J32" s="5">
        <v>919003.62</v>
      </c>
      <c r="K32" s="5">
        <v>298678.61</v>
      </c>
      <c r="L32" s="5">
        <v>160175.74</v>
      </c>
      <c r="M32" s="5">
        <v>839620.48</v>
      </c>
      <c r="N32" s="5">
        <v>694408.08</v>
      </c>
      <c r="O32" s="5">
        <v>640069.43000000005</v>
      </c>
      <c r="P32" s="5">
        <v>745809.81</v>
      </c>
      <c r="Q32" s="5">
        <v>1747431.13</v>
      </c>
      <c r="R32" s="5">
        <v>0</v>
      </c>
      <c r="S32" s="5">
        <v>26642820.199999999</v>
      </c>
      <c r="T32" s="6"/>
    </row>
    <row r="33" spans="1:20">
      <c r="A33" s="4">
        <v>201610</v>
      </c>
      <c r="B33" s="5">
        <v>1517573.24</v>
      </c>
      <c r="C33" s="5">
        <v>1300031.9099999999</v>
      </c>
      <c r="D33" s="5">
        <v>791898.49</v>
      </c>
      <c r="E33" s="5">
        <v>579007.26</v>
      </c>
      <c r="F33" s="5">
        <v>617142.94999999995</v>
      </c>
      <c r="G33" s="5">
        <v>148022.91</v>
      </c>
      <c r="H33" s="5">
        <v>635277.73</v>
      </c>
      <c r="I33" s="5">
        <v>14284395.16</v>
      </c>
      <c r="J33" s="5">
        <v>458219.01</v>
      </c>
      <c r="K33" s="5">
        <v>346440.82</v>
      </c>
      <c r="L33" s="5">
        <v>331793.09999999998</v>
      </c>
      <c r="M33" s="5">
        <v>2375973.84</v>
      </c>
      <c r="N33" s="5">
        <v>391586.36</v>
      </c>
      <c r="O33" s="5">
        <v>895217.94</v>
      </c>
      <c r="P33" s="5">
        <v>491570.14</v>
      </c>
      <c r="Q33" s="5">
        <v>1467577.46</v>
      </c>
      <c r="R33" s="5">
        <v>0</v>
      </c>
      <c r="S33" s="5">
        <v>26631728.32</v>
      </c>
    </row>
    <row r="34" spans="1:20">
      <c r="A34" s="4">
        <v>201611</v>
      </c>
      <c r="B34" s="5">
        <v>828954.38</v>
      </c>
      <c r="C34" s="5">
        <v>1005969.48</v>
      </c>
      <c r="D34" s="5">
        <v>633781.5</v>
      </c>
      <c r="E34" s="5">
        <v>895685.41</v>
      </c>
      <c r="F34" s="5">
        <v>750001.6</v>
      </c>
      <c r="G34" s="5">
        <v>239062.38</v>
      </c>
      <c r="H34" s="5">
        <v>940161.34</v>
      </c>
      <c r="I34" s="5">
        <v>12577377.6</v>
      </c>
      <c r="J34" s="5">
        <v>610622.38</v>
      </c>
      <c r="K34" s="5">
        <v>923638.1</v>
      </c>
      <c r="L34" s="5">
        <v>407922.94</v>
      </c>
      <c r="M34" s="5">
        <v>9771643.5299999993</v>
      </c>
      <c r="N34" s="5">
        <v>553197.59</v>
      </c>
      <c r="O34" s="5">
        <v>1331588.8400000001</v>
      </c>
      <c r="P34" s="5">
        <v>634096.66</v>
      </c>
      <c r="Q34" s="5">
        <v>681401.83</v>
      </c>
      <c r="R34" s="5">
        <v>0</v>
      </c>
      <c r="S34" s="5">
        <v>32785105.559999999</v>
      </c>
    </row>
    <row r="35" spans="1:20">
      <c r="A35" s="4">
        <v>201612</v>
      </c>
      <c r="B35" s="5">
        <v>3165354.39</v>
      </c>
      <c r="C35" s="5">
        <v>3199101.73</v>
      </c>
      <c r="D35" s="5">
        <v>2643344.44</v>
      </c>
      <c r="E35" s="5">
        <v>2199564.04</v>
      </c>
      <c r="F35" s="5">
        <v>1903959.82</v>
      </c>
      <c r="G35" s="5">
        <v>1054638.94</v>
      </c>
      <c r="H35" s="5">
        <v>2842585.56</v>
      </c>
      <c r="I35" s="5">
        <v>23483418.329999998</v>
      </c>
      <c r="J35" s="5">
        <v>1886633.64</v>
      </c>
      <c r="K35" s="5">
        <v>2503881.9500000002</v>
      </c>
      <c r="L35" s="5">
        <v>842456.17</v>
      </c>
      <c r="M35" s="5">
        <v>15917107.84</v>
      </c>
      <c r="N35" s="5">
        <v>2987176.22</v>
      </c>
      <c r="O35" s="5">
        <v>4712229.8600000003</v>
      </c>
      <c r="P35" s="5">
        <v>6759437.7699999996</v>
      </c>
      <c r="Q35" s="5">
        <v>4863782.2699999996</v>
      </c>
      <c r="R35" s="5">
        <v>235755.93</v>
      </c>
      <c r="S35" s="5">
        <v>81200428.900000006</v>
      </c>
      <c r="T35" s="6"/>
    </row>
    <row r="36" spans="1:20">
      <c r="A36" s="4" t="s">
        <v>19</v>
      </c>
      <c r="B36" s="5">
        <f>SUM(B4:B35)</f>
        <v>12441557.539999999</v>
      </c>
      <c r="C36" s="5">
        <f t="shared" ref="C36:S36" si="0">SUM(C4:C35)</f>
        <v>8998073.1400000006</v>
      </c>
      <c r="D36" s="5">
        <f t="shared" si="0"/>
        <v>11350554.890000001</v>
      </c>
      <c r="E36" s="5">
        <f t="shared" si="0"/>
        <v>7333639.2000000002</v>
      </c>
      <c r="F36" s="5">
        <f t="shared" si="0"/>
        <v>8763806.7400000002</v>
      </c>
      <c r="G36" s="5">
        <f t="shared" si="0"/>
        <v>2119237.9300000002</v>
      </c>
      <c r="H36" s="5">
        <f t="shared" si="0"/>
        <v>16976416.030000001</v>
      </c>
      <c r="I36" s="5">
        <f t="shared" si="0"/>
        <v>121554572.94</v>
      </c>
      <c r="J36" s="5">
        <f t="shared" si="0"/>
        <v>15037576.49</v>
      </c>
      <c r="K36" s="5">
        <f t="shared" si="0"/>
        <v>10526867.68</v>
      </c>
      <c r="L36" s="5">
        <f t="shared" si="0"/>
        <v>2603408.37</v>
      </c>
      <c r="M36" s="5">
        <f t="shared" si="0"/>
        <v>35703220.960000001</v>
      </c>
      <c r="N36" s="5">
        <f t="shared" si="0"/>
        <v>10367404.59</v>
      </c>
      <c r="O36" s="5">
        <f t="shared" si="0"/>
        <v>13595548.779999999</v>
      </c>
      <c r="P36" s="5">
        <f t="shared" si="0"/>
        <v>12951086.859999999</v>
      </c>
      <c r="Q36" s="5">
        <f t="shared" si="0"/>
        <v>11824505.73</v>
      </c>
      <c r="R36" s="5">
        <f t="shared" si="0"/>
        <v>840255.93</v>
      </c>
      <c r="S36" s="5">
        <f t="shared" si="0"/>
        <v>302987733.80000001</v>
      </c>
    </row>
    <row r="37" spans="1:20">
      <c r="T37" s="6"/>
    </row>
    <row r="38" spans="1:20">
      <c r="S38" s="6"/>
    </row>
  </sheetData>
  <mergeCells count="1">
    <mergeCell ref="A2:E2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0000"/>
  </sheetPr>
  <dimension ref="A1:S26"/>
  <sheetViews>
    <sheetView workbookViewId="0">
      <selection activeCell="L31" sqref="L31"/>
    </sheetView>
  </sheetViews>
  <sheetFormatPr defaultColWidth="9" defaultRowHeight="12"/>
  <cols>
    <col min="1" max="18" width="9" style="1"/>
    <col min="19" max="19" width="12" style="1" customWidth="1"/>
    <col min="20" max="16384" width="9" style="1"/>
  </cols>
  <sheetData>
    <row r="1" spans="1:19">
      <c r="A1" s="1" t="s">
        <v>22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>
      <c r="A2" s="1">
        <v>201501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5000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7">
        <v>5000</v>
      </c>
    </row>
    <row r="3" spans="1:19">
      <c r="A3" s="1">
        <v>201502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5000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7">
        <v>5000</v>
      </c>
    </row>
    <row r="4" spans="1:19">
      <c r="A4" s="1">
        <v>201503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88000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7">
        <v>88000</v>
      </c>
    </row>
    <row r="5" spans="1:19">
      <c r="A5" s="1">
        <v>201504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5000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7">
        <v>5000</v>
      </c>
    </row>
    <row r="6" spans="1:19">
      <c r="A6" s="1">
        <v>201505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5000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7">
        <v>5000</v>
      </c>
    </row>
    <row r="7" spans="1:19">
      <c r="A7" s="1">
        <v>201507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7">
        <v>0</v>
      </c>
    </row>
    <row r="8" spans="1:19">
      <c r="A8" s="1">
        <v>201508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43.21</v>
      </c>
      <c r="P8" s="1">
        <v>0</v>
      </c>
      <c r="Q8" s="1">
        <v>0</v>
      </c>
      <c r="R8" s="1">
        <v>0</v>
      </c>
      <c r="S8" s="7">
        <v>43.21</v>
      </c>
    </row>
    <row r="9" spans="1:19">
      <c r="A9" s="1">
        <v>201509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66.97</v>
      </c>
      <c r="P9" s="1">
        <v>0</v>
      </c>
      <c r="Q9" s="1">
        <v>0</v>
      </c>
      <c r="R9" s="1">
        <v>0</v>
      </c>
      <c r="S9" s="7">
        <v>66.97</v>
      </c>
    </row>
    <row r="10" spans="1:19">
      <c r="A10" s="1">
        <v>201510</v>
      </c>
      <c r="B10" s="1">
        <v>0</v>
      </c>
      <c r="C10" s="1">
        <v>0</v>
      </c>
      <c r="D10" s="1">
        <v>0</v>
      </c>
      <c r="E10" s="1">
        <v>0</v>
      </c>
      <c r="F10" s="1">
        <v>-0.6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44.6</v>
      </c>
      <c r="P10" s="1">
        <v>0</v>
      </c>
      <c r="Q10" s="1">
        <v>0</v>
      </c>
      <c r="R10" s="1">
        <v>0</v>
      </c>
      <c r="S10" s="7">
        <v>44</v>
      </c>
    </row>
    <row r="11" spans="1:19">
      <c r="A11" s="1">
        <v>201511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7">
        <v>0</v>
      </c>
    </row>
    <row r="12" spans="1:19">
      <c r="A12" s="1">
        <v>201512</v>
      </c>
      <c r="B12" s="1">
        <v>582916.27</v>
      </c>
      <c r="C12" s="1">
        <v>190520.62</v>
      </c>
      <c r="D12" s="1">
        <v>321110.62</v>
      </c>
      <c r="E12" s="1">
        <v>399318.09</v>
      </c>
      <c r="F12" s="1">
        <v>327660.69</v>
      </c>
      <c r="G12" s="1">
        <v>39292.15</v>
      </c>
      <c r="H12" s="1">
        <v>531232.77</v>
      </c>
      <c r="I12" s="1">
        <v>2777529.09</v>
      </c>
      <c r="J12" s="1">
        <v>1218496.47</v>
      </c>
      <c r="K12" s="1">
        <v>221115.28</v>
      </c>
      <c r="L12" s="1">
        <v>37420.97</v>
      </c>
      <c r="M12" s="1">
        <v>350719.61</v>
      </c>
      <c r="N12" s="1">
        <v>484001.94</v>
      </c>
      <c r="O12" s="1">
        <v>529865.18999999994</v>
      </c>
      <c r="P12" s="1">
        <v>1298862.05</v>
      </c>
      <c r="Q12" s="1">
        <v>729621.36</v>
      </c>
      <c r="R12" s="1">
        <v>0</v>
      </c>
      <c r="S12" s="7">
        <v>10039683.17</v>
      </c>
    </row>
    <row r="13" spans="1:19">
      <c r="A13" s="1">
        <v>201601</v>
      </c>
      <c r="B13" s="1">
        <v>524349.61</v>
      </c>
      <c r="C13" s="1">
        <v>160865.95000000001</v>
      </c>
      <c r="D13" s="1">
        <v>556443.4</v>
      </c>
      <c r="E13" s="1">
        <v>267588.01</v>
      </c>
      <c r="F13" s="1">
        <v>198811.7</v>
      </c>
      <c r="G13" s="1">
        <v>36136.81</v>
      </c>
      <c r="H13" s="1">
        <v>453349.37</v>
      </c>
      <c r="I13" s="1">
        <v>1711123.19</v>
      </c>
      <c r="J13" s="1">
        <v>823443.11</v>
      </c>
      <c r="K13" s="1">
        <v>217776.95</v>
      </c>
      <c r="L13" s="1">
        <v>30946.55</v>
      </c>
      <c r="M13" s="1">
        <v>320516.95</v>
      </c>
      <c r="N13" s="1">
        <v>310705.57</v>
      </c>
      <c r="O13" s="1">
        <v>500248.25</v>
      </c>
      <c r="P13" s="1">
        <v>258252.43</v>
      </c>
      <c r="Q13" s="1">
        <v>140266.51</v>
      </c>
      <c r="R13" s="1">
        <v>0</v>
      </c>
      <c r="S13" s="7">
        <v>6510824.3600000003</v>
      </c>
    </row>
    <row r="14" spans="1:19">
      <c r="A14" s="1">
        <v>201602</v>
      </c>
      <c r="B14" s="1">
        <v>517528.46</v>
      </c>
      <c r="C14" s="1">
        <v>173267.21</v>
      </c>
      <c r="D14" s="1">
        <v>401973.16</v>
      </c>
      <c r="E14" s="1">
        <v>292664.24</v>
      </c>
      <c r="F14" s="1">
        <v>265440.25</v>
      </c>
      <c r="G14" s="1">
        <v>34423.07</v>
      </c>
      <c r="H14" s="1">
        <v>457815.61</v>
      </c>
      <c r="I14" s="1">
        <v>1698868.44</v>
      </c>
      <c r="J14" s="1">
        <v>446159.96</v>
      </c>
      <c r="K14" s="1">
        <v>224268.02</v>
      </c>
      <c r="L14" s="1">
        <v>34148.15</v>
      </c>
      <c r="M14" s="1">
        <v>325620.28000000003</v>
      </c>
      <c r="N14" s="1">
        <v>343243.82</v>
      </c>
      <c r="O14" s="1">
        <v>462334.65</v>
      </c>
      <c r="P14" s="1">
        <v>254438.64</v>
      </c>
      <c r="Q14" s="1">
        <v>84810.14</v>
      </c>
      <c r="R14" s="1">
        <v>0</v>
      </c>
      <c r="S14" s="7">
        <v>6017004.0999999996</v>
      </c>
    </row>
    <row r="15" spans="1:19">
      <c r="A15" s="1">
        <v>201603</v>
      </c>
      <c r="B15" s="1">
        <v>1009381.8</v>
      </c>
      <c r="C15" s="1">
        <v>197750.63</v>
      </c>
      <c r="D15" s="1">
        <v>265244.84000000003</v>
      </c>
      <c r="E15" s="1">
        <v>285959.08</v>
      </c>
      <c r="F15" s="1">
        <v>883352.49</v>
      </c>
      <c r="G15" s="1">
        <v>41855.54</v>
      </c>
      <c r="H15" s="1">
        <v>456535.71</v>
      </c>
      <c r="I15" s="1">
        <v>1617130.18</v>
      </c>
      <c r="J15" s="1">
        <v>1286565.92</v>
      </c>
      <c r="K15" s="1">
        <v>201816.55</v>
      </c>
      <c r="L15" s="1">
        <v>37677.97</v>
      </c>
      <c r="M15" s="1">
        <v>704187.9</v>
      </c>
      <c r="N15" s="1">
        <v>319943.27</v>
      </c>
      <c r="O15" s="1">
        <v>429017.86</v>
      </c>
      <c r="P15" s="1">
        <v>251717.53</v>
      </c>
      <c r="Q15" s="1">
        <v>101060.86</v>
      </c>
      <c r="R15" s="1">
        <v>0</v>
      </c>
      <c r="S15" s="7">
        <v>8089198.1299999999</v>
      </c>
    </row>
    <row r="16" spans="1:19">
      <c r="A16" s="1">
        <v>201604</v>
      </c>
      <c r="B16" s="1">
        <v>447399.01</v>
      </c>
      <c r="C16" s="1">
        <v>182397.93</v>
      </c>
      <c r="D16" s="1">
        <v>782878.04</v>
      </c>
      <c r="E16" s="1">
        <v>282692.77</v>
      </c>
      <c r="F16" s="1">
        <v>278200.09999999998</v>
      </c>
      <c r="G16" s="1">
        <v>56465.65</v>
      </c>
      <c r="H16" s="1">
        <v>432905.73</v>
      </c>
      <c r="I16" s="1">
        <v>3028105.08</v>
      </c>
      <c r="J16" s="1">
        <v>1261241.9099999999</v>
      </c>
      <c r="K16" s="1">
        <v>194396.62</v>
      </c>
      <c r="L16" s="1">
        <v>36090.78</v>
      </c>
      <c r="M16" s="1">
        <v>540261.5</v>
      </c>
      <c r="N16" s="1">
        <v>205583.78</v>
      </c>
      <c r="O16" s="1">
        <v>683923.71</v>
      </c>
      <c r="P16" s="1">
        <v>259091.37</v>
      </c>
      <c r="Q16" s="1">
        <v>93424.35</v>
      </c>
      <c r="R16" s="1">
        <v>0</v>
      </c>
      <c r="S16" s="7">
        <v>8765058.3300000001</v>
      </c>
    </row>
    <row r="17" spans="1:19">
      <c r="A17" s="1">
        <v>201605</v>
      </c>
      <c r="B17" s="1">
        <v>579324.69999999995</v>
      </c>
      <c r="C17" s="1">
        <v>199292.62</v>
      </c>
      <c r="D17" s="1">
        <v>1194925.54</v>
      </c>
      <c r="E17" s="1">
        <v>314855.46999999997</v>
      </c>
      <c r="F17" s="1">
        <v>269285.15999999997</v>
      </c>
      <c r="G17" s="1">
        <v>56446.12</v>
      </c>
      <c r="H17" s="1">
        <v>477378.58</v>
      </c>
      <c r="I17" s="1">
        <v>4616440.75</v>
      </c>
      <c r="J17" s="1">
        <v>1436507.3</v>
      </c>
      <c r="K17" s="1">
        <v>223682.12</v>
      </c>
      <c r="L17" s="1">
        <v>42203.75</v>
      </c>
      <c r="M17" s="1">
        <v>482734.06</v>
      </c>
      <c r="N17" s="1">
        <v>227289.68</v>
      </c>
      <c r="O17" s="1">
        <v>411260.75</v>
      </c>
      <c r="P17" s="1">
        <v>479107.83</v>
      </c>
      <c r="Q17" s="1">
        <v>90264.41</v>
      </c>
      <c r="R17" s="1">
        <v>0</v>
      </c>
      <c r="S17" s="7">
        <v>11100998.84</v>
      </c>
    </row>
    <row r="18" spans="1:19">
      <c r="A18" s="1">
        <v>201606</v>
      </c>
      <c r="B18" s="1">
        <v>521502.63</v>
      </c>
      <c r="C18" s="1">
        <v>187668.68</v>
      </c>
      <c r="D18" s="1">
        <v>306602.78999999998</v>
      </c>
      <c r="E18" s="1">
        <v>337250.21</v>
      </c>
      <c r="F18" s="1">
        <v>669939.31000000006</v>
      </c>
      <c r="G18" s="1">
        <v>65975.850000000006</v>
      </c>
      <c r="H18" s="1">
        <v>544454.24</v>
      </c>
      <c r="I18" s="1">
        <v>5235083.33</v>
      </c>
      <c r="J18" s="1">
        <v>2470710.5299999998</v>
      </c>
      <c r="K18" s="1">
        <v>226031.67</v>
      </c>
      <c r="L18" s="1">
        <v>115952.33</v>
      </c>
      <c r="M18" s="1">
        <v>1217183.9099999999</v>
      </c>
      <c r="N18" s="1">
        <v>260502.46</v>
      </c>
      <c r="O18" s="1">
        <v>509439.97</v>
      </c>
      <c r="P18" s="1">
        <v>376724.46</v>
      </c>
      <c r="Q18" s="1">
        <v>138939.21</v>
      </c>
      <c r="R18" s="1">
        <v>0</v>
      </c>
      <c r="S18" s="7">
        <v>13183961.58</v>
      </c>
    </row>
    <row r="19" spans="1:19">
      <c r="A19" s="1">
        <v>201607</v>
      </c>
      <c r="B19" s="1">
        <v>1127568.25</v>
      </c>
      <c r="C19" s="1">
        <v>212388.5</v>
      </c>
      <c r="D19" s="1">
        <v>504912.59</v>
      </c>
      <c r="E19" s="1">
        <v>385049.77</v>
      </c>
      <c r="F19" s="1">
        <v>755339.1</v>
      </c>
      <c r="G19" s="1">
        <v>74261.460000000006</v>
      </c>
      <c r="H19" s="1">
        <v>1224550.19</v>
      </c>
      <c r="I19" s="1">
        <v>4940295.88</v>
      </c>
      <c r="J19" s="1">
        <v>773344.72</v>
      </c>
      <c r="K19" s="1">
        <v>259492.4</v>
      </c>
      <c r="L19" s="1">
        <v>45890.93</v>
      </c>
      <c r="M19" s="1">
        <v>1004516.8</v>
      </c>
      <c r="N19" s="1">
        <v>290300.90999999997</v>
      </c>
      <c r="O19" s="1">
        <v>549317.31999999995</v>
      </c>
      <c r="P19" s="1">
        <v>352769.14</v>
      </c>
      <c r="Q19" s="1">
        <v>124751.56</v>
      </c>
      <c r="R19" s="1">
        <v>0</v>
      </c>
      <c r="S19" s="7">
        <v>12624749.52</v>
      </c>
    </row>
    <row r="20" spans="1:19">
      <c r="A20" s="1">
        <v>201608</v>
      </c>
      <c r="B20" s="1">
        <v>566761.57999999996</v>
      </c>
      <c r="C20" s="1">
        <v>234536.4</v>
      </c>
      <c r="D20" s="1">
        <v>623024.01</v>
      </c>
      <c r="E20" s="1">
        <v>412366.83</v>
      </c>
      <c r="F20" s="1">
        <v>381819.67</v>
      </c>
      <c r="G20" s="1">
        <v>78164.59</v>
      </c>
      <c r="H20" s="1">
        <v>736513.56</v>
      </c>
      <c r="I20" s="1">
        <v>7475101.29</v>
      </c>
      <c r="J20" s="1">
        <v>478838.7</v>
      </c>
      <c r="K20" s="1">
        <v>268953.95</v>
      </c>
      <c r="L20" s="1">
        <v>46385.97</v>
      </c>
      <c r="M20" s="1">
        <v>1153344.68</v>
      </c>
      <c r="N20" s="1">
        <v>290949.78000000003</v>
      </c>
      <c r="O20" s="1">
        <v>530099.81000000006</v>
      </c>
      <c r="P20" s="1">
        <v>305317.01</v>
      </c>
      <c r="Q20" s="1">
        <v>156593.32</v>
      </c>
      <c r="R20" s="1">
        <v>604500</v>
      </c>
      <c r="S20" s="7">
        <v>14343271.15</v>
      </c>
    </row>
    <row r="21" spans="1:19">
      <c r="A21" s="1">
        <v>201609</v>
      </c>
      <c r="B21" s="1">
        <v>981689.93</v>
      </c>
      <c r="C21" s="1">
        <v>238063.44</v>
      </c>
      <c r="D21" s="1">
        <v>1136357.67</v>
      </c>
      <c r="E21" s="1">
        <v>438303.06</v>
      </c>
      <c r="F21" s="1">
        <v>497735.22</v>
      </c>
      <c r="G21" s="1">
        <v>85439.72</v>
      </c>
      <c r="H21" s="1">
        <v>582004.46</v>
      </c>
      <c r="I21" s="1">
        <v>12228817.77</v>
      </c>
      <c r="J21" s="1">
        <v>899402.41</v>
      </c>
      <c r="K21" s="1">
        <v>286248.63</v>
      </c>
      <c r="L21" s="1">
        <v>102892.04</v>
      </c>
      <c r="M21" s="1">
        <v>784585.89</v>
      </c>
      <c r="N21" s="1">
        <v>283100.05</v>
      </c>
      <c r="O21" s="1">
        <v>597823.68000000005</v>
      </c>
      <c r="P21" s="1">
        <v>666412.69999999995</v>
      </c>
      <c r="Q21" s="1">
        <v>1716762.7</v>
      </c>
      <c r="R21" s="1">
        <v>0</v>
      </c>
      <c r="S21" s="7">
        <v>21525639.370000001</v>
      </c>
    </row>
    <row r="22" spans="1:19">
      <c r="A22" s="1">
        <v>201610</v>
      </c>
      <c r="B22" s="1">
        <v>1508050.41</v>
      </c>
      <c r="C22" s="1">
        <v>307551.48</v>
      </c>
      <c r="D22" s="1">
        <v>664475.43000000005</v>
      </c>
      <c r="E22" s="1">
        <v>532828.49</v>
      </c>
      <c r="F22" s="1">
        <v>504817.86</v>
      </c>
      <c r="G22" s="1">
        <v>101695.91</v>
      </c>
      <c r="H22" s="1">
        <v>668478.39</v>
      </c>
      <c r="I22" s="1">
        <v>11387430.720000001</v>
      </c>
      <c r="J22" s="1">
        <v>432608.13</v>
      </c>
      <c r="K22" s="1">
        <v>335540.08</v>
      </c>
      <c r="L22" s="1">
        <v>224115.55</v>
      </c>
      <c r="M22" s="1">
        <v>2003844.49</v>
      </c>
      <c r="N22" s="1">
        <v>340494.78</v>
      </c>
      <c r="O22" s="1">
        <v>840032.58</v>
      </c>
      <c r="P22" s="1">
        <v>397443.87</v>
      </c>
      <c r="Q22" s="1">
        <v>1428844.02</v>
      </c>
      <c r="R22" s="1">
        <v>0</v>
      </c>
      <c r="S22" s="1">
        <v>21678252.190000001</v>
      </c>
    </row>
    <row r="23" spans="1:19">
      <c r="A23" s="1">
        <v>201611</v>
      </c>
      <c r="B23" s="1">
        <v>753984.12</v>
      </c>
      <c r="C23" s="1">
        <v>479637.36</v>
      </c>
      <c r="D23" s="1">
        <v>499084.86</v>
      </c>
      <c r="E23" s="1">
        <v>740866.81</v>
      </c>
      <c r="F23" s="1">
        <v>610387.55000000005</v>
      </c>
      <c r="G23" s="1">
        <v>180175.99</v>
      </c>
      <c r="H23" s="1">
        <v>643170.97</v>
      </c>
      <c r="I23" s="1">
        <v>9500976.5999999996</v>
      </c>
      <c r="J23" s="1">
        <v>581468.49</v>
      </c>
      <c r="K23" s="1">
        <v>789679.84</v>
      </c>
      <c r="L23" s="1">
        <v>244669.37</v>
      </c>
      <c r="M23" s="1">
        <v>8652166.5399999991</v>
      </c>
      <c r="N23" s="1">
        <v>451508.06</v>
      </c>
      <c r="O23" s="1">
        <v>1263041.49</v>
      </c>
      <c r="P23" s="1">
        <v>538829.14</v>
      </c>
      <c r="Q23" s="1">
        <v>581807.85</v>
      </c>
      <c r="R23" s="1">
        <v>0</v>
      </c>
      <c r="S23" s="1">
        <v>26511455.039999999</v>
      </c>
    </row>
    <row r="24" spans="1:19">
      <c r="A24" s="1">
        <v>201612</v>
      </c>
      <c r="B24" s="1">
        <v>2763083.46</v>
      </c>
      <c r="C24" s="1">
        <v>2087753.19</v>
      </c>
      <c r="D24" s="1">
        <v>2364385.2999999998</v>
      </c>
      <c r="E24" s="1">
        <v>1784915.29</v>
      </c>
      <c r="F24" s="1">
        <v>1423397.87</v>
      </c>
      <c r="G24" s="1">
        <v>777395.51</v>
      </c>
      <c r="H24" s="1">
        <v>2172289.7400000002</v>
      </c>
      <c r="I24" s="1">
        <v>19556728.399999999</v>
      </c>
      <c r="J24" s="1">
        <v>1736347.3</v>
      </c>
      <c r="K24" s="1">
        <v>1879246.98</v>
      </c>
      <c r="L24" s="1">
        <v>548643.73</v>
      </c>
      <c r="M24" s="1">
        <v>7955576.5300000003</v>
      </c>
      <c r="N24" s="1">
        <v>2075141.69</v>
      </c>
      <c r="O24" s="1">
        <v>4026051.91</v>
      </c>
      <c r="P24" s="1">
        <v>6340769.1699999999</v>
      </c>
      <c r="Q24" s="1">
        <v>3658727.46</v>
      </c>
      <c r="R24" s="1">
        <v>235722.6</v>
      </c>
      <c r="S24" s="1">
        <v>61386176.130000003</v>
      </c>
    </row>
    <row r="25" spans="1:19">
      <c r="A25" s="1" t="s">
        <v>23</v>
      </c>
      <c r="B25" s="1">
        <v>0</v>
      </c>
      <c r="C25" s="1">
        <v>2735.24</v>
      </c>
      <c r="D25" s="1">
        <v>80</v>
      </c>
      <c r="E25" s="1">
        <v>1200</v>
      </c>
      <c r="F25" s="1">
        <v>250720.32</v>
      </c>
      <c r="G25" s="1">
        <v>0</v>
      </c>
      <c r="H25" s="1">
        <v>5485109</v>
      </c>
      <c r="I25" s="1">
        <v>10155038.869999999</v>
      </c>
      <c r="J25" s="1">
        <v>0</v>
      </c>
      <c r="K25" s="1">
        <v>4617024.38</v>
      </c>
      <c r="L25" s="1">
        <v>140975</v>
      </c>
      <c r="M25" s="1">
        <v>2217611.79</v>
      </c>
      <c r="N25" s="1">
        <v>7611.07</v>
      </c>
      <c r="O25" s="1">
        <v>7601.5</v>
      </c>
      <c r="P25" s="1">
        <v>50961.24</v>
      </c>
      <c r="Q25" s="1">
        <v>60014.1</v>
      </c>
      <c r="R25" s="1">
        <v>0</v>
      </c>
      <c r="S25" s="1">
        <v>22996682.510000002</v>
      </c>
    </row>
    <row r="26" spans="1:19">
      <c r="A26" s="1" t="s">
        <v>24</v>
      </c>
      <c r="B26" s="1">
        <v>11883540.23</v>
      </c>
      <c r="C26" s="1">
        <v>4854429.25</v>
      </c>
      <c r="D26" s="1">
        <v>9621498.25</v>
      </c>
      <c r="E26" s="1">
        <v>6475858.1200000001</v>
      </c>
      <c r="F26" s="1">
        <v>7316906.6900000004</v>
      </c>
      <c r="G26" s="1">
        <v>1627728.37</v>
      </c>
      <c r="H26" s="1">
        <v>14865788.32</v>
      </c>
      <c r="I26" s="1">
        <v>96036669.590000004</v>
      </c>
      <c r="J26" s="1">
        <v>13845134.949999999</v>
      </c>
      <c r="K26" s="1">
        <v>9945273.4700000007</v>
      </c>
      <c r="L26" s="1">
        <v>1688013.09</v>
      </c>
      <c r="M26" s="1">
        <v>27712870.93</v>
      </c>
      <c r="N26" s="1">
        <v>5890376.8600000003</v>
      </c>
      <c r="O26" s="1">
        <v>11340213.449999999</v>
      </c>
      <c r="P26" s="1">
        <v>11830696.58</v>
      </c>
      <c r="Q26" s="1">
        <v>9105887.8499999996</v>
      </c>
      <c r="R26" s="1">
        <v>840222.6</v>
      </c>
      <c r="S26" s="1">
        <v>244881108.59999999</v>
      </c>
    </row>
  </sheetData>
  <phoneticPr fontId="3" type="noConversion"/>
  <pageMargins left="0.75" right="0.75" top="1" bottom="1" header="0.51180555555555596" footer="0.51180555555555596"/>
</worksheet>
</file>

<file path=xl/worksheets/sheet11.xml><?xml version="1.0" encoding="utf-8"?>
<worksheet xmlns="http://schemas.openxmlformats.org/spreadsheetml/2006/main" xmlns:r="http://schemas.openxmlformats.org/officeDocument/2006/relationships">
  <dimension ref="A1:S14"/>
  <sheetViews>
    <sheetView workbookViewId="0">
      <selection activeCell="S14" sqref="S14"/>
    </sheetView>
  </sheetViews>
  <sheetFormatPr defaultColWidth="9" defaultRowHeight="12"/>
  <cols>
    <col min="1" max="18" width="9" style="1"/>
    <col min="19" max="19" width="13.125" style="1" customWidth="1"/>
    <col min="20" max="16384" width="9" style="1"/>
  </cols>
  <sheetData>
    <row r="1" spans="1:19">
      <c r="A1" s="1" t="s">
        <v>22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>
      <c r="A2" s="1">
        <v>201602</v>
      </c>
      <c r="B2" s="1">
        <v>0</v>
      </c>
      <c r="C2" s="1">
        <v>200</v>
      </c>
      <c r="D2" s="1">
        <v>0</v>
      </c>
      <c r="E2" s="1">
        <v>0</v>
      </c>
      <c r="F2" s="1">
        <v>0</v>
      </c>
      <c r="G2" s="1">
        <v>0</v>
      </c>
      <c r="H2" s="1">
        <v>179</v>
      </c>
      <c r="I2" s="1">
        <v>396332.77</v>
      </c>
      <c r="J2" s="1">
        <v>0</v>
      </c>
      <c r="K2" s="1">
        <v>0</v>
      </c>
      <c r="L2" s="1">
        <v>0</v>
      </c>
      <c r="M2" s="1">
        <v>85.82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396797.59</v>
      </c>
    </row>
    <row r="3" spans="1:19">
      <c r="A3" s="1">
        <v>201603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179</v>
      </c>
      <c r="I3" s="1">
        <v>732276.25</v>
      </c>
      <c r="J3" s="1">
        <v>0</v>
      </c>
      <c r="K3" s="1">
        <v>0</v>
      </c>
      <c r="L3" s="1">
        <v>0</v>
      </c>
      <c r="M3" s="1">
        <v>100</v>
      </c>
      <c r="N3" s="1">
        <v>1474.36</v>
      </c>
      <c r="O3" s="1">
        <v>0</v>
      </c>
      <c r="P3" s="1">
        <v>0</v>
      </c>
      <c r="Q3" s="1">
        <v>0</v>
      </c>
      <c r="R3" s="1">
        <v>0</v>
      </c>
      <c r="S3" s="1">
        <v>734029.61</v>
      </c>
    </row>
    <row r="4" spans="1:19">
      <c r="A4" s="1">
        <v>201604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179</v>
      </c>
      <c r="I4" s="1">
        <v>638837.87</v>
      </c>
      <c r="J4" s="1">
        <v>0</v>
      </c>
      <c r="K4" s="1">
        <v>0</v>
      </c>
      <c r="L4" s="1">
        <v>0</v>
      </c>
      <c r="M4" s="1">
        <v>100</v>
      </c>
      <c r="N4" s="1">
        <v>5</v>
      </c>
      <c r="O4" s="1">
        <v>0</v>
      </c>
      <c r="P4" s="1">
        <v>0</v>
      </c>
      <c r="Q4" s="1">
        <v>0</v>
      </c>
      <c r="R4" s="1">
        <v>0</v>
      </c>
      <c r="S4" s="1">
        <v>639121.87</v>
      </c>
    </row>
    <row r="5" spans="1:19">
      <c r="A5" s="1">
        <v>201605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179</v>
      </c>
      <c r="I5" s="1">
        <v>891300</v>
      </c>
      <c r="J5" s="1">
        <v>0</v>
      </c>
      <c r="K5" s="1">
        <v>0</v>
      </c>
      <c r="L5" s="1">
        <v>0</v>
      </c>
      <c r="M5" s="1">
        <v>100</v>
      </c>
      <c r="N5" s="1">
        <v>5</v>
      </c>
      <c r="O5" s="1">
        <v>0</v>
      </c>
      <c r="P5" s="1">
        <v>0</v>
      </c>
      <c r="Q5" s="1">
        <v>0</v>
      </c>
      <c r="R5" s="1">
        <v>0</v>
      </c>
      <c r="S5" s="1">
        <v>891584</v>
      </c>
    </row>
    <row r="6" spans="1:19">
      <c r="A6" s="1">
        <v>201606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179</v>
      </c>
      <c r="I6" s="1">
        <v>346006.66</v>
      </c>
      <c r="J6" s="1">
        <v>0</v>
      </c>
      <c r="K6" s="1">
        <v>0</v>
      </c>
      <c r="L6" s="1">
        <v>0</v>
      </c>
      <c r="M6" s="1">
        <v>100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346285.66</v>
      </c>
    </row>
    <row r="7" spans="1:19">
      <c r="A7" s="1">
        <v>201607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179</v>
      </c>
      <c r="I7" s="1">
        <v>2100000</v>
      </c>
      <c r="J7" s="1">
        <v>0</v>
      </c>
      <c r="K7" s="1">
        <v>0</v>
      </c>
      <c r="L7" s="1">
        <v>0</v>
      </c>
      <c r="M7" s="1">
        <v>4170.3900000000003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2104349.39</v>
      </c>
    </row>
    <row r="8" spans="1:19">
      <c r="A8" s="1">
        <v>201608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179</v>
      </c>
      <c r="I8" s="1">
        <v>600037.03</v>
      </c>
      <c r="J8" s="1">
        <v>0</v>
      </c>
      <c r="K8" s="1">
        <v>0</v>
      </c>
      <c r="L8" s="1">
        <v>0</v>
      </c>
      <c r="M8" s="1">
        <v>100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600316.03</v>
      </c>
    </row>
    <row r="9" spans="1:19">
      <c r="A9" s="1">
        <v>201609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179</v>
      </c>
      <c r="I9" s="1">
        <v>600000</v>
      </c>
      <c r="J9" s="1">
        <v>0</v>
      </c>
      <c r="K9" s="1">
        <v>0</v>
      </c>
      <c r="L9" s="1">
        <v>15500</v>
      </c>
      <c r="M9" s="1">
        <v>100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615779</v>
      </c>
    </row>
    <row r="10" spans="1:19">
      <c r="A10" s="1">
        <v>201610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179</v>
      </c>
      <c r="I10" s="1">
        <v>370000</v>
      </c>
      <c r="J10" s="1">
        <v>0</v>
      </c>
      <c r="K10" s="1">
        <v>0</v>
      </c>
      <c r="L10" s="1">
        <v>39500</v>
      </c>
      <c r="M10" s="1">
        <v>130.71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409809.71</v>
      </c>
    </row>
    <row r="11" spans="1:19">
      <c r="A11" s="1">
        <v>201611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81192.13</v>
      </c>
      <c r="I11" s="1">
        <v>192166.67</v>
      </c>
      <c r="J11" s="1">
        <v>0</v>
      </c>
      <c r="K11" s="1">
        <v>0</v>
      </c>
      <c r="L11" s="1">
        <v>55000</v>
      </c>
      <c r="M11" s="1">
        <v>100</v>
      </c>
      <c r="N11" s="1">
        <v>0</v>
      </c>
      <c r="O11" s="1">
        <v>1080.44</v>
      </c>
      <c r="P11" s="1">
        <v>44.66</v>
      </c>
      <c r="Q11" s="1">
        <v>619.1</v>
      </c>
      <c r="R11" s="1">
        <v>0</v>
      </c>
      <c r="S11" s="1">
        <v>330203</v>
      </c>
    </row>
    <row r="12" spans="1:19">
      <c r="A12" s="1">
        <v>201612</v>
      </c>
      <c r="B12" s="1">
        <v>469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94171</v>
      </c>
      <c r="I12" s="1">
        <v>80574.710000000006</v>
      </c>
      <c r="J12" s="1">
        <v>3000</v>
      </c>
      <c r="K12" s="1">
        <v>2698.07</v>
      </c>
      <c r="L12" s="1">
        <v>39500</v>
      </c>
      <c r="M12" s="1">
        <v>3063745.43</v>
      </c>
      <c r="N12" s="1">
        <v>6055</v>
      </c>
      <c r="O12" s="1">
        <v>11976.94</v>
      </c>
      <c r="P12" s="1">
        <v>10383.59</v>
      </c>
      <c r="Q12" s="1">
        <v>7426.83</v>
      </c>
      <c r="R12" s="1">
        <v>0</v>
      </c>
      <c r="S12" s="1">
        <v>3320000.57</v>
      </c>
    </row>
    <row r="13" spans="1:19">
      <c r="A13" s="1" t="s">
        <v>24</v>
      </c>
      <c r="B13" s="1">
        <v>469</v>
      </c>
      <c r="C13" s="1">
        <v>200</v>
      </c>
      <c r="D13" s="1">
        <v>0</v>
      </c>
      <c r="E13" s="1">
        <v>0</v>
      </c>
      <c r="F13" s="1">
        <v>0</v>
      </c>
      <c r="G13" s="1">
        <v>0</v>
      </c>
      <c r="H13" s="1">
        <v>176974.13</v>
      </c>
      <c r="I13" s="1">
        <v>6947531.96</v>
      </c>
      <c r="J13" s="1">
        <v>3000</v>
      </c>
      <c r="K13" s="1">
        <v>2698.07</v>
      </c>
      <c r="L13" s="1">
        <v>149500</v>
      </c>
      <c r="M13" s="1">
        <v>3068832.35</v>
      </c>
      <c r="N13" s="1">
        <v>7539.36</v>
      </c>
      <c r="O13" s="1">
        <v>13057.38</v>
      </c>
      <c r="P13" s="1">
        <v>10428.25</v>
      </c>
      <c r="Q13" s="1">
        <v>8045.93</v>
      </c>
      <c r="R13" s="1">
        <v>0</v>
      </c>
      <c r="S13" s="1">
        <v>10388276.43</v>
      </c>
    </row>
    <row r="14" spans="1:19">
      <c r="S14" s="8">
        <f>S13-党政军!S14</f>
        <v>0</v>
      </c>
    </row>
  </sheetData>
  <phoneticPr fontId="3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dimension ref="A2:S29"/>
  <sheetViews>
    <sheetView topLeftCell="G1" workbookViewId="0">
      <selection activeCell="S29" sqref="S29"/>
    </sheetView>
  </sheetViews>
  <sheetFormatPr defaultColWidth="9" defaultRowHeight="12"/>
  <cols>
    <col min="1" max="1" width="9" style="1"/>
    <col min="2" max="8" width="15" style="1" customWidth="1"/>
    <col min="9" max="9" width="16.125" style="1" customWidth="1"/>
    <col min="10" max="11" width="15" style="1" customWidth="1"/>
    <col min="12" max="13" width="16.125" style="1" customWidth="1"/>
    <col min="14" max="17" width="15" style="1" customWidth="1"/>
    <col min="18" max="18" width="12.75" style="1" customWidth="1"/>
    <col min="19" max="19" width="16" style="1" customWidth="1"/>
    <col min="20" max="16384" width="9" style="1"/>
  </cols>
  <sheetData>
    <row r="2" spans="1:19">
      <c r="A2" s="18" t="s">
        <v>20</v>
      </c>
      <c r="B2" s="18"/>
      <c r="C2" s="18"/>
      <c r="D2" s="18"/>
      <c r="E2" s="18"/>
    </row>
    <row r="3" spans="1:19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</row>
    <row r="4" spans="1:19">
      <c r="A4" s="4">
        <v>201411</v>
      </c>
      <c r="B4" s="5">
        <v>0</v>
      </c>
      <c r="C4" s="5">
        <v>0</v>
      </c>
      <c r="D4" s="5">
        <v>0</v>
      </c>
      <c r="E4" s="5">
        <v>46319</v>
      </c>
      <c r="F4" s="5">
        <v>8000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54319</v>
      </c>
    </row>
    <row r="5" spans="1:19">
      <c r="A5" s="4">
        <v>201501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5000</v>
      </c>
      <c r="J5" s="5">
        <v>0</v>
      </c>
      <c r="K5" s="5">
        <v>0</v>
      </c>
      <c r="L5" s="5">
        <v>0</v>
      </c>
      <c r="M5" s="5">
        <v>14800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19800</v>
      </c>
    </row>
    <row r="6" spans="1:19">
      <c r="A6" s="4">
        <v>201502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5000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5000</v>
      </c>
    </row>
    <row r="7" spans="1:19">
      <c r="A7" s="4">
        <v>201503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88000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88000</v>
      </c>
    </row>
    <row r="8" spans="1:19">
      <c r="A8" s="4">
        <v>201504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5000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5000</v>
      </c>
    </row>
    <row r="9" spans="1:19">
      <c r="A9" s="4">
        <v>201505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5000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5000</v>
      </c>
    </row>
    <row r="10" spans="1:19">
      <c r="A10" s="4">
        <v>201507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</row>
    <row r="11" spans="1:19">
      <c r="A11" s="4">
        <v>201508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43.21</v>
      </c>
      <c r="P11" s="5">
        <v>0</v>
      </c>
      <c r="Q11" s="5">
        <v>0</v>
      </c>
      <c r="R11" s="5">
        <v>0</v>
      </c>
      <c r="S11" s="5">
        <v>43.21</v>
      </c>
    </row>
    <row r="12" spans="1:19">
      <c r="A12" s="4">
        <v>201509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66.97</v>
      </c>
      <c r="P12" s="5">
        <v>0</v>
      </c>
      <c r="Q12" s="5">
        <v>0</v>
      </c>
      <c r="R12" s="5">
        <v>0</v>
      </c>
      <c r="S12" s="5">
        <v>66.97</v>
      </c>
    </row>
    <row r="13" spans="1:19">
      <c r="A13" s="4">
        <v>201510</v>
      </c>
      <c r="B13" s="5">
        <v>0</v>
      </c>
      <c r="C13" s="5">
        <v>0</v>
      </c>
      <c r="D13" s="5">
        <v>0</v>
      </c>
      <c r="E13" s="5">
        <v>0</v>
      </c>
      <c r="F13" s="5">
        <v>-0.6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44.6</v>
      </c>
      <c r="P13" s="5">
        <v>0</v>
      </c>
      <c r="Q13" s="5">
        <v>0</v>
      </c>
      <c r="R13" s="5">
        <v>0</v>
      </c>
      <c r="S13" s="5">
        <v>44</v>
      </c>
    </row>
    <row r="14" spans="1:19">
      <c r="A14" s="4">
        <v>201511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</row>
    <row r="15" spans="1:19">
      <c r="A15" s="4">
        <v>201512</v>
      </c>
      <c r="B15" s="5">
        <v>582916.27</v>
      </c>
      <c r="C15" s="5">
        <v>190520.62</v>
      </c>
      <c r="D15" s="5">
        <v>321110.62</v>
      </c>
      <c r="E15" s="5">
        <v>399318.09</v>
      </c>
      <c r="F15" s="5">
        <v>327660.69</v>
      </c>
      <c r="G15" s="5">
        <v>39292.15</v>
      </c>
      <c r="H15" s="5">
        <v>1031232.77</v>
      </c>
      <c r="I15" s="5">
        <v>2777529.09</v>
      </c>
      <c r="J15" s="5">
        <v>1218496.47</v>
      </c>
      <c r="K15" s="5">
        <v>221115.28</v>
      </c>
      <c r="L15" s="5">
        <v>37420.97</v>
      </c>
      <c r="M15" s="5">
        <v>350719.61</v>
      </c>
      <c r="N15" s="5">
        <v>484001.94</v>
      </c>
      <c r="O15" s="5">
        <v>529865.18999999994</v>
      </c>
      <c r="P15" s="5">
        <v>1298862.05</v>
      </c>
      <c r="Q15" s="5">
        <v>729621.36</v>
      </c>
      <c r="R15" s="5">
        <v>0</v>
      </c>
      <c r="S15" s="5">
        <v>10539683.17</v>
      </c>
    </row>
    <row r="16" spans="1:19">
      <c r="A16" s="4">
        <v>201601</v>
      </c>
      <c r="B16" s="5">
        <v>532727.24</v>
      </c>
      <c r="C16" s="5">
        <v>168684.3</v>
      </c>
      <c r="D16" s="5">
        <v>673533.56</v>
      </c>
      <c r="E16" s="5">
        <v>286471.51</v>
      </c>
      <c r="F16" s="5">
        <v>216696.25</v>
      </c>
      <c r="G16" s="5">
        <v>44765.87</v>
      </c>
      <c r="H16" s="5">
        <v>507082.76</v>
      </c>
      <c r="I16" s="5">
        <v>2962779.63</v>
      </c>
      <c r="J16" s="5">
        <v>828773.9</v>
      </c>
      <c r="K16" s="5">
        <v>224063.1</v>
      </c>
      <c r="L16" s="5">
        <v>33237.54</v>
      </c>
      <c r="M16" s="5">
        <v>346167.31</v>
      </c>
      <c r="N16" s="5">
        <v>384742.79</v>
      </c>
      <c r="O16" s="5">
        <v>559500.88</v>
      </c>
      <c r="P16" s="5">
        <v>270519.32</v>
      </c>
      <c r="Q16" s="5">
        <v>163501.75</v>
      </c>
      <c r="R16" s="5">
        <v>0</v>
      </c>
      <c r="S16" s="5">
        <v>8203247.71</v>
      </c>
    </row>
    <row r="17" spans="1:19">
      <c r="A17" s="4">
        <v>201602</v>
      </c>
      <c r="B17" s="5">
        <v>524194.24</v>
      </c>
      <c r="C17" s="5">
        <v>184488.2</v>
      </c>
      <c r="D17" s="5">
        <v>549402.63</v>
      </c>
      <c r="E17" s="5">
        <v>311848.75</v>
      </c>
      <c r="F17" s="5">
        <v>457530.29</v>
      </c>
      <c r="G17" s="5">
        <v>44032.7</v>
      </c>
      <c r="H17" s="5">
        <v>512886.29</v>
      </c>
      <c r="I17" s="5">
        <v>3055610.77</v>
      </c>
      <c r="J17" s="5">
        <v>452334.8</v>
      </c>
      <c r="K17" s="5">
        <v>232646.88</v>
      </c>
      <c r="L17" s="5">
        <v>34638.120000000003</v>
      </c>
      <c r="M17" s="5">
        <v>337794.05</v>
      </c>
      <c r="N17" s="5">
        <v>765594.88</v>
      </c>
      <c r="O17" s="5">
        <v>520326.13</v>
      </c>
      <c r="P17" s="5">
        <v>266885.2</v>
      </c>
      <c r="Q17" s="5">
        <v>682072.69</v>
      </c>
      <c r="R17" s="5">
        <v>0</v>
      </c>
      <c r="S17" s="5">
        <v>8932286.6199999992</v>
      </c>
    </row>
    <row r="18" spans="1:19">
      <c r="A18" s="4">
        <v>201603</v>
      </c>
      <c r="B18" s="5">
        <v>1017490.72</v>
      </c>
      <c r="C18" s="5">
        <v>210883.57</v>
      </c>
      <c r="D18" s="5">
        <v>405438.88</v>
      </c>
      <c r="E18" s="5">
        <v>305550.3</v>
      </c>
      <c r="F18" s="5">
        <v>911817.19</v>
      </c>
      <c r="G18" s="5">
        <v>55736.49</v>
      </c>
      <c r="H18" s="5">
        <v>505071.18</v>
      </c>
      <c r="I18" s="5">
        <v>2885214.02</v>
      </c>
      <c r="J18" s="5">
        <v>2198527.7599999998</v>
      </c>
      <c r="K18" s="5">
        <v>210050.28</v>
      </c>
      <c r="L18" s="5">
        <v>350742.88</v>
      </c>
      <c r="M18" s="5">
        <v>719109.14</v>
      </c>
      <c r="N18" s="5">
        <v>758959</v>
      </c>
      <c r="O18" s="5">
        <v>845603.88</v>
      </c>
      <c r="P18" s="5">
        <v>263640.88</v>
      </c>
      <c r="Q18" s="5">
        <v>728558.64</v>
      </c>
      <c r="R18" s="5">
        <v>0</v>
      </c>
      <c r="S18" s="5">
        <v>12372394.810000001</v>
      </c>
    </row>
    <row r="19" spans="1:19">
      <c r="A19" s="4">
        <v>201604</v>
      </c>
      <c r="B19" s="5">
        <v>456228.23</v>
      </c>
      <c r="C19" s="5">
        <v>193596.12</v>
      </c>
      <c r="D19" s="5">
        <v>915991.01</v>
      </c>
      <c r="E19" s="5">
        <v>297611.42</v>
      </c>
      <c r="F19" s="5">
        <v>359919.3</v>
      </c>
      <c r="G19" s="5">
        <v>67526.289999999994</v>
      </c>
      <c r="H19" s="5">
        <v>504239.48</v>
      </c>
      <c r="I19" s="5">
        <v>3735031.36</v>
      </c>
      <c r="J19" s="5">
        <v>1266647.6499999999</v>
      </c>
      <c r="K19" s="5">
        <v>200481.47</v>
      </c>
      <c r="L19" s="5">
        <v>61331.68</v>
      </c>
      <c r="M19" s="5">
        <v>556680.02</v>
      </c>
      <c r="N19" s="5">
        <v>613036.26</v>
      </c>
      <c r="O19" s="5">
        <v>731940</v>
      </c>
      <c r="P19" s="5">
        <v>284038.12</v>
      </c>
      <c r="Q19" s="5">
        <v>141186.67000000001</v>
      </c>
      <c r="R19" s="5">
        <v>0</v>
      </c>
      <c r="S19" s="5">
        <v>10385485.08</v>
      </c>
    </row>
    <row r="20" spans="1:19">
      <c r="A20" s="4">
        <v>201605</v>
      </c>
      <c r="B20" s="5">
        <v>587301.14</v>
      </c>
      <c r="C20" s="5">
        <v>214186.7</v>
      </c>
      <c r="D20" s="5">
        <v>1325553.4099999999</v>
      </c>
      <c r="E20" s="5">
        <v>341211.61</v>
      </c>
      <c r="F20" s="5">
        <v>427555.79</v>
      </c>
      <c r="G20" s="5">
        <v>71325.23</v>
      </c>
      <c r="H20" s="5">
        <v>637939.29</v>
      </c>
      <c r="I20" s="5">
        <v>5650702.4400000004</v>
      </c>
      <c r="J20" s="5">
        <v>1441967.58</v>
      </c>
      <c r="K20" s="5">
        <v>228660.58</v>
      </c>
      <c r="L20" s="5">
        <v>66869.64</v>
      </c>
      <c r="M20" s="5">
        <v>535312.46</v>
      </c>
      <c r="N20" s="5">
        <v>637156.65</v>
      </c>
      <c r="O20" s="5">
        <v>447694.49</v>
      </c>
      <c r="P20" s="5">
        <v>547171.18999999994</v>
      </c>
      <c r="Q20" s="5">
        <v>124010.64</v>
      </c>
      <c r="R20" s="5">
        <v>0</v>
      </c>
      <c r="S20" s="5">
        <v>13284618.84</v>
      </c>
    </row>
    <row r="21" spans="1:19">
      <c r="A21" s="4">
        <v>201606</v>
      </c>
      <c r="B21" s="5">
        <v>528367.56999999995</v>
      </c>
      <c r="C21" s="5">
        <v>437324.92</v>
      </c>
      <c r="D21" s="5">
        <v>439484.33</v>
      </c>
      <c r="E21" s="5">
        <v>366339.6</v>
      </c>
      <c r="F21" s="5">
        <v>796313.47</v>
      </c>
      <c r="G21" s="5">
        <v>83740.41</v>
      </c>
      <c r="H21" s="5">
        <v>600631.68999999994</v>
      </c>
      <c r="I21" s="5">
        <v>6707287.5599999996</v>
      </c>
      <c r="J21" s="5">
        <v>2477888.25</v>
      </c>
      <c r="K21" s="5">
        <v>231593.19</v>
      </c>
      <c r="L21" s="5">
        <v>139876.95000000001</v>
      </c>
      <c r="M21" s="5">
        <v>1245776.8899999999</v>
      </c>
      <c r="N21" s="5">
        <v>672137.02</v>
      </c>
      <c r="O21" s="5">
        <v>832253.75</v>
      </c>
      <c r="P21" s="5">
        <v>569486.9</v>
      </c>
      <c r="Q21" s="5">
        <v>162737.09</v>
      </c>
      <c r="R21" s="5">
        <v>0</v>
      </c>
      <c r="S21" s="5">
        <v>16291239.59</v>
      </c>
    </row>
    <row r="22" spans="1:19">
      <c r="A22" s="4">
        <v>201607</v>
      </c>
      <c r="B22" s="5">
        <v>1133640.3899999999</v>
      </c>
      <c r="C22" s="5">
        <v>478450.23</v>
      </c>
      <c r="D22" s="5">
        <v>637118.27</v>
      </c>
      <c r="E22" s="5">
        <v>411429.82</v>
      </c>
      <c r="F22" s="5">
        <v>835388</v>
      </c>
      <c r="G22" s="5">
        <v>84362.81</v>
      </c>
      <c r="H22" s="5">
        <v>1380407.74</v>
      </c>
      <c r="I22" s="5">
        <v>5618853.9000000004</v>
      </c>
      <c r="J22" s="5">
        <v>780377.39</v>
      </c>
      <c r="K22" s="5">
        <v>270236.89</v>
      </c>
      <c r="L22" s="5">
        <v>68421.55</v>
      </c>
      <c r="M22" s="5">
        <v>1399150.81</v>
      </c>
      <c r="N22" s="5">
        <v>724698.41</v>
      </c>
      <c r="O22" s="5">
        <v>986592.33</v>
      </c>
      <c r="P22" s="5">
        <v>416468.47</v>
      </c>
      <c r="Q22" s="5">
        <v>149018.76</v>
      </c>
      <c r="R22" s="5">
        <v>0</v>
      </c>
      <c r="S22" s="5">
        <v>15374615.77</v>
      </c>
    </row>
    <row r="23" spans="1:19">
      <c r="A23" s="4">
        <v>201608</v>
      </c>
      <c r="B23" s="5">
        <v>575666.24</v>
      </c>
      <c r="C23" s="5">
        <v>511880.32</v>
      </c>
      <c r="D23" s="5">
        <v>750332.98</v>
      </c>
      <c r="E23" s="5">
        <v>431596.25</v>
      </c>
      <c r="F23" s="5">
        <v>424359.32</v>
      </c>
      <c r="G23" s="5">
        <v>88733.89</v>
      </c>
      <c r="H23" s="5">
        <v>799784.47</v>
      </c>
      <c r="I23" s="5">
        <v>8450106.1899999995</v>
      </c>
      <c r="J23" s="5">
        <v>498084.04</v>
      </c>
      <c r="K23" s="5">
        <v>280795.90000000002</v>
      </c>
      <c r="L23" s="5">
        <v>68521.09</v>
      </c>
      <c r="M23" s="5">
        <v>1174620.4099999999</v>
      </c>
      <c r="N23" s="5">
        <v>699225.03</v>
      </c>
      <c r="O23" s="5">
        <v>562511.28</v>
      </c>
      <c r="P23" s="5">
        <v>368467.04</v>
      </c>
      <c r="Q23" s="5">
        <v>183605.44</v>
      </c>
      <c r="R23" s="5">
        <v>604500</v>
      </c>
      <c r="S23" s="5">
        <v>16472789.890000001</v>
      </c>
    </row>
    <row r="24" spans="1:19">
      <c r="A24" s="4">
        <v>201609</v>
      </c>
      <c r="B24" s="5">
        <v>991143.49</v>
      </c>
      <c r="C24" s="5">
        <v>902355.04</v>
      </c>
      <c r="D24" s="5">
        <v>1263472.56</v>
      </c>
      <c r="E24" s="5">
        <v>460602.14</v>
      </c>
      <c r="F24" s="5">
        <v>567800.29</v>
      </c>
      <c r="G24" s="5">
        <v>97997.86</v>
      </c>
      <c r="H24" s="5">
        <v>659920.73</v>
      </c>
      <c r="I24" s="5">
        <v>14117585.460000001</v>
      </c>
      <c r="J24" s="5">
        <v>919003.62</v>
      </c>
      <c r="K24" s="5">
        <v>298678.61</v>
      </c>
      <c r="L24" s="5">
        <v>144675.74</v>
      </c>
      <c r="M24" s="5">
        <v>836391.45</v>
      </c>
      <c r="N24" s="5">
        <v>694408.08</v>
      </c>
      <c r="O24" s="5">
        <v>640069.43000000005</v>
      </c>
      <c r="P24" s="5">
        <v>737776.48</v>
      </c>
      <c r="Q24" s="5">
        <v>1747431.13</v>
      </c>
      <c r="R24" s="5">
        <v>0</v>
      </c>
      <c r="S24" s="5">
        <v>25079312.109999999</v>
      </c>
    </row>
    <row r="25" spans="1:19">
      <c r="A25" s="4">
        <v>201610</v>
      </c>
      <c r="B25" s="5">
        <v>1517573.24</v>
      </c>
      <c r="C25" s="5">
        <v>1300031.9099999999</v>
      </c>
      <c r="D25" s="5">
        <v>791898.49</v>
      </c>
      <c r="E25" s="5">
        <v>580091.26</v>
      </c>
      <c r="F25" s="5">
        <v>591055.94999999995</v>
      </c>
      <c r="G25" s="5">
        <v>148022.91</v>
      </c>
      <c r="H25" s="5">
        <v>733859.73</v>
      </c>
      <c r="I25" s="5">
        <v>12969797.25</v>
      </c>
      <c r="J25" s="5">
        <v>458219.01</v>
      </c>
      <c r="K25" s="5">
        <v>346440.82</v>
      </c>
      <c r="L25" s="5">
        <v>266493.09999999998</v>
      </c>
      <c r="M25" s="5">
        <v>2087741.26</v>
      </c>
      <c r="N25" s="5">
        <v>391586.36</v>
      </c>
      <c r="O25" s="5">
        <v>895217.94</v>
      </c>
      <c r="P25" s="5">
        <v>483536.81</v>
      </c>
      <c r="Q25" s="5">
        <v>1466954.26</v>
      </c>
      <c r="R25" s="5">
        <v>0</v>
      </c>
      <c r="S25" s="5">
        <v>25028520.300000001</v>
      </c>
    </row>
    <row r="26" spans="1:19">
      <c r="A26" s="4">
        <v>201611</v>
      </c>
      <c r="B26" s="5">
        <v>828954.38</v>
      </c>
      <c r="C26" s="5">
        <v>1005042.24</v>
      </c>
      <c r="D26" s="5">
        <v>633781.5</v>
      </c>
      <c r="E26" s="5">
        <v>894485.41</v>
      </c>
      <c r="F26" s="5">
        <v>732690.6</v>
      </c>
      <c r="G26" s="5">
        <v>239062.38</v>
      </c>
      <c r="H26" s="5">
        <v>723341.21</v>
      </c>
      <c r="I26" s="5">
        <v>12222651.1</v>
      </c>
      <c r="J26" s="5">
        <v>610622.38</v>
      </c>
      <c r="K26" s="5">
        <v>923638.1</v>
      </c>
      <c r="L26" s="5">
        <v>327122.94</v>
      </c>
      <c r="M26" s="5">
        <v>8989957.3399999999</v>
      </c>
      <c r="N26" s="5">
        <v>549520.59</v>
      </c>
      <c r="O26" s="5">
        <v>1329655.51</v>
      </c>
      <c r="P26" s="5">
        <v>634052</v>
      </c>
      <c r="Q26" s="5">
        <v>650487.52</v>
      </c>
      <c r="R26" s="5">
        <v>0</v>
      </c>
      <c r="S26" s="5">
        <v>31295065.199999999</v>
      </c>
    </row>
    <row r="27" spans="1:19">
      <c r="A27" s="4">
        <v>201612</v>
      </c>
      <c r="B27" s="5">
        <v>3164885.39</v>
      </c>
      <c r="C27" s="5">
        <v>3197693.73</v>
      </c>
      <c r="D27" s="5">
        <v>2643356.65</v>
      </c>
      <c r="E27" s="5">
        <v>2199564.04</v>
      </c>
      <c r="F27" s="5">
        <v>1856299.88</v>
      </c>
      <c r="G27" s="5">
        <v>1054638.94</v>
      </c>
      <c r="H27" s="5">
        <v>2717935.56</v>
      </c>
      <c r="I27" s="5">
        <v>23190853.34</v>
      </c>
      <c r="J27" s="5">
        <v>1883633.64</v>
      </c>
      <c r="K27" s="5">
        <v>2238744.13</v>
      </c>
      <c r="L27" s="5">
        <v>713581.17</v>
      </c>
      <c r="M27" s="5">
        <v>11822556.07</v>
      </c>
      <c r="N27" s="5">
        <v>2977187.15</v>
      </c>
      <c r="O27" s="5">
        <v>4693504.3099999996</v>
      </c>
      <c r="P27" s="5">
        <v>6748792.9100000001</v>
      </c>
      <c r="Q27" s="5">
        <v>4827259.75</v>
      </c>
      <c r="R27" s="5">
        <v>235755.93</v>
      </c>
      <c r="S27" s="5">
        <v>76166242.590000004</v>
      </c>
    </row>
    <row r="28" spans="1:19">
      <c r="A28" s="4" t="s">
        <v>21</v>
      </c>
      <c r="B28" s="5">
        <v>469</v>
      </c>
      <c r="C28" s="5">
        <v>2935.24</v>
      </c>
      <c r="D28" s="5">
        <v>80</v>
      </c>
      <c r="E28" s="5">
        <v>1200</v>
      </c>
      <c r="F28" s="5">
        <v>250720.32</v>
      </c>
      <c r="G28" s="5">
        <v>0</v>
      </c>
      <c r="H28" s="5">
        <v>5662083.1299999999</v>
      </c>
      <c r="I28" s="5">
        <v>17102570.829999998</v>
      </c>
      <c r="J28" s="5">
        <v>3000</v>
      </c>
      <c r="K28" s="5">
        <v>4619722.45</v>
      </c>
      <c r="L28" s="5">
        <v>290475</v>
      </c>
      <c r="M28" s="5">
        <v>5286444.1399999997</v>
      </c>
      <c r="N28" s="5">
        <v>15150.43</v>
      </c>
      <c r="O28" s="5">
        <v>20658.88</v>
      </c>
      <c r="P28" s="5">
        <v>61389.49</v>
      </c>
      <c r="Q28" s="5">
        <v>68060.03</v>
      </c>
      <c r="R28" s="5">
        <v>0</v>
      </c>
      <c r="S28" s="5">
        <v>33384958.940000001</v>
      </c>
    </row>
    <row r="29" spans="1:19">
      <c r="A29" s="4" t="s">
        <v>19</v>
      </c>
      <c r="B29" s="5">
        <f>SUM(B4:B28)</f>
        <v>12441557.539999999</v>
      </c>
      <c r="C29" s="5">
        <f t="shared" ref="C29:S29" si="0">SUM(C4:C28)</f>
        <v>8998073.1400000006</v>
      </c>
      <c r="D29" s="5">
        <f t="shared" si="0"/>
        <v>11350554.890000001</v>
      </c>
      <c r="E29" s="5">
        <f t="shared" si="0"/>
        <v>7333639.2000000002</v>
      </c>
      <c r="F29" s="5">
        <f t="shared" si="0"/>
        <v>8763806.7400000002</v>
      </c>
      <c r="G29" s="5">
        <f t="shared" si="0"/>
        <v>2119237.9300000002</v>
      </c>
      <c r="H29" s="5">
        <f t="shared" si="0"/>
        <v>16976416.030000001</v>
      </c>
      <c r="I29" s="5">
        <f t="shared" si="0"/>
        <v>121554572.94</v>
      </c>
      <c r="J29" s="5">
        <f t="shared" si="0"/>
        <v>15037576.49</v>
      </c>
      <c r="K29" s="5">
        <f t="shared" si="0"/>
        <v>10526867.68</v>
      </c>
      <c r="L29" s="5">
        <f t="shared" si="0"/>
        <v>2603408.37</v>
      </c>
      <c r="M29" s="5">
        <f t="shared" si="0"/>
        <v>35703220.960000001</v>
      </c>
      <c r="N29" s="5">
        <f t="shared" si="0"/>
        <v>10367404.59</v>
      </c>
      <c r="O29" s="5">
        <f t="shared" si="0"/>
        <v>13595548.779999999</v>
      </c>
      <c r="P29" s="5">
        <f t="shared" si="0"/>
        <v>12951086.859999999</v>
      </c>
      <c r="Q29" s="5">
        <f t="shared" si="0"/>
        <v>11824505.73</v>
      </c>
      <c r="R29" s="5">
        <f t="shared" si="0"/>
        <v>840255.93</v>
      </c>
      <c r="S29" s="5">
        <f t="shared" si="0"/>
        <v>302987733.80000001</v>
      </c>
    </row>
  </sheetData>
  <mergeCells count="1">
    <mergeCell ref="A2:E2"/>
  </mergeCells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S15"/>
  <sheetViews>
    <sheetView workbookViewId="0">
      <selection activeCell="A15" sqref="A15:XFD15"/>
    </sheetView>
  </sheetViews>
  <sheetFormatPr defaultColWidth="9" defaultRowHeight="12"/>
  <cols>
    <col min="1" max="1" width="9" style="1"/>
    <col min="2" max="2" width="10.375" style="1"/>
    <col min="3" max="4" width="11.5" style="1"/>
    <col min="5" max="5" width="10.375" style="1"/>
    <col min="6" max="6" width="11.5" style="1"/>
    <col min="7" max="7" width="10.375" style="1"/>
    <col min="8" max="8" width="11.5" style="1"/>
    <col min="9" max="9" width="12.625" style="1"/>
    <col min="10" max="10" width="11.5" style="1"/>
    <col min="11" max="12" width="10.375" style="1"/>
    <col min="13" max="13" width="11.5" style="1"/>
    <col min="14" max="15" width="10.375" style="1"/>
    <col min="16" max="17" width="11.5" style="1"/>
    <col min="18" max="18" width="9" style="1"/>
    <col min="19" max="19" width="12.625" style="1"/>
    <col min="20" max="20" width="11.5" style="1"/>
    <col min="21" max="16384" width="9" style="1"/>
  </cols>
  <sheetData>
    <row r="1" spans="1:19">
      <c r="A1" s="1" t="s">
        <v>22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>
      <c r="A2" s="1">
        <v>201601</v>
      </c>
      <c r="B2" s="1">
        <v>8377.6299999999992</v>
      </c>
      <c r="C2" s="1">
        <v>7818.35</v>
      </c>
      <c r="D2" s="1">
        <v>117090.16</v>
      </c>
      <c r="E2" s="1">
        <v>18883.5</v>
      </c>
      <c r="F2" s="1">
        <v>17884.55</v>
      </c>
      <c r="G2" s="1">
        <v>8629.06</v>
      </c>
      <c r="H2" s="1">
        <v>53733.39</v>
      </c>
      <c r="I2" s="1">
        <v>1251656.44</v>
      </c>
      <c r="J2" s="1">
        <v>5330.79</v>
      </c>
      <c r="K2" s="1">
        <v>6286.15</v>
      </c>
      <c r="L2" s="1">
        <v>2290.9899999999998</v>
      </c>
      <c r="M2" s="1">
        <v>25647.040000000001</v>
      </c>
      <c r="N2" s="1">
        <v>74037.22</v>
      </c>
      <c r="O2" s="1">
        <v>59252.63</v>
      </c>
      <c r="P2" s="1">
        <v>12266.89</v>
      </c>
      <c r="Q2" s="1">
        <v>23235.24</v>
      </c>
      <c r="R2" s="1">
        <v>0</v>
      </c>
      <c r="S2" s="1">
        <v>1692420.03</v>
      </c>
    </row>
    <row r="3" spans="1:19">
      <c r="A3" s="1">
        <v>201602</v>
      </c>
      <c r="B3" s="1">
        <v>6665.78</v>
      </c>
      <c r="C3" s="1">
        <v>11220.99</v>
      </c>
      <c r="D3" s="1">
        <v>147429.47</v>
      </c>
      <c r="E3" s="1">
        <v>19184.509999999998</v>
      </c>
      <c r="F3" s="1">
        <v>192090.04</v>
      </c>
      <c r="G3" s="1">
        <v>9609.6299999999992</v>
      </c>
      <c r="H3" s="1">
        <v>55070.68</v>
      </c>
      <c r="I3" s="1">
        <v>1356732.33</v>
      </c>
      <c r="J3" s="1">
        <v>6174.84</v>
      </c>
      <c r="K3" s="1">
        <v>8378.86</v>
      </c>
      <c r="L3" s="1">
        <v>489.97</v>
      </c>
      <c r="M3" s="1">
        <v>12173.77</v>
      </c>
      <c r="N3" s="1">
        <v>422351.06</v>
      </c>
      <c r="O3" s="1">
        <v>57991.48</v>
      </c>
      <c r="P3" s="1">
        <v>12446.56</v>
      </c>
      <c r="Q3" s="1">
        <v>597254.68000000005</v>
      </c>
      <c r="R3" s="1">
        <v>0</v>
      </c>
      <c r="S3" s="1">
        <v>2915264.65</v>
      </c>
    </row>
    <row r="4" spans="1:19">
      <c r="A4" s="1">
        <v>201603</v>
      </c>
      <c r="B4" s="1">
        <v>8108.92</v>
      </c>
      <c r="C4" s="1">
        <v>13132.94</v>
      </c>
      <c r="D4" s="1">
        <v>140194.04</v>
      </c>
      <c r="E4" s="1">
        <v>19591.22</v>
      </c>
      <c r="F4" s="1">
        <v>28464.7</v>
      </c>
      <c r="G4" s="1">
        <v>13880.95</v>
      </c>
      <c r="H4" s="1">
        <v>48535.47</v>
      </c>
      <c r="I4" s="1">
        <v>1267680.1399999999</v>
      </c>
      <c r="J4" s="1">
        <v>911961.84</v>
      </c>
      <c r="K4" s="1">
        <v>8233.73</v>
      </c>
      <c r="L4" s="1">
        <v>313064.90999999997</v>
      </c>
      <c r="M4" s="1">
        <v>14834.14</v>
      </c>
      <c r="N4" s="1">
        <v>439015.73</v>
      </c>
      <c r="O4" s="1">
        <v>60896.02</v>
      </c>
      <c r="P4" s="1">
        <v>11923.35</v>
      </c>
      <c r="Q4" s="1">
        <v>627470.79</v>
      </c>
      <c r="R4" s="1">
        <v>0</v>
      </c>
      <c r="S4" s="1">
        <v>3926988.89</v>
      </c>
    </row>
    <row r="5" spans="1:19">
      <c r="A5" s="1">
        <v>201604</v>
      </c>
      <c r="B5" s="1">
        <v>8829.2199999999993</v>
      </c>
      <c r="C5" s="1">
        <v>11198.19</v>
      </c>
      <c r="D5" s="1">
        <v>133112.97</v>
      </c>
      <c r="E5" s="1">
        <v>14918.65</v>
      </c>
      <c r="F5" s="1">
        <v>81719.199999999997</v>
      </c>
      <c r="G5" s="1">
        <v>11060.64</v>
      </c>
      <c r="H5" s="1">
        <v>71333.75</v>
      </c>
      <c r="I5" s="1">
        <v>703471.06</v>
      </c>
      <c r="J5" s="1">
        <v>5405.74</v>
      </c>
      <c r="K5" s="1">
        <v>6084.85</v>
      </c>
      <c r="L5" s="1">
        <v>25240.9</v>
      </c>
      <c r="M5" s="1">
        <v>16418.52</v>
      </c>
      <c r="N5" s="1">
        <v>407452.48</v>
      </c>
      <c r="O5" s="1">
        <v>47907.63</v>
      </c>
      <c r="P5" s="1">
        <v>24946.75</v>
      </c>
      <c r="Q5" s="1">
        <v>47716.33</v>
      </c>
      <c r="R5" s="1">
        <v>0</v>
      </c>
      <c r="S5" s="1">
        <v>1616816.88</v>
      </c>
    </row>
    <row r="6" spans="1:19">
      <c r="A6" s="1">
        <v>201605</v>
      </c>
      <c r="B6" s="1">
        <v>7976.44</v>
      </c>
      <c r="C6" s="1">
        <v>14894.08</v>
      </c>
      <c r="D6" s="1">
        <v>130627.87</v>
      </c>
      <c r="E6" s="1">
        <v>26354.12</v>
      </c>
      <c r="F6" s="1">
        <v>158270.63</v>
      </c>
      <c r="G6" s="1">
        <v>14879.11</v>
      </c>
      <c r="H6" s="1">
        <v>160560.71</v>
      </c>
      <c r="I6" s="1">
        <v>1032485.69</v>
      </c>
      <c r="J6" s="1">
        <v>5460.28</v>
      </c>
      <c r="K6" s="1">
        <v>4978.46</v>
      </c>
      <c r="L6" s="1">
        <v>24665.89</v>
      </c>
      <c r="M6" s="1">
        <v>52578.400000000001</v>
      </c>
      <c r="N6" s="1">
        <v>409866.97</v>
      </c>
      <c r="O6" s="1">
        <v>36324.74</v>
      </c>
      <c r="P6" s="1">
        <v>68063.360000000001</v>
      </c>
      <c r="Q6" s="1">
        <v>33670.410000000003</v>
      </c>
      <c r="R6" s="1">
        <v>0</v>
      </c>
      <c r="S6" s="1">
        <v>2181657.16</v>
      </c>
    </row>
    <row r="7" spans="1:19">
      <c r="A7" s="1">
        <v>201606</v>
      </c>
      <c r="B7" s="1">
        <v>6769.61</v>
      </c>
      <c r="C7" s="1">
        <v>249656.24</v>
      </c>
      <c r="D7" s="1">
        <v>132881.54</v>
      </c>
      <c r="E7" s="1">
        <v>29088.65</v>
      </c>
      <c r="F7" s="1">
        <v>126374.16</v>
      </c>
      <c r="G7" s="1">
        <v>17764.560000000001</v>
      </c>
      <c r="H7" s="1">
        <v>56177.45</v>
      </c>
      <c r="I7" s="1">
        <v>1471245.36</v>
      </c>
      <c r="J7" s="1">
        <v>7177.72</v>
      </c>
      <c r="K7" s="1">
        <v>5561.52</v>
      </c>
      <c r="L7" s="1">
        <v>23924.62</v>
      </c>
      <c r="M7" s="1">
        <v>28592.98</v>
      </c>
      <c r="N7" s="1">
        <v>411634.56</v>
      </c>
      <c r="O7" s="1">
        <v>33424.78</v>
      </c>
      <c r="P7" s="1">
        <v>192762.44</v>
      </c>
      <c r="Q7" s="1">
        <v>23797.88</v>
      </c>
      <c r="R7" s="1">
        <v>0</v>
      </c>
      <c r="S7" s="1">
        <v>2816834.07</v>
      </c>
    </row>
    <row r="8" spans="1:19">
      <c r="A8" s="1">
        <v>201607</v>
      </c>
      <c r="B8" s="1">
        <v>5884.14</v>
      </c>
      <c r="C8" s="1">
        <v>266061.73</v>
      </c>
      <c r="D8" s="1">
        <v>132205.68</v>
      </c>
      <c r="E8" s="1">
        <v>25990.27</v>
      </c>
      <c r="F8" s="1">
        <v>80048.899999999994</v>
      </c>
      <c r="G8" s="1">
        <v>10101.35</v>
      </c>
      <c r="H8" s="1">
        <v>155857.54999999999</v>
      </c>
      <c r="I8" s="1">
        <v>678278.48</v>
      </c>
      <c r="J8" s="1">
        <v>7032.67</v>
      </c>
      <c r="K8" s="1">
        <v>10744.49</v>
      </c>
      <c r="L8" s="1">
        <v>22530.62</v>
      </c>
      <c r="M8" s="1">
        <v>394634.01</v>
      </c>
      <c r="N8" s="1">
        <v>434397.5</v>
      </c>
      <c r="O8" s="1">
        <v>41861.82</v>
      </c>
      <c r="P8" s="1">
        <v>63699.33</v>
      </c>
      <c r="Q8" s="1">
        <v>24267.200000000001</v>
      </c>
      <c r="R8" s="1">
        <v>0</v>
      </c>
      <c r="S8" s="1">
        <v>2353595.7400000002</v>
      </c>
    </row>
    <row r="9" spans="1:19">
      <c r="A9" s="1">
        <v>201608</v>
      </c>
      <c r="B9" s="1">
        <v>8716.66</v>
      </c>
      <c r="C9" s="1">
        <v>277343.87</v>
      </c>
      <c r="D9" s="1">
        <v>127308.97</v>
      </c>
      <c r="E9" s="1">
        <v>18843.11</v>
      </c>
      <c r="F9" s="1">
        <v>42539.65</v>
      </c>
      <c r="G9" s="1">
        <v>10569.3</v>
      </c>
      <c r="H9" s="1">
        <v>63174.14</v>
      </c>
      <c r="I9" s="1">
        <v>938869.1</v>
      </c>
      <c r="J9" s="1">
        <v>19245.34</v>
      </c>
      <c r="K9" s="1">
        <v>11841.95</v>
      </c>
      <c r="L9" s="1">
        <v>22135.119999999999</v>
      </c>
      <c r="M9" s="1">
        <v>21275.73</v>
      </c>
      <c r="N9" s="1">
        <v>407854.25</v>
      </c>
      <c r="O9" s="1">
        <v>32411.47</v>
      </c>
      <c r="P9" s="1">
        <v>63150.03</v>
      </c>
      <c r="Q9" s="1">
        <v>27012.12</v>
      </c>
      <c r="R9" s="1">
        <v>0</v>
      </c>
      <c r="S9" s="1">
        <v>2092290.81</v>
      </c>
    </row>
    <row r="10" spans="1:19">
      <c r="A10" s="1">
        <v>201609</v>
      </c>
      <c r="B10" s="1">
        <v>9453.56</v>
      </c>
      <c r="C10" s="1">
        <v>664291.54</v>
      </c>
      <c r="D10" s="1">
        <v>127114.89</v>
      </c>
      <c r="E10" s="1">
        <v>22208.09</v>
      </c>
      <c r="F10" s="1">
        <v>70065.070000000007</v>
      </c>
      <c r="G10" s="1">
        <v>12558.14</v>
      </c>
      <c r="H10" s="1">
        <v>77766.27</v>
      </c>
      <c r="I10" s="1">
        <v>1888627.58</v>
      </c>
      <c r="J10" s="1">
        <v>19601.21</v>
      </c>
      <c r="K10" s="1">
        <v>12429.98</v>
      </c>
      <c r="L10" s="1">
        <v>41783.699999999997</v>
      </c>
      <c r="M10" s="1">
        <v>51805.56</v>
      </c>
      <c r="N10" s="1">
        <v>411308.03</v>
      </c>
      <c r="O10" s="1">
        <v>42245.75</v>
      </c>
      <c r="P10" s="1">
        <v>71363.78</v>
      </c>
      <c r="Q10" s="1">
        <v>30668.43</v>
      </c>
      <c r="R10" s="1">
        <v>0</v>
      </c>
      <c r="S10" s="1">
        <v>3553291.58</v>
      </c>
    </row>
    <row r="11" spans="1:19">
      <c r="A11" s="1">
        <v>201610</v>
      </c>
      <c r="B11" s="1">
        <v>9522.83</v>
      </c>
      <c r="C11" s="1">
        <v>992480.36</v>
      </c>
      <c r="D11" s="1">
        <v>127423.06</v>
      </c>
      <c r="E11" s="1">
        <v>47205.36</v>
      </c>
      <c r="F11" s="1">
        <v>86238.09</v>
      </c>
      <c r="G11" s="1">
        <v>46327</v>
      </c>
      <c r="H11" s="1">
        <v>65231.34</v>
      </c>
      <c r="I11" s="1">
        <v>1564236.91</v>
      </c>
      <c r="J11" s="1">
        <v>25595.91</v>
      </c>
      <c r="K11" s="1">
        <v>10900.74</v>
      </c>
      <c r="L11" s="1">
        <v>42377.55</v>
      </c>
      <c r="M11" s="1">
        <v>83896.77</v>
      </c>
      <c r="N11" s="1">
        <v>51091.58</v>
      </c>
      <c r="O11" s="1">
        <v>55185.36</v>
      </c>
      <c r="P11" s="1">
        <v>86092.94</v>
      </c>
      <c r="Q11" s="1">
        <v>38171.14</v>
      </c>
      <c r="R11" s="1">
        <v>0</v>
      </c>
      <c r="S11" s="1">
        <v>3331976.94</v>
      </c>
    </row>
    <row r="12" spans="1:19">
      <c r="A12" s="1">
        <v>201611</v>
      </c>
      <c r="B12" s="1">
        <v>74970.259999999995</v>
      </c>
      <c r="C12" s="1">
        <v>525404.74</v>
      </c>
      <c r="D12" s="1">
        <v>134696.64000000001</v>
      </c>
      <c r="E12" s="1">
        <v>153618.6</v>
      </c>
      <c r="F12" s="1">
        <v>122303.05</v>
      </c>
      <c r="G12" s="1">
        <v>58886.39</v>
      </c>
      <c r="H12" s="1">
        <v>80170.240000000005</v>
      </c>
      <c r="I12" s="1">
        <v>2721073.97</v>
      </c>
      <c r="J12" s="1">
        <v>29153.89</v>
      </c>
      <c r="K12" s="1">
        <v>28086.26</v>
      </c>
      <c r="L12" s="1">
        <v>82453.570000000007</v>
      </c>
      <c r="M12" s="1">
        <v>337790.8</v>
      </c>
      <c r="N12" s="1">
        <v>98012.53</v>
      </c>
      <c r="O12" s="1">
        <v>66592.75</v>
      </c>
      <c r="P12" s="1">
        <v>95222.86</v>
      </c>
      <c r="Q12" s="1">
        <v>68679.67</v>
      </c>
      <c r="R12" s="1">
        <v>0</v>
      </c>
      <c r="S12" s="1">
        <v>4677116.22</v>
      </c>
    </row>
    <row r="13" spans="1:19">
      <c r="A13" s="1">
        <v>201612</v>
      </c>
      <c r="B13" s="1">
        <v>401801.93</v>
      </c>
      <c r="C13" s="1">
        <v>1109940.3799999999</v>
      </c>
      <c r="D13" s="1">
        <v>278939.84999999998</v>
      </c>
      <c r="E13" s="1">
        <v>414530.22</v>
      </c>
      <c r="F13" s="1">
        <v>432894.44</v>
      </c>
      <c r="G13" s="1">
        <v>277243.43</v>
      </c>
      <c r="H13" s="1">
        <v>545645.81999999995</v>
      </c>
      <c r="I13" s="1">
        <v>3627663.45</v>
      </c>
      <c r="J13" s="1">
        <v>147138.84</v>
      </c>
      <c r="K13" s="1">
        <v>359497.15</v>
      </c>
      <c r="L13" s="1">
        <v>164937.44</v>
      </c>
      <c r="M13" s="1">
        <v>3866979.54</v>
      </c>
      <c r="N13" s="1">
        <v>901467.43</v>
      </c>
      <c r="O13" s="1">
        <v>667393.18999999994</v>
      </c>
      <c r="P13" s="1">
        <v>407904.74</v>
      </c>
      <c r="Q13" s="1">
        <v>1168447.1100000001</v>
      </c>
      <c r="R13" s="1">
        <v>0</v>
      </c>
      <c r="S13" s="1">
        <v>14772424.960000001</v>
      </c>
    </row>
    <row r="14" spans="1:19">
      <c r="A14" s="1" t="s">
        <v>23</v>
      </c>
      <c r="B14" s="1">
        <v>469</v>
      </c>
      <c r="C14" s="1">
        <v>200</v>
      </c>
      <c r="D14" s="1">
        <v>0</v>
      </c>
      <c r="E14" s="1">
        <v>0</v>
      </c>
      <c r="F14" s="1">
        <v>0</v>
      </c>
      <c r="G14" s="1">
        <v>0</v>
      </c>
      <c r="H14" s="1">
        <v>176974.13</v>
      </c>
      <c r="I14" s="1">
        <v>6947531.96</v>
      </c>
      <c r="J14" s="1">
        <v>3000</v>
      </c>
      <c r="K14" s="1">
        <v>2698.07</v>
      </c>
      <c r="L14" s="1">
        <v>149500</v>
      </c>
      <c r="M14" s="1">
        <v>3068832.35</v>
      </c>
      <c r="N14" s="1">
        <v>7539.36</v>
      </c>
      <c r="O14" s="1">
        <v>13057.38</v>
      </c>
      <c r="P14" s="1">
        <v>10428.25</v>
      </c>
      <c r="Q14" s="1">
        <v>8045.93</v>
      </c>
      <c r="R14" s="1">
        <v>0</v>
      </c>
      <c r="S14" s="1">
        <v>10388276.43</v>
      </c>
    </row>
    <row r="15" spans="1:19" s="7" customFormat="1">
      <c r="A15" s="7" t="s">
        <v>24</v>
      </c>
      <c r="B15" s="7">
        <v>557545.98</v>
      </c>
      <c r="C15" s="7">
        <v>4143643.41</v>
      </c>
      <c r="D15" s="7">
        <v>1729025.14</v>
      </c>
      <c r="E15" s="7">
        <v>810416.3</v>
      </c>
      <c r="F15" s="7">
        <v>1438892.48</v>
      </c>
      <c r="G15" s="7">
        <v>491509.56</v>
      </c>
      <c r="H15" s="7">
        <v>1610230.94</v>
      </c>
      <c r="I15" s="7">
        <v>25449552.469999999</v>
      </c>
      <c r="J15" s="7">
        <v>1192279.07</v>
      </c>
      <c r="K15" s="7">
        <v>475722.21</v>
      </c>
      <c r="L15" s="7">
        <v>915395.28</v>
      </c>
      <c r="M15" s="7">
        <v>7975459.6100000003</v>
      </c>
      <c r="N15" s="7">
        <v>4476028.7</v>
      </c>
      <c r="O15" s="7">
        <v>1214545</v>
      </c>
      <c r="P15" s="7">
        <v>1120271.28</v>
      </c>
      <c r="Q15" s="7">
        <v>2718436.93</v>
      </c>
      <c r="R15" s="7">
        <v>0</v>
      </c>
      <c r="S15" s="7">
        <v>56318954.359999999</v>
      </c>
    </row>
  </sheetData>
  <phoneticPr fontId="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2"/>
  <sheetViews>
    <sheetView workbookViewId="0">
      <selection activeCell="S22" sqref="S22"/>
    </sheetView>
  </sheetViews>
  <sheetFormatPr defaultColWidth="9" defaultRowHeight="12"/>
  <cols>
    <col min="1" max="1" width="10.75" style="1" customWidth="1"/>
    <col min="2" max="18" width="9" style="1"/>
    <col min="19" max="19" width="13.75" style="1" customWidth="1"/>
    <col min="20" max="16384" width="9" style="1"/>
  </cols>
  <sheetData>
    <row r="1" spans="1:19">
      <c r="A1" s="1" t="s">
        <v>22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>
      <c r="A2" s="1">
        <v>201507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</row>
    <row r="3" spans="1:19">
      <c r="A3" s="1">
        <v>201508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43.21</v>
      </c>
      <c r="P3" s="1">
        <v>0</v>
      </c>
      <c r="Q3" s="1">
        <v>0</v>
      </c>
      <c r="R3" s="1">
        <v>0</v>
      </c>
      <c r="S3" s="1">
        <v>43.21</v>
      </c>
    </row>
    <row r="4" spans="1:19">
      <c r="A4" s="1">
        <v>201509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59.91</v>
      </c>
      <c r="P4" s="1">
        <v>0</v>
      </c>
      <c r="Q4" s="1">
        <v>0</v>
      </c>
      <c r="R4" s="1">
        <v>0</v>
      </c>
      <c r="S4" s="1">
        <v>59.91</v>
      </c>
    </row>
    <row r="5" spans="1:19">
      <c r="A5" s="1">
        <v>201510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44.6</v>
      </c>
      <c r="P5" s="1">
        <v>0</v>
      </c>
      <c r="Q5" s="1">
        <v>0</v>
      </c>
      <c r="R5" s="1">
        <v>0</v>
      </c>
      <c r="S5" s="1">
        <v>44.6</v>
      </c>
    </row>
    <row r="6" spans="1:19">
      <c r="A6" s="1">
        <v>201511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</row>
    <row r="7" spans="1:19">
      <c r="A7" s="1">
        <v>201512</v>
      </c>
      <c r="B7" s="1">
        <v>8911.1</v>
      </c>
      <c r="C7" s="1">
        <v>4573.42</v>
      </c>
      <c r="D7" s="1">
        <v>24889.91</v>
      </c>
      <c r="E7" s="1">
        <v>26793.1</v>
      </c>
      <c r="F7" s="1">
        <v>14852.28</v>
      </c>
      <c r="G7" s="1">
        <v>525.13</v>
      </c>
      <c r="H7" s="1">
        <v>48284.53</v>
      </c>
      <c r="I7" s="1">
        <v>961923.42</v>
      </c>
      <c r="J7" s="1">
        <v>2972.93</v>
      </c>
      <c r="K7" s="1">
        <v>3668.42</v>
      </c>
      <c r="L7" s="1">
        <v>2215.4299999999998</v>
      </c>
      <c r="M7" s="1">
        <v>9769.24</v>
      </c>
      <c r="N7" s="1">
        <v>255974.06</v>
      </c>
      <c r="O7" s="1">
        <v>48107.16</v>
      </c>
      <c r="P7" s="1">
        <v>257681.8</v>
      </c>
      <c r="Q7" s="1">
        <v>567189.74</v>
      </c>
      <c r="R7" s="1">
        <v>0</v>
      </c>
      <c r="S7" s="1">
        <v>2238331.67</v>
      </c>
    </row>
    <row r="8" spans="1:19">
      <c r="A8" s="1">
        <v>201601</v>
      </c>
      <c r="B8" s="1">
        <v>8377.6299999999992</v>
      </c>
      <c r="C8" s="1">
        <v>7818.35</v>
      </c>
      <c r="D8" s="1">
        <v>117090.16</v>
      </c>
      <c r="E8" s="1">
        <v>18883.5</v>
      </c>
      <c r="F8" s="1">
        <v>17884.55</v>
      </c>
      <c r="G8" s="1">
        <v>8629.06</v>
      </c>
      <c r="H8" s="1">
        <v>53733.39</v>
      </c>
      <c r="I8" s="1">
        <v>1251656.44</v>
      </c>
      <c r="J8" s="1">
        <v>5330.79</v>
      </c>
      <c r="K8" s="1">
        <v>6286.15</v>
      </c>
      <c r="L8" s="1">
        <v>2290.9899999999998</v>
      </c>
      <c r="M8" s="1">
        <v>25647.040000000001</v>
      </c>
      <c r="N8" s="1">
        <v>74037.22</v>
      </c>
      <c r="O8" s="1">
        <v>59252.63</v>
      </c>
      <c r="P8" s="1">
        <v>12266.89</v>
      </c>
      <c r="Q8" s="1">
        <v>23235.24</v>
      </c>
      <c r="R8" s="1">
        <v>0</v>
      </c>
      <c r="S8" s="1">
        <v>1692420.03</v>
      </c>
    </row>
    <row r="9" spans="1:19">
      <c r="A9" s="1">
        <v>201602</v>
      </c>
      <c r="B9" s="1">
        <v>6665.78</v>
      </c>
      <c r="C9" s="1">
        <v>11220.99</v>
      </c>
      <c r="D9" s="1">
        <v>147429.47</v>
      </c>
      <c r="E9" s="1">
        <v>19184.509999999998</v>
      </c>
      <c r="F9" s="1">
        <v>192090.04</v>
      </c>
      <c r="G9" s="1">
        <v>9609.6299999999992</v>
      </c>
      <c r="H9" s="1">
        <v>55070.68</v>
      </c>
      <c r="I9" s="1">
        <v>1356732.33</v>
      </c>
      <c r="J9" s="1">
        <v>6174.84</v>
      </c>
      <c r="K9" s="1">
        <v>8378.86</v>
      </c>
      <c r="L9" s="1">
        <v>489.97</v>
      </c>
      <c r="M9" s="1">
        <v>12173.77</v>
      </c>
      <c r="N9" s="1">
        <v>422351.06</v>
      </c>
      <c r="O9" s="1">
        <v>57991.48</v>
      </c>
      <c r="P9" s="1">
        <v>12446.56</v>
      </c>
      <c r="Q9" s="1">
        <v>597254.68000000005</v>
      </c>
      <c r="R9" s="1">
        <v>0</v>
      </c>
      <c r="S9" s="1">
        <v>2915264.65</v>
      </c>
    </row>
    <row r="10" spans="1:19">
      <c r="A10" s="1">
        <v>201603</v>
      </c>
      <c r="B10" s="1">
        <v>8108.92</v>
      </c>
      <c r="C10" s="1">
        <v>13132.94</v>
      </c>
      <c r="D10" s="1">
        <v>140194.04</v>
      </c>
      <c r="E10" s="1">
        <v>19591.22</v>
      </c>
      <c r="F10" s="1">
        <v>28464.7</v>
      </c>
      <c r="G10" s="1">
        <v>13880.95</v>
      </c>
      <c r="H10" s="1">
        <v>48535.47</v>
      </c>
      <c r="I10" s="1">
        <v>1267680.1399999999</v>
      </c>
      <c r="J10" s="1">
        <v>911961.84</v>
      </c>
      <c r="K10" s="1">
        <v>8233.73</v>
      </c>
      <c r="L10" s="1">
        <v>313064.90999999997</v>
      </c>
      <c r="M10" s="1">
        <v>14834.14</v>
      </c>
      <c r="N10" s="1">
        <v>439015.73</v>
      </c>
      <c r="O10" s="1">
        <v>60896.02</v>
      </c>
      <c r="P10" s="1">
        <v>11923.35</v>
      </c>
      <c r="Q10" s="1">
        <v>627470.79</v>
      </c>
      <c r="R10" s="1">
        <v>0</v>
      </c>
      <c r="S10" s="1">
        <v>3926988.89</v>
      </c>
    </row>
    <row r="11" spans="1:19">
      <c r="A11" s="1">
        <v>201604</v>
      </c>
      <c r="B11" s="1">
        <v>8829.2199999999993</v>
      </c>
      <c r="C11" s="1">
        <v>11198.19</v>
      </c>
      <c r="D11" s="1">
        <v>133112.97</v>
      </c>
      <c r="E11" s="1">
        <v>14918.65</v>
      </c>
      <c r="F11" s="1">
        <v>81719.199999999997</v>
      </c>
      <c r="G11" s="1">
        <v>11060.64</v>
      </c>
      <c r="H11" s="1">
        <v>71333.75</v>
      </c>
      <c r="I11" s="1">
        <v>703471.06</v>
      </c>
      <c r="J11" s="1">
        <v>5405.74</v>
      </c>
      <c r="K11" s="1">
        <v>6084.85</v>
      </c>
      <c r="L11" s="1">
        <v>25240.9</v>
      </c>
      <c r="M11" s="1">
        <v>16418.52</v>
      </c>
      <c r="N11" s="1">
        <v>407452.48</v>
      </c>
      <c r="O11" s="1">
        <v>47907.63</v>
      </c>
      <c r="P11" s="1">
        <v>24946.75</v>
      </c>
      <c r="Q11" s="1">
        <v>47716.33</v>
      </c>
      <c r="R11" s="1">
        <v>0</v>
      </c>
      <c r="S11" s="1">
        <v>1616816.88</v>
      </c>
    </row>
    <row r="12" spans="1:19">
      <c r="A12" s="1">
        <v>201605</v>
      </c>
      <c r="B12" s="1">
        <v>7976.44</v>
      </c>
      <c r="C12" s="1">
        <v>14894.08</v>
      </c>
      <c r="D12" s="1">
        <v>130627.87</v>
      </c>
      <c r="E12" s="1">
        <v>26354.12</v>
      </c>
      <c r="F12" s="1">
        <v>158270.63</v>
      </c>
      <c r="G12" s="1">
        <v>14879.11</v>
      </c>
      <c r="H12" s="1">
        <v>160560.71</v>
      </c>
      <c r="I12" s="1">
        <v>1032485.69</v>
      </c>
      <c r="J12" s="1">
        <v>5460.28</v>
      </c>
      <c r="K12" s="1">
        <v>4978.46</v>
      </c>
      <c r="L12" s="1">
        <v>24665.89</v>
      </c>
      <c r="M12" s="1">
        <v>52578.400000000001</v>
      </c>
      <c r="N12" s="1">
        <v>409866.97</v>
      </c>
      <c r="O12" s="1">
        <v>36324.74</v>
      </c>
      <c r="P12" s="1">
        <v>68063.360000000001</v>
      </c>
      <c r="Q12" s="1">
        <v>33670.410000000003</v>
      </c>
      <c r="R12" s="1">
        <v>0</v>
      </c>
      <c r="S12" s="1">
        <v>2181657.16</v>
      </c>
    </row>
    <row r="13" spans="1:19">
      <c r="A13" s="1">
        <v>201606</v>
      </c>
      <c r="B13" s="1">
        <v>6769.61</v>
      </c>
      <c r="C13" s="1">
        <v>249656.24</v>
      </c>
      <c r="D13" s="1">
        <v>132881.54</v>
      </c>
      <c r="E13" s="1">
        <v>29088.65</v>
      </c>
      <c r="F13" s="1">
        <v>126374.16</v>
      </c>
      <c r="G13" s="1">
        <v>17764.560000000001</v>
      </c>
      <c r="H13" s="1">
        <v>56177.45</v>
      </c>
      <c r="I13" s="1">
        <v>1471245.36</v>
      </c>
      <c r="J13" s="1">
        <v>7177.72</v>
      </c>
      <c r="K13" s="1">
        <v>5561.52</v>
      </c>
      <c r="L13" s="1">
        <v>23924.62</v>
      </c>
      <c r="M13" s="1">
        <v>28592.98</v>
      </c>
      <c r="N13" s="1">
        <v>411634.56</v>
      </c>
      <c r="O13" s="1">
        <v>33424.78</v>
      </c>
      <c r="P13" s="1">
        <v>192762.44</v>
      </c>
      <c r="Q13" s="1">
        <v>23797.88</v>
      </c>
      <c r="R13" s="1">
        <v>0</v>
      </c>
      <c r="S13" s="1">
        <v>2816834.07</v>
      </c>
    </row>
    <row r="14" spans="1:19">
      <c r="A14" s="1">
        <v>201607</v>
      </c>
      <c r="B14" s="1">
        <v>5884.14</v>
      </c>
      <c r="C14" s="1">
        <v>266061.73</v>
      </c>
      <c r="D14" s="1">
        <v>132205.68</v>
      </c>
      <c r="E14" s="1">
        <v>25990.27</v>
      </c>
      <c r="F14" s="1">
        <v>80048.899999999994</v>
      </c>
      <c r="G14" s="1">
        <v>10101.35</v>
      </c>
      <c r="H14" s="1">
        <v>155857.54999999999</v>
      </c>
      <c r="I14" s="1">
        <v>678278.48</v>
      </c>
      <c r="J14" s="1">
        <v>7032.67</v>
      </c>
      <c r="K14" s="1">
        <v>10744.49</v>
      </c>
      <c r="L14" s="1">
        <v>22530.62</v>
      </c>
      <c r="M14" s="1">
        <v>394634.01</v>
      </c>
      <c r="N14" s="1">
        <v>434397.5</v>
      </c>
      <c r="O14" s="1">
        <v>41861.82</v>
      </c>
      <c r="P14" s="1">
        <v>63699.33</v>
      </c>
      <c r="Q14" s="1">
        <v>24267.200000000001</v>
      </c>
      <c r="R14" s="1">
        <v>0</v>
      </c>
      <c r="S14" s="1">
        <v>2353595.7400000002</v>
      </c>
    </row>
    <row r="15" spans="1:19">
      <c r="A15" s="1">
        <v>201608</v>
      </c>
      <c r="B15" s="1">
        <v>8716.66</v>
      </c>
      <c r="C15" s="1">
        <v>277343.87</v>
      </c>
      <c r="D15" s="1">
        <v>127308.97</v>
      </c>
      <c r="E15" s="1">
        <v>18843.11</v>
      </c>
      <c r="F15" s="1">
        <v>42539.65</v>
      </c>
      <c r="G15" s="1">
        <v>10569.3</v>
      </c>
      <c r="H15" s="1">
        <v>63174.14</v>
      </c>
      <c r="I15" s="1">
        <v>938869.1</v>
      </c>
      <c r="J15" s="1">
        <v>19245.34</v>
      </c>
      <c r="K15" s="1">
        <v>11841.95</v>
      </c>
      <c r="L15" s="1">
        <v>22135.119999999999</v>
      </c>
      <c r="M15" s="1">
        <v>21275.73</v>
      </c>
      <c r="N15" s="1">
        <v>407854.25</v>
      </c>
      <c r="O15" s="1">
        <v>32411.47</v>
      </c>
      <c r="P15" s="1">
        <v>63150.03</v>
      </c>
      <c r="Q15" s="1">
        <v>27012.12</v>
      </c>
      <c r="R15" s="1">
        <v>0</v>
      </c>
      <c r="S15" s="1">
        <v>2092290.81</v>
      </c>
    </row>
    <row r="16" spans="1:19">
      <c r="A16" s="1">
        <v>201609</v>
      </c>
      <c r="B16" s="1">
        <v>9453.56</v>
      </c>
      <c r="C16" s="1">
        <v>664291.54</v>
      </c>
      <c r="D16" s="1">
        <v>127114.89</v>
      </c>
      <c r="E16" s="1">
        <v>22208.09</v>
      </c>
      <c r="F16" s="1">
        <v>70065.070000000007</v>
      </c>
      <c r="G16" s="1">
        <v>12558.14</v>
      </c>
      <c r="H16" s="1">
        <v>77766.27</v>
      </c>
      <c r="I16" s="1">
        <v>1888627.58</v>
      </c>
      <c r="J16" s="1">
        <v>19601.21</v>
      </c>
      <c r="K16" s="1">
        <v>12429.98</v>
      </c>
      <c r="L16" s="1">
        <v>41783.699999999997</v>
      </c>
      <c r="M16" s="1">
        <v>51805.56</v>
      </c>
      <c r="N16" s="1">
        <v>411308.03</v>
      </c>
      <c r="O16" s="1">
        <v>42245.75</v>
      </c>
      <c r="P16" s="1">
        <v>71363.78</v>
      </c>
      <c r="Q16" s="1">
        <v>30668.43</v>
      </c>
      <c r="R16" s="1">
        <v>0</v>
      </c>
      <c r="S16" s="1">
        <v>3553291.58</v>
      </c>
    </row>
    <row r="17" spans="1:19">
      <c r="A17" s="1">
        <v>201610</v>
      </c>
      <c r="B17" s="1">
        <v>9522.83</v>
      </c>
      <c r="C17" s="1">
        <v>992480.36</v>
      </c>
      <c r="D17" s="1">
        <v>127423.06</v>
      </c>
      <c r="E17" s="1">
        <v>47205.36</v>
      </c>
      <c r="F17" s="1">
        <v>86238.09</v>
      </c>
      <c r="G17" s="1">
        <v>46327</v>
      </c>
      <c r="H17" s="1">
        <v>65231.34</v>
      </c>
      <c r="I17" s="1">
        <v>1564236.91</v>
      </c>
      <c r="J17" s="1">
        <v>25595.91</v>
      </c>
      <c r="K17" s="1">
        <v>10900.74</v>
      </c>
      <c r="L17" s="1">
        <v>42377.55</v>
      </c>
      <c r="M17" s="1">
        <v>83896.77</v>
      </c>
      <c r="N17" s="1">
        <v>51091.58</v>
      </c>
      <c r="O17" s="1">
        <v>55185.36</v>
      </c>
      <c r="P17" s="1">
        <v>86092.94</v>
      </c>
      <c r="Q17" s="1">
        <v>38171.14</v>
      </c>
      <c r="R17" s="1">
        <v>0</v>
      </c>
      <c r="S17" s="1">
        <v>3331976.94</v>
      </c>
    </row>
    <row r="18" spans="1:19">
      <c r="A18" s="1">
        <v>201611</v>
      </c>
      <c r="B18" s="1">
        <v>74970.259999999995</v>
      </c>
      <c r="C18" s="1">
        <v>525404.74</v>
      </c>
      <c r="D18" s="1">
        <v>134696.64000000001</v>
      </c>
      <c r="E18" s="1">
        <v>153618.6</v>
      </c>
      <c r="F18" s="1">
        <v>122303.05</v>
      </c>
      <c r="G18" s="1">
        <v>58886.39</v>
      </c>
      <c r="H18" s="1">
        <v>80170.240000000005</v>
      </c>
      <c r="I18" s="1">
        <v>2721073.97</v>
      </c>
      <c r="J18" s="1">
        <v>29153.89</v>
      </c>
      <c r="K18" s="1">
        <v>28086.26</v>
      </c>
      <c r="L18" s="1">
        <v>82453.570000000007</v>
      </c>
      <c r="M18" s="1">
        <v>337790.8</v>
      </c>
      <c r="N18" s="1">
        <v>98012.53</v>
      </c>
      <c r="O18" s="1">
        <v>66592.75</v>
      </c>
      <c r="P18" s="1">
        <v>95222.86</v>
      </c>
      <c r="Q18" s="1">
        <v>68679.67</v>
      </c>
      <c r="R18" s="1">
        <v>0</v>
      </c>
      <c r="S18" s="1">
        <v>4677116.22</v>
      </c>
    </row>
    <row r="19" spans="1:19">
      <c r="A19" s="1">
        <v>201612</v>
      </c>
      <c r="B19" s="1">
        <v>401801.93</v>
      </c>
      <c r="C19" s="1">
        <v>1109940.3799999999</v>
      </c>
      <c r="D19" s="1">
        <v>278939.84999999998</v>
      </c>
      <c r="E19" s="1">
        <v>414530.22</v>
      </c>
      <c r="F19" s="1">
        <v>432894.44</v>
      </c>
      <c r="G19" s="1">
        <v>277243.43</v>
      </c>
      <c r="H19" s="1">
        <v>545645.81999999995</v>
      </c>
      <c r="I19" s="1">
        <v>3627663.45</v>
      </c>
      <c r="J19" s="1">
        <v>147138.84</v>
      </c>
      <c r="K19" s="1">
        <v>359497.15</v>
      </c>
      <c r="L19" s="1">
        <v>164937.44</v>
      </c>
      <c r="M19" s="1">
        <v>3866979.54</v>
      </c>
      <c r="N19" s="1">
        <v>901467.43</v>
      </c>
      <c r="O19" s="1">
        <v>667393.18999999994</v>
      </c>
      <c r="P19" s="1">
        <v>407904.74</v>
      </c>
      <c r="Q19" s="1">
        <v>1168447.1100000001</v>
      </c>
      <c r="R19" s="1">
        <v>0</v>
      </c>
      <c r="S19" s="1">
        <v>14772424.960000001</v>
      </c>
    </row>
    <row r="20" spans="1:19">
      <c r="A20" s="1" t="s">
        <v>23</v>
      </c>
      <c r="B20" s="1">
        <v>469</v>
      </c>
      <c r="C20" s="1">
        <v>200</v>
      </c>
      <c r="D20" s="1">
        <v>0</v>
      </c>
      <c r="E20" s="1">
        <v>0</v>
      </c>
      <c r="F20" s="1">
        <v>0</v>
      </c>
      <c r="G20" s="1">
        <v>0</v>
      </c>
      <c r="H20" s="1">
        <v>176974.13</v>
      </c>
      <c r="I20" s="1">
        <v>6947531.96</v>
      </c>
      <c r="J20" s="1">
        <v>3000</v>
      </c>
      <c r="K20" s="1">
        <v>2698.07</v>
      </c>
      <c r="L20" s="1">
        <v>149500</v>
      </c>
      <c r="M20" s="1">
        <v>3068832.35</v>
      </c>
      <c r="N20" s="1">
        <v>7539.36</v>
      </c>
      <c r="O20" s="1">
        <v>13057.38</v>
      </c>
      <c r="P20" s="1">
        <v>10428.25</v>
      </c>
      <c r="Q20" s="1">
        <v>8045.93</v>
      </c>
      <c r="R20" s="1">
        <v>0</v>
      </c>
      <c r="S20" s="1">
        <v>10388276.43</v>
      </c>
    </row>
    <row r="21" spans="1:19">
      <c r="A21" s="1" t="s">
        <v>24</v>
      </c>
      <c r="B21" s="1">
        <v>566457.07999999996</v>
      </c>
      <c r="C21" s="1">
        <v>4148216.83</v>
      </c>
      <c r="D21" s="1">
        <v>1753915.05</v>
      </c>
      <c r="E21" s="1">
        <v>837209.4</v>
      </c>
      <c r="F21" s="1">
        <v>1453744.76</v>
      </c>
      <c r="G21" s="1">
        <v>492034.69</v>
      </c>
      <c r="H21" s="1">
        <v>1658515.47</v>
      </c>
      <c r="I21" s="1">
        <v>26411475.890000001</v>
      </c>
      <c r="J21" s="1">
        <v>1195252</v>
      </c>
      <c r="K21" s="1">
        <v>479390.63</v>
      </c>
      <c r="L21" s="1">
        <v>917610.71</v>
      </c>
      <c r="M21" s="1">
        <v>7985228.8499999996</v>
      </c>
      <c r="N21" s="1">
        <v>4732002.76</v>
      </c>
      <c r="O21" s="1">
        <v>1262799.8799999999</v>
      </c>
      <c r="P21" s="1">
        <v>1377953.08</v>
      </c>
      <c r="Q21" s="1">
        <v>3285626.67</v>
      </c>
      <c r="R21" s="1">
        <v>0</v>
      </c>
      <c r="S21" s="1">
        <v>58557433.75</v>
      </c>
    </row>
    <row r="22" spans="1:19">
      <c r="S22" s="1">
        <f>SUM(S8:S20)-党政军!S15</f>
        <v>0</v>
      </c>
    </row>
  </sheetData>
  <phoneticPr fontId="3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>
  <dimension ref="A1:S16"/>
  <sheetViews>
    <sheetView workbookViewId="0">
      <selection activeCell="S17" sqref="S17"/>
    </sheetView>
  </sheetViews>
  <sheetFormatPr defaultColWidth="9" defaultRowHeight="12"/>
  <cols>
    <col min="1" max="16384" width="9" style="1"/>
  </cols>
  <sheetData>
    <row r="1" spans="1:19">
      <c r="A1" s="1" t="s">
        <v>22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>
      <c r="A2" s="1">
        <v>201512</v>
      </c>
      <c r="B2" s="1">
        <v>0</v>
      </c>
      <c r="C2" s="1">
        <v>0</v>
      </c>
      <c r="D2" s="1">
        <v>34</v>
      </c>
      <c r="E2" s="1">
        <v>163.89</v>
      </c>
      <c r="F2" s="1">
        <v>0</v>
      </c>
      <c r="G2" s="1">
        <v>0</v>
      </c>
      <c r="H2" s="1">
        <v>0</v>
      </c>
      <c r="I2" s="1">
        <v>176.2</v>
      </c>
      <c r="J2" s="1">
        <v>40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414.09</v>
      </c>
    </row>
    <row r="3" spans="1:19">
      <c r="A3" s="1">
        <v>201601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3.32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3.32</v>
      </c>
    </row>
    <row r="4" spans="1:19">
      <c r="A4" s="1">
        <v>201602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7.87</v>
      </c>
      <c r="R4" s="1">
        <v>0</v>
      </c>
      <c r="S4" s="1">
        <v>17.87</v>
      </c>
    </row>
    <row r="5" spans="1:19">
      <c r="A5" s="1">
        <v>201603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403.7</v>
      </c>
      <c r="J5" s="1">
        <v>0</v>
      </c>
      <c r="K5" s="1">
        <v>0</v>
      </c>
      <c r="L5" s="1">
        <v>0</v>
      </c>
      <c r="M5" s="1">
        <v>87.1</v>
      </c>
      <c r="N5" s="1">
        <v>0</v>
      </c>
      <c r="O5" s="1">
        <v>0</v>
      </c>
      <c r="P5" s="1">
        <v>0</v>
      </c>
      <c r="Q5" s="1">
        <v>26.99</v>
      </c>
      <c r="R5" s="1">
        <v>0</v>
      </c>
      <c r="S5" s="1">
        <v>517.79</v>
      </c>
    </row>
    <row r="6" spans="1:19">
      <c r="A6" s="1">
        <v>201604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3455.22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108.66</v>
      </c>
      <c r="P6" s="1">
        <v>0</v>
      </c>
      <c r="Q6" s="1">
        <v>45.99</v>
      </c>
      <c r="R6" s="1">
        <v>0</v>
      </c>
      <c r="S6" s="1">
        <v>3609.87</v>
      </c>
    </row>
    <row r="7" spans="1:19">
      <c r="A7" s="1">
        <v>201605</v>
      </c>
      <c r="B7" s="1">
        <v>0</v>
      </c>
      <c r="C7" s="1">
        <v>0</v>
      </c>
      <c r="D7" s="1">
        <v>0</v>
      </c>
      <c r="E7" s="1">
        <v>2.02</v>
      </c>
      <c r="F7" s="1">
        <v>0</v>
      </c>
      <c r="G7" s="1">
        <v>0</v>
      </c>
      <c r="H7" s="1">
        <v>0</v>
      </c>
      <c r="I7" s="1">
        <v>1776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109</v>
      </c>
      <c r="P7" s="1">
        <v>0</v>
      </c>
      <c r="Q7" s="1">
        <v>75.819999999999993</v>
      </c>
      <c r="R7" s="1">
        <v>0</v>
      </c>
      <c r="S7" s="1">
        <v>1962.84</v>
      </c>
    </row>
    <row r="8" spans="1:19">
      <c r="A8" s="1">
        <v>201606</v>
      </c>
      <c r="B8" s="1">
        <v>95.33</v>
      </c>
      <c r="C8" s="1">
        <v>0</v>
      </c>
      <c r="D8" s="1">
        <v>0</v>
      </c>
      <c r="E8" s="1">
        <v>0.74</v>
      </c>
      <c r="F8" s="1">
        <v>0</v>
      </c>
      <c r="G8" s="1">
        <v>0</v>
      </c>
      <c r="H8" s="1">
        <v>0</v>
      </c>
      <c r="I8" s="1">
        <v>958.87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109</v>
      </c>
      <c r="P8" s="1">
        <v>0</v>
      </c>
      <c r="Q8" s="1">
        <v>0</v>
      </c>
      <c r="R8" s="1">
        <v>0</v>
      </c>
      <c r="S8" s="1">
        <v>1163.94</v>
      </c>
    </row>
    <row r="9" spans="1:19">
      <c r="A9" s="1">
        <v>201607</v>
      </c>
      <c r="B9" s="1">
        <v>188</v>
      </c>
      <c r="C9" s="1">
        <v>0</v>
      </c>
      <c r="D9" s="1">
        <v>0</v>
      </c>
      <c r="E9" s="1">
        <v>389.78</v>
      </c>
      <c r="F9" s="1">
        <v>0</v>
      </c>
      <c r="G9" s="1">
        <v>0</v>
      </c>
      <c r="H9" s="1">
        <v>0</v>
      </c>
      <c r="I9" s="1">
        <v>279.54000000000002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857.32</v>
      </c>
    </row>
    <row r="10" spans="1:19">
      <c r="A10" s="1">
        <v>201608</v>
      </c>
      <c r="B10" s="1">
        <v>188</v>
      </c>
      <c r="C10" s="1">
        <v>0</v>
      </c>
      <c r="D10" s="1">
        <v>0</v>
      </c>
      <c r="E10" s="1">
        <v>386.31</v>
      </c>
      <c r="F10" s="1">
        <v>0</v>
      </c>
      <c r="G10" s="1">
        <v>0</v>
      </c>
      <c r="H10" s="1">
        <v>96.77</v>
      </c>
      <c r="I10" s="1">
        <v>36135.800000000003</v>
      </c>
      <c r="J10" s="1">
        <v>0</v>
      </c>
      <c r="K10" s="1">
        <v>0</v>
      </c>
      <c r="L10" s="1">
        <v>0</v>
      </c>
      <c r="M10" s="1">
        <v>0</v>
      </c>
      <c r="N10" s="1">
        <v>421</v>
      </c>
      <c r="O10" s="1">
        <v>0</v>
      </c>
      <c r="P10" s="1">
        <v>0</v>
      </c>
      <c r="Q10" s="1">
        <v>0</v>
      </c>
      <c r="R10" s="1">
        <v>0</v>
      </c>
      <c r="S10" s="1">
        <v>37227.879999999997</v>
      </c>
    </row>
    <row r="11" spans="1:19">
      <c r="A11" s="1">
        <v>201609</v>
      </c>
      <c r="B11" s="1">
        <v>0</v>
      </c>
      <c r="C11" s="1">
        <v>0</v>
      </c>
      <c r="D11" s="1">
        <v>0</v>
      </c>
      <c r="E11" s="1">
        <v>90.99</v>
      </c>
      <c r="F11" s="1">
        <v>0</v>
      </c>
      <c r="G11" s="1">
        <v>0</v>
      </c>
      <c r="H11" s="1">
        <v>150</v>
      </c>
      <c r="I11" s="1">
        <v>140.11000000000001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381.1</v>
      </c>
    </row>
    <row r="12" spans="1:19">
      <c r="A12" s="1">
        <v>201610</v>
      </c>
      <c r="B12" s="1">
        <v>0</v>
      </c>
      <c r="C12" s="1">
        <v>0</v>
      </c>
      <c r="D12" s="1">
        <v>0</v>
      </c>
      <c r="E12" s="1">
        <v>57.41</v>
      </c>
      <c r="F12" s="1">
        <v>0</v>
      </c>
      <c r="G12" s="1">
        <v>0</v>
      </c>
      <c r="H12" s="1">
        <v>150</v>
      </c>
      <c r="I12" s="1">
        <v>18129.62</v>
      </c>
      <c r="J12" s="1">
        <v>14.97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-60.9</v>
      </c>
      <c r="R12" s="1">
        <v>0</v>
      </c>
      <c r="S12" s="1">
        <v>18291.099999999999</v>
      </c>
    </row>
    <row r="13" spans="1:19">
      <c r="A13" s="1">
        <v>201611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600.53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21.27</v>
      </c>
      <c r="P13" s="1">
        <v>0</v>
      </c>
      <c r="Q13" s="1">
        <v>0</v>
      </c>
      <c r="R13" s="1">
        <v>0</v>
      </c>
      <c r="S13" s="1">
        <v>621.79999999999995</v>
      </c>
    </row>
    <row r="14" spans="1:19">
      <c r="A14" s="1">
        <v>201612</v>
      </c>
      <c r="B14" s="1">
        <v>0</v>
      </c>
      <c r="C14" s="1">
        <v>0</v>
      </c>
      <c r="D14" s="1">
        <v>31.5</v>
      </c>
      <c r="E14" s="1">
        <v>118.53</v>
      </c>
      <c r="F14" s="1">
        <v>7.57</v>
      </c>
      <c r="G14" s="1">
        <v>0</v>
      </c>
      <c r="H14" s="1">
        <v>0</v>
      </c>
      <c r="I14" s="1">
        <v>6461.49</v>
      </c>
      <c r="J14" s="1">
        <v>147.5</v>
      </c>
      <c r="K14" s="1">
        <v>0</v>
      </c>
      <c r="L14" s="1">
        <v>0</v>
      </c>
      <c r="M14" s="1">
        <v>0</v>
      </c>
      <c r="N14" s="1">
        <v>578.03</v>
      </c>
      <c r="O14" s="1">
        <v>59.21</v>
      </c>
      <c r="P14" s="1">
        <v>119</v>
      </c>
      <c r="Q14" s="1">
        <v>85.18</v>
      </c>
      <c r="R14" s="1">
        <v>0</v>
      </c>
      <c r="S14" s="1">
        <v>7608.01</v>
      </c>
    </row>
    <row r="15" spans="1:19">
      <c r="A15" s="1" t="s">
        <v>24</v>
      </c>
      <c r="B15" s="1">
        <v>471.33</v>
      </c>
      <c r="C15" s="1">
        <v>0</v>
      </c>
      <c r="D15" s="1">
        <v>65.5</v>
      </c>
      <c r="E15" s="1">
        <v>1209.67</v>
      </c>
      <c r="F15" s="1">
        <v>7.57</v>
      </c>
      <c r="G15" s="1">
        <v>0</v>
      </c>
      <c r="H15" s="1">
        <v>396.77</v>
      </c>
      <c r="I15" s="1">
        <v>68527.08</v>
      </c>
      <c r="J15" s="1">
        <v>202.47</v>
      </c>
      <c r="K15" s="1">
        <v>0</v>
      </c>
      <c r="L15" s="1">
        <v>0</v>
      </c>
      <c r="M15" s="1">
        <v>90.42</v>
      </c>
      <c r="N15" s="1">
        <v>999.03</v>
      </c>
      <c r="O15" s="1">
        <v>407.14</v>
      </c>
      <c r="P15" s="1">
        <v>119</v>
      </c>
      <c r="Q15" s="1">
        <v>180.95</v>
      </c>
      <c r="R15" s="1">
        <v>0</v>
      </c>
      <c r="S15" s="1">
        <v>72676.929999999993</v>
      </c>
    </row>
    <row r="16" spans="1:19">
      <c r="S16" s="1">
        <f>SUM(S3:S14)-关联方!S14</f>
        <v>0</v>
      </c>
    </row>
  </sheetData>
  <phoneticPr fontId="3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S14"/>
  <sheetViews>
    <sheetView workbookViewId="0">
      <selection activeCell="A14" sqref="A14:XFD14"/>
    </sheetView>
  </sheetViews>
  <sheetFormatPr defaultColWidth="9" defaultRowHeight="12"/>
  <cols>
    <col min="1" max="16384" width="9" style="1"/>
  </cols>
  <sheetData>
    <row r="1" spans="1:19">
      <c r="A1" s="1" t="s">
        <v>22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>
      <c r="A2" s="1">
        <v>201601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3.32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3.32</v>
      </c>
    </row>
    <row r="3" spans="1:19">
      <c r="A3" s="1">
        <v>201602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7.87</v>
      </c>
      <c r="R3" s="1">
        <v>0</v>
      </c>
      <c r="S3" s="1">
        <v>17.87</v>
      </c>
    </row>
    <row r="4" spans="1:19">
      <c r="A4" s="1">
        <v>201603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403.7</v>
      </c>
      <c r="J4" s="1">
        <v>0</v>
      </c>
      <c r="K4" s="1">
        <v>0</v>
      </c>
      <c r="L4" s="1">
        <v>0</v>
      </c>
      <c r="M4" s="1">
        <v>87.1</v>
      </c>
      <c r="N4" s="1">
        <v>0</v>
      </c>
      <c r="O4" s="1">
        <v>0</v>
      </c>
      <c r="P4" s="1">
        <v>0</v>
      </c>
      <c r="Q4" s="1">
        <v>26.99</v>
      </c>
      <c r="R4" s="1">
        <v>0</v>
      </c>
      <c r="S4" s="1">
        <v>517.79</v>
      </c>
    </row>
    <row r="5" spans="1:19">
      <c r="A5" s="1">
        <v>201604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3455.22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108.66</v>
      </c>
      <c r="P5" s="1">
        <v>0</v>
      </c>
      <c r="Q5" s="1">
        <v>45.99</v>
      </c>
      <c r="R5" s="1">
        <v>0</v>
      </c>
      <c r="S5" s="1">
        <v>3609.87</v>
      </c>
    </row>
    <row r="6" spans="1:19">
      <c r="A6" s="1">
        <v>201605</v>
      </c>
      <c r="B6" s="1">
        <v>0</v>
      </c>
      <c r="C6" s="1">
        <v>0</v>
      </c>
      <c r="D6" s="1">
        <v>0</v>
      </c>
      <c r="E6" s="1">
        <v>2.02</v>
      </c>
      <c r="F6" s="1">
        <v>0</v>
      </c>
      <c r="G6" s="1">
        <v>0</v>
      </c>
      <c r="H6" s="1">
        <v>0</v>
      </c>
      <c r="I6" s="1">
        <v>1776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109</v>
      </c>
      <c r="P6" s="1">
        <v>0</v>
      </c>
      <c r="Q6" s="1">
        <v>75.819999999999993</v>
      </c>
      <c r="R6" s="1">
        <v>0</v>
      </c>
      <c r="S6" s="1">
        <v>1962.84</v>
      </c>
    </row>
    <row r="7" spans="1:19">
      <c r="A7" s="1">
        <v>201606</v>
      </c>
      <c r="B7" s="1">
        <v>95.33</v>
      </c>
      <c r="C7" s="1">
        <v>0</v>
      </c>
      <c r="D7" s="1">
        <v>0</v>
      </c>
      <c r="E7" s="1">
        <v>0.74</v>
      </c>
      <c r="F7" s="1">
        <v>0</v>
      </c>
      <c r="G7" s="1">
        <v>0</v>
      </c>
      <c r="H7" s="1">
        <v>0</v>
      </c>
      <c r="I7" s="1">
        <v>958.87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109</v>
      </c>
      <c r="P7" s="1">
        <v>0</v>
      </c>
      <c r="Q7" s="1">
        <v>0</v>
      </c>
      <c r="R7" s="1">
        <v>0</v>
      </c>
      <c r="S7" s="1">
        <v>1163.94</v>
      </c>
    </row>
    <row r="8" spans="1:19">
      <c r="A8" s="1">
        <v>201607</v>
      </c>
      <c r="B8" s="1">
        <v>188</v>
      </c>
      <c r="C8" s="1">
        <v>0</v>
      </c>
      <c r="D8" s="1">
        <v>0</v>
      </c>
      <c r="E8" s="1">
        <v>389.78</v>
      </c>
      <c r="F8" s="1">
        <v>0</v>
      </c>
      <c r="G8" s="1">
        <v>0</v>
      </c>
      <c r="H8" s="1">
        <v>0</v>
      </c>
      <c r="I8" s="1">
        <v>279.54000000000002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857.32</v>
      </c>
    </row>
    <row r="9" spans="1:19">
      <c r="A9" s="1">
        <v>201608</v>
      </c>
      <c r="B9" s="1">
        <v>188</v>
      </c>
      <c r="C9" s="1">
        <v>0</v>
      </c>
      <c r="D9" s="1">
        <v>0</v>
      </c>
      <c r="E9" s="1">
        <v>386.31</v>
      </c>
      <c r="F9" s="1">
        <v>0</v>
      </c>
      <c r="G9" s="1">
        <v>0</v>
      </c>
      <c r="H9" s="1">
        <v>96.77</v>
      </c>
      <c r="I9" s="1">
        <v>36135.800000000003</v>
      </c>
      <c r="J9" s="1">
        <v>0</v>
      </c>
      <c r="K9" s="1">
        <v>0</v>
      </c>
      <c r="L9" s="1">
        <v>0</v>
      </c>
      <c r="M9" s="1">
        <v>0</v>
      </c>
      <c r="N9" s="1">
        <v>421</v>
      </c>
      <c r="O9" s="1">
        <v>0</v>
      </c>
      <c r="P9" s="1">
        <v>0</v>
      </c>
      <c r="Q9" s="1">
        <v>0</v>
      </c>
      <c r="R9" s="1">
        <v>0</v>
      </c>
      <c r="S9" s="1">
        <v>37227.879999999997</v>
      </c>
    </row>
    <row r="10" spans="1:19">
      <c r="A10" s="1">
        <v>201609</v>
      </c>
      <c r="B10" s="1">
        <v>0</v>
      </c>
      <c r="C10" s="1">
        <v>0</v>
      </c>
      <c r="D10" s="1">
        <v>0</v>
      </c>
      <c r="E10" s="1">
        <v>90.99</v>
      </c>
      <c r="F10" s="1">
        <v>0</v>
      </c>
      <c r="G10" s="1">
        <v>0</v>
      </c>
      <c r="H10" s="1">
        <v>150</v>
      </c>
      <c r="I10" s="1">
        <v>140.11000000000001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381.1</v>
      </c>
    </row>
    <row r="11" spans="1:19">
      <c r="A11" s="1">
        <v>201610</v>
      </c>
      <c r="B11" s="1">
        <v>0</v>
      </c>
      <c r="C11" s="1">
        <v>0</v>
      </c>
      <c r="D11" s="1">
        <v>0</v>
      </c>
      <c r="E11" s="1">
        <v>57.41</v>
      </c>
      <c r="F11" s="1">
        <v>0</v>
      </c>
      <c r="G11" s="1">
        <v>0</v>
      </c>
      <c r="H11" s="1">
        <v>150</v>
      </c>
      <c r="I11" s="1">
        <v>18129.62</v>
      </c>
      <c r="J11" s="1">
        <v>14.97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-60.9</v>
      </c>
      <c r="R11" s="1">
        <v>0</v>
      </c>
      <c r="S11" s="1">
        <v>18291.099999999999</v>
      </c>
    </row>
    <row r="12" spans="1:19">
      <c r="A12" s="1">
        <v>201611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600.53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21.27</v>
      </c>
      <c r="P12" s="1">
        <v>0</v>
      </c>
      <c r="Q12" s="1">
        <v>0</v>
      </c>
      <c r="R12" s="1">
        <v>0</v>
      </c>
      <c r="S12" s="1">
        <v>621.79999999999995</v>
      </c>
    </row>
    <row r="13" spans="1:19">
      <c r="A13" s="1">
        <v>201612</v>
      </c>
      <c r="B13" s="1">
        <v>0</v>
      </c>
      <c r="C13" s="1">
        <v>0</v>
      </c>
      <c r="D13" s="1">
        <v>31.5</v>
      </c>
      <c r="E13" s="1">
        <v>118.53</v>
      </c>
      <c r="F13" s="1">
        <v>7.57</v>
      </c>
      <c r="G13" s="1">
        <v>0</v>
      </c>
      <c r="H13" s="1">
        <v>0</v>
      </c>
      <c r="I13" s="1">
        <v>6461.49</v>
      </c>
      <c r="J13" s="1">
        <v>147.5</v>
      </c>
      <c r="K13" s="1">
        <v>0</v>
      </c>
      <c r="L13" s="1">
        <v>0</v>
      </c>
      <c r="M13" s="1">
        <v>0</v>
      </c>
      <c r="N13" s="1">
        <v>578.03</v>
      </c>
      <c r="O13" s="1">
        <v>59.21</v>
      </c>
      <c r="P13" s="1">
        <v>119</v>
      </c>
      <c r="Q13" s="1">
        <v>85.18</v>
      </c>
      <c r="R13" s="1">
        <v>0</v>
      </c>
      <c r="S13" s="1">
        <v>7608.01</v>
      </c>
    </row>
    <row r="14" spans="1:19" s="7" customFormat="1">
      <c r="A14" s="7" t="s">
        <v>24</v>
      </c>
      <c r="B14" s="7">
        <v>471.33</v>
      </c>
      <c r="C14" s="7">
        <v>0</v>
      </c>
      <c r="D14" s="7">
        <v>31.5</v>
      </c>
      <c r="E14" s="7">
        <v>1045.78</v>
      </c>
      <c r="F14" s="7">
        <v>7.57</v>
      </c>
      <c r="G14" s="7">
        <v>0</v>
      </c>
      <c r="H14" s="7">
        <v>396.77</v>
      </c>
      <c r="I14" s="7">
        <v>68350.880000000005</v>
      </c>
      <c r="J14" s="7">
        <v>162.47</v>
      </c>
      <c r="K14" s="7">
        <v>0</v>
      </c>
      <c r="L14" s="7">
        <v>0</v>
      </c>
      <c r="M14" s="7">
        <v>90.42</v>
      </c>
      <c r="N14" s="7">
        <v>999.03</v>
      </c>
      <c r="O14" s="7">
        <v>407.14</v>
      </c>
      <c r="P14" s="7">
        <v>119</v>
      </c>
      <c r="Q14" s="7">
        <v>180.95</v>
      </c>
      <c r="R14" s="7">
        <v>0</v>
      </c>
      <c r="S14" s="7">
        <v>72262.84</v>
      </c>
    </row>
  </sheetData>
  <phoneticPr fontId="3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>
  <dimension ref="A1:S16"/>
  <sheetViews>
    <sheetView workbookViewId="0">
      <selection activeCell="C1" sqref="A1:XFD1048576"/>
    </sheetView>
  </sheetViews>
  <sheetFormatPr defaultColWidth="9" defaultRowHeight="12"/>
  <cols>
    <col min="1" max="18" width="9" style="1"/>
    <col min="19" max="19" width="12.125" style="1" customWidth="1"/>
    <col min="20" max="16384" width="9" style="1"/>
  </cols>
  <sheetData>
    <row r="1" spans="1:19">
      <c r="A1" s="1" t="s">
        <v>22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>
      <c r="A2" s="1">
        <v>201512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23</v>
      </c>
      <c r="I2" s="1">
        <v>4996</v>
      </c>
      <c r="J2" s="1">
        <v>0</v>
      </c>
      <c r="K2" s="1">
        <v>0</v>
      </c>
      <c r="L2" s="1">
        <v>0</v>
      </c>
      <c r="M2" s="1">
        <v>5904.72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10923.72</v>
      </c>
    </row>
    <row r="3" spans="1:19">
      <c r="A3" s="1">
        <v>201601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3988</v>
      </c>
      <c r="J3" s="1">
        <v>0</v>
      </c>
      <c r="K3" s="1">
        <v>0</v>
      </c>
      <c r="L3" s="1">
        <v>0</v>
      </c>
      <c r="M3" s="1">
        <v>5414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9402</v>
      </c>
    </row>
    <row r="4" spans="1:19">
      <c r="A4" s="1">
        <v>201602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65000</v>
      </c>
      <c r="J4" s="1">
        <v>0</v>
      </c>
      <c r="K4" s="1">
        <v>0</v>
      </c>
      <c r="L4" s="1">
        <v>0</v>
      </c>
      <c r="M4" s="1">
        <v>1053.22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66053.22</v>
      </c>
    </row>
    <row r="5" spans="1:19">
      <c r="A5" s="1">
        <v>201603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33466.36</v>
      </c>
      <c r="J5" s="1">
        <v>0</v>
      </c>
      <c r="K5" s="1">
        <v>0</v>
      </c>
      <c r="L5" s="1">
        <v>0</v>
      </c>
      <c r="M5" s="1">
        <v>6576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40042.36</v>
      </c>
    </row>
    <row r="6" spans="1:19">
      <c r="A6" s="1">
        <v>201604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2196.66</v>
      </c>
      <c r="J6" s="1">
        <v>0</v>
      </c>
      <c r="K6" s="1">
        <v>0</v>
      </c>
      <c r="L6" s="1">
        <v>0</v>
      </c>
      <c r="M6" s="1">
        <v>6576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8772.66</v>
      </c>
    </row>
    <row r="7" spans="1:19">
      <c r="A7" s="1">
        <v>201605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32122.94</v>
      </c>
      <c r="J7" s="1">
        <v>0</v>
      </c>
      <c r="K7" s="1">
        <v>0</v>
      </c>
      <c r="L7" s="1">
        <v>0</v>
      </c>
      <c r="M7" s="1">
        <v>9135.7900000000009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41258.730000000003</v>
      </c>
    </row>
    <row r="8" spans="1:19">
      <c r="A8" s="1">
        <v>201606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90000</v>
      </c>
      <c r="I8" s="1">
        <v>5760.91</v>
      </c>
      <c r="J8" s="1">
        <v>0</v>
      </c>
      <c r="K8" s="1">
        <v>0</v>
      </c>
      <c r="L8" s="1">
        <v>0</v>
      </c>
      <c r="M8" s="1">
        <v>500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96260.91</v>
      </c>
    </row>
    <row r="9" spans="1:19">
      <c r="A9" s="1">
        <v>201607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401644.06</v>
      </c>
      <c r="I9" s="1">
        <v>7400.26</v>
      </c>
      <c r="J9" s="1">
        <v>0</v>
      </c>
      <c r="K9" s="1">
        <v>0</v>
      </c>
      <c r="L9" s="1">
        <v>0</v>
      </c>
      <c r="M9" s="1">
        <v>500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409544.32</v>
      </c>
    </row>
    <row r="10" spans="1:19">
      <c r="A10" s="1">
        <v>201608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174902.65</v>
      </c>
      <c r="I10" s="1">
        <v>75671.289999999994</v>
      </c>
      <c r="J10" s="1">
        <v>0</v>
      </c>
      <c r="K10" s="1">
        <v>0</v>
      </c>
      <c r="L10" s="1">
        <v>0</v>
      </c>
      <c r="M10" s="1">
        <v>504.97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251078.91</v>
      </c>
    </row>
    <row r="11" spans="1:19">
      <c r="A11" s="1">
        <v>201609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63250</v>
      </c>
      <c r="J11" s="1">
        <v>0</v>
      </c>
      <c r="K11" s="1">
        <v>0</v>
      </c>
      <c r="L11" s="1">
        <v>0</v>
      </c>
      <c r="M11" s="1">
        <v>504.97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63754.97</v>
      </c>
    </row>
    <row r="12" spans="1:19">
      <c r="A12" s="1">
        <v>201610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157097</v>
      </c>
      <c r="I12" s="1">
        <v>3250</v>
      </c>
      <c r="J12" s="1">
        <v>0</v>
      </c>
      <c r="K12" s="1">
        <v>0</v>
      </c>
      <c r="L12" s="1">
        <v>0</v>
      </c>
      <c r="M12" s="1">
        <v>507.77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160854.76999999999</v>
      </c>
    </row>
    <row r="13" spans="1:19">
      <c r="A13" s="1">
        <v>201611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3250</v>
      </c>
      <c r="J13" s="1">
        <v>0</v>
      </c>
      <c r="K13" s="1">
        <v>0</v>
      </c>
      <c r="L13" s="1">
        <v>0</v>
      </c>
      <c r="M13" s="1">
        <v>502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3752</v>
      </c>
    </row>
    <row r="14" spans="1:19">
      <c r="A14" s="1">
        <v>201612</v>
      </c>
      <c r="B14" s="1">
        <v>0</v>
      </c>
      <c r="C14" s="1">
        <v>0</v>
      </c>
      <c r="D14" s="1">
        <v>12.21</v>
      </c>
      <c r="E14" s="1">
        <v>0</v>
      </c>
      <c r="F14" s="1">
        <v>0</v>
      </c>
      <c r="G14" s="1">
        <v>0</v>
      </c>
      <c r="H14" s="1">
        <v>23</v>
      </c>
      <c r="I14" s="1">
        <v>74611.3</v>
      </c>
      <c r="J14" s="1">
        <v>0</v>
      </c>
      <c r="K14" s="1">
        <v>0</v>
      </c>
      <c r="L14" s="1">
        <v>0</v>
      </c>
      <c r="M14" s="1">
        <v>502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75148.509999999995</v>
      </c>
    </row>
    <row r="15" spans="1:19">
      <c r="A15" s="1" t="s">
        <v>23</v>
      </c>
      <c r="B15" s="1">
        <v>0</v>
      </c>
      <c r="C15" s="1">
        <v>2735.24</v>
      </c>
      <c r="D15" s="1">
        <v>80</v>
      </c>
      <c r="E15" s="1">
        <v>1200</v>
      </c>
      <c r="F15" s="1">
        <v>250720.32</v>
      </c>
      <c r="G15" s="1">
        <v>0</v>
      </c>
      <c r="H15" s="1">
        <v>5485109</v>
      </c>
      <c r="I15" s="1">
        <v>10155038.869999999</v>
      </c>
      <c r="J15" s="1">
        <v>0</v>
      </c>
      <c r="K15" s="1">
        <v>4617024.38</v>
      </c>
      <c r="L15" s="1">
        <v>140975</v>
      </c>
      <c r="M15" s="1">
        <v>2217611.79</v>
      </c>
      <c r="N15" s="1">
        <v>7611.07</v>
      </c>
      <c r="O15" s="1">
        <v>7601.5</v>
      </c>
      <c r="P15" s="1">
        <v>50961.24</v>
      </c>
      <c r="Q15" s="1">
        <v>60014.1</v>
      </c>
      <c r="R15" s="1">
        <v>0</v>
      </c>
      <c r="S15" s="1">
        <v>22996682.510000002</v>
      </c>
    </row>
    <row r="16" spans="1:19">
      <c r="A16" s="1" t="s">
        <v>24</v>
      </c>
      <c r="B16" s="1">
        <v>0</v>
      </c>
      <c r="C16" s="1">
        <v>2735.24</v>
      </c>
      <c r="D16" s="1">
        <v>92.21</v>
      </c>
      <c r="E16" s="1">
        <v>1200</v>
      </c>
      <c r="F16" s="1">
        <v>250720.32</v>
      </c>
      <c r="G16" s="1">
        <v>0</v>
      </c>
      <c r="H16" s="1">
        <v>6308798.71</v>
      </c>
      <c r="I16" s="1">
        <v>10530002.59</v>
      </c>
      <c r="J16" s="1">
        <v>0</v>
      </c>
      <c r="K16" s="1">
        <v>4617024.38</v>
      </c>
      <c r="L16" s="1">
        <v>140975</v>
      </c>
      <c r="M16" s="1">
        <v>2255793.23</v>
      </c>
      <c r="N16" s="1">
        <v>7611.07</v>
      </c>
      <c r="O16" s="1">
        <v>7601.5</v>
      </c>
      <c r="P16" s="1">
        <v>50961.24</v>
      </c>
      <c r="Q16" s="1">
        <v>60014.1</v>
      </c>
      <c r="R16" s="1">
        <v>0</v>
      </c>
      <c r="S16" s="1">
        <v>24233529.59</v>
      </c>
    </row>
  </sheetData>
  <phoneticPr fontId="3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S36"/>
  <sheetViews>
    <sheetView workbookViewId="0">
      <selection activeCell="B36" sqref="B36:S36"/>
    </sheetView>
  </sheetViews>
  <sheetFormatPr defaultRowHeight="12"/>
  <cols>
    <col min="1" max="1" width="22.125" style="1" customWidth="1"/>
    <col min="2" max="7" width="9.75" style="1" customWidth="1"/>
    <col min="8" max="8" width="11.375" style="1" customWidth="1"/>
    <col min="9" max="18" width="9.75" style="1" customWidth="1"/>
    <col min="19" max="19" width="10.75" style="1" customWidth="1"/>
    <col min="20" max="16384" width="9" style="1"/>
  </cols>
  <sheetData>
    <row r="1" spans="1:19">
      <c r="A1" s="1" t="s">
        <v>22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>
      <c r="A2" s="1">
        <v>201411</v>
      </c>
      <c r="B2" s="1">
        <v>0</v>
      </c>
      <c r="C2" s="1">
        <v>0</v>
      </c>
      <c r="D2" s="1">
        <v>0</v>
      </c>
      <c r="E2" s="1">
        <v>46319</v>
      </c>
      <c r="F2" s="1">
        <v>8000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54319</v>
      </c>
    </row>
    <row r="3" spans="1:19">
      <c r="A3" s="1">
        <v>201412</v>
      </c>
    </row>
    <row r="4" spans="1:19">
      <c r="A4" s="15" t="s">
        <v>27</v>
      </c>
      <c r="B4" s="16">
        <f>ROUND((B2+B3)*0.5,2)</f>
        <v>0</v>
      </c>
      <c r="C4" s="16">
        <f t="shared" ref="C4:S4" si="0">ROUND((C2+C3)*0.5,2)</f>
        <v>0</v>
      </c>
      <c r="D4" s="16">
        <f t="shared" si="0"/>
        <v>0</v>
      </c>
      <c r="E4" s="16">
        <f t="shared" si="0"/>
        <v>23159.5</v>
      </c>
      <c r="F4" s="16">
        <f t="shared" si="0"/>
        <v>4000</v>
      </c>
      <c r="G4" s="16">
        <f t="shared" si="0"/>
        <v>0</v>
      </c>
      <c r="H4" s="16">
        <f t="shared" si="0"/>
        <v>0</v>
      </c>
      <c r="I4" s="16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6">
        <f t="shared" si="0"/>
        <v>0</v>
      </c>
      <c r="N4" s="16">
        <f t="shared" si="0"/>
        <v>0</v>
      </c>
      <c r="O4" s="16">
        <f t="shared" si="0"/>
        <v>0</v>
      </c>
      <c r="P4" s="16">
        <f t="shared" si="0"/>
        <v>0</v>
      </c>
      <c r="Q4" s="16">
        <f t="shared" si="0"/>
        <v>0</v>
      </c>
      <c r="R4" s="16">
        <f t="shared" si="0"/>
        <v>0</v>
      </c>
      <c r="S4" s="16">
        <f t="shared" si="0"/>
        <v>27159.5</v>
      </c>
    </row>
    <row r="5" spans="1:19">
      <c r="A5" s="1">
        <v>201501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14800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14800</v>
      </c>
    </row>
    <row r="6" spans="1:19">
      <c r="A6" s="1">
        <v>201502</v>
      </c>
    </row>
    <row r="7" spans="1:19">
      <c r="A7" s="1">
        <v>201503</v>
      </c>
    </row>
    <row r="8" spans="1:19">
      <c r="A8" s="1">
        <v>201504</v>
      </c>
    </row>
    <row r="9" spans="1:19">
      <c r="A9" s="1">
        <v>201505</v>
      </c>
    </row>
    <row r="10" spans="1:19">
      <c r="A10" s="1">
        <v>201506</v>
      </c>
    </row>
    <row r="11" spans="1:19">
      <c r="A11" s="1">
        <v>201507</v>
      </c>
    </row>
    <row r="12" spans="1:19">
      <c r="A12" s="1">
        <v>201508</v>
      </c>
    </row>
    <row r="13" spans="1:19">
      <c r="A13" s="1">
        <v>201509</v>
      </c>
    </row>
    <row r="14" spans="1:19">
      <c r="A14" s="1">
        <v>201510</v>
      </c>
    </row>
    <row r="15" spans="1:19">
      <c r="A15" s="1">
        <v>201511</v>
      </c>
    </row>
    <row r="16" spans="1:19">
      <c r="A16" s="1">
        <v>201512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500000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500000</v>
      </c>
    </row>
    <row r="17" spans="1:19">
      <c r="A17" s="12" t="s">
        <v>26</v>
      </c>
      <c r="B17" s="13">
        <f>ROUND((B16+B5+B6+B7+B8+B9+B10+B11+B12+B13+B14+B15)*0.2,2)</f>
        <v>0</v>
      </c>
      <c r="C17" s="16">
        <f t="shared" ref="C17:S17" si="1">ROUND((C16+C5+C6+C7+C8+C9+C10+C11+C12+C13+C14+C15)*0.2,2)</f>
        <v>0</v>
      </c>
      <c r="D17" s="16">
        <f t="shared" si="1"/>
        <v>0</v>
      </c>
      <c r="E17" s="16">
        <f t="shared" si="1"/>
        <v>0</v>
      </c>
      <c r="F17" s="16">
        <f t="shared" si="1"/>
        <v>0</v>
      </c>
      <c r="G17" s="16">
        <f t="shared" si="1"/>
        <v>0</v>
      </c>
      <c r="H17" s="16">
        <f t="shared" si="1"/>
        <v>100000</v>
      </c>
      <c r="I17" s="16">
        <f t="shared" si="1"/>
        <v>0</v>
      </c>
      <c r="J17" s="16">
        <f t="shared" si="1"/>
        <v>0</v>
      </c>
      <c r="K17" s="16">
        <f t="shared" si="1"/>
        <v>0</v>
      </c>
      <c r="L17" s="16">
        <f t="shared" si="1"/>
        <v>0</v>
      </c>
      <c r="M17" s="16">
        <f t="shared" si="1"/>
        <v>2960</v>
      </c>
      <c r="N17" s="16">
        <f t="shared" si="1"/>
        <v>0</v>
      </c>
      <c r="O17" s="16">
        <f t="shared" si="1"/>
        <v>0</v>
      </c>
      <c r="P17" s="16">
        <f t="shared" si="1"/>
        <v>0</v>
      </c>
      <c r="Q17" s="16">
        <f t="shared" si="1"/>
        <v>0</v>
      </c>
      <c r="R17" s="16">
        <f t="shared" si="1"/>
        <v>0</v>
      </c>
      <c r="S17" s="16">
        <f t="shared" si="1"/>
        <v>102960</v>
      </c>
    </row>
    <row r="18" spans="1:19">
      <c r="A18" s="1">
        <v>201601</v>
      </c>
    </row>
    <row r="19" spans="1:19">
      <c r="A19" s="1">
        <v>201602</v>
      </c>
    </row>
    <row r="20" spans="1:19">
      <c r="A20" s="1">
        <v>201603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355690</v>
      </c>
      <c r="P20" s="1">
        <v>0</v>
      </c>
      <c r="Q20" s="1">
        <v>0</v>
      </c>
      <c r="R20" s="1">
        <v>0</v>
      </c>
      <c r="S20" s="1">
        <v>355690</v>
      </c>
    </row>
    <row r="21" spans="1:19">
      <c r="A21" s="1">
        <v>201604</v>
      </c>
    </row>
    <row r="22" spans="1:19">
      <c r="A22" s="1">
        <v>201605</v>
      </c>
    </row>
    <row r="23" spans="1:19">
      <c r="A23" s="1">
        <v>201606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289280</v>
      </c>
      <c r="P23" s="1">
        <v>0</v>
      </c>
      <c r="Q23" s="1">
        <v>0</v>
      </c>
      <c r="R23" s="1">
        <v>0</v>
      </c>
      <c r="S23" s="1">
        <v>289280</v>
      </c>
    </row>
    <row r="24" spans="1:19">
      <c r="A24" s="9" t="s">
        <v>25</v>
      </c>
      <c r="B24" s="10">
        <f>ROUND((B23+B18+B19+B20+B21+B22)*0.1,2)</f>
        <v>0</v>
      </c>
      <c r="C24" s="14">
        <f t="shared" ref="C24:S24" si="2">ROUND((C23+C18+C19+C20+C21+C22)*0.1,2)</f>
        <v>0</v>
      </c>
      <c r="D24" s="14">
        <f t="shared" si="2"/>
        <v>0</v>
      </c>
      <c r="E24" s="14">
        <f t="shared" si="2"/>
        <v>0</v>
      </c>
      <c r="F24" s="14">
        <f t="shared" si="2"/>
        <v>0</v>
      </c>
      <c r="G24" s="14">
        <f t="shared" si="2"/>
        <v>0</v>
      </c>
      <c r="H24" s="14">
        <f t="shared" si="2"/>
        <v>0</v>
      </c>
      <c r="I24" s="14">
        <f t="shared" si="2"/>
        <v>0</v>
      </c>
      <c r="J24" s="14">
        <f t="shared" si="2"/>
        <v>0</v>
      </c>
      <c r="K24" s="14">
        <f t="shared" si="2"/>
        <v>0</v>
      </c>
      <c r="L24" s="14">
        <f t="shared" si="2"/>
        <v>0</v>
      </c>
      <c r="M24" s="14">
        <f t="shared" si="2"/>
        <v>0</v>
      </c>
      <c r="N24" s="14">
        <f t="shared" si="2"/>
        <v>0</v>
      </c>
      <c r="O24" s="14">
        <f t="shared" si="2"/>
        <v>64497</v>
      </c>
      <c r="P24" s="14">
        <f t="shared" si="2"/>
        <v>0</v>
      </c>
      <c r="Q24" s="14">
        <f t="shared" si="2"/>
        <v>0</v>
      </c>
      <c r="R24" s="14">
        <f t="shared" si="2"/>
        <v>0</v>
      </c>
      <c r="S24" s="14">
        <f t="shared" si="2"/>
        <v>64497</v>
      </c>
    </row>
    <row r="25" spans="1:19">
      <c r="A25" s="1">
        <v>201607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395413.19</v>
      </c>
      <c r="P25" s="1">
        <v>0</v>
      </c>
      <c r="Q25" s="1">
        <v>0</v>
      </c>
      <c r="R25" s="1">
        <v>0</v>
      </c>
      <c r="S25" s="1">
        <v>395413.19</v>
      </c>
    </row>
    <row r="26" spans="1:19">
      <c r="A26" s="1">
        <v>201608</v>
      </c>
      <c r="B26" s="1">
        <v>0</v>
      </c>
      <c r="C26" s="1">
        <v>0.05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0.05</v>
      </c>
    </row>
    <row r="27" spans="1:19">
      <c r="A27" s="1">
        <v>201609</v>
      </c>
      <c r="B27" s="1">
        <v>0</v>
      </c>
      <c r="C27" s="1">
        <v>0.06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0.06</v>
      </c>
    </row>
    <row r="28" spans="1:19">
      <c r="A28" s="1">
        <v>201610</v>
      </c>
      <c r="B28" s="1">
        <v>0</v>
      </c>
      <c r="C28" s="1">
        <v>7.0000000000000007E-2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7.0000000000000007E-2</v>
      </c>
    </row>
    <row r="29" spans="1:19">
      <c r="A29" s="1">
        <v>201611</v>
      </c>
      <c r="B29" s="1">
        <v>0</v>
      </c>
      <c r="C29" s="1">
        <v>0.14000000000000001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105872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105872.14</v>
      </c>
    </row>
    <row r="30" spans="1:19">
      <c r="A30" s="1">
        <v>201612</v>
      </c>
      <c r="B30" s="1">
        <v>0</v>
      </c>
      <c r="C30" s="1">
        <v>0.16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33.33</v>
      </c>
      <c r="S30" s="1">
        <v>33.49</v>
      </c>
    </row>
    <row r="31" spans="1:19" s="7" customFormat="1">
      <c r="A31" s="7" t="s">
        <v>24</v>
      </c>
      <c r="B31" s="7">
        <v>0</v>
      </c>
      <c r="C31" s="7">
        <v>0.48</v>
      </c>
      <c r="D31" s="7">
        <v>0</v>
      </c>
      <c r="E31" s="7">
        <v>46319</v>
      </c>
      <c r="F31" s="7">
        <v>8000</v>
      </c>
      <c r="G31" s="7">
        <v>0</v>
      </c>
      <c r="H31" s="7">
        <v>500000</v>
      </c>
      <c r="I31" s="7">
        <v>0</v>
      </c>
      <c r="J31" s="7">
        <v>0</v>
      </c>
      <c r="K31" s="7">
        <v>105872</v>
      </c>
      <c r="L31" s="7">
        <v>0</v>
      </c>
      <c r="M31" s="7">
        <v>14800</v>
      </c>
      <c r="N31" s="7">
        <v>0</v>
      </c>
      <c r="O31" s="7">
        <v>1040383.19</v>
      </c>
      <c r="P31" s="7">
        <v>0</v>
      </c>
      <c r="Q31" s="7">
        <v>0</v>
      </c>
      <c r="R31" s="7">
        <v>33.33</v>
      </c>
      <c r="S31" s="7">
        <v>1715408</v>
      </c>
    </row>
    <row r="35" spans="1:19">
      <c r="A35" s="17" t="s">
        <v>28</v>
      </c>
      <c r="B35" s="1">
        <v>0</v>
      </c>
      <c r="C35" s="1">
        <v>0</v>
      </c>
      <c r="D35" s="1">
        <v>0</v>
      </c>
      <c r="E35" s="1">
        <v>23159.5</v>
      </c>
      <c r="F35" s="1">
        <v>4000</v>
      </c>
      <c r="G35" s="1">
        <v>0</v>
      </c>
      <c r="H35" s="1">
        <v>50000</v>
      </c>
      <c r="I35" s="1">
        <v>0</v>
      </c>
      <c r="J35" s="1">
        <v>31800</v>
      </c>
      <c r="K35" s="1">
        <v>0</v>
      </c>
      <c r="L35" s="1">
        <v>0</v>
      </c>
      <c r="M35" s="1">
        <v>2960</v>
      </c>
      <c r="N35" s="1">
        <v>0</v>
      </c>
      <c r="O35" s="1">
        <v>35569</v>
      </c>
      <c r="P35" s="1">
        <v>0</v>
      </c>
      <c r="Q35" s="1">
        <v>0</v>
      </c>
      <c r="R35" s="1">
        <v>0</v>
      </c>
      <c r="S35" s="1">
        <v>147488.5</v>
      </c>
    </row>
    <row r="36" spans="1:19">
      <c r="A36" s="17" t="s">
        <v>29</v>
      </c>
      <c r="B36" s="11">
        <f>B4+B17+B24-B35</f>
        <v>0</v>
      </c>
      <c r="C36" s="11">
        <f t="shared" ref="C36:S36" si="3">C4+C17+C24-C35</f>
        <v>0</v>
      </c>
      <c r="D36" s="11">
        <f t="shared" si="3"/>
        <v>0</v>
      </c>
      <c r="E36" s="11">
        <f t="shared" si="3"/>
        <v>0</v>
      </c>
      <c r="F36" s="11">
        <f t="shared" si="3"/>
        <v>0</v>
      </c>
      <c r="G36" s="11">
        <f t="shared" si="3"/>
        <v>0</v>
      </c>
      <c r="H36" s="11">
        <f t="shared" si="3"/>
        <v>50000</v>
      </c>
      <c r="I36" s="11">
        <f t="shared" si="3"/>
        <v>0</v>
      </c>
      <c r="J36" s="11">
        <f t="shared" si="3"/>
        <v>-31800</v>
      </c>
      <c r="K36" s="11">
        <f t="shared" si="3"/>
        <v>0</v>
      </c>
      <c r="L36" s="11">
        <f t="shared" si="3"/>
        <v>0</v>
      </c>
      <c r="M36" s="11">
        <f t="shared" si="3"/>
        <v>0</v>
      </c>
      <c r="N36" s="11">
        <f t="shared" si="3"/>
        <v>0</v>
      </c>
      <c r="O36" s="11">
        <f t="shared" si="3"/>
        <v>28928</v>
      </c>
      <c r="P36" s="11">
        <f t="shared" si="3"/>
        <v>0</v>
      </c>
      <c r="Q36" s="11">
        <f t="shared" si="3"/>
        <v>0</v>
      </c>
      <c r="R36" s="11">
        <f t="shared" si="3"/>
        <v>0</v>
      </c>
      <c r="S36" s="11">
        <f t="shared" si="3"/>
        <v>47128</v>
      </c>
    </row>
  </sheetData>
  <phoneticPr fontId="3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>
  <dimension ref="A1:S25"/>
  <sheetViews>
    <sheetView workbookViewId="0">
      <selection activeCell="C1" sqref="A1:XFD1048576"/>
    </sheetView>
  </sheetViews>
  <sheetFormatPr defaultColWidth="9" defaultRowHeight="12"/>
  <cols>
    <col min="1" max="18" width="9" style="1"/>
    <col min="19" max="20" width="13.875" style="1" customWidth="1"/>
    <col min="21" max="16384" width="9" style="1"/>
  </cols>
  <sheetData>
    <row r="1" spans="1:19">
      <c r="A1" s="1" t="s">
        <v>22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</row>
    <row r="2" spans="1:19">
      <c r="A2" s="1">
        <v>201501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5000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5000</v>
      </c>
    </row>
    <row r="3" spans="1:19">
      <c r="A3" s="1">
        <v>201502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5000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5000</v>
      </c>
    </row>
    <row r="4" spans="1:19">
      <c r="A4" s="1">
        <v>201503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88000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88000</v>
      </c>
    </row>
    <row r="5" spans="1:19">
      <c r="A5" s="1">
        <v>201504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5000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5000</v>
      </c>
    </row>
    <row r="6" spans="1:19">
      <c r="A6" s="1">
        <v>201505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5000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5000</v>
      </c>
    </row>
    <row r="7" spans="1:19">
      <c r="A7" s="1">
        <v>201507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>
      <c r="A8" s="1">
        <v>201508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43.21</v>
      </c>
      <c r="P8" s="1">
        <v>0</v>
      </c>
      <c r="Q8" s="1">
        <v>0</v>
      </c>
      <c r="R8" s="1">
        <v>0</v>
      </c>
      <c r="S8" s="1">
        <v>43.21</v>
      </c>
    </row>
    <row r="9" spans="1:19">
      <c r="A9" s="1">
        <v>201509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66.97</v>
      </c>
      <c r="P9" s="1">
        <v>0</v>
      </c>
      <c r="Q9" s="1">
        <v>0</v>
      </c>
      <c r="R9" s="1">
        <v>0</v>
      </c>
      <c r="S9" s="1">
        <v>66.97</v>
      </c>
    </row>
    <row r="10" spans="1:19">
      <c r="A10" s="1">
        <v>201510</v>
      </c>
      <c r="B10" s="1">
        <v>0</v>
      </c>
      <c r="C10" s="1">
        <v>0</v>
      </c>
      <c r="D10" s="1">
        <v>0</v>
      </c>
      <c r="E10" s="1">
        <v>0</v>
      </c>
      <c r="F10" s="1">
        <v>-0.6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44.6</v>
      </c>
      <c r="P10" s="1">
        <v>0</v>
      </c>
      <c r="Q10" s="1">
        <v>0</v>
      </c>
      <c r="R10" s="1">
        <v>0</v>
      </c>
      <c r="S10" s="1">
        <v>44</v>
      </c>
    </row>
    <row r="11" spans="1:19">
      <c r="A11" s="1">
        <v>201511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</row>
    <row r="12" spans="1:19">
      <c r="A12" s="1">
        <v>201512</v>
      </c>
      <c r="B12" s="1">
        <v>582916.27</v>
      </c>
      <c r="C12" s="1">
        <v>190520.62</v>
      </c>
      <c r="D12" s="1">
        <v>321110.62</v>
      </c>
      <c r="E12" s="1">
        <v>399318.09</v>
      </c>
      <c r="F12" s="1">
        <v>327660.69</v>
      </c>
      <c r="G12" s="1">
        <v>39292.15</v>
      </c>
      <c r="H12" s="1">
        <v>531209.77</v>
      </c>
      <c r="I12" s="1">
        <v>2772533.09</v>
      </c>
      <c r="J12" s="1">
        <v>1218496.47</v>
      </c>
      <c r="K12" s="1">
        <v>221115.28</v>
      </c>
      <c r="L12" s="1">
        <v>37420.97</v>
      </c>
      <c r="M12" s="1">
        <v>344814.89</v>
      </c>
      <c r="N12" s="1">
        <v>484001.94</v>
      </c>
      <c r="O12" s="1">
        <v>529865.18999999994</v>
      </c>
      <c r="P12" s="1">
        <v>1298862.05</v>
      </c>
      <c r="Q12" s="1">
        <v>729621.36</v>
      </c>
      <c r="R12" s="1">
        <v>0</v>
      </c>
      <c r="S12" s="1">
        <v>10028759.449999999</v>
      </c>
    </row>
    <row r="13" spans="1:19">
      <c r="A13" s="1">
        <v>201601</v>
      </c>
      <c r="B13" s="1">
        <v>524349.61</v>
      </c>
      <c r="C13" s="1">
        <v>160865.95000000001</v>
      </c>
      <c r="D13" s="1">
        <v>556443.4</v>
      </c>
      <c r="E13" s="1">
        <v>267588.01</v>
      </c>
      <c r="F13" s="1">
        <v>198811.7</v>
      </c>
      <c r="G13" s="1">
        <v>36136.81</v>
      </c>
      <c r="H13" s="1">
        <v>453349.37</v>
      </c>
      <c r="I13" s="1">
        <v>1707135.19</v>
      </c>
      <c r="J13" s="1">
        <v>823443.11</v>
      </c>
      <c r="K13" s="1">
        <v>217776.95</v>
      </c>
      <c r="L13" s="1">
        <v>30946.55</v>
      </c>
      <c r="M13" s="1">
        <v>315102.95</v>
      </c>
      <c r="N13" s="1">
        <v>310705.57</v>
      </c>
      <c r="O13" s="1">
        <v>500248.25</v>
      </c>
      <c r="P13" s="1">
        <v>258252.43</v>
      </c>
      <c r="Q13" s="1">
        <v>140266.51</v>
      </c>
      <c r="R13" s="1">
        <v>0</v>
      </c>
      <c r="S13" s="1">
        <v>6501422.3600000003</v>
      </c>
    </row>
    <row r="14" spans="1:19">
      <c r="A14" s="1">
        <v>201602</v>
      </c>
      <c r="B14" s="1">
        <v>517528.46</v>
      </c>
      <c r="C14" s="1">
        <v>173267.21</v>
      </c>
      <c r="D14" s="1">
        <v>401973.16</v>
      </c>
      <c r="E14" s="1">
        <v>292664.24</v>
      </c>
      <c r="F14" s="1">
        <v>265440.25</v>
      </c>
      <c r="G14" s="1">
        <v>34423.07</v>
      </c>
      <c r="H14" s="1">
        <v>457815.61</v>
      </c>
      <c r="I14" s="1">
        <v>1633868.44</v>
      </c>
      <c r="J14" s="1">
        <v>446159.96</v>
      </c>
      <c r="K14" s="1">
        <v>224268.02</v>
      </c>
      <c r="L14" s="1">
        <v>34148.15</v>
      </c>
      <c r="M14" s="1">
        <v>324567.06</v>
      </c>
      <c r="N14" s="1">
        <v>343243.82</v>
      </c>
      <c r="O14" s="1">
        <v>462334.65</v>
      </c>
      <c r="P14" s="1">
        <v>254438.64</v>
      </c>
      <c r="Q14" s="1">
        <v>84810.14</v>
      </c>
      <c r="R14" s="1">
        <v>0</v>
      </c>
      <c r="S14" s="1">
        <v>5950950.8799999999</v>
      </c>
    </row>
    <row r="15" spans="1:19">
      <c r="A15" s="1">
        <v>201603</v>
      </c>
      <c r="B15" s="1">
        <v>1009381.8</v>
      </c>
      <c r="C15" s="1">
        <v>197750.63</v>
      </c>
      <c r="D15" s="1">
        <v>265244.84000000003</v>
      </c>
      <c r="E15" s="1">
        <v>285959.08</v>
      </c>
      <c r="F15" s="1">
        <v>883352.49</v>
      </c>
      <c r="G15" s="1">
        <v>41855.54</v>
      </c>
      <c r="H15" s="1">
        <v>456535.71</v>
      </c>
      <c r="I15" s="1">
        <v>1583663.82</v>
      </c>
      <c r="J15" s="1">
        <v>1286565.92</v>
      </c>
      <c r="K15" s="1">
        <v>201816.55</v>
      </c>
      <c r="L15" s="1">
        <v>37677.97</v>
      </c>
      <c r="M15" s="1">
        <v>697611.9</v>
      </c>
      <c r="N15" s="1">
        <v>319943.27</v>
      </c>
      <c r="O15" s="1">
        <v>429017.86</v>
      </c>
      <c r="P15" s="1">
        <v>251717.53</v>
      </c>
      <c r="Q15" s="1">
        <v>101060.86</v>
      </c>
      <c r="R15" s="1">
        <v>0</v>
      </c>
      <c r="S15" s="1">
        <v>8049155.7699999996</v>
      </c>
    </row>
    <row r="16" spans="1:19">
      <c r="A16" s="1">
        <v>201604</v>
      </c>
      <c r="B16" s="1">
        <v>447399.01</v>
      </c>
      <c r="C16" s="1">
        <v>182397.93</v>
      </c>
      <c r="D16" s="1">
        <v>782878.04</v>
      </c>
      <c r="E16" s="1">
        <v>282692.77</v>
      </c>
      <c r="F16" s="1">
        <v>278200.09999999998</v>
      </c>
      <c r="G16" s="1">
        <v>56465.65</v>
      </c>
      <c r="H16" s="1">
        <v>432905.73</v>
      </c>
      <c r="I16" s="1">
        <v>3025908.42</v>
      </c>
      <c r="J16" s="1">
        <v>1261241.9099999999</v>
      </c>
      <c r="K16" s="1">
        <v>194396.62</v>
      </c>
      <c r="L16" s="1">
        <v>36090.78</v>
      </c>
      <c r="M16" s="1">
        <v>533685.5</v>
      </c>
      <c r="N16" s="1">
        <v>205583.78</v>
      </c>
      <c r="O16" s="1">
        <v>683923.71</v>
      </c>
      <c r="P16" s="1">
        <v>259091.37</v>
      </c>
      <c r="Q16" s="1">
        <v>93424.35</v>
      </c>
      <c r="R16" s="1">
        <v>0</v>
      </c>
      <c r="S16" s="1">
        <v>8756285.6699999999</v>
      </c>
    </row>
    <row r="17" spans="1:19">
      <c r="A17" s="1">
        <v>201605</v>
      </c>
      <c r="B17" s="1">
        <v>579324.69999999995</v>
      </c>
      <c r="C17" s="1">
        <v>199292.62</v>
      </c>
      <c r="D17" s="1">
        <v>1194925.54</v>
      </c>
      <c r="E17" s="1">
        <v>314855.46999999997</v>
      </c>
      <c r="F17" s="1">
        <v>269285.15999999997</v>
      </c>
      <c r="G17" s="1">
        <v>56446.12</v>
      </c>
      <c r="H17" s="1">
        <v>477378.58</v>
      </c>
      <c r="I17" s="1">
        <v>4584317.8099999996</v>
      </c>
      <c r="J17" s="1">
        <v>1436507.3</v>
      </c>
      <c r="K17" s="1">
        <v>223682.12</v>
      </c>
      <c r="L17" s="1">
        <v>42203.75</v>
      </c>
      <c r="M17" s="1">
        <v>473598.27</v>
      </c>
      <c r="N17" s="1">
        <v>227289.68</v>
      </c>
      <c r="O17" s="1">
        <v>411260.75</v>
      </c>
      <c r="P17" s="1">
        <v>479107.83</v>
      </c>
      <c r="Q17" s="1">
        <v>90264.41</v>
      </c>
      <c r="R17" s="1">
        <v>0</v>
      </c>
      <c r="S17" s="1">
        <v>11059740.109999999</v>
      </c>
    </row>
    <row r="18" spans="1:19">
      <c r="A18" s="1">
        <v>201606</v>
      </c>
      <c r="B18" s="1">
        <v>521502.63</v>
      </c>
      <c r="C18" s="1">
        <v>187668.68</v>
      </c>
      <c r="D18" s="1">
        <v>306602.78999999998</v>
      </c>
      <c r="E18" s="1">
        <v>337250.21</v>
      </c>
      <c r="F18" s="1">
        <v>669939.31000000006</v>
      </c>
      <c r="G18" s="1">
        <v>65975.850000000006</v>
      </c>
      <c r="H18" s="1">
        <v>454454.24</v>
      </c>
      <c r="I18" s="1">
        <v>5229322.42</v>
      </c>
      <c r="J18" s="1">
        <v>2470710.5299999998</v>
      </c>
      <c r="K18" s="1">
        <v>226031.67</v>
      </c>
      <c r="L18" s="1">
        <v>115952.33</v>
      </c>
      <c r="M18" s="1">
        <v>1216683.9099999999</v>
      </c>
      <c r="N18" s="1">
        <v>260502.46</v>
      </c>
      <c r="O18" s="1">
        <v>509439.97</v>
      </c>
      <c r="P18" s="1">
        <v>376724.46</v>
      </c>
      <c r="Q18" s="1">
        <v>138939.21</v>
      </c>
      <c r="R18" s="1">
        <v>0</v>
      </c>
      <c r="S18" s="1">
        <v>13087700.67</v>
      </c>
    </row>
    <row r="19" spans="1:19">
      <c r="A19" s="1">
        <v>201607</v>
      </c>
      <c r="B19" s="1">
        <v>1127568.25</v>
      </c>
      <c r="C19" s="1">
        <v>212388.5</v>
      </c>
      <c r="D19" s="1">
        <v>504912.59</v>
      </c>
      <c r="E19" s="1">
        <v>385049.77</v>
      </c>
      <c r="F19" s="1">
        <v>755339.1</v>
      </c>
      <c r="G19" s="1">
        <v>74261.460000000006</v>
      </c>
      <c r="H19" s="1">
        <v>822906.13</v>
      </c>
      <c r="I19" s="1">
        <v>4932895.62</v>
      </c>
      <c r="J19" s="1">
        <v>773344.72</v>
      </c>
      <c r="K19" s="1">
        <v>259492.4</v>
      </c>
      <c r="L19" s="1">
        <v>45890.93</v>
      </c>
      <c r="M19" s="1">
        <v>1004016.8</v>
      </c>
      <c r="N19" s="1">
        <v>290300.90999999997</v>
      </c>
      <c r="O19" s="1">
        <v>549317.31999999995</v>
      </c>
      <c r="P19" s="1">
        <v>352769.14</v>
      </c>
      <c r="Q19" s="1">
        <v>124751.56</v>
      </c>
      <c r="R19" s="1">
        <v>0</v>
      </c>
      <c r="S19" s="1">
        <v>12215205.199999999</v>
      </c>
    </row>
    <row r="20" spans="1:19">
      <c r="A20" s="1">
        <v>201608</v>
      </c>
      <c r="B20" s="1">
        <v>566761.57999999996</v>
      </c>
      <c r="C20" s="1">
        <v>234536.4</v>
      </c>
      <c r="D20" s="1">
        <v>623024.01</v>
      </c>
      <c r="E20" s="1">
        <v>412366.83</v>
      </c>
      <c r="F20" s="1">
        <v>381819.67</v>
      </c>
      <c r="G20" s="1">
        <v>78164.59</v>
      </c>
      <c r="H20" s="1">
        <v>561610.91</v>
      </c>
      <c r="I20" s="1">
        <v>7399430</v>
      </c>
      <c r="J20" s="1">
        <v>478838.7</v>
      </c>
      <c r="K20" s="1">
        <v>268953.95</v>
      </c>
      <c r="L20" s="1">
        <v>46385.97</v>
      </c>
      <c r="M20" s="1">
        <v>1152839.71</v>
      </c>
      <c r="N20" s="1">
        <v>290949.78000000003</v>
      </c>
      <c r="O20" s="1">
        <v>530099.81000000006</v>
      </c>
      <c r="P20" s="1">
        <v>305317.01</v>
      </c>
      <c r="Q20" s="1">
        <v>156593.32</v>
      </c>
      <c r="R20" s="1">
        <v>604500</v>
      </c>
      <c r="S20" s="1">
        <v>14092192.24</v>
      </c>
    </row>
    <row r="21" spans="1:19">
      <c r="A21" s="1">
        <v>201609</v>
      </c>
      <c r="B21" s="1">
        <v>981689.93</v>
      </c>
      <c r="C21" s="1">
        <v>238063.44</v>
      </c>
      <c r="D21" s="1">
        <v>1136357.67</v>
      </c>
      <c r="E21" s="1">
        <v>438303.06</v>
      </c>
      <c r="F21" s="1">
        <v>497735.22</v>
      </c>
      <c r="G21" s="1">
        <v>85439.72</v>
      </c>
      <c r="H21" s="1">
        <v>582004.46</v>
      </c>
      <c r="I21" s="1">
        <v>12165567.77</v>
      </c>
      <c r="J21" s="1">
        <v>899402.41</v>
      </c>
      <c r="K21" s="1">
        <v>286248.63</v>
      </c>
      <c r="L21" s="1">
        <v>102892.04</v>
      </c>
      <c r="M21" s="1">
        <v>784080.92</v>
      </c>
      <c r="N21" s="1">
        <v>283100.05</v>
      </c>
      <c r="O21" s="1">
        <v>597823.68000000005</v>
      </c>
      <c r="P21" s="1">
        <v>666412.69999999995</v>
      </c>
      <c r="Q21" s="1">
        <v>1716762.7</v>
      </c>
      <c r="R21" s="1">
        <v>0</v>
      </c>
      <c r="S21" s="1">
        <v>21461884.399999999</v>
      </c>
    </row>
    <row r="22" spans="1:19">
      <c r="A22" s="1">
        <v>201610</v>
      </c>
      <c r="B22" s="1">
        <v>1508050.41</v>
      </c>
      <c r="C22" s="1">
        <v>307551.48</v>
      </c>
      <c r="D22" s="1">
        <v>664475.43000000005</v>
      </c>
      <c r="E22" s="1">
        <v>532828.49</v>
      </c>
      <c r="F22" s="1">
        <v>504817.86</v>
      </c>
      <c r="G22" s="1">
        <v>101695.91</v>
      </c>
      <c r="H22" s="1">
        <v>511381.39</v>
      </c>
      <c r="I22" s="1">
        <v>11384180.720000001</v>
      </c>
      <c r="J22" s="1">
        <v>432608.13</v>
      </c>
      <c r="K22" s="1">
        <v>335540.08</v>
      </c>
      <c r="L22" s="1">
        <v>224115.55</v>
      </c>
      <c r="M22" s="1">
        <v>2003336.72</v>
      </c>
      <c r="N22" s="1">
        <v>340494.78</v>
      </c>
      <c r="O22" s="1">
        <v>840032.58</v>
      </c>
      <c r="P22" s="1">
        <v>397443.87</v>
      </c>
      <c r="Q22" s="1">
        <v>1428844.02</v>
      </c>
      <c r="R22" s="1">
        <v>0</v>
      </c>
      <c r="S22" s="1">
        <v>21517397.420000002</v>
      </c>
    </row>
    <row r="23" spans="1:19">
      <c r="A23" s="1">
        <v>201611</v>
      </c>
      <c r="B23" s="1">
        <v>753984.12</v>
      </c>
      <c r="C23" s="1">
        <v>479637.36</v>
      </c>
      <c r="D23" s="1">
        <v>499084.86</v>
      </c>
      <c r="E23" s="1">
        <v>740866.81</v>
      </c>
      <c r="F23" s="1">
        <v>610387.55000000005</v>
      </c>
      <c r="G23" s="1">
        <v>180175.99</v>
      </c>
      <c r="H23" s="1">
        <v>643170.97</v>
      </c>
      <c r="I23" s="1">
        <v>9497726.5999999996</v>
      </c>
      <c r="J23" s="1">
        <v>581468.49</v>
      </c>
      <c r="K23" s="1">
        <v>789679.84</v>
      </c>
      <c r="L23" s="1">
        <v>244669.37</v>
      </c>
      <c r="M23" s="1">
        <v>8651664.5399999991</v>
      </c>
      <c r="N23" s="1">
        <v>451508.06</v>
      </c>
      <c r="O23" s="1">
        <v>1263041.49</v>
      </c>
      <c r="P23" s="1">
        <v>538829.14</v>
      </c>
      <c r="Q23" s="1">
        <v>581807.85</v>
      </c>
      <c r="R23" s="1">
        <v>0</v>
      </c>
      <c r="S23" s="1">
        <v>26507703.039999999</v>
      </c>
    </row>
    <row r="24" spans="1:19">
      <c r="A24" s="1">
        <v>201612</v>
      </c>
      <c r="B24" s="1">
        <v>2763083.46</v>
      </c>
      <c r="C24" s="1">
        <v>2087753.19</v>
      </c>
      <c r="D24" s="1">
        <v>2364373.09</v>
      </c>
      <c r="E24" s="1">
        <v>1784915.29</v>
      </c>
      <c r="F24" s="1">
        <v>1423397.87</v>
      </c>
      <c r="G24" s="1">
        <v>777395.51</v>
      </c>
      <c r="H24" s="1">
        <v>2172266.7400000002</v>
      </c>
      <c r="I24" s="1">
        <v>19482117.100000001</v>
      </c>
      <c r="J24" s="1">
        <v>1736347.3</v>
      </c>
      <c r="K24" s="1">
        <v>1879246.98</v>
      </c>
      <c r="L24" s="1">
        <v>548643.73</v>
      </c>
      <c r="M24" s="1">
        <v>7955074.5300000003</v>
      </c>
      <c r="N24" s="1">
        <v>2075141.69</v>
      </c>
      <c r="O24" s="1">
        <v>4026051.91</v>
      </c>
      <c r="P24" s="1">
        <v>6340769.1699999999</v>
      </c>
      <c r="Q24" s="1">
        <v>3658727.46</v>
      </c>
      <c r="R24" s="1">
        <v>235722.6</v>
      </c>
      <c r="S24" s="1">
        <v>61311027.619999997</v>
      </c>
    </row>
    <row r="25" spans="1:19">
      <c r="A25" s="1" t="s">
        <v>24</v>
      </c>
      <c r="B25" s="1">
        <v>11883540.23</v>
      </c>
      <c r="C25" s="1">
        <v>4851694.01</v>
      </c>
      <c r="D25" s="1">
        <v>9621406.0399999991</v>
      </c>
      <c r="E25" s="1">
        <v>6474658.1200000001</v>
      </c>
      <c r="F25" s="1">
        <v>7066186.3700000001</v>
      </c>
      <c r="G25" s="1">
        <v>1627728.37</v>
      </c>
      <c r="H25" s="1">
        <v>8556989.6099999994</v>
      </c>
      <c r="I25" s="1">
        <v>85506667</v>
      </c>
      <c r="J25" s="1">
        <v>13845134.949999999</v>
      </c>
      <c r="K25" s="1">
        <v>5328249.09</v>
      </c>
      <c r="L25" s="1">
        <v>1547038.09</v>
      </c>
      <c r="M25" s="1">
        <v>25457077.699999999</v>
      </c>
      <c r="N25" s="1">
        <v>5882765.79</v>
      </c>
      <c r="O25" s="1">
        <v>11332611.949999999</v>
      </c>
      <c r="P25" s="1">
        <v>11779735.34</v>
      </c>
      <c r="Q25" s="1">
        <v>9045873.75</v>
      </c>
      <c r="R25" s="1">
        <v>840222.6</v>
      </c>
      <c r="S25" s="1">
        <v>220647579.00999999</v>
      </c>
    </row>
  </sheetData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扣除合约期</vt:lpstr>
      <vt:lpstr>党政军</vt:lpstr>
      <vt:lpstr>党政军含3个月-1年的</vt:lpstr>
      <vt:lpstr>关联方含3个月-1年的</vt:lpstr>
      <vt:lpstr>关联方</vt:lpstr>
      <vt:lpstr>合约期</vt:lpstr>
      <vt:lpstr>PPM</vt:lpstr>
      <vt:lpstr>其他</vt:lpstr>
      <vt:lpstr>列账使用</vt:lpstr>
      <vt:lpstr>党政军合约期分解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陆群</cp:lastModifiedBy>
  <dcterms:created xsi:type="dcterms:W3CDTF">2006-09-16T00:00:00Z</dcterms:created>
  <dcterms:modified xsi:type="dcterms:W3CDTF">2017-02-09T02:39:06Z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