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95" windowWidth="18015" windowHeight="7650" firstSheet="6" activeTab="16"/>
  </bookViews>
  <sheets>
    <sheet name="云南分公司（合并表" sheetId="1" r:id="rId1"/>
    <sheet name="云南分公司（差额表" sheetId="2" r:id="rId2"/>
    <sheet name="云南分公司（单户表" sheetId="3" r:id="rId3"/>
    <sheet name="本部" sheetId="4" r:id="rId4"/>
    <sheet name="昆明" sheetId="5" r:id="rId5"/>
    <sheet name="曲靖" sheetId="6" r:id="rId6"/>
    <sheet name="玉溪" sheetId="7" r:id="rId7"/>
    <sheet name="保山" sheetId="8" r:id="rId8"/>
    <sheet name="昭通" sheetId="9" r:id="rId9"/>
    <sheet name="丽江" sheetId="10" r:id="rId10"/>
    <sheet name="普洱" sheetId="11" r:id="rId11"/>
    <sheet name="临沧" sheetId="12" r:id="rId12"/>
    <sheet name="楚雄" sheetId="13" r:id="rId13"/>
    <sheet name="红河" sheetId="14" r:id="rId14"/>
    <sheet name="文山" sheetId="15" r:id="rId15"/>
    <sheet name="版纳" sheetId="16" r:id="rId16"/>
    <sheet name="Sheet1" sheetId="27" r:id="rId17"/>
    <sheet name="大理" sheetId="17" r:id="rId18"/>
    <sheet name="德宏" sheetId="18" r:id="rId19"/>
    <sheet name="怒江" sheetId="19" r:id="rId20"/>
    <sheet name="迪庆" sheetId="20" r:id="rId21"/>
    <sheet name="黄页" sheetId="21" r:id="rId22"/>
    <sheet name="百事通信息" sheetId="22" r:id="rId23"/>
    <sheet name="内部抵消表" sheetId="23" r:id="rId24"/>
    <sheet name="国际备查簿" sheetId="24" r:id="rId25"/>
    <sheet name="政企客户部" sheetId="25" r:id="rId26"/>
    <sheet name="信息产业有限公司（单户表）" sheetId="26" r:id="rId27"/>
  </sheets>
  <calcPr calcId="124519"/>
</workbook>
</file>

<file path=xl/calcChain.xml><?xml version="1.0" encoding="utf-8"?>
<calcChain xmlns="http://schemas.openxmlformats.org/spreadsheetml/2006/main">
  <c r="Q9" i="27"/>
  <c r="P9"/>
  <c r="O9"/>
  <c r="N9"/>
  <c r="M9"/>
  <c r="L9"/>
  <c r="K9"/>
  <c r="J9"/>
  <c r="I9"/>
  <c r="H9"/>
  <c r="G9"/>
  <c r="F9"/>
  <c r="E9"/>
  <c r="D9"/>
  <c r="C9"/>
  <c r="B9"/>
  <c r="Q15"/>
  <c r="P15"/>
  <c r="O15"/>
  <c r="N15"/>
  <c r="M15"/>
  <c r="L15"/>
  <c r="K15"/>
  <c r="J15"/>
  <c r="I15"/>
  <c r="H15"/>
  <c r="G15"/>
  <c r="F15"/>
  <c r="E15"/>
  <c r="D15"/>
  <c r="C15"/>
  <c r="B15"/>
  <c r="Q8"/>
  <c r="P8"/>
  <c r="O8"/>
  <c r="N8"/>
  <c r="M8"/>
  <c r="L8"/>
  <c r="K8"/>
  <c r="J8"/>
  <c r="I8"/>
  <c r="H8"/>
  <c r="G8"/>
  <c r="F8"/>
  <c r="E8"/>
  <c r="D8"/>
  <c r="C8"/>
  <c r="B8"/>
  <c r="Q5"/>
  <c r="P5"/>
  <c r="O5"/>
  <c r="N5"/>
  <c r="M5"/>
  <c r="L5"/>
  <c r="K5"/>
  <c r="J5"/>
  <c r="I5"/>
  <c r="H5"/>
  <c r="G5"/>
  <c r="F5"/>
  <c r="E5"/>
  <c r="D5"/>
  <c r="D33" s="1"/>
  <c r="C5"/>
  <c r="B5"/>
  <c r="Q18"/>
  <c r="P18"/>
  <c r="O18"/>
  <c r="N18"/>
  <c r="M18"/>
  <c r="L18"/>
  <c r="K18"/>
  <c r="J18"/>
  <c r="I18"/>
  <c r="H18"/>
  <c r="G18"/>
  <c r="F18"/>
  <c r="E18"/>
  <c r="D18"/>
  <c r="D46" s="1"/>
  <c r="C18"/>
  <c r="B18"/>
  <c r="Q11"/>
  <c r="P11"/>
  <c r="O11"/>
  <c r="N11"/>
  <c r="M11"/>
  <c r="L11"/>
  <c r="K11"/>
  <c r="J11"/>
  <c r="I11"/>
  <c r="H11"/>
  <c r="G11"/>
  <c r="F11"/>
  <c r="E11"/>
  <c r="D11"/>
  <c r="C11"/>
  <c r="B11"/>
  <c r="Q7"/>
  <c r="P7"/>
  <c r="O7"/>
  <c r="N7"/>
  <c r="M7"/>
  <c r="L7"/>
  <c r="K7"/>
  <c r="J7"/>
  <c r="I7"/>
  <c r="H7"/>
  <c r="G7"/>
  <c r="F7"/>
  <c r="E7"/>
  <c r="D7"/>
  <c r="C7"/>
  <c r="B7"/>
  <c r="Q14"/>
  <c r="P14"/>
  <c r="O14"/>
  <c r="N14"/>
  <c r="M14"/>
  <c r="L14"/>
  <c r="K14"/>
  <c r="J14"/>
  <c r="I14"/>
  <c r="H14"/>
  <c r="G14"/>
  <c r="F14"/>
  <c r="E14"/>
  <c r="D14"/>
  <c r="C14"/>
  <c r="B14"/>
  <c r="Q16"/>
  <c r="P16"/>
  <c r="O16"/>
  <c r="N16"/>
  <c r="M16"/>
  <c r="L16"/>
  <c r="L44" s="1"/>
  <c r="K16"/>
  <c r="J16"/>
  <c r="I16"/>
  <c r="H16"/>
  <c r="G16"/>
  <c r="F16"/>
  <c r="E16"/>
  <c r="D16"/>
  <c r="C16"/>
  <c r="B16"/>
  <c r="Q13"/>
  <c r="P13"/>
  <c r="O13"/>
  <c r="N13"/>
  <c r="N41" s="1"/>
  <c r="M13"/>
  <c r="L13"/>
  <c r="K13"/>
  <c r="J13"/>
  <c r="J41" s="1"/>
  <c r="I13"/>
  <c r="H13"/>
  <c r="G13"/>
  <c r="F13"/>
  <c r="E13"/>
  <c r="D13"/>
  <c r="D41" s="1"/>
  <c r="C13"/>
  <c r="B13"/>
  <c r="Q20"/>
  <c r="P20"/>
  <c r="O20"/>
  <c r="N20"/>
  <c r="M20"/>
  <c r="L20"/>
  <c r="K20"/>
  <c r="J20"/>
  <c r="I20"/>
  <c r="H20"/>
  <c r="G20"/>
  <c r="F20"/>
  <c r="E20"/>
  <c r="D20"/>
  <c r="C20"/>
  <c r="B20"/>
  <c r="Q6"/>
  <c r="P6"/>
  <c r="O6"/>
  <c r="N6"/>
  <c r="M6"/>
  <c r="L6"/>
  <c r="K6"/>
  <c r="J6"/>
  <c r="I6"/>
  <c r="H6"/>
  <c r="G6"/>
  <c r="F6"/>
  <c r="E6"/>
  <c r="D6"/>
  <c r="D34" s="1"/>
  <c r="C6"/>
  <c r="B6"/>
  <c r="Q19"/>
  <c r="P19"/>
  <c r="O19"/>
  <c r="N19"/>
  <c r="M19"/>
  <c r="L19"/>
  <c r="K19"/>
  <c r="J19"/>
  <c r="I19"/>
  <c r="H19"/>
  <c r="G19"/>
  <c r="F19"/>
  <c r="E19"/>
  <c r="D19"/>
  <c r="C19"/>
  <c r="B19"/>
  <c r="Q17"/>
  <c r="P17"/>
  <c r="O17"/>
  <c r="N17"/>
  <c r="M17"/>
  <c r="L17"/>
  <c r="K17"/>
  <c r="J17"/>
  <c r="I17"/>
  <c r="H17"/>
  <c r="H45" s="1"/>
  <c r="G17"/>
  <c r="F17"/>
  <c r="F45" s="1"/>
  <c r="E17"/>
  <c r="D17"/>
  <c r="C17"/>
  <c r="B17"/>
  <c r="Q12"/>
  <c r="P12"/>
  <c r="O12"/>
  <c r="N12"/>
  <c r="M12"/>
  <c r="L12"/>
  <c r="K12"/>
  <c r="J12"/>
  <c r="I12"/>
  <c r="H12"/>
  <c r="G12"/>
  <c r="F12"/>
  <c r="E12"/>
  <c r="D12"/>
  <c r="C12"/>
  <c r="B12"/>
  <c r="Q4"/>
  <c r="P4"/>
  <c r="O4"/>
  <c r="N4"/>
  <c r="N32" s="1"/>
  <c r="M4"/>
  <c r="L4"/>
  <c r="K4"/>
  <c r="J4"/>
  <c r="I4"/>
  <c r="H4"/>
  <c r="G4"/>
  <c r="F4"/>
  <c r="E4"/>
  <c r="D4"/>
  <c r="C4"/>
  <c r="B4"/>
  <c r="Q3"/>
  <c r="P3"/>
  <c r="O3"/>
  <c r="N3"/>
  <c r="M3"/>
  <c r="L3"/>
  <c r="K3"/>
  <c r="J3"/>
  <c r="I3"/>
  <c r="H3"/>
  <c r="G3"/>
  <c r="F3"/>
  <c r="E3"/>
  <c r="D3"/>
  <c r="C3"/>
  <c r="B3"/>
  <c r="Q24"/>
  <c r="P24"/>
  <c r="O24"/>
  <c r="N24"/>
  <c r="M24"/>
  <c r="L24"/>
  <c r="K24"/>
  <c r="J24"/>
  <c r="I24"/>
  <c r="H24"/>
  <c r="G24"/>
  <c r="F24"/>
  <c r="E24"/>
  <c r="D24"/>
  <c r="C24"/>
  <c r="B24"/>
  <c r="B10"/>
  <c r="C10"/>
  <c r="D10"/>
  <c r="E10"/>
  <c r="F10"/>
  <c r="G10"/>
  <c r="H10"/>
  <c r="I10"/>
  <c r="J10"/>
  <c r="K10"/>
  <c r="L10"/>
  <c r="M10"/>
  <c r="N10"/>
  <c r="O10"/>
  <c r="P10"/>
  <c r="Q1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G54" s="1"/>
  <c r="H26"/>
  <c r="I26"/>
  <c r="I54" s="1"/>
  <c r="J26"/>
  <c r="K26"/>
  <c r="K54" s="1"/>
  <c r="L26"/>
  <c r="M26"/>
  <c r="M54" s="1"/>
  <c r="N26"/>
  <c r="O26"/>
  <c r="O54" s="1"/>
  <c r="P26"/>
  <c r="Q26"/>
  <c r="Q54" s="1"/>
  <c r="Q2"/>
  <c r="P2"/>
  <c r="O2"/>
  <c r="N2"/>
  <c r="M2"/>
  <c r="L2"/>
  <c r="K2"/>
  <c r="J2"/>
  <c r="I2"/>
  <c r="H2"/>
  <c r="G2"/>
  <c r="F2"/>
  <c r="E2"/>
  <c r="D2"/>
  <c r="C2"/>
  <c r="B2"/>
  <c r="B30" s="1"/>
  <c r="P54"/>
  <c r="N54"/>
  <c r="L54"/>
  <c r="J54"/>
  <c r="H54"/>
  <c r="F54"/>
  <c r="E54"/>
  <c r="D54"/>
  <c r="C54"/>
  <c r="B54"/>
  <c r="Q53"/>
  <c r="P53"/>
  <c r="O53"/>
  <c r="N53"/>
  <c r="M53"/>
  <c r="L53"/>
  <c r="K53"/>
  <c r="J53"/>
  <c r="I53"/>
  <c r="H53"/>
  <c r="G53"/>
  <c r="F53"/>
  <c r="E53"/>
  <c r="D53"/>
  <c r="C53"/>
  <c r="B53"/>
  <c r="Q52"/>
  <c r="P52"/>
  <c r="O52"/>
  <c r="N52"/>
  <c r="M52"/>
  <c r="L52"/>
  <c r="K52"/>
  <c r="J52"/>
  <c r="I52"/>
  <c r="H52"/>
  <c r="G52"/>
  <c r="F52"/>
  <c r="E52"/>
  <c r="D52"/>
  <c r="C52"/>
  <c r="B52"/>
  <c r="Q51"/>
  <c r="Q50" s="1"/>
  <c r="P51"/>
  <c r="P50" s="1"/>
  <c r="O51"/>
  <c r="O50" s="1"/>
  <c r="N51"/>
  <c r="N50" s="1"/>
  <c r="M51"/>
  <c r="M50" s="1"/>
  <c r="L51"/>
  <c r="L50" s="1"/>
  <c r="K51"/>
  <c r="K50" s="1"/>
  <c r="J51"/>
  <c r="J50" s="1"/>
  <c r="I51"/>
  <c r="I50" s="1"/>
  <c r="H51"/>
  <c r="H50" s="1"/>
  <c r="G51"/>
  <c r="G50" s="1"/>
  <c r="F51"/>
  <c r="F50" s="1"/>
  <c r="E51"/>
  <c r="E50" s="1"/>
  <c r="D51"/>
  <c r="D50" s="1"/>
  <c r="C51"/>
  <c r="C50" s="1"/>
  <c r="B51"/>
  <c r="B50" s="1"/>
  <c r="Q49"/>
  <c r="P49"/>
  <c r="O49"/>
  <c r="N49"/>
  <c r="M49"/>
  <c r="L49"/>
  <c r="K49"/>
  <c r="J49"/>
  <c r="I49"/>
  <c r="H49"/>
  <c r="G49"/>
  <c r="F49"/>
  <c r="E49"/>
  <c r="D49"/>
  <c r="C49"/>
  <c r="B49"/>
  <c r="Q48"/>
  <c r="P48"/>
  <c r="O48"/>
  <c r="N48"/>
  <c r="M48"/>
  <c r="L48"/>
  <c r="K48"/>
  <c r="J48"/>
  <c r="I48"/>
  <c r="H48"/>
  <c r="G48"/>
  <c r="F48"/>
  <c r="E48"/>
  <c r="D48"/>
  <c r="C48"/>
  <c r="B48"/>
  <c r="Q47"/>
  <c r="P47"/>
  <c r="O47"/>
  <c r="N47"/>
  <c r="M47"/>
  <c r="L47"/>
  <c r="K47"/>
  <c r="J47"/>
  <c r="I47"/>
  <c r="H47"/>
  <c r="G47"/>
  <c r="F47"/>
  <c r="E47"/>
  <c r="D47"/>
  <c r="C47"/>
  <c r="B47"/>
  <c r="Q46"/>
  <c r="P46"/>
  <c r="O46"/>
  <c r="N46"/>
  <c r="M46"/>
  <c r="L46"/>
  <c r="K46"/>
  <c r="J46"/>
  <c r="I46"/>
  <c r="H46"/>
  <c r="G46"/>
  <c r="F46"/>
  <c r="E46"/>
  <c r="C46"/>
  <c r="B46"/>
  <c r="Q45"/>
  <c r="P45"/>
  <c r="O45"/>
  <c r="N45"/>
  <c r="M45"/>
  <c r="L45"/>
  <c r="K45"/>
  <c r="J45"/>
  <c r="I45"/>
  <c r="G45"/>
  <c r="E45"/>
  <c r="D45"/>
  <c r="C45"/>
  <c r="B45"/>
  <c r="Q44"/>
  <c r="P44"/>
  <c r="O44"/>
  <c r="N44"/>
  <c r="M44"/>
  <c r="K44"/>
  <c r="J44"/>
  <c r="I44"/>
  <c r="H44"/>
  <c r="G44"/>
  <c r="F44"/>
  <c r="E44"/>
  <c r="D44"/>
  <c r="C44"/>
  <c r="B44"/>
  <c r="Q43"/>
  <c r="P43"/>
  <c r="O43"/>
  <c r="N43"/>
  <c r="M43"/>
  <c r="L43"/>
  <c r="K43"/>
  <c r="J43"/>
  <c r="I43"/>
  <c r="H43"/>
  <c r="G43"/>
  <c r="F43"/>
  <c r="E43"/>
  <c r="D43"/>
  <c r="C43"/>
  <c r="B43"/>
  <c r="Q42"/>
  <c r="P42"/>
  <c r="O42"/>
  <c r="N42"/>
  <c r="M42"/>
  <c r="L42"/>
  <c r="K42"/>
  <c r="J42"/>
  <c r="I42"/>
  <c r="H42"/>
  <c r="G42"/>
  <c r="F42"/>
  <c r="E42"/>
  <c r="D42"/>
  <c r="C42"/>
  <c r="B42"/>
  <c r="Q41"/>
  <c r="P41"/>
  <c r="O41"/>
  <c r="M41"/>
  <c r="L41"/>
  <c r="K41"/>
  <c r="I41"/>
  <c r="H41"/>
  <c r="G41"/>
  <c r="F41"/>
  <c r="E41"/>
  <c r="C41"/>
  <c r="B41"/>
  <c r="Q40"/>
  <c r="P40"/>
  <c r="O40"/>
  <c r="N40"/>
  <c r="M40"/>
  <c r="L40"/>
  <c r="K40"/>
  <c r="J40"/>
  <c r="I40"/>
  <c r="H40"/>
  <c r="G40"/>
  <c r="F40"/>
  <c r="E40"/>
  <c r="D40"/>
  <c r="C40"/>
  <c r="B40"/>
  <c r="Q39"/>
  <c r="P39"/>
  <c r="O39"/>
  <c r="N39"/>
  <c r="M39"/>
  <c r="L39"/>
  <c r="K39"/>
  <c r="J39"/>
  <c r="I39"/>
  <c r="H39"/>
  <c r="G39"/>
  <c r="F39"/>
  <c r="E39"/>
  <c r="D39"/>
  <c r="C39"/>
  <c r="B39"/>
  <c r="Q38"/>
  <c r="P38"/>
  <c r="O38"/>
  <c r="N38"/>
  <c r="M38"/>
  <c r="L38"/>
  <c r="K38"/>
  <c r="J38"/>
  <c r="I38"/>
  <c r="H38"/>
  <c r="G38"/>
  <c r="F38"/>
  <c r="E38"/>
  <c r="D38"/>
  <c r="C38"/>
  <c r="B38"/>
  <c r="Q37"/>
  <c r="P37"/>
  <c r="O37"/>
  <c r="N37"/>
  <c r="M37"/>
  <c r="L37"/>
  <c r="K37"/>
  <c r="J37"/>
  <c r="I37"/>
  <c r="H37"/>
  <c r="G37"/>
  <c r="F37"/>
  <c r="E37"/>
  <c r="D37"/>
  <c r="C37"/>
  <c r="B37"/>
  <c r="Q36"/>
  <c r="P36"/>
  <c r="O36"/>
  <c r="N36"/>
  <c r="M36"/>
  <c r="L36"/>
  <c r="K36"/>
  <c r="J36"/>
  <c r="I36"/>
  <c r="H36"/>
  <c r="G36"/>
  <c r="F36"/>
  <c r="E36"/>
  <c r="D36"/>
  <c r="C36"/>
  <c r="B36"/>
  <c r="Q35"/>
  <c r="P35"/>
  <c r="O35"/>
  <c r="N35"/>
  <c r="M35"/>
  <c r="L35"/>
  <c r="K35"/>
  <c r="J35"/>
  <c r="I35"/>
  <c r="H35"/>
  <c r="G35"/>
  <c r="F35"/>
  <c r="E35"/>
  <c r="D35"/>
  <c r="C35"/>
  <c r="B35"/>
  <c r="Q34"/>
  <c r="P34"/>
  <c r="O34"/>
  <c r="N34"/>
  <c r="M34"/>
  <c r="L34"/>
  <c r="K34"/>
  <c r="J34"/>
  <c r="I34"/>
  <c r="H34"/>
  <c r="G34"/>
  <c r="F34"/>
  <c r="E34"/>
  <c r="C34"/>
  <c r="B34"/>
  <c r="Q33"/>
  <c r="P33"/>
  <c r="O33"/>
  <c r="N33"/>
  <c r="M33"/>
  <c r="L33"/>
  <c r="K33"/>
  <c r="J33"/>
  <c r="I33"/>
  <c r="H33"/>
  <c r="G33"/>
  <c r="F33"/>
  <c r="E33"/>
  <c r="C33"/>
  <c r="B33"/>
  <c r="Q32"/>
  <c r="P32"/>
  <c r="O32"/>
  <c r="M32"/>
  <c r="L32"/>
  <c r="K32"/>
  <c r="J32"/>
  <c r="I32"/>
  <c r="H32"/>
  <c r="G32"/>
  <c r="F32"/>
  <c r="E32"/>
  <c r="D32"/>
  <c r="C32"/>
  <c r="B32"/>
  <c r="Q31"/>
  <c r="P31"/>
  <c r="O31"/>
  <c r="N31"/>
  <c r="M31"/>
  <c r="L31"/>
  <c r="K31"/>
  <c r="J31"/>
  <c r="I31"/>
  <c r="H31"/>
  <c r="G31"/>
  <c r="F31"/>
  <c r="E31"/>
  <c r="D31"/>
  <c r="C31"/>
  <c r="B31"/>
  <c r="Q30"/>
  <c r="P30"/>
  <c r="O30"/>
  <c r="N30"/>
  <c r="M30"/>
  <c r="L30"/>
  <c r="K30"/>
  <c r="J30"/>
  <c r="I30"/>
  <c r="H30"/>
  <c r="G30"/>
  <c r="F30"/>
  <c r="E30"/>
  <c r="D30"/>
  <c r="C30"/>
</calcChain>
</file>

<file path=xl/sharedStrings.xml><?xml version="1.0" encoding="utf-8"?>
<sst xmlns="http://schemas.openxmlformats.org/spreadsheetml/2006/main" count="1773" uniqueCount="73">
  <si>
    <t>项目</t>
  </si>
  <si>
    <t>上年同期余额</t>
  </si>
  <si>
    <t>年初数</t>
  </si>
  <si>
    <t>期末余额</t>
  </si>
  <si>
    <t>账龄＜1个月</t>
  </si>
  <si>
    <t>1个月≤账龄≤2个月</t>
  </si>
  <si>
    <t>2个月＜账龄≤3个月</t>
  </si>
  <si>
    <t>3个月＜账龄≤1年</t>
  </si>
  <si>
    <t>1年＜账龄≤3年</t>
  </si>
  <si>
    <t>3年＜账龄</t>
  </si>
  <si>
    <t>合计</t>
  </si>
  <si>
    <t>用户欠费</t>
  </si>
  <si>
    <t>应收结算款</t>
  </si>
  <si>
    <t>其中:1）集团内结算款</t>
  </si>
  <si>
    <t>2）集团外结算款</t>
  </si>
  <si>
    <t>-网间结算款</t>
  </si>
  <si>
    <t>-应收电路及其他网元服务费</t>
  </si>
  <si>
    <t>-SP结算</t>
  </si>
  <si>
    <t>-固网国际结算</t>
  </si>
  <si>
    <t>-移动国际结算</t>
  </si>
  <si>
    <t>-其他</t>
  </si>
  <si>
    <t>IDC业务结算款</t>
  </si>
  <si>
    <t>系统集成款</t>
  </si>
  <si>
    <t>通信终端款</t>
  </si>
  <si>
    <t>CDMA网络资源服务及设施服务费</t>
  </si>
  <si>
    <t>代办单位营业款</t>
  </si>
  <si>
    <t>应收账款（非通信主业专用）</t>
  </si>
  <si>
    <t>应收出租资产租金</t>
  </si>
  <si>
    <t>应收号百业务款</t>
  </si>
  <si>
    <t>营业款结算</t>
  </si>
  <si>
    <t>其他</t>
  </si>
  <si>
    <t>单位</t>
  </si>
  <si>
    <t>去年同期应收账款</t>
  </si>
  <si>
    <t>去年同期用户欠费</t>
  </si>
  <si>
    <r>
      <t>3</t>
    </r>
    <r>
      <rPr>
        <sz val="8"/>
        <rFont val="宋体"/>
        <family val="3"/>
        <charset val="134"/>
      </rPr>
      <t>个月以上用户欠费</t>
    </r>
  </si>
  <si>
    <r>
      <t>去年同期</t>
    </r>
    <r>
      <rPr>
        <sz val="8"/>
        <rFont val="Arial"/>
        <family val="2"/>
      </rPr>
      <t>3</t>
    </r>
    <r>
      <rPr>
        <sz val="8"/>
        <rFont val="宋体"/>
        <family val="3"/>
        <charset val="134"/>
      </rPr>
      <t>个月以上用户欠费</t>
    </r>
  </si>
  <si>
    <t>1年以上用户欠费</t>
    <phoneticPr fontId="7" type="noConversion"/>
  </si>
  <si>
    <t>去年同期1年以上用户欠费</t>
    <phoneticPr fontId="7" type="noConversion"/>
  </si>
  <si>
    <r>
      <t>3</t>
    </r>
    <r>
      <rPr>
        <sz val="8"/>
        <rFont val="宋体"/>
        <family val="3"/>
        <charset val="134"/>
      </rPr>
      <t>个月以上应收账款</t>
    </r>
  </si>
  <si>
    <r>
      <t>去年同期</t>
    </r>
    <r>
      <rPr>
        <sz val="8"/>
        <rFont val="Arial"/>
        <family val="2"/>
      </rPr>
      <t>3</t>
    </r>
    <r>
      <rPr>
        <sz val="8"/>
        <rFont val="宋体"/>
        <family val="3"/>
        <charset val="134"/>
      </rPr>
      <t>个月以上应收账款</t>
    </r>
  </si>
  <si>
    <t>1年以上应收账款</t>
    <phoneticPr fontId="7" type="noConversion"/>
  </si>
  <si>
    <t>去年同期1年以上应收账款</t>
    <phoneticPr fontId="7" type="noConversion"/>
  </si>
  <si>
    <t>去年同期应收账款零账龄</t>
    <phoneticPr fontId="7" type="noConversion"/>
  </si>
  <si>
    <t>用户欠费零账龄</t>
    <phoneticPr fontId="7" type="noConversion"/>
  </si>
  <si>
    <t>去年同期用户欠费零账龄</t>
    <phoneticPr fontId="7" type="noConversion"/>
  </si>
  <si>
    <t>合并</t>
  </si>
  <si>
    <t>汇总</t>
  </si>
  <si>
    <t>省本部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</si>
  <si>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</si>
  <si>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</si>
  <si>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</si>
  <si>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</si>
  <si>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</si>
  <si>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</si>
  <si>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</si>
  <si>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</si>
  <si>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</si>
  <si>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</si>
  <si>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</si>
  <si>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</si>
  <si>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</si>
  <si>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</si>
  <si>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</si>
  <si>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</si>
  <si>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号百</t>
  </si>
  <si>
    <t>信产</t>
  </si>
  <si>
    <t>差额表</t>
  </si>
  <si>
    <t>省政企</t>
    <phoneticPr fontId="7" type="noConversion"/>
  </si>
  <si>
    <t>内部抵消表</t>
    <phoneticPr fontId="7" type="noConversion"/>
  </si>
  <si>
    <t>信产（含差额）</t>
    <phoneticPr fontId="7" type="noConversion"/>
  </si>
  <si>
    <r>
      <t>201701</t>
    </r>
    <r>
      <rPr>
        <sz val="8"/>
        <rFont val="宋体"/>
        <family val="3"/>
        <charset val="134"/>
      </rPr>
      <t>应收账款</t>
    </r>
    <phoneticPr fontId="7" type="noConversion"/>
  </si>
  <si>
    <r>
      <t>201701</t>
    </r>
    <r>
      <rPr>
        <sz val="8"/>
        <rFont val="宋体"/>
        <family val="3"/>
        <charset val="134"/>
      </rPr>
      <t>用户欠费</t>
    </r>
    <phoneticPr fontId="7" type="noConversion"/>
  </si>
  <si>
    <r>
      <t>201701</t>
    </r>
    <r>
      <rPr>
        <sz val="8"/>
        <rFont val="宋体"/>
        <family val="3"/>
        <charset val="134"/>
      </rPr>
      <t>应收账款零账龄</t>
    </r>
    <phoneticPr fontId="7" type="noConversion"/>
  </si>
</sst>
</file>

<file path=xl/styles.xml><?xml version="1.0" encoding="utf-8"?>
<styleSheet xmlns="http://schemas.openxmlformats.org/spreadsheetml/2006/main">
  <numFmts count="2">
    <numFmt numFmtId="176" formatCode="#,##0.00_ "/>
    <numFmt numFmtId="177" formatCode="#,##0.0_ "/>
  </numFmts>
  <fonts count="8">
    <font>
      <sz val="11"/>
      <color indexed="8"/>
      <name val="宋体"/>
      <family val="2"/>
      <scheme val="minor"/>
    </font>
    <font>
      <sz val="9"/>
      <color indexed="8"/>
      <name val="宋体"/>
      <charset val="134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name val="宋体"/>
      <charset val="134"/>
    </font>
    <font>
      <sz val="8"/>
      <name val="Arial"/>
      <family val="2"/>
    </font>
    <font>
      <sz val="8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0" fontId="0" fillId="0" borderId="0" xfId="1" applyNumberFormat="1" applyFo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/>
    <xf numFmtId="4" fontId="5" fillId="0" borderId="0" xfId="0" applyNumberFormat="1" applyFont="1" applyFill="1" applyAlignment="1"/>
    <xf numFmtId="176" fontId="5" fillId="0" borderId="0" xfId="0" applyNumberFormat="1" applyFont="1" applyFill="1" applyAlignment="1"/>
    <xf numFmtId="0" fontId="5" fillId="0" borderId="0" xfId="0" applyFont="1" applyFill="1" applyAlignment="1"/>
    <xf numFmtId="177" fontId="5" fillId="0" borderId="0" xfId="0" applyNumberFormat="1" applyFont="1" applyFill="1" applyAlignment="1"/>
    <xf numFmtId="1" fontId="5" fillId="0" borderId="0" xfId="0" applyNumberFormat="1" applyFont="1" applyFill="1" applyAlignment="1"/>
    <xf numFmtId="0" fontId="6" fillId="5" borderId="0" xfId="0" applyFont="1" applyFill="1" applyAlignment="1"/>
    <xf numFmtId="4" fontId="5" fillId="5" borderId="0" xfId="0" applyNumberFormat="1" applyFont="1" applyFill="1" applyAlignment="1"/>
    <xf numFmtId="176" fontId="5" fillId="5" borderId="0" xfId="0" applyNumberFormat="1" applyFont="1" applyFill="1" applyAlignment="1"/>
    <xf numFmtId="0" fontId="5" fillId="5" borderId="0" xfId="0" applyFont="1" applyFill="1" applyAlignment="1"/>
    <xf numFmtId="0" fontId="1" fillId="2" borderId="1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opLeftCell="N1" workbookViewId="0">
      <selection activeCell="T23" sqref="T23:U23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4">
        <v>254199252.19999999</v>
      </c>
      <c r="C3" s="4">
        <v>114447958.55</v>
      </c>
      <c r="D3" s="4">
        <v>26291340.510000002</v>
      </c>
      <c r="E3" s="4">
        <v>116754250.14</v>
      </c>
      <c r="F3" s="4">
        <v>33669628.020000003</v>
      </c>
      <c r="G3" s="4">
        <v>5</v>
      </c>
      <c r="H3" s="5">
        <v>545362434.41999996</v>
      </c>
      <c r="I3" s="4">
        <v>77677910.310000002</v>
      </c>
      <c r="J3" s="4">
        <v>75034781</v>
      </c>
      <c r="K3" s="4">
        <v>26319186.539999999</v>
      </c>
      <c r="L3" s="4">
        <v>113046523.67</v>
      </c>
      <c r="M3" s="4">
        <v>100499439.56</v>
      </c>
      <c r="N3" s="4">
        <v>22005.360000000001</v>
      </c>
      <c r="O3" s="5">
        <v>392599846.44</v>
      </c>
      <c r="P3" s="4">
        <v>214818611.38</v>
      </c>
      <c r="Q3" s="4">
        <v>90586949.200000003</v>
      </c>
      <c r="R3" s="4">
        <v>22872111.300000001</v>
      </c>
      <c r="S3" s="4">
        <v>117991885.13</v>
      </c>
      <c r="T3" s="4">
        <v>12589973.699999999</v>
      </c>
      <c r="U3" s="4">
        <v>0</v>
      </c>
      <c r="V3" s="5">
        <v>458859530.70999998</v>
      </c>
    </row>
    <row r="4" spans="1:22" ht="13.15" customHeight="1">
      <c r="A4" s="3" t="s">
        <v>12</v>
      </c>
      <c r="B4" s="5">
        <v>5834864.3899999997</v>
      </c>
      <c r="C4" s="5">
        <v>5689884.8099999996</v>
      </c>
      <c r="D4" s="5">
        <v>3995914.26</v>
      </c>
      <c r="E4" s="5">
        <v>12710946.550000001</v>
      </c>
      <c r="F4" s="5">
        <v>2163774.79</v>
      </c>
      <c r="G4" s="5">
        <v>3057121</v>
      </c>
      <c r="H4" s="5">
        <v>33452505.800000001</v>
      </c>
      <c r="I4" s="5">
        <v>-13513565.49</v>
      </c>
      <c r="J4" s="5">
        <v>-262955.23</v>
      </c>
      <c r="K4" s="5">
        <v>6940275.4299999997</v>
      </c>
      <c r="L4" s="5">
        <v>57503951.909999996</v>
      </c>
      <c r="M4" s="5">
        <v>32502635.059999999</v>
      </c>
      <c r="N4" s="5">
        <v>3781315</v>
      </c>
      <c r="O4" s="5">
        <v>86951656.680000007</v>
      </c>
      <c r="P4" s="5">
        <v>4604321.46</v>
      </c>
      <c r="Q4" s="5">
        <v>32443176.07</v>
      </c>
      <c r="R4" s="5">
        <v>10611563.220000001</v>
      </c>
      <c r="S4" s="5">
        <v>30810934.48</v>
      </c>
      <c r="T4" s="5">
        <v>383386.7</v>
      </c>
      <c r="U4" s="5">
        <v>3631315</v>
      </c>
      <c r="V4" s="5">
        <v>82484696.930000007</v>
      </c>
    </row>
    <row r="5" spans="1:22" ht="13.15" customHeight="1">
      <c r="A5" s="3" t="s">
        <v>13</v>
      </c>
      <c r="B5" s="4">
        <v>14804.1</v>
      </c>
      <c r="C5" s="4">
        <v>0</v>
      </c>
      <c r="D5" s="4">
        <v>0</v>
      </c>
      <c r="E5" s="4">
        <v>0</v>
      </c>
      <c r="F5" s="4">
        <v>146811.6</v>
      </c>
      <c r="G5" s="4">
        <v>390000</v>
      </c>
      <c r="H5" s="5">
        <v>551615.69999999995</v>
      </c>
      <c r="I5" s="4">
        <v>0</v>
      </c>
      <c r="J5" s="4">
        <v>0</v>
      </c>
      <c r="K5" s="4">
        <v>0</v>
      </c>
      <c r="L5" s="4">
        <v>0</v>
      </c>
      <c r="M5" s="4">
        <v>146811.6</v>
      </c>
      <c r="N5" s="4">
        <v>390000</v>
      </c>
      <c r="O5" s="5">
        <v>536811.6</v>
      </c>
      <c r="P5" s="4">
        <v>0</v>
      </c>
      <c r="Q5" s="4">
        <v>0</v>
      </c>
      <c r="R5" s="4">
        <v>0</v>
      </c>
      <c r="S5" s="4">
        <v>0</v>
      </c>
      <c r="T5" s="4">
        <v>146811.6</v>
      </c>
      <c r="U5" s="4">
        <v>390000</v>
      </c>
      <c r="V5" s="5">
        <v>536811.6</v>
      </c>
    </row>
    <row r="6" spans="1:22" ht="13.15" customHeight="1">
      <c r="A6" s="3" t="s">
        <v>14</v>
      </c>
      <c r="B6" s="5">
        <v>5820060.29</v>
      </c>
      <c r="C6" s="5">
        <v>5689884.8099999996</v>
      </c>
      <c r="D6" s="5">
        <v>3995914.26</v>
      </c>
      <c r="E6" s="5">
        <v>12710946.550000001</v>
      </c>
      <c r="F6" s="5">
        <v>2016963.19</v>
      </c>
      <c r="G6" s="5">
        <v>2667121</v>
      </c>
      <c r="H6" s="5">
        <v>32900890.100000001</v>
      </c>
      <c r="I6" s="5">
        <v>-13513565.49</v>
      </c>
      <c r="J6" s="5">
        <v>-262955.23</v>
      </c>
      <c r="K6" s="5">
        <v>6940275.4299999997</v>
      </c>
      <c r="L6" s="5">
        <v>57503951.909999996</v>
      </c>
      <c r="M6" s="5">
        <v>32355823.460000001</v>
      </c>
      <c r="N6" s="5">
        <v>3391315</v>
      </c>
      <c r="O6" s="5">
        <v>86414845.079999998</v>
      </c>
      <c r="P6" s="5">
        <v>4604321.46</v>
      </c>
      <c r="Q6" s="5">
        <v>32443176.07</v>
      </c>
      <c r="R6" s="5">
        <v>10611563.220000001</v>
      </c>
      <c r="S6" s="5">
        <v>30810934.48</v>
      </c>
      <c r="T6" s="5">
        <v>236575.1</v>
      </c>
      <c r="U6" s="5">
        <v>3241315</v>
      </c>
      <c r="V6" s="5">
        <v>81947885.329999998</v>
      </c>
    </row>
    <row r="7" spans="1:22" ht="13.15" customHeight="1">
      <c r="A7" s="3" t="s">
        <v>15</v>
      </c>
      <c r="B7" s="4">
        <v>5341872.96</v>
      </c>
      <c r="C7" s="4">
        <v>5687020.29</v>
      </c>
      <c r="D7" s="4">
        <v>3970056.92</v>
      </c>
      <c r="E7" s="4">
        <v>11422112.23</v>
      </c>
      <c r="F7" s="4">
        <v>0</v>
      </c>
      <c r="G7" s="4">
        <v>0</v>
      </c>
      <c r="H7" s="5">
        <v>26421062.399999999</v>
      </c>
      <c r="I7" s="4">
        <v>-20352593.440000001</v>
      </c>
      <c r="J7" s="4">
        <v>-8547061.4399999995</v>
      </c>
      <c r="K7" s="4">
        <v>4120318.78</v>
      </c>
      <c r="L7" s="4">
        <v>30436966.789999999</v>
      </c>
      <c r="M7" s="4">
        <v>15564355.550000001</v>
      </c>
      <c r="N7" s="4">
        <v>0</v>
      </c>
      <c r="O7" s="5">
        <v>21221986.239999998</v>
      </c>
      <c r="P7" s="4">
        <v>4604321.46</v>
      </c>
      <c r="Q7" s="4">
        <v>9384250.2200000007</v>
      </c>
      <c r="R7" s="4">
        <v>6851946.2699999996</v>
      </c>
      <c r="S7" s="4">
        <v>473208.41</v>
      </c>
      <c r="T7" s="4">
        <v>0</v>
      </c>
      <c r="U7" s="4">
        <v>0</v>
      </c>
      <c r="V7" s="5">
        <v>21313726.359999999</v>
      </c>
    </row>
    <row r="8" spans="1:22" ht="13.15" customHeight="1">
      <c r="A8" s="3" t="s">
        <v>16</v>
      </c>
      <c r="B8" s="4">
        <v>0</v>
      </c>
      <c r="C8" s="4">
        <v>0</v>
      </c>
      <c r="D8" s="4">
        <v>0</v>
      </c>
      <c r="E8" s="4">
        <v>51935.8</v>
      </c>
      <c r="F8" s="4">
        <v>574194</v>
      </c>
      <c r="G8" s="4">
        <v>2399121</v>
      </c>
      <c r="H8" s="5">
        <v>3025250.8</v>
      </c>
      <c r="I8" s="4">
        <v>0</v>
      </c>
      <c r="J8" s="4">
        <v>0</v>
      </c>
      <c r="K8" s="4">
        <v>0</v>
      </c>
      <c r="L8" s="4">
        <v>0</v>
      </c>
      <c r="M8" s="4">
        <v>51935.8</v>
      </c>
      <c r="N8" s="4">
        <v>2973315</v>
      </c>
      <c r="O8" s="5">
        <v>3025250.8</v>
      </c>
      <c r="P8" s="4">
        <v>0</v>
      </c>
      <c r="Q8" s="4">
        <v>0</v>
      </c>
      <c r="R8" s="4">
        <v>0</v>
      </c>
      <c r="S8" s="4">
        <v>0</v>
      </c>
      <c r="T8" s="4">
        <v>51935.8</v>
      </c>
      <c r="U8" s="4">
        <v>2973315</v>
      </c>
      <c r="V8" s="5">
        <v>3025250.8</v>
      </c>
    </row>
    <row r="9" spans="1:22" ht="13.15" customHeight="1">
      <c r="A9" s="3" t="s">
        <v>17</v>
      </c>
      <c r="B9" s="4">
        <v>0</v>
      </c>
      <c r="C9" s="4">
        <v>0</v>
      </c>
      <c r="D9" s="4">
        <v>25857.34</v>
      </c>
      <c r="E9" s="4">
        <v>186898.52</v>
      </c>
      <c r="F9" s="4">
        <v>1201446.1100000001</v>
      </c>
      <c r="G9" s="4">
        <v>0</v>
      </c>
      <c r="H9" s="5">
        <v>1414201.97</v>
      </c>
      <c r="I9" s="4">
        <v>0</v>
      </c>
      <c r="J9" s="4">
        <v>-39383.269999999997</v>
      </c>
      <c r="K9" s="4">
        <v>0</v>
      </c>
      <c r="L9" s="4">
        <v>213.33</v>
      </c>
      <c r="M9" s="4">
        <v>13645.91</v>
      </c>
      <c r="N9" s="4">
        <v>0</v>
      </c>
      <c r="O9" s="5">
        <v>-25524.03</v>
      </c>
      <c r="P9" s="4">
        <v>0</v>
      </c>
      <c r="Q9" s="4">
        <v>0</v>
      </c>
      <c r="R9" s="4">
        <v>0</v>
      </c>
      <c r="S9" s="4">
        <v>386.49</v>
      </c>
      <c r="T9" s="4">
        <v>13645.91</v>
      </c>
      <c r="U9" s="4">
        <v>0</v>
      </c>
      <c r="V9" s="5">
        <v>14032.4</v>
      </c>
    </row>
    <row r="10" spans="1:22" ht="13.15" customHeight="1">
      <c r="A10" s="3" t="s">
        <v>18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5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v>0</v>
      </c>
    </row>
    <row r="11" spans="1:22" ht="13.15" customHeight="1">
      <c r="A11" s="3" t="s">
        <v>19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5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>
        <v>0</v>
      </c>
    </row>
    <row r="12" spans="1:22" ht="13.15" customHeight="1">
      <c r="A12" s="3" t="s">
        <v>20</v>
      </c>
      <c r="B12" s="4">
        <v>478187.33</v>
      </c>
      <c r="C12" s="4">
        <v>2864.52</v>
      </c>
      <c r="D12" s="4">
        <v>0</v>
      </c>
      <c r="E12" s="4">
        <v>1050000</v>
      </c>
      <c r="F12" s="4">
        <v>241323.08</v>
      </c>
      <c r="G12" s="4">
        <v>268000</v>
      </c>
      <c r="H12" s="5">
        <v>2040374.93</v>
      </c>
      <c r="I12" s="4">
        <v>6839027.9500000002</v>
      </c>
      <c r="J12" s="4">
        <v>8323489.4800000004</v>
      </c>
      <c r="K12" s="4">
        <v>2819956.65</v>
      </c>
      <c r="L12" s="4">
        <v>27066771.789999999</v>
      </c>
      <c r="M12" s="4">
        <v>16725886.199999999</v>
      </c>
      <c r="N12" s="4">
        <v>418000</v>
      </c>
      <c r="O12" s="5">
        <v>62193132.07</v>
      </c>
      <c r="P12" s="4">
        <v>0</v>
      </c>
      <c r="Q12" s="4">
        <v>23058925.850000001</v>
      </c>
      <c r="R12" s="4">
        <v>3759616.95</v>
      </c>
      <c r="S12" s="4">
        <v>30337339.579999998</v>
      </c>
      <c r="T12" s="4">
        <v>170993.39</v>
      </c>
      <c r="U12" s="4">
        <v>268000</v>
      </c>
      <c r="V12" s="5">
        <v>57594875.770000003</v>
      </c>
    </row>
    <row r="13" spans="1:22" ht="13.15" customHeight="1">
      <c r="A13" s="3" t="s">
        <v>21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5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5">
        <v>0</v>
      </c>
    </row>
    <row r="14" spans="1:22" ht="13.15" customHeight="1">
      <c r="A14" s="3" t="s">
        <v>22</v>
      </c>
      <c r="B14" s="4">
        <v>9642463.4900000002</v>
      </c>
      <c r="C14" s="4">
        <v>3577078.9</v>
      </c>
      <c r="D14" s="4">
        <v>1292904.6299999999</v>
      </c>
      <c r="E14" s="4">
        <v>3745277.6</v>
      </c>
      <c r="F14" s="4">
        <v>18302429.379999999</v>
      </c>
      <c r="G14" s="4">
        <v>2684928.62</v>
      </c>
      <c r="H14" s="5">
        <v>39245082.619999997</v>
      </c>
      <c r="I14" s="4">
        <v>1068418.1499999999</v>
      </c>
      <c r="J14" s="4">
        <v>2491304.7999999998</v>
      </c>
      <c r="K14" s="4">
        <v>2767634.4</v>
      </c>
      <c r="L14" s="4">
        <v>7915691.46</v>
      </c>
      <c r="M14" s="4">
        <v>5603423.6600000001</v>
      </c>
      <c r="N14" s="4">
        <v>8970846.8499999996</v>
      </c>
      <c r="O14" s="5">
        <v>28817319.32</v>
      </c>
      <c r="P14" s="4">
        <v>2647465.09</v>
      </c>
      <c r="Q14" s="4">
        <v>1876587.75</v>
      </c>
      <c r="R14" s="4">
        <v>1274899.04</v>
      </c>
      <c r="S14" s="4">
        <v>8431583.4800000004</v>
      </c>
      <c r="T14" s="4">
        <v>7285165.5199999996</v>
      </c>
      <c r="U14" s="4">
        <v>8283764.0700000003</v>
      </c>
      <c r="V14" s="5">
        <v>29799464.949999999</v>
      </c>
    </row>
    <row r="15" spans="1:22" ht="13.15" customHeight="1">
      <c r="A15" s="3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5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5">
        <v>0</v>
      </c>
    </row>
    <row r="16" spans="1:22" ht="13.15" customHeight="1">
      <c r="A16" s="3" t="s">
        <v>24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5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>
        <v>0</v>
      </c>
    </row>
    <row r="17" spans="1:22" ht="13.15" customHeight="1">
      <c r="A17" s="3" t="s">
        <v>25</v>
      </c>
      <c r="B17" s="4">
        <v>2429014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5">
        <v>2429014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5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>
        <v>0</v>
      </c>
    </row>
    <row r="18" spans="1:22" ht="13.15" customHeight="1">
      <c r="A18" s="3" t="s">
        <v>26</v>
      </c>
      <c r="B18" s="4"/>
      <c r="C18" s="4"/>
      <c r="D18" s="4"/>
      <c r="E18" s="4"/>
      <c r="F18" s="4"/>
      <c r="G18" s="4"/>
      <c r="H18" s="5"/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5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5">
        <v>0</v>
      </c>
    </row>
    <row r="19" spans="1:22" ht="13.15" customHeight="1">
      <c r="A19" s="3" t="s">
        <v>27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5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5">
        <v>0</v>
      </c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604500</v>
      </c>
      <c r="M20" s="4">
        <v>0</v>
      </c>
      <c r="N20" s="4">
        <v>0</v>
      </c>
      <c r="O20" s="5">
        <v>604500</v>
      </c>
      <c r="P20" s="4">
        <v>0</v>
      </c>
      <c r="Q20" s="4">
        <v>235722.6</v>
      </c>
      <c r="R20" s="4">
        <v>0</v>
      </c>
      <c r="S20" s="4">
        <v>604500</v>
      </c>
      <c r="T20" s="4">
        <v>0</v>
      </c>
      <c r="U20" s="4">
        <v>0</v>
      </c>
      <c r="V20" s="5">
        <v>840222.6</v>
      </c>
    </row>
    <row r="21" spans="1:22" ht="13.15" customHeight="1">
      <c r="A21" s="3" t="s">
        <v>29</v>
      </c>
      <c r="B21" s="4">
        <v>16264753.33</v>
      </c>
      <c r="C21" s="4"/>
      <c r="D21" s="4"/>
      <c r="E21" s="4"/>
      <c r="F21" s="4"/>
      <c r="G21" s="4"/>
      <c r="H21" s="5">
        <v>16264753.33</v>
      </c>
      <c r="I21" s="4">
        <v>5612783.5899999999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5">
        <v>5612783.5899999999</v>
      </c>
      <c r="P21" s="4">
        <v>16032817.289999999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5">
        <v>16032817.289999999</v>
      </c>
    </row>
    <row r="22" spans="1:22" ht="13.15" customHeight="1">
      <c r="A22" s="3" t="s">
        <v>30</v>
      </c>
      <c r="B22" s="4">
        <v>43597.1</v>
      </c>
      <c r="C22" s="4">
        <v>31117.9</v>
      </c>
      <c r="D22" s="4">
        <v>4991.3900000000003</v>
      </c>
      <c r="E22" s="4">
        <v>48008</v>
      </c>
      <c r="F22" s="4">
        <v>775318</v>
      </c>
      <c r="G22" s="4">
        <v>6149749.6600000001</v>
      </c>
      <c r="H22" s="5">
        <v>7052782.0499999998</v>
      </c>
      <c r="I22" s="4">
        <v>204720</v>
      </c>
      <c r="J22" s="4">
        <v>0</v>
      </c>
      <c r="K22" s="4">
        <v>0</v>
      </c>
      <c r="L22" s="4">
        <v>0</v>
      </c>
      <c r="M22" s="4">
        <v>48008</v>
      </c>
      <c r="N22" s="4">
        <v>6523067.46</v>
      </c>
      <c r="O22" s="5">
        <v>6775795.46</v>
      </c>
      <c r="P22" s="4">
        <v>204720</v>
      </c>
      <c r="Q22" s="4">
        <v>0</v>
      </c>
      <c r="R22" s="4">
        <v>0</v>
      </c>
      <c r="S22" s="4">
        <v>0</v>
      </c>
      <c r="T22" s="4">
        <v>48008</v>
      </c>
      <c r="U22" s="4">
        <v>6523067.46</v>
      </c>
      <c r="V22" s="5">
        <v>6775795.46</v>
      </c>
    </row>
    <row r="23" spans="1:22" ht="13.15" customHeight="1">
      <c r="A23" s="1" t="s">
        <v>10</v>
      </c>
      <c r="B23" s="5">
        <v>288413944.50999999</v>
      </c>
      <c r="C23" s="5">
        <v>123746040.16</v>
      </c>
      <c r="D23" s="5">
        <v>31585150.789999999</v>
      </c>
      <c r="E23" s="5">
        <v>133258482.29000001</v>
      </c>
      <c r="F23" s="5">
        <v>54911150.189999998</v>
      </c>
      <c r="G23" s="5">
        <v>11891804.279999999</v>
      </c>
      <c r="H23" s="5">
        <v>643806572.22000003</v>
      </c>
      <c r="I23" s="5">
        <v>71050266.560000002</v>
      </c>
      <c r="J23" s="5">
        <v>77263130.569999993</v>
      </c>
      <c r="K23" s="5">
        <v>36027096.369999997</v>
      </c>
      <c r="L23" s="5">
        <v>179070667.03999999</v>
      </c>
      <c r="M23" s="5">
        <v>138653506.28</v>
      </c>
      <c r="N23" s="5">
        <v>19297234.670000002</v>
      </c>
      <c r="O23" s="5">
        <v>521361901.49000001</v>
      </c>
      <c r="P23" s="5">
        <v>238307935.22</v>
      </c>
      <c r="Q23" s="5">
        <v>125142435.62</v>
      </c>
      <c r="R23" s="5">
        <v>34758573.560000002</v>
      </c>
      <c r="S23" s="5">
        <v>157838903.09</v>
      </c>
      <c r="T23" s="5">
        <v>20306533.920000002</v>
      </c>
      <c r="U23" s="5">
        <v>18438146.530000001</v>
      </c>
      <c r="V23" s="5">
        <v>594792527.94000006</v>
      </c>
    </row>
    <row r="27" spans="1:22">
      <c r="D27" s="8"/>
    </row>
    <row r="28" spans="1:22">
      <c r="D28" s="8"/>
    </row>
    <row r="30" spans="1:22">
      <c r="D30" s="8"/>
    </row>
    <row r="31" spans="1:22">
      <c r="D31" s="8"/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7757028.9699999997</v>
      </c>
      <c r="C3" s="6">
        <v>3904687.15</v>
      </c>
      <c r="D3" s="6">
        <v>1087569.81</v>
      </c>
      <c r="E3" s="6">
        <v>6207079.8200000003</v>
      </c>
      <c r="F3" s="6">
        <v>3461759.88</v>
      </c>
      <c r="G3" s="6"/>
      <c r="H3" s="7">
        <v>22418125.629999999</v>
      </c>
      <c r="I3" s="6">
        <v>-3519288.48</v>
      </c>
      <c r="J3" s="6">
        <v>2201361.6</v>
      </c>
      <c r="K3" s="6">
        <v>923856.74</v>
      </c>
      <c r="L3" s="6">
        <v>10246660.439999999</v>
      </c>
      <c r="M3" s="6">
        <v>10147432.119999999</v>
      </c>
      <c r="N3" s="6">
        <v>0</v>
      </c>
      <c r="O3" s="7">
        <v>20000022.420000002</v>
      </c>
      <c r="P3" s="6">
        <v>5396650.21</v>
      </c>
      <c r="Q3" s="6">
        <v>2317815.79</v>
      </c>
      <c r="R3" s="6">
        <v>432608.13</v>
      </c>
      <c r="S3" s="6">
        <v>9876214.5600000005</v>
      </c>
      <c r="T3" s="6">
        <v>1218496.47</v>
      </c>
      <c r="U3" s="6">
        <v>0</v>
      </c>
      <c r="V3" s="7">
        <v>19241785.16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108510.86</v>
      </c>
      <c r="J4" s="7">
        <v>58950.19</v>
      </c>
      <c r="K4" s="7">
        <v>20175.46</v>
      </c>
      <c r="L4" s="7">
        <v>1019873.09</v>
      </c>
      <c r="M4" s="7">
        <v>830912.02</v>
      </c>
      <c r="N4" s="7">
        <v>0</v>
      </c>
      <c r="O4" s="7">
        <v>2038421.62</v>
      </c>
      <c r="P4" s="7">
        <v>0</v>
      </c>
      <c r="Q4" s="7">
        <v>179440.23</v>
      </c>
      <c r="R4" s="7">
        <v>25610.880000000001</v>
      </c>
      <c r="S4" s="7">
        <v>987390.43</v>
      </c>
      <c r="T4" s="7">
        <v>0</v>
      </c>
      <c r="U4" s="7">
        <v>0</v>
      </c>
      <c r="V4" s="7">
        <v>1192441.54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108510.86</v>
      </c>
      <c r="J6" s="7">
        <v>58950.19</v>
      </c>
      <c r="K6" s="7">
        <v>20175.46</v>
      </c>
      <c r="L6" s="7">
        <v>1019873.09</v>
      </c>
      <c r="M6" s="7">
        <v>830912.02</v>
      </c>
      <c r="N6" s="7">
        <v>0</v>
      </c>
      <c r="O6" s="7">
        <v>2038421.62</v>
      </c>
      <c r="P6" s="7">
        <v>0</v>
      </c>
      <c r="Q6" s="7">
        <v>179440.23</v>
      </c>
      <c r="R6" s="7">
        <v>25610.880000000001</v>
      </c>
      <c r="S6" s="7">
        <v>987390.43</v>
      </c>
      <c r="T6" s="7">
        <v>0</v>
      </c>
      <c r="U6" s="7">
        <v>0</v>
      </c>
      <c r="V6" s="7">
        <v>1192441.54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108510.86</v>
      </c>
      <c r="J12" s="6">
        <v>58950.19</v>
      </c>
      <c r="K12" s="6">
        <v>20175.46</v>
      </c>
      <c r="L12" s="6">
        <v>1019873.09</v>
      </c>
      <c r="M12" s="6">
        <v>830912.02</v>
      </c>
      <c r="N12" s="6">
        <v>0</v>
      </c>
      <c r="O12" s="7">
        <v>2038421.62</v>
      </c>
      <c r="P12" s="6">
        <v>0</v>
      </c>
      <c r="Q12" s="6">
        <v>179440.23</v>
      </c>
      <c r="R12" s="6">
        <v>25610.880000000001</v>
      </c>
      <c r="S12" s="6">
        <v>987390.43</v>
      </c>
      <c r="T12" s="6">
        <v>0</v>
      </c>
      <c r="U12" s="6">
        <v>0</v>
      </c>
      <c r="V12" s="7">
        <v>1192441.54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159000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159000</v>
      </c>
      <c r="I14" s="6">
        <v>0</v>
      </c>
      <c r="J14" s="6">
        <v>0</v>
      </c>
      <c r="K14" s="6">
        <v>0</v>
      </c>
      <c r="L14" s="6">
        <v>0</v>
      </c>
      <c r="M14" s="6">
        <v>159000</v>
      </c>
      <c r="N14" s="6">
        <v>0</v>
      </c>
      <c r="O14" s="7">
        <v>159000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734669.1</v>
      </c>
      <c r="C21" s="6"/>
      <c r="D21" s="6"/>
      <c r="E21" s="6"/>
      <c r="F21" s="6"/>
      <c r="G21" s="6"/>
      <c r="H21" s="7">
        <v>734669.1</v>
      </c>
      <c r="I21" s="6">
        <v>-791502.14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-791502.14</v>
      </c>
      <c r="P21" s="6">
        <v>2234974.23</v>
      </c>
      <c r="Q21" s="6"/>
      <c r="R21" s="6"/>
      <c r="S21" s="6"/>
      <c r="T21" s="6"/>
      <c r="U21" s="6"/>
      <c r="V21" s="7">
        <v>2234974.23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8650698.0700000003</v>
      </c>
      <c r="C23" s="7">
        <v>3904687.15</v>
      </c>
      <c r="D23" s="7">
        <v>1087569.81</v>
      </c>
      <c r="E23" s="7">
        <v>6207079.8200000003</v>
      </c>
      <c r="F23" s="7">
        <v>3461759.88</v>
      </c>
      <c r="G23" s="7">
        <v>0</v>
      </c>
      <c r="H23" s="7">
        <v>23311794.73</v>
      </c>
      <c r="I23" s="7">
        <v>-4202279.76</v>
      </c>
      <c r="J23" s="7">
        <v>2260311.79</v>
      </c>
      <c r="K23" s="7">
        <v>944032.2</v>
      </c>
      <c r="L23" s="7">
        <v>11266533.529999999</v>
      </c>
      <c r="M23" s="7">
        <v>11137344.140000001</v>
      </c>
      <c r="N23" s="7">
        <v>0</v>
      </c>
      <c r="O23" s="7">
        <v>21405941.899999999</v>
      </c>
      <c r="P23" s="7">
        <v>7631624.4400000004</v>
      </c>
      <c r="Q23" s="7">
        <v>2497256.02</v>
      </c>
      <c r="R23" s="7">
        <v>458219.01</v>
      </c>
      <c r="S23" s="7">
        <v>10863604.99</v>
      </c>
      <c r="T23" s="7">
        <v>1218496.47</v>
      </c>
      <c r="U23" s="7">
        <v>0</v>
      </c>
      <c r="V23" s="7">
        <v>22669200.93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10583382.939999999</v>
      </c>
      <c r="C3" s="6">
        <v>4299466</v>
      </c>
      <c r="D3" s="6">
        <v>808328.72</v>
      </c>
      <c r="E3" s="6">
        <v>4565498.59</v>
      </c>
      <c r="F3" s="6">
        <v>409762.02</v>
      </c>
      <c r="G3" s="6"/>
      <c r="H3" s="7">
        <v>20666438.27</v>
      </c>
      <c r="I3" s="6">
        <v>4700163.66</v>
      </c>
      <c r="J3" s="6">
        <v>1526012.39</v>
      </c>
      <c r="K3" s="6">
        <v>343578.58</v>
      </c>
      <c r="L3" s="6">
        <v>2946196.74</v>
      </c>
      <c r="M3" s="6">
        <v>2718276.87</v>
      </c>
      <c r="N3" s="6">
        <v>0</v>
      </c>
      <c r="O3" s="7">
        <v>12234228.24</v>
      </c>
      <c r="P3" s="6">
        <v>7629999.1200000001</v>
      </c>
      <c r="Q3" s="6">
        <v>2534260.8199999998</v>
      </c>
      <c r="R3" s="6">
        <v>340494.78</v>
      </c>
      <c r="S3" s="6">
        <v>2531619.3199999998</v>
      </c>
      <c r="T3" s="6">
        <v>484001.94</v>
      </c>
      <c r="U3" s="6">
        <v>0</v>
      </c>
      <c r="V3" s="7">
        <v>13520375.98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218726.18</v>
      </c>
      <c r="J4" s="7">
        <v>467281.42</v>
      </c>
      <c r="K4" s="7">
        <v>409434.03</v>
      </c>
      <c r="L4" s="7">
        <v>2865008.2</v>
      </c>
      <c r="M4" s="7">
        <v>230082.73</v>
      </c>
      <c r="N4" s="7">
        <v>0</v>
      </c>
      <c r="O4" s="7">
        <v>4190532.56</v>
      </c>
      <c r="P4" s="7">
        <v>0</v>
      </c>
      <c r="Q4" s="7">
        <v>1006112.99</v>
      </c>
      <c r="R4" s="7">
        <v>51091.58</v>
      </c>
      <c r="S4" s="7">
        <v>3419823.16</v>
      </c>
      <c r="T4" s="7">
        <v>0</v>
      </c>
      <c r="U4" s="7">
        <v>0</v>
      </c>
      <c r="V4" s="7">
        <v>4477027.7300000004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218726.18</v>
      </c>
      <c r="J6" s="7">
        <v>467281.42</v>
      </c>
      <c r="K6" s="7">
        <v>409434.03</v>
      </c>
      <c r="L6" s="7">
        <v>2865008.2</v>
      </c>
      <c r="M6" s="7">
        <v>230082.73</v>
      </c>
      <c r="N6" s="7">
        <v>0</v>
      </c>
      <c r="O6" s="7">
        <v>4190532.56</v>
      </c>
      <c r="P6" s="7">
        <v>0</v>
      </c>
      <c r="Q6" s="7">
        <v>1006112.99</v>
      </c>
      <c r="R6" s="7">
        <v>51091.58</v>
      </c>
      <c r="S6" s="7">
        <v>3419823.16</v>
      </c>
      <c r="T6" s="7">
        <v>0</v>
      </c>
      <c r="U6" s="7">
        <v>0</v>
      </c>
      <c r="V6" s="7">
        <v>4477027.7300000004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218726.18</v>
      </c>
      <c r="J12" s="6">
        <v>467281.42</v>
      </c>
      <c r="K12" s="6">
        <v>409434.03</v>
      </c>
      <c r="L12" s="6">
        <v>2865008.2</v>
      </c>
      <c r="M12" s="6">
        <v>230082.73</v>
      </c>
      <c r="N12" s="6">
        <v>0</v>
      </c>
      <c r="O12" s="7">
        <v>4190532.56</v>
      </c>
      <c r="P12" s="6">
        <v>0</v>
      </c>
      <c r="Q12" s="6">
        <v>1006112.99</v>
      </c>
      <c r="R12" s="6">
        <v>51091.58</v>
      </c>
      <c r="S12" s="6">
        <v>3419823.16</v>
      </c>
      <c r="T12" s="6">
        <v>0</v>
      </c>
      <c r="U12" s="6">
        <v>0</v>
      </c>
      <c r="V12" s="7">
        <v>4477027.7300000004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2429014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2429014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690605.28</v>
      </c>
      <c r="C21" s="6"/>
      <c r="D21" s="6"/>
      <c r="E21" s="6"/>
      <c r="F21" s="6"/>
      <c r="G21" s="6"/>
      <c r="H21" s="7">
        <v>690605.28</v>
      </c>
      <c r="I21" s="6">
        <v>168734.14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168734.14</v>
      </c>
      <c r="P21" s="6">
        <v>270102.84999999998</v>
      </c>
      <c r="Q21" s="6"/>
      <c r="R21" s="6"/>
      <c r="S21" s="6"/>
      <c r="T21" s="6"/>
      <c r="U21" s="6"/>
      <c r="V21" s="7">
        <v>270102.84999999998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13703002.220000001</v>
      </c>
      <c r="C23" s="7">
        <v>4299466</v>
      </c>
      <c r="D23" s="7">
        <v>808328.72</v>
      </c>
      <c r="E23" s="7">
        <v>4565498.59</v>
      </c>
      <c r="F23" s="7">
        <v>409762.02</v>
      </c>
      <c r="G23" s="7">
        <v>0</v>
      </c>
      <c r="H23" s="7">
        <v>23786057.550000001</v>
      </c>
      <c r="I23" s="7">
        <v>5087623.9800000004</v>
      </c>
      <c r="J23" s="7">
        <v>1993293.81</v>
      </c>
      <c r="K23" s="7">
        <v>753012.61</v>
      </c>
      <c r="L23" s="7">
        <v>5811204.9400000004</v>
      </c>
      <c r="M23" s="7">
        <v>2948359.6</v>
      </c>
      <c r="N23" s="7">
        <v>0</v>
      </c>
      <c r="O23" s="7">
        <v>16593494.939999999</v>
      </c>
      <c r="P23" s="7">
        <v>7900101.9699999997</v>
      </c>
      <c r="Q23" s="7">
        <v>3540373.81</v>
      </c>
      <c r="R23" s="7">
        <v>391586.36</v>
      </c>
      <c r="S23" s="7">
        <v>5951442.4800000004</v>
      </c>
      <c r="T23" s="7">
        <v>484001.94</v>
      </c>
      <c r="U23" s="7">
        <v>0</v>
      </c>
      <c r="V23" s="7">
        <v>18267506.559999999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4679902.49</v>
      </c>
      <c r="C3" s="6">
        <v>4372075.6399999997</v>
      </c>
      <c r="D3" s="6">
        <v>3255289.7</v>
      </c>
      <c r="E3" s="6">
        <v>8334225.8099999996</v>
      </c>
      <c r="F3" s="6">
        <v>433109.98</v>
      </c>
      <c r="G3" s="6"/>
      <c r="H3" s="7">
        <v>21074603.620000001</v>
      </c>
      <c r="I3" s="6">
        <v>4800680.62</v>
      </c>
      <c r="J3" s="6">
        <v>2020710.83</v>
      </c>
      <c r="K3" s="6">
        <v>327519.92</v>
      </c>
      <c r="L3" s="6">
        <v>4709929.41</v>
      </c>
      <c r="M3" s="6">
        <v>5348418.59</v>
      </c>
      <c r="N3" s="6">
        <v>0</v>
      </c>
      <c r="O3" s="7">
        <v>17207259.370000001</v>
      </c>
      <c r="P3" s="6">
        <v>8272323.96</v>
      </c>
      <c r="Q3" s="6">
        <v>2931366.57</v>
      </c>
      <c r="R3" s="6">
        <v>335540.08</v>
      </c>
      <c r="S3" s="6">
        <v>4642588.54</v>
      </c>
      <c r="T3" s="6">
        <v>2035778.28</v>
      </c>
      <c r="U3" s="6">
        <v>0</v>
      </c>
      <c r="V3" s="7">
        <v>18217597.43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90279.66</v>
      </c>
      <c r="J4" s="7">
        <v>38583.269999999997</v>
      </c>
      <c r="K4" s="7">
        <v>13371.47</v>
      </c>
      <c r="L4" s="7">
        <v>80813.64</v>
      </c>
      <c r="M4" s="7">
        <v>195692.99</v>
      </c>
      <c r="N4" s="7">
        <v>0</v>
      </c>
      <c r="O4" s="7">
        <v>418741.03</v>
      </c>
      <c r="P4" s="7">
        <v>0</v>
      </c>
      <c r="Q4" s="7">
        <v>390281.48</v>
      </c>
      <c r="R4" s="7">
        <v>10900.74</v>
      </c>
      <c r="S4" s="7">
        <v>74539.990000000005</v>
      </c>
      <c r="T4" s="7">
        <v>0</v>
      </c>
      <c r="U4" s="7">
        <v>0</v>
      </c>
      <c r="V4" s="7">
        <v>475722.21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90279.66</v>
      </c>
      <c r="J6" s="7">
        <v>38583.269999999997</v>
      </c>
      <c r="K6" s="7">
        <v>13371.47</v>
      </c>
      <c r="L6" s="7">
        <v>80813.64</v>
      </c>
      <c r="M6" s="7">
        <v>195692.99</v>
      </c>
      <c r="N6" s="7">
        <v>0</v>
      </c>
      <c r="O6" s="7">
        <v>418741.03</v>
      </c>
      <c r="P6" s="7">
        <v>0</v>
      </c>
      <c r="Q6" s="7">
        <v>390281.48</v>
      </c>
      <c r="R6" s="7">
        <v>10900.74</v>
      </c>
      <c r="S6" s="7">
        <v>74539.990000000005</v>
      </c>
      <c r="T6" s="7">
        <v>0</v>
      </c>
      <c r="U6" s="7">
        <v>0</v>
      </c>
      <c r="V6" s="7">
        <v>475722.21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90279.66</v>
      </c>
      <c r="J12" s="6">
        <v>38583.269999999997</v>
      </c>
      <c r="K12" s="6">
        <v>13371.47</v>
      </c>
      <c r="L12" s="6">
        <v>80813.64</v>
      </c>
      <c r="M12" s="6">
        <v>195692.99</v>
      </c>
      <c r="N12" s="6">
        <v>0</v>
      </c>
      <c r="O12" s="7">
        <v>418741.03</v>
      </c>
      <c r="P12" s="6">
        <v>0</v>
      </c>
      <c r="Q12" s="6">
        <v>390281.48</v>
      </c>
      <c r="R12" s="6">
        <v>10900.74</v>
      </c>
      <c r="S12" s="6">
        <v>74539.990000000005</v>
      </c>
      <c r="T12" s="6">
        <v>0</v>
      </c>
      <c r="U12" s="6">
        <v>0</v>
      </c>
      <c r="V12" s="7">
        <v>475722.21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7196513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7196513</v>
      </c>
      <c r="I14" s="6">
        <v>0</v>
      </c>
      <c r="J14" s="6">
        <v>105872</v>
      </c>
      <c r="K14" s="6">
        <v>0</v>
      </c>
      <c r="L14" s="6">
        <v>0</v>
      </c>
      <c r="M14" s="6">
        <v>0</v>
      </c>
      <c r="N14" s="6">
        <v>0</v>
      </c>
      <c r="O14" s="7">
        <v>105872</v>
      </c>
      <c r="P14" s="6">
        <v>0</v>
      </c>
      <c r="Q14" s="6">
        <v>105872</v>
      </c>
      <c r="R14" s="6">
        <v>0</v>
      </c>
      <c r="S14" s="6">
        <v>0</v>
      </c>
      <c r="T14" s="6">
        <v>0</v>
      </c>
      <c r="U14" s="6">
        <v>0</v>
      </c>
      <c r="V14" s="7">
        <v>105872</v>
      </c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1543752.88</v>
      </c>
      <c r="C21" s="6"/>
      <c r="D21" s="6"/>
      <c r="E21" s="6"/>
      <c r="F21" s="6"/>
      <c r="G21" s="6"/>
      <c r="H21" s="7">
        <v>1543752.88</v>
      </c>
      <c r="I21" s="6">
        <v>563667.64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563667.64</v>
      </c>
      <c r="P21" s="6">
        <v>1874158.76</v>
      </c>
      <c r="Q21" s="6"/>
      <c r="R21" s="6"/>
      <c r="S21" s="6"/>
      <c r="T21" s="6"/>
      <c r="U21" s="6"/>
      <c r="V21" s="7">
        <v>1874158.76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13420168.369999999</v>
      </c>
      <c r="C23" s="7">
        <v>4372075.6399999997</v>
      </c>
      <c r="D23" s="7">
        <v>3255289.7</v>
      </c>
      <c r="E23" s="7">
        <v>8334225.8099999996</v>
      </c>
      <c r="F23" s="7">
        <v>433109.98</v>
      </c>
      <c r="G23" s="7">
        <v>0</v>
      </c>
      <c r="H23" s="7">
        <v>29814869.5</v>
      </c>
      <c r="I23" s="7">
        <v>5454627.9199999999</v>
      </c>
      <c r="J23" s="7">
        <v>2165166.1</v>
      </c>
      <c r="K23" s="7">
        <v>340891.39</v>
      </c>
      <c r="L23" s="7">
        <v>4790743.05</v>
      </c>
      <c r="M23" s="7">
        <v>5544111.5800000001</v>
      </c>
      <c r="N23" s="7">
        <v>0</v>
      </c>
      <c r="O23" s="7">
        <v>18295540.039999999</v>
      </c>
      <c r="P23" s="7">
        <v>10146482.720000001</v>
      </c>
      <c r="Q23" s="7">
        <v>3427520.05</v>
      </c>
      <c r="R23" s="7">
        <v>346440.82</v>
      </c>
      <c r="S23" s="7">
        <v>4717128.53</v>
      </c>
      <c r="T23" s="7">
        <v>2035778.28</v>
      </c>
      <c r="U23" s="7">
        <v>0</v>
      </c>
      <c r="V23" s="7">
        <v>20673350.399999999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13189758.18</v>
      </c>
      <c r="C3" s="6">
        <v>5083395.12</v>
      </c>
      <c r="D3" s="6">
        <v>1383181.76</v>
      </c>
      <c r="E3" s="6">
        <v>4629957.38</v>
      </c>
      <c r="F3" s="6">
        <v>3141037.45</v>
      </c>
      <c r="G3" s="6"/>
      <c r="H3" s="7">
        <v>27427329.890000001</v>
      </c>
      <c r="I3" s="6">
        <v>1385240.94</v>
      </c>
      <c r="J3" s="6">
        <v>3470538.68</v>
      </c>
      <c r="K3" s="6">
        <v>1288538.75</v>
      </c>
      <c r="L3" s="6">
        <v>5654900.21</v>
      </c>
      <c r="M3" s="6">
        <v>7237611.5099999998</v>
      </c>
      <c r="N3" s="6">
        <v>0</v>
      </c>
      <c r="O3" s="7">
        <v>19036830.09</v>
      </c>
      <c r="P3" s="6">
        <v>9183102.3000000007</v>
      </c>
      <c r="Q3" s="6">
        <v>2863457.95</v>
      </c>
      <c r="R3" s="6">
        <v>664475.43000000005</v>
      </c>
      <c r="S3" s="6">
        <v>5772362.04</v>
      </c>
      <c r="T3" s="6">
        <v>321202.83</v>
      </c>
      <c r="U3" s="6">
        <v>0</v>
      </c>
      <c r="V3" s="7">
        <v>18804600.550000001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182207.31</v>
      </c>
      <c r="J4" s="7">
        <v>267215.15000000002</v>
      </c>
      <c r="K4" s="7">
        <v>131278.57</v>
      </c>
      <c r="L4" s="7">
        <v>968491.49</v>
      </c>
      <c r="M4" s="7">
        <v>561834.48</v>
      </c>
      <c r="N4" s="7">
        <v>0</v>
      </c>
      <c r="O4" s="7">
        <v>2111027</v>
      </c>
      <c r="P4" s="7">
        <v>0</v>
      </c>
      <c r="Q4" s="7">
        <v>413667.99</v>
      </c>
      <c r="R4" s="7">
        <v>127423.06</v>
      </c>
      <c r="S4" s="7">
        <v>1187965.5900000001</v>
      </c>
      <c r="T4" s="7">
        <v>0</v>
      </c>
      <c r="U4" s="7">
        <v>0</v>
      </c>
      <c r="V4" s="7">
        <v>1729056.64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182207.31</v>
      </c>
      <c r="J6" s="7">
        <v>267215.15000000002</v>
      </c>
      <c r="K6" s="7">
        <v>131278.57</v>
      </c>
      <c r="L6" s="7">
        <v>968491.49</v>
      </c>
      <c r="M6" s="7">
        <v>561834.48</v>
      </c>
      <c r="N6" s="7">
        <v>0</v>
      </c>
      <c r="O6" s="7">
        <v>2111027</v>
      </c>
      <c r="P6" s="7">
        <v>0</v>
      </c>
      <c r="Q6" s="7">
        <v>413667.99</v>
      </c>
      <c r="R6" s="7">
        <v>127423.06</v>
      </c>
      <c r="S6" s="7">
        <v>1187965.5900000001</v>
      </c>
      <c r="T6" s="7">
        <v>0</v>
      </c>
      <c r="U6" s="7">
        <v>0</v>
      </c>
      <c r="V6" s="7">
        <v>1729056.64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182207.31</v>
      </c>
      <c r="J12" s="6">
        <v>267215.15000000002</v>
      </c>
      <c r="K12" s="6">
        <v>131278.57</v>
      </c>
      <c r="L12" s="6">
        <v>968491.49</v>
      </c>
      <c r="M12" s="6">
        <v>561834.48</v>
      </c>
      <c r="N12" s="6">
        <v>0</v>
      </c>
      <c r="O12" s="7">
        <v>2111027</v>
      </c>
      <c r="P12" s="6">
        <v>0</v>
      </c>
      <c r="Q12" s="6">
        <v>413667.99</v>
      </c>
      <c r="R12" s="6">
        <v>127423.06</v>
      </c>
      <c r="S12" s="6">
        <v>1187965.5900000001</v>
      </c>
      <c r="T12" s="6">
        <v>0</v>
      </c>
      <c r="U12" s="6">
        <v>0</v>
      </c>
      <c r="V12" s="7">
        <v>1729056.64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489792.09</v>
      </c>
      <c r="C21" s="6"/>
      <c r="D21" s="6"/>
      <c r="E21" s="6"/>
      <c r="F21" s="6"/>
      <c r="G21" s="6"/>
      <c r="H21" s="7">
        <v>489792.09</v>
      </c>
      <c r="I21" s="6">
        <v>92083.75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92083.75</v>
      </c>
      <c r="P21" s="6">
        <v>1013608.4</v>
      </c>
      <c r="Q21" s="6"/>
      <c r="R21" s="6"/>
      <c r="S21" s="6"/>
      <c r="T21" s="6"/>
      <c r="U21" s="6"/>
      <c r="V21" s="7">
        <v>1013608.4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13679550.27</v>
      </c>
      <c r="C23" s="7">
        <v>5083395.12</v>
      </c>
      <c r="D23" s="7">
        <v>1383181.76</v>
      </c>
      <c r="E23" s="7">
        <v>4629957.38</v>
      </c>
      <c r="F23" s="7">
        <v>3141037.45</v>
      </c>
      <c r="G23" s="7">
        <v>0</v>
      </c>
      <c r="H23" s="7">
        <v>27917121.98</v>
      </c>
      <c r="I23" s="7">
        <v>1659532</v>
      </c>
      <c r="J23" s="7">
        <v>3737753.83</v>
      </c>
      <c r="K23" s="7">
        <v>1419817.32</v>
      </c>
      <c r="L23" s="7">
        <v>6623391.7000000002</v>
      </c>
      <c r="M23" s="7">
        <v>7799445.9900000002</v>
      </c>
      <c r="N23" s="7">
        <v>0</v>
      </c>
      <c r="O23" s="7">
        <v>21239940.84</v>
      </c>
      <c r="P23" s="7">
        <v>10196710.699999999</v>
      </c>
      <c r="Q23" s="7">
        <v>3277125.94</v>
      </c>
      <c r="R23" s="7">
        <v>791898.49</v>
      </c>
      <c r="S23" s="7">
        <v>6960327.6299999999</v>
      </c>
      <c r="T23" s="7">
        <v>321202.83</v>
      </c>
      <c r="U23" s="7">
        <v>0</v>
      </c>
      <c r="V23" s="7">
        <v>21547265.59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18994615.280000001</v>
      </c>
      <c r="C3" s="6">
        <v>8024038.0899999999</v>
      </c>
      <c r="D3" s="6">
        <v>1410842</v>
      </c>
      <c r="E3" s="6">
        <v>9565491.6600000001</v>
      </c>
      <c r="F3" s="6">
        <v>3629416.09</v>
      </c>
      <c r="G3" s="6"/>
      <c r="H3" s="7">
        <v>41624403.119999997</v>
      </c>
      <c r="I3" s="6">
        <v>-3260648.87</v>
      </c>
      <c r="J3" s="6">
        <v>2243494.86</v>
      </c>
      <c r="K3" s="6">
        <v>678152.33</v>
      </c>
      <c r="L3" s="6">
        <v>10150162.130000001</v>
      </c>
      <c r="M3" s="6">
        <v>9086162.4700000007</v>
      </c>
      <c r="N3" s="6">
        <v>0</v>
      </c>
      <c r="O3" s="7">
        <v>18897322.920000002</v>
      </c>
      <c r="P3" s="6">
        <v>10210602.560000001</v>
      </c>
      <c r="Q3" s="6">
        <v>2981746.71</v>
      </c>
      <c r="R3" s="6">
        <v>569717.39</v>
      </c>
      <c r="S3" s="6">
        <v>10403091.449999999</v>
      </c>
      <c r="T3" s="6">
        <v>911232.77</v>
      </c>
      <c r="U3" s="6">
        <v>0</v>
      </c>
      <c r="V3" s="7">
        <v>25076390.879999999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238100.77</v>
      </c>
      <c r="J4" s="7">
        <v>193127.6</v>
      </c>
      <c r="K4" s="7">
        <v>77704.039999999994</v>
      </c>
      <c r="L4" s="7">
        <v>951847</v>
      </c>
      <c r="M4" s="7">
        <v>2312740.38</v>
      </c>
      <c r="N4" s="7">
        <v>0</v>
      </c>
      <c r="O4" s="7">
        <v>3773519.79</v>
      </c>
      <c r="P4" s="7">
        <v>0</v>
      </c>
      <c r="Q4" s="7">
        <v>801000.19</v>
      </c>
      <c r="R4" s="7">
        <v>65560.34</v>
      </c>
      <c r="S4" s="7">
        <v>744067.18</v>
      </c>
      <c r="T4" s="7">
        <v>0</v>
      </c>
      <c r="U4" s="7">
        <v>0</v>
      </c>
      <c r="V4" s="7">
        <v>1610627.71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238100.77</v>
      </c>
      <c r="J6" s="7">
        <v>193127.6</v>
      </c>
      <c r="K6" s="7">
        <v>77704.039999999994</v>
      </c>
      <c r="L6" s="7">
        <v>951847</v>
      </c>
      <c r="M6" s="7">
        <v>2312740.38</v>
      </c>
      <c r="N6" s="7">
        <v>0</v>
      </c>
      <c r="O6" s="7">
        <v>3773519.79</v>
      </c>
      <c r="P6" s="7">
        <v>0</v>
      </c>
      <c r="Q6" s="7">
        <v>801000.19</v>
      </c>
      <c r="R6" s="7">
        <v>65560.34</v>
      </c>
      <c r="S6" s="7">
        <v>744067.18</v>
      </c>
      <c r="T6" s="7">
        <v>0</v>
      </c>
      <c r="U6" s="7">
        <v>0</v>
      </c>
      <c r="V6" s="7">
        <v>1610627.71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238100.77</v>
      </c>
      <c r="J12" s="6">
        <v>193127.6</v>
      </c>
      <c r="K12" s="6">
        <v>77704.039999999994</v>
      </c>
      <c r="L12" s="6">
        <v>951847</v>
      </c>
      <c r="M12" s="6">
        <v>2312740.38</v>
      </c>
      <c r="N12" s="6">
        <v>0</v>
      </c>
      <c r="O12" s="7">
        <v>3773519.79</v>
      </c>
      <c r="P12" s="6">
        <v>0</v>
      </c>
      <c r="Q12" s="6">
        <v>801000.19</v>
      </c>
      <c r="R12" s="6">
        <v>65560.34</v>
      </c>
      <c r="S12" s="6">
        <v>744067.18</v>
      </c>
      <c r="T12" s="6">
        <v>0</v>
      </c>
      <c r="U12" s="6">
        <v>0</v>
      </c>
      <c r="V12" s="7">
        <v>1610627.71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1500000</v>
      </c>
      <c r="C14" s="6">
        <v>0</v>
      </c>
      <c r="D14" s="6">
        <v>0</v>
      </c>
      <c r="E14" s="6">
        <v>0</v>
      </c>
      <c r="F14" s="6">
        <v>0</v>
      </c>
      <c r="G14" s="6">
        <v>790929.68</v>
      </c>
      <c r="H14" s="7">
        <v>2290929.6800000002</v>
      </c>
      <c r="I14" s="6">
        <v>0</v>
      </c>
      <c r="J14" s="6">
        <v>0</v>
      </c>
      <c r="K14" s="6">
        <v>0</v>
      </c>
      <c r="L14" s="6">
        <v>500000</v>
      </c>
      <c r="M14" s="6">
        <v>0</v>
      </c>
      <c r="N14" s="6">
        <v>790929.68</v>
      </c>
      <c r="O14" s="7">
        <v>1290929.68</v>
      </c>
      <c r="P14" s="6">
        <v>0</v>
      </c>
      <c r="Q14" s="6">
        <v>0</v>
      </c>
      <c r="R14" s="6">
        <v>0</v>
      </c>
      <c r="S14" s="6">
        <v>0</v>
      </c>
      <c r="T14" s="6">
        <v>500000</v>
      </c>
      <c r="U14" s="6">
        <v>790929.68</v>
      </c>
      <c r="V14" s="7">
        <v>1290929.68</v>
      </c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-319355.3</v>
      </c>
      <c r="C21" s="6"/>
      <c r="D21" s="6"/>
      <c r="E21" s="6"/>
      <c r="F21" s="6"/>
      <c r="G21" s="6"/>
      <c r="H21" s="7">
        <v>-319355.3</v>
      </c>
      <c r="I21" s="6">
        <v>-10497.33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-10497.33</v>
      </c>
      <c r="P21" s="6">
        <v>76296.45</v>
      </c>
      <c r="Q21" s="6"/>
      <c r="R21" s="6"/>
      <c r="S21" s="6"/>
      <c r="T21" s="6"/>
      <c r="U21" s="6"/>
      <c r="V21" s="7">
        <v>76296.45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20175259.98</v>
      </c>
      <c r="C23" s="7">
        <v>8024038.0899999999</v>
      </c>
      <c r="D23" s="7">
        <v>1410842</v>
      </c>
      <c r="E23" s="7">
        <v>9565491.6600000001</v>
      </c>
      <c r="F23" s="7">
        <v>3629416.09</v>
      </c>
      <c r="G23" s="7">
        <v>790929.68</v>
      </c>
      <c r="H23" s="7">
        <v>43595977.5</v>
      </c>
      <c r="I23" s="7">
        <v>-3033045.43</v>
      </c>
      <c r="J23" s="7">
        <v>2436622.46</v>
      </c>
      <c r="K23" s="7">
        <v>755856.37</v>
      </c>
      <c r="L23" s="7">
        <v>11602009.130000001</v>
      </c>
      <c r="M23" s="7">
        <v>11398902.85</v>
      </c>
      <c r="N23" s="7">
        <v>790929.68</v>
      </c>
      <c r="O23" s="7">
        <v>23951275.059999999</v>
      </c>
      <c r="P23" s="7">
        <v>10286899.01</v>
      </c>
      <c r="Q23" s="7">
        <v>3782746.9</v>
      </c>
      <c r="R23" s="7">
        <v>635277.73</v>
      </c>
      <c r="S23" s="7">
        <v>11147158.630000001</v>
      </c>
      <c r="T23" s="7">
        <v>1411232.77</v>
      </c>
      <c r="U23" s="7">
        <v>790929.68</v>
      </c>
      <c r="V23" s="7">
        <v>28054244.719999999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14984369.470000001</v>
      </c>
      <c r="C3" s="6">
        <v>5586208.46</v>
      </c>
      <c r="D3" s="6">
        <v>871305.39</v>
      </c>
      <c r="E3" s="6">
        <v>4792032.76</v>
      </c>
      <c r="F3" s="6">
        <v>851088.75</v>
      </c>
      <c r="G3" s="6"/>
      <c r="H3" s="7">
        <v>27085004.829999998</v>
      </c>
      <c r="I3" s="6">
        <v>5291196.53</v>
      </c>
      <c r="J3" s="6">
        <v>3410524</v>
      </c>
      <c r="K3" s="6">
        <v>690604.15</v>
      </c>
      <c r="L3" s="6">
        <v>4641133.63</v>
      </c>
      <c r="M3" s="6">
        <v>5833382</v>
      </c>
      <c r="N3" s="6">
        <v>0</v>
      </c>
      <c r="O3" s="7">
        <v>19866840.309999999</v>
      </c>
      <c r="P3" s="6">
        <v>11051187.029999999</v>
      </c>
      <c r="Q3" s="6">
        <v>5296694.9000000004</v>
      </c>
      <c r="R3" s="6">
        <v>840032.58</v>
      </c>
      <c r="S3" s="6">
        <v>4673466</v>
      </c>
      <c r="T3" s="6">
        <v>530019.97</v>
      </c>
      <c r="U3" s="6">
        <v>0</v>
      </c>
      <c r="V3" s="7">
        <v>22391400.48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166358.24</v>
      </c>
      <c r="J4" s="7">
        <v>139274.32</v>
      </c>
      <c r="K4" s="7">
        <v>35157.97</v>
      </c>
      <c r="L4" s="7">
        <v>431393.43</v>
      </c>
      <c r="M4" s="7">
        <v>309646.89</v>
      </c>
      <c r="N4" s="7">
        <v>0</v>
      </c>
      <c r="O4" s="7">
        <v>1081830.8500000001</v>
      </c>
      <c r="P4" s="7">
        <v>0</v>
      </c>
      <c r="Q4" s="7">
        <v>747123.8</v>
      </c>
      <c r="R4" s="7">
        <v>55185.36</v>
      </c>
      <c r="S4" s="7">
        <v>412642.98</v>
      </c>
      <c r="T4" s="7">
        <v>0</v>
      </c>
      <c r="U4" s="7">
        <v>0</v>
      </c>
      <c r="V4" s="7">
        <v>1214952.1399999999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166358.24</v>
      </c>
      <c r="J6" s="7">
        <v>139274.32</v>
      </c>
      <c r="K6" s="7">
        <v>35157.97</v>
      </c>
      <c r="L6" s="7">
        <v>431393.43</v>
      </c>
      <c r="M6" s="7">
        <v>309646.89</v>
      </c>
      <c r="N6" s="7">
        <v>0</v>
      </c>
      <c r="O6" s="7">
        <v>1081830.8500000001</v>
      </c>
      <c r="P6" s="7">
        <v>0</v>
      </c>
      <c r="Q6" s="7">
        <v>747123.8</v>
      </c>
      <c r="R6" s="7">
        <v>55185.36</v>
      </c>
      <c r="S6" s="7">
        <v>412642.98</v>
      </c>
      <c r="T6" s="7">
        <v>0</v>
      </c>
      <c r="U6" s="7">
        <v>0</v>
      </c>
      <c r="V6" s="7">
        <v>1214952.1399999999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166358.24</v>
      </c>
      <c r="J12" s="6">
        <v>139274.32</v>
      </c>
      <c r="K12" s="6">
        <v>35157.97</v>
      </c>
      <c r="L12" s="6">
        <v>431393.43</v>
      </c>
      <c r="M12" s="6">
        <v>309646.89</v>
      </c>
      <c r="N12" s="6">
        <v>0</v>
      </c>
      <c r="O12" s="7">
        <v>1081830.8500000001</v>
      </c>
      <c r="P12" s="6">
        <v>0</v>
      </c>
      <c r="Q12" s="6">
        <v>747123.8</v>
      </c>
      <c r="R12" s="6">
        <v>55185.36</v>
      </c>
      <c r="S12" s="6">
        <v>412642.98</v>
      </c>
      <c r="T12" s="6">
        <v>0</v>
      </c>
      <c r="U12" s="6">
        <v>0</v>
      </c>
      <c r="V12" s="7">
        <v>1214952.1399999999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1040383.19</v>
      </c>
      <c r="M14" s="6">
        <v>0</v>
      </c>
      <c r="N14" s="6">
        <v>0</v>
      </c>
      <c r="O14" s="7">
        <v>1040383.19</v>
      </c>
      <c r="P14" s="6">
        <v>0</v>
      </c>
      <c r="Q14" s="6">
        <v>0</v>
      </c>
      <c r="R14" s="6">
        <v>0</v>
      </c>
      <c r="S14" s="6">
        <v>1040383.19</v>
      </c>
      <c r="T14" s="6">
        <v>0</v>
      </c>
      <c r="U14" s="6">
        <v>0</v>
      </c>
      <c r="V14" s="7">
        <v>1040383.19</v>
      </c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1502079.54</v>
      </c>
      <c r="C21" s="6"/>
      <c r="D21" s="6"/>
      <c r="E21" s="6"/>
      <c r="F21" s="6"/>
      <c r="G21" s="6"/>
      <c r="H21" s="7">
        <v>1502079.54</v>
      </c>
      <c r="I21" s="6">
        <v>-35157.300000000003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-35157.300000000003</v>
      </c>
      <c r="P21" s="6">
        <v>500837.64</v>
      </c>
      <c r="Q21" s="6"/>
      <c r="R21" s="6"/>
      <c r="S21" s="6"/>
      <c r="T21" s="6"/>
      <c r="U21" s="6"/>
      <c r="V21" s="7">
        <v>500837.64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16486449.01</v>
      </c>
      <c r="C23" s="7">
        <v>5586208.46</v>
      </c>
      <c r="D23" s="7">
        <v>871305.39</v>
      </c>
      <c r="E23" s="7">
        <v>4792032.76</v>
      </c>
      <c r="F23" s="7">
        <v>851088.75</v>
      </c>
      <c r="G23" s="7">
        <v>0</v>
      </c>
      <c r="H23" s="7">
        <v>28587084.370000001</v>
      </c>
      <c r="I23" s="7">
        <v>5422397.4699999997</v>
      </c>
      <c r="J23" s="7">
        <v>3549798.32</v>
      </c>
      <c r="K23" s="7">
        <v>725762.12</v>
      </c>
      <c r="L23" s="7">
        <v>6112910.25</v>
      </c>
      <c r="M23" s="7">
        <v>6143028.8899999997</v>
      </c>
      <c r="N23" s="7">
        <v>0</v>
      </c>
      <c r="O23" s="7">
        <v>21953897.050000001</v>
      </c>
      <c r="P23" s="7">
        <v>11552024.67</v>
      </c>
      <c r="Q23" s="7">
        <v>6043818.7000000002</v>
      </c>
      <c r="R23" s="7">
        <v>895217.94</v>
      </c>
      <c r="S23" s="7">
        <v>6126492.1699999999</v>
      </c>
      <c r="T23" s="7">
        <v>530019.97</v>
      </c>
      <c r="U23" s="7">
        <v>0</v>
      </c>
      <c r="V23" s="7">
        <v>25147573.449999999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12307656.27</v>
      </c>
      <c r="C3" s="6">
        <v>4523831.42</v>
      </c>
      <c r="D3" s="6">
        <v>819247.52</v>
      </c>
      <c r="E3" s="6">
        <v>5289519.6900000004</v>
      </c>
      <c r="F3" s="6">
        <v>643719.44999999995</v>
      </c>
      <c r="G3" s="6"/>
      <c r="H3" s="7">
        <v>23583974.350000001</v>
      </c>
      <c r="I3" s="6">
        <v>4633197.22</v>
      </c>
      <c r="J3" s="6">
        <v>4400795.38</v>
      </c>
      <c r="K3" s="6">
        <v>1039819.68</v>
      </c>
      <c r="L3" s="6">
        <v>6059516.1799999997</v>
      </c>
      <c r="M3" s="6">
        <v>6404719.1200000001</v>
      </c>
      <c r="N3" s="6">
        <v>0</v>
      </c>
      <c r="O3" s="7">
        <v>22538047.579999998</v>
      </c>
      <c r="P3" s="6">
        <v>10580181.689999999</v>
      </c>
      <c r="Q3" s="6">
        <v>3517067.58</v>
      </c>
      <c r="R3" s="6">
        <v>1508050.41</v>
      </c>
      <c r="S3" s="6">
        <v>6275505.9699999997</v>
      </c>
      <c r="T3" s="6">
        <v>582916.27</v>
      </c>
      <c r="U3" s="6">
        <v>0</v>
      </c>
      <c r="V3" s="7">
        <v>22463721.920000002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268000</v>
      </c>
      <c r="H4" s="7">
        <v>268000</v>
      </c>
      <c r="I4" s="7">
        <v>142500.22</v>
      </c>
      <c r="J4" s="7">
        <v>22116.11</v>
      </c>
      <c r="K4" s="7">
        <v>8793.0499999999993</v>
      </c>
      <c r="L4" s="7">
        <v>71224.070000000007</v>
      </c>
      <c r="M4" s="7">
        <v>366218.6</v>
      </c>
      <c r="N4" s="7">
        <v>268000</v>
      </c>
      <c r="O4" s="7">
        <v>878852.05</v>
      </c>
      <c r="P4" s="7">
        <v>0</v>
      </c>
      <c r="Q4" s="7">
        <v>477241.19</v>
      </c>
      <c r="R4" s="7">
        <v>9522.83</v>
      </c>
      <c r="S4" s="7">
        <v>71253.289999999994</v>
      </c>
      <c r="T4" s="7">
        <v>0</v>
      </c>
      <c r="U4" s="7">
        <v>268000</v>
      </c>
      <c r="V4" s="7">
        <v>826017.31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268000</v>
      </c>
      <c r="H6" s="7">
        <v>268000</v>
      </c>
      <c r="I6" s="7">
        <v>142500.22</v>
      </c>
      <c r="J6" s="7">
        <v>22116.11</v>
      </c>
      <c r="K6" s="7">
        <v>8793.0499999999993</v>
      </c>
      <c r="L6" s="7">
        <v>71224.070000000007</v>
      </c>
      <c r="M6" s="7">
        <v>366218.6</v>
      </c>
      <c r="N6" s="7">
        <v>268000</v>
      </c>
      <c r="O6" s="7">
        <v>878852.05</v>
      </c>
      <c r="P6" s="7">
        <v>0</v>
      </c>
      <c r="Q6" s="7">
        <v>477241.19</v>
      </c>
      <c r="R6" s="7">
        <v>9522.83</v>
      </c>
      <c r="S6" s="7">
        <v>71253.289999999994</v>
      </c>
      <c r="T6" s="7">
        <v>0</v>
      </c>
      <c r="U6" s="7">
        <v>268000</v>
      </c>
      <c r="V6" s="7">
        <v>826017.31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268000</v>
      </c>
      <c r="H12" s="7">
        <v>268000</v>
      </c>
      <c r="I12" s="6">
        <v>142500.22</v>
      </c>
      <c r="J12" s="6">
        <v>22116.11</v>
      </c>
      <c r="K12" s="6">
        <v>8793.0499999999993</v>
      </c>
      <c r="L12" s="6">
        <v>71224.070000000007</v>
      </c>
      <c r="M12" s="6">
        <v>366218.6</v>
      </c>
      <c r="N12" s="6">
        <v>268000</v>
      </c>
      <c r="O12" s="7">
        <v>878852.05</v>
      </c>
      <c r="P12" s="6">
        <v>0</v>
      </c>
      <c r="Q12" s="6">
        <v>477241.19</v>
      </c>
      <c r="R12" s="6">
        <v>9522.83</v>
      </c>
      <c r="S12" s="6">
        <v>71253.289999999994</v>
      </c>
      <c r="T12" s="6">
        <v>0</v>
      </c>
      <c r="U12" s="6">
        <v>268000</v>
      </c>
      <c r="V12" s="7">
        <v>826017.31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484922.87</v>
      </c>
      <c r="C21" s="6"/>
      <c r="D21" s="6"/>
      <c r="E21" s="6"/>
      <c r="F21" s="6"/>
      <c r="G21" s="6"/>
      <c r="H21" s="7">
        <v>484922.87</v>
      </c>
      <c r="I21" s="6">
        <v>839274.1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839274.1</v>
      </c>
      <c r="P21" s="6">
        <v>2262758.48</v>
      </c>
      <c r="Q21" s="6"/>
      <c r="R21" s="6"/>
      <c r="S21" s="6"/>
      <c r="T21" s="6"/>
      <c r="U21" s="6"/>
      <c r="V21" s="7">
        <v>2262758.48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48008</v>
      </c>
      <c r="F22" s="6">
        <v>0</v>
      </c>
      <c r="G22" s="6">
        <v>0</v>
      </c>
      <c r="H22" s="7">
        <v>48008</v>
      </c>
      <c r="I22" s="6">
        <v>0</v>
      </c>
      <c r="J22" s="6">
        <v>0</v>
      </c>
      <c r="K22" s="6">
        <v>0</v>
      </c>
      <c r="L22" s="6">
        <v>0</v>
      </c>
      <c r="M22" s="6">
        <v>48008</v>
      </c>
      <c r="N22" s="6">
        <v>0</v>
      </c>
      <c r="O22" s="7">
        <v>48008</v>
      </c>
      <c r="P22" s="6"/>
      <c r="Q22" s="6"/>
      <c r="R22" s="6"/>
      <c r="S22" s="6"/>
      <c r="T22" s="6">
        <v>48008</v>
      </c>
      <c r="U22" s="6"/>
      <c r="V22" s="7">
        <v>48008</v>
      </c>
    </row>
    <row r="23" spans="1:22" ht="13.15" customHeight="1">
      <c r="A23" s="1" t="s">
        <v>10</v>
      </c>
      <c r="B23" s="7">
        <v>12792579.140000001</v>
      </c>
      <c r="C23" s="7">
        <v>4523831.42</v>
      </c>
      <c r="D23" s="7">
        <v>819247.52</v>
      </c>
      <c r="E23" s="7">
        <v>5337527.6900000004</v>
      </c>
      <c r="F23" s="7">
        <v>643719.44999999995</v>
      </c>
      <c r="G23" s="7">
        <v>268000</v>
      </c>
      <c r="H23" s="7">
        <v>24384905.219999999</v>
      </c>
      <c r="I23" s="7">
        <v>5614971.54</v>
      </c>
      <c r="J23" s="7">
        <v>4422911.49</v>
      </c>
      <c r="K23" s="7">
        <v>1048612.73</v>
      </c>
      <c r="L23" s="7">
        <v>6130740.25</v>
      </c>
      <c r="M23" s="7">
        <v>6818945.7199999997</v>
      </c>
      <c r="N23" s="7">
        <v>268000</v>
      </c>
      <c r="O23" s="7">
        <v>24304181.73</v>
      </c>
      <c r="P23" s="7">
        <v>12842940.17</v>
      </c>
      <c r="Q23" s="7">
        <v>3994308.77</v>
      </c>
      <c r="R23" s="7">
        <v>1517573.24</v>
      </c>
      <c r="S23" s="7">
        <v>6346759.2599999998</v>
      </c>
      <c r="T23" s="7">
        <v>630924.27</v>
      </c>
      <c r="U23" s="7">
        <v>268000</v>
      </c>
      <c r="V23" s="7">
        <v>25600505.710000001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54"/>
  <sheetViews>
    <sheetView tabSelected="1" workbookViewId="0">
      <selection activeCell="R17" sqref="R17"/>
    </sheetView>
  </sheetViews>
  <sheetFormatPr defaultRowHeight="11.25"/>
  <cols>
    <col min="1" max="1" width="9" style="15"/>
    <col min="2" max="7" width="11" style="15" bestFit="1" customWidth="1"/>
    <col min="8" max="9" width="10.125" style="15" bestFit="1" customWidth="1"/>
    <col min="10" max="11" width="11" style="15" bestFit="1" customWidth="1"/>
    <col min="12" max="13" width="10.125" style="15" bestFit="1" customWidth="1"/>
    <col min="14" max="15" width="11.375" style="15" bestFit="1" customWidth="1"/>
    <col min="16" max="17" width="11" style="15" bestFit="1" customWidth="1"/>
    <col min="18" max="16384" width="9" style="15"/>
  </cols>
  <sheetData>
    <row r="1" spans="1:17" s="10" customFormat="1" ht="21.75">
      <c r="A1" s="9" t="s">
        <v>31</v>
      </c>
      <c r="B1" s="10" t="s">
        <v>70</v>
      </c>
      <c r="C1" s="11" t="s">
        <v>32</v>
      </c>
      <c r="D1" s="10" t="s">
        <v>71</v>
      </c>
      <c r="E1" s="11" t="s">
        <v>33</v>
      </c>
      <c r="F1" s="10" t="s">
        <v>34</v>
      </c>
      <c r="G1" s="11" t="s">
        <v>35</v>
      </c>
      <c r="H1" s="11" t="s">
        <v>36</v>
      </c>
      <c r="I1" s="11" t="s">
        <v>37</v>
      </c>
      <c r="J1" s="10" t="s">
        <v>38</v>
      </c>
      <c r="K1" s="11" t="s">
        <v>39</v>
      </c>
      <c r="L1" s="11" t="s">
        <v>40</v>
      </c>
      <c r="M1" s="11" t="s">
        <v>41</v>
      </c>
      <c r="N1" s="10" t="s">
        <v>72</v>
      </c>
      <c r="O1" s="11" t="s">
        <v>42</v>
      </c>
      <c r="P1" s="11" t="s">
        <v>43</v>
      </c>
      <c r="Q1" s="11" t="s">
        <v>44</v>
      </c>
    </row>
    <row r="2" spans="1:17">
      <c r="A2" s="12" t="s">
        <v>45</v>
      </c>
      <c r="B2" s="13">
        <f>'云南分公司（合并表'!$V$23</f>
        <v>594792527.94000006</v>
      </c>
      <c r="C2" s="13">
        <f>'云南分公司（合并表'!$H$23</f>
        <v>643806572.22000003</v>
      </c>
      <c r="D2" s="13">
        <f>'云南分公司（合并表'!$V$3</f>
        <v>458859530.70999998</v>
      </c>
      <c r="E2" s="13">
        <f>'云南分公司（合并表'!$H$3</f>
        <v>545362434.41999996</v>
      </c>
      <c r="F2" s="13">
        <f>'云南分公司（合并表'!$S$3+'云南分公司（合并表'!$T$3+'云南分公司（合并表'!$U$3</f>
        <v>130581858.83</v>
      </c>
      <c r="G2" s="13">
        <f>'云南分公司（合并表'!$E$3+'云南分公司（合并表'!$F$3+'云南分公司（合并表'!$G$3</f>
        <v>150423883.16</v>
      </c>
      <c r="H2" s="13">
        <f>'云南分公司（合并表'!$T$3+'云南分公司（合并表'!$U$3</f>
        <v>12589973.699999999</v>
      </c>
      <c r="I2" s="13">
        <f>'云南分公司（合并表'!$F$3+'云南分公司（合并表'!$G$3</f>
        <v>33669633.020000003</v>
      </c>
      <c r="J2" s="13">
        <f>'云南分公司（合并表'!$S$23+'云南分公司（合并表'!$T$23+'云南分公司（合并表'!$U$23</f>
        <v>196583583.53999999</v>
      </c>
      <c r="K2" s="13">
        <f>'云南分公司（合并表'!$E$23+'云南分公司（合并表'!$F$23+'云南分公司（合并表'!$G$23</f>
        <v>200061436.76000002</v>
      </c>
      <c r="L2" s="13">
        <f>'云南分公司（合并表'!$T$23+'云南分公司（合并表'!$U$23</f>
        <v>38744680.450000003</v>
      </c>
      <c r="M2" s="13">
        <f>'云南分公司（合并表'!$F$23+'云南分公司（合并表'!$G$23</f>
        <v>66802954.469999999</v>
      </c>
      <c r="N2" s="14">
        <f>'云南分公司（合并表'!$P$23</f>
        <v>238307935.22</v>
      </c>
      <c r="O2" s="14">
        <f>'云南分公司（合并表'!$B$23</f>
        <v>288413944.50999999</v>
      </c>
      <c r="P2" s="13">
        <f>'云南分公司（合并表'!$P$3</f>
        <v>214818611.38</v>
      </c>
      <c r="Q2" s="13">
        <f>'云南分公司（合并表'!$B$3</f>
        <v>254199252.19999999</v>
      </c>
    </row>
    <row r="3" spans="1:17">
      <c r="A3" s="12" t="s">
        <v>46</v>
      </c>
      <c r="B3" s="13">
        <f>'云南分公司（单户表'!$V$23</f>
        <v>568065873.26999998</v>
      </c>
      <c r="C3" s="13">
        <f>'云南分公司（单户表'!$H$23</f>
        <v>615130483.63999999</v>
      </c>
      <c r="D3" s="13">
        <f>'云南分公司（单户表'!$V$3</f>
        <v>458859530.70999998</v>
      </c>
      <c r="E3" s="13">
        <f>'云南分公司（单户表'!$H$3</f>
        <v>545362434.41999996</v>
      </c>
      <c r="F3" s="13">
        <f>'云南分公司（单户表'!$S$3+'云南分公司（单户表'!$T$3+'云南分公司（单户表'!$U$3</f>
        <v>130581858.83</v>
      </c>
      <c r="G3" s="13">
        <f>'云南分公司（单户表'!$E$3+'云南分公司（单户表'!$F$3+'云南分公司（单户表'!$G$3</f>
        <v>150423883.16</v>
      </c>
      <c r="H3" s="13">
        <f>'云南分公司（单户表'!$T$3+'云南分公司（单户表'!$U$3</f>
        <v>12589973.699999999</v>
      </c>
      <c r="I3" s="13">
        <f>'云南分公司（单户表'!$F$3+'云南分公司（单户表'!$G$3</f>
        <v>33669633.020000003</v>
      </c>
      <c r="J3" s="13">
        <f>'云南分公司（单户表'!$S$23+'云南分公司（单户表'!$T$23+'云南分公司（单户表'!$U$23</f>
        <v>175550008.38</v>
      </c>
      <c r="K3" s="13">
        <f>'云南分公司（单户表'!$E$23+'云南分公司（单户表'!$F$23+'云南分公司（单户表'!$G$23</f>
        <v>176326720.53999999</v>
      </c>
      <c r="L3" s="13">
        <f>'云南分公司（单户表'!$T$23+'云南分公司（单户表'!$U$23</f>
        <v>25133751.469999999</v>
      </c>
      <c r="M3" s="13">
        <f>'云南分公司（单户表'!$F$23+'云南分公司（单户表'!$G$23</f>
        <v>46609383.799999997</v>
      </c>
      <c r="N3" s="14">
        <f>'云南分公司（单户表'!$P$23</f>
        <v>235660470.13</v>
      </c>
      <c r="O3" s="14">
        <f>'云南分公司（单户表'!$B$23</f>
        <v>288368413.01999998</v>
      </c>
      <c r="P3" s="13">
        <f>'云南分公司（单户表'!$P$3</f>
        <v>214818611.38</v>
      </c>
      <c r="Q3" s="13">
        <f>'云南分公司（单户表'!$B$3</f>
        <v>254199252.19999999</v>
      </c>
    </row>
    <row r="4" spans="1:17">
      <c r="A4" s="12" t="s">
        <v>47</v>
      </c>
      <c r="B4" s="13">
        <f>本部!$V$23</f>
        <v>22411992.09</v>
      </c>
      <c r="C4" s="13">
        <f>本部!$H$23</f>
        <v>34028549.189999998</v>
      </c>
      <c r="D4" s="13">
        <f>本部!$V$3</f>
        <v>0</v>
      </c>
      <c r="E4" s="13">
        <f>本部!$H$3</f>
        <v>0</v>
      </c>
      <c r="F4" s="13">
        <f>本部!$S$3+本部!$T$3+本部!$U$3</f>
        <v>0</v>
      </c>
      <c r="G4" s="13">
        <f>本部!$E$3+本部!$F$3+本部!$G$3</f>
        <v>0</v>
      </c>
      <c r="H4" s="13">
        <f>本部!$T$3+本部!$U$3</f>
        <v>0</v>
      </c>
      <c r="I4" s="13">
        <f>本部!$F$3+本部!$G$3</f>
        <v>0</v>
      </c>
      <c r="J4" s="13">
        <f>本部!$S$23+本部!$T$23+本部!$U$23</f>
        <v>2390488.37</v>
      </c>
      <c r="K4" s="13">
        <f>本部!$E$23+本部!$F$23+本部!$G$23</f>
        <v>13336991.440000001</v>
      </c>
      <c r="L4" s="13">
        <f>本部!$T$23+本部!$U$23</f>
        <v>1916893.47</v>
      </c>
      <c r="M4" s="13">
        <f>本部!$F$23+本部!$G$23</f>
        <v>1904848.6400000001</v>
      </c>
      <c r="N4" s="14">
        <f>本部!$P$23</f>
        <v>3783371.74</v>
      </c>
      <c r="O4" s="14">
        <f>本部!$B$23</f>
        <v>11000498.119999999</v>
      </c>
      <c r="P4" s="13">
        <f>本部!$P$3</f>
        <v>0</v>
      </c>
      <c r="Q4" s="13">
        <f>本部!$B$3</f>
        <v>0</v>
      </c>
    </row>
    <row r="5" spans="1:17">
      <c r="A5" s="12" t="s">
        <v>48</v>
      </c>
      <c r="B5" s="13">
        <f>版纳!$V$23</f>
        <v>25600505.710000001</v>
      </c>
      <c r="C5" s="13">
        <f>版纳!$H$23</f>
        <v>24384905.219999999</v>
      </c>
      <c r="D5" s="13">
        <f>版纳!$V$3</f>
        <v>22463721.920000002</v>
      </c>
      <c r="E5" s="13">
        <f>版纳!$H$3</f>
        <v>23583974.350000001</v>
      </c>
      <c r="F5" s="13">
        <f>版纳!$S$3+版纳!$T$3+版纳!$U$3</f>
        <v>6858422.2400000002</v>
      </c>
      <c r="G5" s="13">
        <f>版纳!$E$3+版纳!$F$3+版纳!$G$3</f>
        <v>5933239.1400000006</v>
      </c>
      <c r="H5" s="13">
        <f>版纳!$T$3+版纳!$U$3</f>
        <v>582916.27</v>
      </c>
      <c r="I5" s="13">
        <f>版纳!$F$3+版纳!$G$3</f>
        <v>643719.44999999995</v>
      </c>
      <c r="J5" s="13">
        <f>版纳!$S$23+版纳!$T$23+版纳!$U$23</f>
        <v>7245683.5299999993</v>
      </c>
      <c r="K5" s="13">
        <f>版纳!$E$23+版纳!$F$23+版纳!$G$23</f>
        <v>6249247.1400000006</v>
      </c>
      <c r="L5" s="13">
        <f>版纳!$T$23+版纳!$U$23</f>
        <v>898924.27</v>
      </c>
      <c r="M5" s="13">
        <f>版纳!$F$23+版纳!$G$23</f>
        <v>911719.45</v>
      </c>
      <c r="N5" s="14">
        <f>版纳!$P$23</f>
        <v>12842940.17</v>
      </c>
      <c r="O5" s="14">
        <f>版纳!$B$23</f>
        <v>12792579.140000001</v>
      </c>
      <c r="P5" s="13">
        <f>版纳!$P$3</f>
        <v>10580181.689999999</v>
      </c>
      <c r="Q5" s="13">
        <f>版纳!$B$3</f>
        <v>12307656.27</v>
      </c>
    </row>
    <row r="6" spans="1:17">
      <c r="A6" s="12" t="s">
        <v>49</v>
      </c>
      <c r="B6" s="13">
        <f>保山!$V$23</f>
        <v>19097257.620000001</v>
      </c>
      <c r="C6" s="13">
        <f>保山!$H$23</f>
        <v>21187858.539999999</v>
      </c>
      <c r="D6" s="13">
        <f>保山!$V$3</f>
        <v>14155959.32</v>
      </c>
      <c r="E6" s="13">
        <f>保山!$H$3</f>
        <v>20475846.370000001</v>
      </c>
      <c r="F6" s="13">
        <f>保山!$S$3+保山!$T$3+保山!$U$3</f>
        <v>1976751.98</v>
      </c>
      <c r="G6" s="13">
        <f>保山!$E$3+保山!$F$3+保山!$G$3</f>
        <v>2325114.79</v>
      </c>
      <c r="H6" s="13">
        <f>保山!$T$3+保山!$U$3</f>
        <v>190520.62</v>
      </c>
      <c r="I6" s="13">
        <f>保山!$F$3+保山!$G$3</f>
        <v>303725.02</v>
      </c>
      <c r="J6" s="13">
        <f>保山!$S$23+保山!$T$23+保山!$U$23</f>
        <v>3522136.66</v>
      </c>
      <c r="K6" s="13">
        <f>保山!$E$23+保山!$F$23+保山!$G$23</f>
        <v>2604466.98</v>
      </c>
      <c r="L6" s="13">
        <f>保山!$T$23+保山!$U$23</f>
        <v>219887.26</v>
      </c>
      <c r="M6" s="13">
        <f>保山!$F$23+保山!$G$23</f>
        <v>583077.21</v>
      </c>
      <c r="N6" s="14">
        <f>保山!$P$23</f>
        <v>10070017.84</v>
      </c>
      <c r="O6" s="14">
        <f>保山!$B$23</f>
        <v>14377573.289999999</v>
      </c>
      <c r="P6" s="13">
        <f>保山!$P$3</f>
        <v>9301530.0700000003</v>
      </c>
      <c r="Q6" s="13">
        <f>保山!$B$3</f>
        <v>13944913.310000001</v>
      </c>
    </row>
    <row r="7" spans="1:17">
      <c r="A7" s="12" t="s">
        <v>50</v>
      </c>
      <c r="B7" s="13">
        <f>楚雄!$V$23</f>
        <v>21547265.59</v>
      </c>
      <c r="C7" s="13">
        <f>楚雄!$H$23</f>
        <v>27917121.98</v>
      </c>
      <c r="D7" s="13">
        <f>楚雄!$V$3</f>
        <v>18804600.550000001</v>
      </c>
      <c r="E7" s="13">
        <f>楚雄!$H$3</f>
        <v>27427329.890000001</v>
      </c>
      <c r="F7" s="13">
        <f>楚雄!$S$3+楚雄!$T$3+楚雄!$U$3</f>
        <v>6093564.8700000001</v>
      </c>
      <c r="G7" s="13">
        <f>楚雄!$E$3+楚雄!$F$3+楚雄!$G$3</f>
        <v>7770994.8300000001</v>
      </c>
      <c r="H7" s="13">
        <f>楚雄!$T$3+楚雄!$U$3</f>
        <v>321202.83</v>
      </c>
      <c r="I7" s="13">
        <f>楚雄!$F$3+楚雄!$G$3</f>
        <v>3141037.45</v>
      </c>
      <c r="J7" s="13">
        <f>楚雄!$S$23+楚雄!$T$23+楚雄!$U$23</f>
        <v>7281530.46</v>
      </c>
      <c r="K7" s="13">
        <f>楚雄!$E$23+楚雄!$F$23+楚雄!$G$23</f>
        <v>7770994.8300000001</v>
      </c>
      <c r="L7" s="13">
        <f>楚雄!$T$23+楚雄!$U$23</f>
        <v>321202.83</v>
      </c>
      <c r="M7" s="13">
        <f>楚雄!$F$23+楚雄!$G$23</f>
        <v>3141037.45</v>
      </c>
      <c r="N7" s="14">
        <f>楚雄!$P$23</f>
        <v>10196710.699999999</v>
      </c>
      <c r="O7" s="14">
        <f>楚雄!$B$23</f>
        <v>13679550.27</v>
      </c>
      <c r="P7" s="13">
        <f>楚雄!$P$3</f>
        <v>9183102.3000000007</v>
      </c>
      <c r="Q7" s="13">
        <f>楚雄!$B$3</f>
        <v>13189758.18</v>
      </c>
    </row>
    <row r="8" spans="1:17">
      <c r="A8" s="12" t="s">
        <v>51</v>
      </c>
      <c r="B8" s="13">
        <f>大理!$V$23</f>
        <v>16457875.15</v>
      </c>
      <c r="C8" s="13">
        <f>大理!$H$23</f>
        <v>22665993.710000001</v>
      </c>
      <c r="D8" s="13">
        <f>大理!$V$3</f>
        <v>16908907.620000001</v>
      </c>
      <c r="E8" s="13">
        <f>大理!$H$3</f>
        <v>21741378.609999999</v>
      </c>
      <c r="F8" s="13">
        <f>大理!$S$3+大理!$T$3+大理!$U$3</f>
        <v>3416047.53</v>
      </c>
      <c r="G8" s="13">
        <f>大理!$E$3+大理!$F$3+大理!$G$3</f>
        <v>6394218.6000000006</v>
      </c>
      <c r="H8" s="13">
        <f>大理!$T$3+大理!$U$3</f>
        <v>399318.09</v>
      </c>
      <c r="I8" s="13">
        <f>大理!$F$3+大理!$G$3</f>
        <v>1760101.03</v>
      </c>
      <c r="J8" s="13">
        <f>大理!$S$23+大理!$T$23+大理!$U$23</f>
        <v>3970533.3</v>
      </c>
      <c r="K8" s="13">
        <f>大理!$E$23+大理!$F$23+大理!$G$23</f>
        <v>6959337.6100000003</v>
      </c>
      <c r="L8" s="13">
        <f>大理!$T$23+大理!$U$23</f>
        <v>758963.9</v>
      </c>
      <c r="M8" s="13">
        <f>大理!$F$23+大理!$G$23</f>
        <v>2325220.04</v>
      </c>
      <c r="N8" s="14">
        <f>大理!$P$23</f>
        <v>8813085.1400000006</v>
      </c>
      <c r="O8" s="14">
        <f>大理!$B$23</f>
        <v>11432549.050000001</v>
      </c>
      <c r="P8" s="13">
        <f>大理!$P$3</f>
        <v>10433049.5</v>
      </c>
      <c r="Q8" s="13">
        <f>大理!$B$3</f>
        <v>11073052.960000001</v>
      </c>
    </row>
    <row r="9" spans="1:17" s="21" customFormat="1">
      <c r="A9" s="18" t="s">
        <v>52</v>
      </c>
      <c r="B9" s="19">
        <f>德宏!$V$23</f>
        <v>14590043.859999999</v>
      </c>
      <c r="C9" s="19">
        <f>德宏!$H$23</f>
        <v>20383103.390000001</v>
      </c>
      <c r="D9" s="19">
        <f>德宏!$V$3</f>
        <v>13141945.68</v>
      </c>
      <c r="E9" s="19">
        <f>德宏!$H$3</f>
        <v>19581597.710000001</v>
      </c>
      <c r="F9" s="19">
        <f>德宏!$S$3+德宏!$T$3+德宏!$U$3</f>
        <v>4687245.47</v>
      </c>
      <c r="G9" s="19">
        <f>德宏!$E$3+德宏!$F$3+德宏!$G$3</f>
        <v>7019223.7999999998</v>
      </c>
      <c r="H9" s="19">
        <f>德宏!$T$3+德宏!$U$3</f>
        <v>327660.09000000003</v>
      </c>
      <c r="I9" s="19">
        <f>德宏!$F$3+德宏!$G$3</f>
        <v>3447404.5</v>
      </c>
      <c r="J9" s="19">
        <f>德宏!$S$23+德宏!$T$23+德宏!$U$23</f>
        <v>5702702.3700000001</v>
      </c>
      <c r="K9" s="19">
        <f>德宏!$E$23+德宏!$F$23+德宏!$G$23</f>
        <v>7408866.7999999998</v>
      </c>
      <c r="L9" s="19">
        <f>德宏!$T$23+德宏!$U$23</f>
        <v>545660.09000000008</v>
      </c>
      <c r="M9" s="19">
        <f>德宏!$F$23+德宏!$G$23</f>
        <v>3837047.5</v>
      </c>
      <c r="N9" s="20">
        <f>德宏!$P$23</f>
        <v>5616237.1200000001</v>
      </c>
      <c r="O9" s="20">
        <f>德宏!$B$23</f>
        <v>8023893.54</v>
      </c>
      <c r="P9" s="19">
        <f>德宏!$P$3</f>
        <v>5825038.9900000002</v>
      </c>
      <c r="Q9" s="19">
        <f>德宏!$B$3</f>
        <v>7612030.8600000003</v>
      </c>
    </row>
    <row r="10" spans="1:17">
      <c r="A10" s="12" t="s">
        <v>53</v>
      </c>
      <c r="B10" s="13">
        <f>'云南分公司（合并表'!$V$23</f>
        <v>594792527.94000006</v>
      </c>
      <c r="C10" s="13">
        <f>'云南分公司（合并表'!$H$23</f>
        <v>643806572.22000003</v>
      </c>
      <c r="D10" s="13">
        <f>'云南分公司（合并表'!$V$3</f>
        <v>458859530.70999998</v>
      </c>
      <c r="E10" s="13">
        <f>'云南分公司（合并表'!$H$3</f>
        <v>545362434.41999996</v>
      </c>
      <c r="F10" s="13">
        <f>'云南分公司（合并表'!$S$3+'云南分公司（合并表'!$T$3+'云南分公司（合并表'!$U$3</f>
        <v>130581858.83</v>
      </c>
      <c r="G10" s="13">
        <f>'云南分公司（合并表'!$E$3+'云南分公司（合并表'!$F$3+'云南分公司（合并表'!$G$3</f>
        <v>150423883.16</v>
      </c>
      <c r="H10" s="13">
        <f>'云南分公司（合并表'!$T$3+'云南分公司（合并表'!$U$3</f>
        <v>12589973.699999999</v>
      </c>
      <c r="I10" s="13">
        <f>'云南分公司（合并表'!$F$3+'云南分公司（合并表'!$G$3</f>
        <v>33669633.020000003</v>
      </c>
      <c r="J10" s="13">
        <f>'云南分公司（合并表'!$S$23+'云南分公司（合并表'!$T$23+'云南分公司（合并表'!$U$23</f>
        <v>196583583.53999999</v>
      </c>
      <c r="K10" s="13">
        <f>'云南分公司（合并表'!$E$23+'云南分公司（合并表'!$F$23+'云南分公司（合并表'!$G$23</f>
        <v>200061436.76000002</v>
      </c>
      <c r="L10" s="13">
        <f>'云南分公司（合并表'!$T$23+'云南分公司（合并表'!$U$23</f>
        <v>38744680.450000003</v>
      </c>
      <c r="M10" s="13">
        <f>'云南分公司（合并表'!$F$23+'云南分公司（合并表'!$G$23</f>
        <v>66802954.469999999</v>
      </c>
      <c r="N10" s="14">
        <f>'云南分公司（合并表'!$P$23</f>
        <v>238307935.22</v>
      </c>
      <c r="O10" s="14">
        <f>'云南分公司（合并表'!$B$23</f>
        <v>288413944.50999999</v>
      </c>
      <c r="P10" s="13">
        <f>'云南分公司（合并表'!$P$3</f>
        <v>214818611.38</v>
      </c>
      <c r="Q10" s="13">
        <f>'云南分公司（合并表'!$B$3</f>
        <v>254199252.19999999</v>
      </c>
    </row>
    <row r="11" spans="1:17">
      <c r="A11" s="12" t="s">
        <v>54</v>
      </c>
      <c r="B11" s="13">
        <f>红河!$V$23</f>
        <v>28054244.719999999</v>
      </c>
      <c r="C11" s="13">
        <f>红河!$H$23</f>
        <v>43595977.5</v>
      </c>
      <c r="D11" s="13">
        <f>红河!$V$3</f>
        <v>25076390.879999999</v>
      </c>
      <c r="E11" s="13">
        <f>红河!$H$3</f>
        <v>41624403.119999997</v>
      </c>
      <c r="F11" s="13">
        <f>红河!$S$3+红河!$T$3+红河!$U$3</f>
        <v>11314324.219999999</v>
      </c>
      <c r="G11" s="13">
        <f>红河!$E$3+红河!$F$3+红河!$G$3</f>
        <v>13194907.75</v>
      </c>
      <c r="H11" s="13">
        <f>红河!$T$3+红河!$U$3</f>
        <v>911232.77</v>
      </c>
      <c r="I11" s="13">
        <f>红河!$F$3+红河!$G$3</f>
        <v>3629416.09</v>
      </c>
      <c r="J11" s="13">
        <f>红河!$S$23+红河!$T$23+红河!$U$23</f>
        <v>13349321.08</v>
      </c>
      <c r="K11" s="13">
        <f>红河!$E$23+红河!$F$23+红河!$G$23</f>
        <v>13985837.43</v>
      </c>
      <c r="L11" s="13">
        <f>红河!$T$23+红河!$U$23</f>
        <v>2202162.4500000002</v>
      </c>
      <c r="M11" s="13">
        <f>红河!$F$23+红河!$G$23</f>
        <v>4420345.7699999996</v>
      </c>
      <c r="N11" s="14">
        <f>红河!$P$23</f>
        <v>10286899.01</v>
      </c>
      <c r="O11" s="14">
        <f>红河!$B$23</f>
        <v>20175259.98</v>
      </c>
      <c r="P11" s="13">
        <f>红河!$P$3</f>
        <v>10210602.560000001</v>
      </c>
      <c r="Q11" s="13">
        <f>红河!$B$3</f>
        <v>18994615.280000001</v>
      </c>
    </row>
    <row r="12" spans="1:17">
      <c r="A12" s="12" t="s">
        <v>55</v>
      </c>
      <c r="B12" s="13">
        <f>昆明!$V$23</f>
        <v>217252669.08000001</v>
      </c>
      <c r="C12" s="13">
        <f>昆明!$H$23</f>
        <v>194068641.24000001</v>
      </c>
      <c r="D12" s="13">
        <f>昆明!$V$3</f>
        <v>175657707.40000001</v>
      </c>
      <c r="E12" s="13">
        <f>昆明!$H$3</f>
        <v>182677475.81999999</v>
      </c>
      <c r="F12" s="13">
        <f>昆明!$S$3+昆明!$T$3+昆明!$U$3</f>
        <v>54222625.850000001</v>
      </c>
      <c r="G12" s="13">
        <f>昆明!$E$3+昆明!$F$3+昆明!$G$3</f>
        <v>46365406.089999996</v>
      </c>
      <c r="H12" s="13">
        <f>昆明!$T$3+昆明!$U$3</f>
        <v>3101135.51</v>
      </c>
      <c r="I12" s="13">
        <f>昆明!$F$3+昆明!$G$3</f>
        <v>11329807.9</v>
      </c>
      <c r="J12" s="13">
        <f>昆明!$S$23+昆明!$T$23+昆明!$U$23</f>
        <v>78267598.659999996</v>
      </c>
      <c r="K12" s="13">
        <f>昆明!$E$23+昆明!$F$23+昆明!$G$23</f>
        <v>53775623.099999994</v>
      </c>
      <c r="L12" s="13">
        <f>昆明!$T$23+昆明!$U$23</f>
        <v>10163741.969999999</v>
      </c>
      <c r="M12" s="13">
        <f>昆明!$F$23+昆明!$G$23</f>
        <v>18740024.91</v>
      </c>
      <c r="N12" s="14">
        <f>昆明!$P$23</f>
        <v>88639879.329999998</v>
      </c>
      <c r="O12" s="14">
        <f>昆明!$B$23</f>
        <v>93751380.560000002</v>
      </c>
      <c r="P12" s="13">
        <f>昆明!$P$3</f>
        <v>79621037.810000002</v>
      </c>
      <c r="Q12" s="13">
        <f>昆明!$B$3</f>
        <v>89775423.540000007</v>
      </c>
    </row>
    <row r="13" spans="1:17">
      <c r="A13" s="12" t="s">
        <v>56</v>
      </c>
      <c r="B13" s="13">
        <f>丽江!$V$23</f>
        <v>22669200.93</v>
      </c>
      <c r="C13" s="13">
        <f>丽江!$H$23</f>
        <v>23311794.73</v>
      </c>
      <c r="D13" s="13">
        <f>丽江!$V$3</f>
        <v>19241785.16</v>
      </c>
      <c r="E13" s="13">
        <f>丽江!$H$3</f>
        <v>22418125.629999999</v>
      </c>
      <c r="F13" s="13">
        <f>丽江!$S$3+丽江!$T$3+丽江!$U$3</f>
        <v>11094711.030000001</v>
      </c>
      <c r="G13" s="13">
        <f>丽江!$E$3+丽江!$F$3+丽江!$G$3</f>
        <v>9668839.6999999993</v>
      </c>
      <c r="H13" s="13">
        <f>丽江!$T$3+丽江!$U$3</f>
        <v>1218496.47</v>
      </c>
      <c r="I13" s="13">
        <f>丽江!$F$3+丽江!$G$3</f>
        <v>3461759.88</v>
      </c>
      <c r="J13" s="13">
        <f>丽江!$S$23+丽江!$T$23+丽江!$U$23</f>
        <v>12082101.460000001</v>
      </c>
      <c r="K13" s="13">
        <f>丽江!$E$23+丽江!$F$23+丽江!$G$23</f>
        <v>9668839.6999999993</v>
      </c>
      <c r="L13" s="13">
        <f>丽江!$T$23+丽江!$U$23</f>
        <v>1218496.47</v>
      </c>
      <c r="M13" s="13">
        <f>丽江!$F$23+丽江!$G$23</f>
        <v>3461759.88</v>
      </c>
      <c r="N13" s="14">
        <f>丽江!$P$23</f>
        <v>7631624.4400000004</v>
      </c>
      <c r="O13" s="14">
        <f>丽江!$B$23</f>
        <v>8650698.0700000003</v>
      </c>
      <c r="P13" s="13">
        <f>丽江!$P$3</f>
        <v>5396650.21</v>
      </c>
      <c r="Q13" s="13">
        <f>丽江!$B$3</f>
        <v>7757028.9699999997</v>
      </c>
    </row>
    <row r="14" spans="1:17">
      <c r="A14" s="12" t="s">
        <v>57</v>
      </c>
      <c r="B14" s="13">
        <f>临沧!$V$23</f>
        <v>20673350.399999999</v>
      </c>
      <c r="C14" s="13">
        <f>临沧!$H$23</f>
        <v>29814869.5</v>
      </c>
      <c r="D14" s="13">
        <f>临沧!$V$3</f>
        <v>18217597.43</v>
      </c>
      <c r="E14" s="13">
        <f>临沧!$H$3</f>
        <v>21074603.620000001</v>
      </c>
      <c r="F14" s="13">
        <f>临沧!$S$3+临沧!$T$3+临沧!$U$3</f>
        <v>6678366.8200000003</v>
      </c>
      <c r="G14" s="13">
        <f>临沧!$E$3+临沧!$F$3+临沧!$G$3</f>
        <v>8767335.7899999991</v>
      </c>
      <c r="H14" s="13">
        <f>临沧!$T$3+临沧!$U$3</f>
        <v>2035778.28</v>
      </c>
      <c r="I14" s="13">
        <f>临沧!$F$3+临沧!$G$3</f>
        <v>433109.98</v>
      </c>
      <c r="J14" s="13">
        <f>临沧!$S$23+临沧!$T$23+临沧!$U$23</f>
        <v>6752906.8100000005</v>
      </c>
      <c r="K14" s="13">
        <f>临沧!$E$23+临沧!$F$23+临沧!$G$23</f>
        <v>8767335.7899999991</v>
      </c>
      <c r="L14" s="13">
        <f>临沧!$T$23+临沧!$U$23</f>
        <v>2035778.28</v>
      </c>
      <c r="M14" s="13">
        <f>临沧!$F$23+临沧!$G$23</f>
        <v>433109.98</v>
      </c>
      <c r="N14" s="14">
        <f>临沧!$P$23</f>
        <v>10146482.720000001</v>
      </c>
      <c r="O14" s="14">
        <f>临沧!$B$23</f>
        <v>13420168.369999999</v>
      </c>
      <c r="P14" s="13">
        <f>临沧!$P$3</f>
        <v>8272323.96</v>
      </c>
      <c r="Q14" s="13">
        <f>临沧!$B$3</f>
        <v>4679902.49</v>
      </c>
    </row>
    <row r="15" spans="1:17">
      <c r="A15" s="12" t="s">
        <v>58</v>
      </c>
      <c r="B15" s="13">
        <f>怒江!$V$23</f>
        <v>10398736.789999999</v>
      </c>
      <c r="C15" s="13">
        <f>怒江!$H$23</f>
        <v>7419789.0800000001</v>
      </c>
      <c r="D15" s="13">
        <f>怒江!$V$3</f>
        <v>9063740.4000000004</v>
      </c>
      <c r="E15" s="13">
        <f>怒江!$H$3</f>
        <v>6895115.9500000002</v>
      </c>
      <c r="F15" s="13">
        <f>怒江!$S$3+怒江!$T$3+怒江!$U$3</f>
        <v>529609.43999999994</v>
      </c>
      <c r="G15" s="13">
        <f>怒江!$E$3+怒江!$F$3+怒江!$G$3</f>
        <v>1578040.52</v>
      </c>
      <c r="H15" s="13">
        <f>怒江!$T$3+怒江!$U$3</f>
        <v>37420.97</v>
      </c>
      <c r="I15" s="13">
        <f>怒江!$F$3+怒江!$G$3</f>
        <v>553358.87</v>
      </c>
      <c r="J15" s="13">
        <f>怒江!$S$23+怒江!$T$23+怒江!$U$23</f>
        <v>1240660.96</v>
      </c>
      <c r="K15" s="13">
        <f>怒江!$E$23+怒江!$F$23+怒江!$G$23</f>
        <v>1797465.3199999998</v>
      </c>
      <c r="L15" s="13">
        <f>怒江!$T$23+怒江!$U$23</f>
        <v>256845.77000000002</v>
      </c>
      <c r="M15" s="13">
        <f>怒江!$F$23+怒江!$G$23</f>
        <v>720847.87</v>
      </c>
      <c r="N15" s="14">
        <f>怒江!$P$23</f>
        <v>7575903.6200000001</v>
      </c>
      <c r="O15" s="14">
        <f>怒江!$B$23</f>
        <v>3268091.54</v>
      </c>
      <c r="P15" s="13">
        <f>怒江!$P$3</f>
        <v>7375727.3099999996</v>
      </c>
      <c r="Q15" s="13">
        <f>怒江!$B$3</f>
        <v>2962843.21</v>
      </c>
    </row>
    <row r="16" spans="1:17">
      <c r="A16" s="12" t="s">
        <v>59</v>
      </c>
      <c r="B16" s="13">
        <f>普洱!$V$23</f>
        <v>18267506.559999999</v>
      </c>
      <c r="C16" s="13">
        <f>普洱!$H$23</f>
        <v>23786057.550000001</v>
      </c>
      <c r="D16" s="13">
        <f>普洱!$V$3</f>
        <v>13520375.98</v>
      </c>
      <c r="E16" s="13">
        <f>普洱!$H$3</f>
        <v>20666438.27</v>
      </c>
      <c r="F16" s="13">
        <f>普洱!$S$3+普洱!$T$3+普洱!$U$3</f>
        <v>3015621.26</v>
      </c>
      <c r="G16" s="13">
        <f>普洱!$E$3+普洱!$F$3+普洱!$G$3</f>
        <v>4975260.6099999994</v>
      </c>
      <c r="H16" s="13">
        <f>普洱!$T$3+普洱!$U$3</f>
        <v>484001.94</v>
      </c>
      <c r="I16" s="13">
        <f>普洱!$F$3+普洱!$G$3</f>
        <v>409762.02</v>
      </c>
      <c r="J16" s="13">
        <f>普洱!$S$23+普洱!$T$23+普洱!$U$23</f>
        <v>6435444.4200000009</v>
      </c>
      <c r="K16" s="13">
        <f>普洱!$E$23+普洱!$F$23+普洱!$G$23</f>
        <v>4975260.6099999994</v>
      </c>
      <c r="L16" s="13">
        <f>普洱!$T$23+普洱!$U$23</f>
        <v>484001.94</v>
      </c>
      <c r="M16" s="13">
        <f>普洱!$F$23+普洱!$G$23</f>
        <v>409762.02</v>
      </c>
      <c r="N16" s="14">
        <f>普洱!$P$23</f>
        <v>7900101.9699999997</v>
      </c>
      <c r="O16" s="14">
        <f>普洱!$B$23</f>
        <v>13703002.220000001</v>
      </c>
      <c r="P16" s="13">
        <f>普洱!$P$3</f>
        <v>7629999.1200000001</v>
      </c>
      <c r="Q16" s="13">
        <f>普洱!$B$3</f>
        <v>10583382.939999999</v>
      </c>
    </row>
    <row r="17" spans="1:17">
      <c r="A17" s="12" t="s">
        <v>60</v>
      </c>
      <c r="B17" s="13">
        <f>曲靖!$V$23</f>
        <v>52075894.859999999</v>
      </c>
      <c r="C17" s="13">
        <f>曲靖!$H$23</f>
        <v>53929705.920000002</v>
      </c>
      <c r="D17" s="13">
        <f>曲靖!$V$3</f>
        <v>43517049.270000003</v>
      </c>
      <c r="E17" s="13">
        <f>曲靖!$H$3</f>
        <v>52502067.049999997</v>
      </c>
      <c r="F17" s="13">
        <f>曲靖!$S$3+曲靖!$T$3+曲靖!$U$3</f>
        <v>7000766.9699999997</v>
      </c>
      <c r="G17" s="13">
        <f>曲靖!$E$3+曲靖!$F$3+曲靖!$G$3</f>
        <v>17012166.91</v>
      </c>
      <c r="H17" s="13">
        <f>曲靖!$T$3+曲靖!$U$3</f>
        <v>382494.33</v>
      </c>
      <c r="I17" s="13">
        <f>曲靖!$F$3+曲靖!$G$3</f>
        <v>1677191.49</v>
      </c>
      <c r="J17" s="13">
        <f>曲靖!$S$23+曲靖!$T$23+曲靖!$U$23</f>
        <v>7638495.75</v>
      </c>
      <c r="K17" s="13">
        <f>曲靖!$E$23+曲靖!$F$23+曲靖!$G$23</f>
        <v>17393166.91</v>
      </c>
      <c r="L17" s="13">
        <f>曲靖!$T$23+曲靖!$U$23</f>
        <v>399244.99</v>
      </c>
      <c r="M17" s="13">
        <f>曲靖!$F$23+曲靖!$G$23</f>
        <v>1677191.49</v>
      </c>
      <c r="N17" s="14">
        <f>曲靖!$P$23</f>
        <v>16372673.9</v>
      </c>
      <c r="O17" s="14">
        <f>曲靖!$B$23</f>
        <v>21145313.75</v>
      </c>
      <c r="P17" s="13">
        <f>曲靖!$P$3</f>
        <v>15804178.34</v>
      </c>
      <c r="Q17" s="13">
        <f>曲靖!$B$3</f>
        <v>20098674.879999999</v>
      </c>
    </row>
    <row r="18" spans="1:17">
      <c r="A18" s="12" t="s">
        <v>61</v>
      </c>
      <c r="B18" s="13">
        <f>文山!$V$23</f>
        <v>25147573.449999999</v>
      </c>
      <c r="C18" s="13">
        <f>文山!$H$23</f>
        <v>28587084.370000001</v>
      </c>
      <c r="D18" s="13">
        <f>文山!$V$3</f>
        <v>22391400.48</v>
      </c>
      <c r="E18" s="13">
        <f>文山!$H$3</f>
        <v>27085004.829999998</v>
      </c>
      <c r="F18" s="13">
        <f>文山!$S$3+文山!$T$3+文山!$U$3</f>
        <v>5203485.97</v>
      </c>
      <c r="G18" s="13">
        <f>文山!$E$3+文山!$F$3+文山!$G$3</f>
        <v>5643121.5099999998</v>
      </c>
      <c r="H18" s="13">
        <f>文山!$T$3+文山!$U$3</f>
        <v>530019.97</v>
      </c>
      <c r="I18" s="13">
        <f>文山!$F$3+文山!$G$3</f>
        <v>851088.75</v>
      </c>
      <c r="J18" s="13">
        <f>文山!$S$23+文山!$T$23+文山!$U$23</f>
        <v>6656512.1399999997</v>
      </c>
      <c r="K18" s="13">
        <f>文山!$E$23+文山!$F$23+文山!$G$23</f>
        <v>5643121.5099999998</v>
      </c>
      <c r="L18" s="13">
        <f>文山!$T$23+文山!$U$23</f>
        <v>530019.97</v>
      </c>
      <c r="M18" s="13">
        <f>文山!$F$23+文山!$G$23</f>
        <v>851088.75</v>
      </c>
      <c r="N18" s="14">
        <f>文山!$P$23</f>
        <v>11552024.67</v>
      </c>
      <c r="O18" s="14">
        <f>文山!$B$23</f>
        <v>16486449.01</v>
      </c>
      <c r="P18" s="13">
        <f>文山!$P$3</f>
        <v>11051187.029999999</v>
      </c>
      <c r="Q18" s="13">
        <f>文山!$B$3</f>
        <v>14984369.470000001</v>
      </c>
    </row>
    <row r="19" spans="1:17">
      <c r="A19" s="12" t="s">
        <v>62</v>
      </c>
      <c r="B19" s="13">
        <f>玉溪!$V$23</f>
        <v>23313791.23</v>
      </c>
      <c r="C19" s="13">
        <f>玉溪!$H$23</f>
        <v>22144534.489999998</v>
      </c>
      <c r="D19" s="13">
        <f>玉溪!$V$3</f>
        <v>22378717.420000002</v>
      </c>
      <c r="E19" s="13">
        <f>玉溪!$H$3</f>
        <v>21876531.84</v>
      </c>
      <c r="F19" s="13">
        <f>玉溪!$S$3+玉溪!$T$3+玉溪!$U$3</f>
        <v>4545359.8</v>
      </c>
      <c r="G19" s="13">
        <f>玉溪!$E$3+玉溪!$F$3+玉溪!$G$3</f>
        <v>5815041.7400000002</v>
      </c>
      <c r="H19" s="13">
        <f>玉溪!$T$3+玉溪!$U$3</f>
        <v>1298862.05</v>
      </c>
      <c r="I19" s="13">
        <f>玉溪!$F$3+玉溪!$G$3</f>
        <v>465080.51</v>
      </c>
      <c r="J19" s="13">
        <f>玉溪!$S$23+玉溪!$T$23+玉溪!$U$23</f>
        <v>5526656.29</v>
      </c>
      <c r="K19" s="13">
        <f>玉溪!$E$23+玉溪!$F$23+玉溪!$G$23</f>
        <v>6275715.7400000002</v>
      </c>
      <c r="L19" s="13">
        <f>玉溪!$T$23+玉溪!$U$23</f>
        <v>1759536.05</v>
      </c>
      <c r="M19" s="13">
        <f>玉溪!$F$23+玉溪!$G$23</f>
        <v>925754.51</v>
      </c>
      <c r="N19" s="14">
        <f>玉溪!$P$23</f>
        <v>9902030.3699999992</v>
      </c>
      <c r="O19" s="14">
        <f>玉溪!$B$23</f>
        <v>10772844.960000001</v>
      </c>
      <c r="P19" s="13">
        <f>玉溪!$P$3</f>
        <v>10548020.84</v>
      </c>
      <c r="Q19" s="13">
        <f>玉溪!$B$3</f>
        <v>10965516.310000001</v>
      </c>
    </row>
    <row r="20" spans="1:17">
      <c r="A20" s="12" t="s">
        <v>63</v>
      </c>
      <c r="B20" s="13">
        <f>昭通!$V$23</f>
        <v>21848196.5</v>
      </c>
      <c r="C20" s="13">
        <f>昭通!$H$23</f>
        <v>30841346.609999999</v>
      </c>
      <c r="D20" s="13">
        <f>昭通!$V$3</f>
        <v>19163043.829999998</v>
      </c>
      <c r="E20" s="13">
        <f>昭通!$H$3</f>
        <v>31483190.289999999</v>
      </c>
      <c r="F20" s="13">
        <f>昭通!$S$3+昭通!$T$3+昭通!$U$3</f>
        <v>3376494.42</v>
      </c>
      <c r="G20" s="13">
        <f>昭通!$E$3+昭通!$F$3+昭通!$G$3</f>
        <v>7311406.54</v>
      </c>
      <c r="H20" s="13">
        <f>昭通!$T$3+昭通!$U$3</f>
        <v>729621.36</v>
      </c>
      <c r="I20" s="13">
        <f>昭通!$F$3+昭通!$G$3</f>
        <v>1469057.53</v>
      </c>
      <c r="J20" s="13">
        <f>昭通!$S$23+昭通!$T$23+昭通!$U$23</f>
        <v>4811744.17</v>
      </c>
      <c r="K20" s="13">
        <f>昭通!$E$23+昭通!$F$23+昭通!$G$23</f>
        <v>7311406.54</v>
      </c>
      <c r="L20" s="13">
        <f>昭通!$T$23+昭通!$U$23</f>
        <v>729621.36</v>
      </c>
      <c r="M20" s="13">
        <f>昭通!$F$23+昭通!$G$23</f>
        <v>1469057.53</v>
      </c>
      <c r="N20" s="14">
        <f>昭通!$P$23</f>
        <v>10023690.77</v>
      </c>
      <c r="O20" s="14">
        <f>昭通!$B$23</f>
        <v>12061547.33</v>
      </c>
      <c r="P20" s="13">
        <f>昭通!$P$3</f>
        <v>10057155.98</v>
      </c>
      <c r="Q20" s="13">
        <f>昭通!$B$3</f>
        <v>12703391.01</v>
      </c>
    </row>
    <row r="21" spans="1:17">
      <c r="A21" s="12" t="s">
        <v>64</v>
      </c>
      <c r="B21" s="13">
        <f>'云南分公司（合并表'!$V$23</f>
        <v>594792527.94000006</v>
      </c>
      <c r="C21" s="13">
        <f>'云南分公司（合并表'!$H$23</f>
        <v>643806572.22000003</v>
      </c>
      <c r="D21" s="13">
        <f>'云南分公司（合并表'!$V$3</f>
        <v>458859530.70999998</v>
      </c>
      <c r="E21" s="13">
        <f>'云南分公司（合并表'!$H$3</f>
        <v>545362434.41999996</v>
      </c>
      <c r="F21" s="13">
        <f>'云南分公司（合并表'!$S$3+'云南分公司（合并表'!$T$3+'云南分公司（合并表'!$U$3</f>
        <v>130581858.83</v>
      </c>
      <c r="G21" s="13">
        <f>'云南分公司（合并表'!$E$3+'云南分公司（合并表'!$F$3+'云南分公司（合并表'!$G$3</f>
        <v>150423883.16</v>
      </c>
      <c r="H21" s="13">
        <f>'云南分公司（合并表'!$T$3+'云南分公司（合并表'!$U$3</f>
        <v>12589973.699999999</v>
      </c>
      <c r="I21" s="13">
        <f>'云南分公司（合并表'!$F$3+'云南分公司（合并表'!$G$3</f>
        <v>33669633.020000003</v>
      </c>
      <c r="J21" s="13">
        <f>'云南分公司（合并表'!$S$23+'云南分公司（合并表'!$T$23+'云南分公司（合并表'!$U$23</f>
        <v>196583583.53999999</v>
      </c>
      <c r="K21" s="13">
        <f>'云南分公司（合并表'!$E$23+'云南分公司（合并表'!$F$23+'云南分公司（合并表'!$G$23</f>
        <v>200061436.76000002</v>
      </c>
      <c r="L21" s="13">
        <f>'云南分公司（合并表'!$T$23+'云南分公司（合并表'!$U$23</f>
        <v>38744680.450000003</v>
      </c>
      <c r="M21" s="13">
        <f>'云南分公司（合并表'!$F$23+'云南分公司（合并表'!$G$23</f>
        <v>66802954.469999999</v>
      </c>
      <c r="N21" s="14">
        <f>'云南分公司（合并表'!$P$23</f>
        <v>238307935.22</v>
      </c>
      <c r="O21" s="14">
        <f>'云南分公司（合并表'!$B$23</f>
        <v>288413944.50999999</v>
      </c>
      <c r="P21" s="13">
        <f>'云南分公司（合并表'!$P$3</f>
        <v>214818611.38</v>
      </c>
      <c r="Q21" s="13">
        <f>'云南分公司（合并表'!$B$3</f>
        <v>254199252.19999999</v>
      </c>
    </row>
    <row r="22" spans="1:17">
      <c r="A22" s="12"/>
      <c r="B22" s="13">
        <f>'云南分公司（合并表'!$V$23</f>
        <v>594792527.94000006</v>
      </c>
      <c r="C22" s="13">
        <f>'云南分公司（合并表'!$H$23</f>
        <v>643806572.22000003</v>
      </c>
      <c r="D22" s="13">
        <f>'云南分公司（合并表'!$V$3</f>
        <v>458859530.70999998</v>
      </c>
      <c r="E22" s="13">
        <f>'云南分公司（合并表'!$H$3</f>
        <v>545362434.41999996</v>
      </c>
      <c r="F22" s="13">
        <f>'云南分公司（合并表'!$S$3+'云南分公司（合并表'!$T$3+'云南分公司（合并表'!$U$3</f>
        <v>130581858.83</v>
      </c>
      <c r="G22" s="13">
        <f>'云南分公司（合并表'!$E$3+'云南分公司（合并表'!$F$3+'云南分公司（合并表'!$G$3</f>
        <v>150423883.16</v>
      </c>
      <c r="H22" s="13">
        <f>'云南分公司（合并表'!$T$3+'云南分公司（合并表'!$U$3</f>
        <v>12589973.699999999</v>
      </c>
      <c r="I22" s="13">
        <f>'云南分公司（合并表'!$F$3+'云南分公司（合并表'!$G$3</f>
        <v>33669633.020000003</v>
      </c>
      <c r="J22" s="13">
        <f>'云南分公司（合并表'!$S$23+'云南分公司（合并表'!$T$23+'云南分公司（合并表'!$U$23</f>
        <v>196583583.53999999</v>
      </c>
      <c r="K22" s="13">
        <f>'云南分公司（合并表'!$E$23+'云南分公司（合并表'!$F$23+'云南分公司（合并表'!$G$23</f>
        <v>200061436.76000002</v>
      </c>
      <c r="L22" s="13">
        <f>'云南分公司（合并表'!$T$23+'云南分公司（合并表'!$U$23</f>
        <v>38744680.450000003</v>
      </c>
      <c r="M22" s="13">
        <f>'云南分公司（合并表'!$F$23+'云南分公司（合并表'!$G$23</f>
        <v>66802954.469999999</v>
      </c>
      <c r="N22" s="14">
        <f>'云南分公司（合并表'!$P$23</f>
        <v>238307935.22</v>
      </c>
      <c r="O22" s="14">
        <f>'云南分公司（合并表'!$B$23</f>
        <v>288413944.50999999</v>
      </c>
      <c r="P22" s="13">
        <f>'云南分公司（合并表'!$P$3</f>
        <v>214818611.38</v>
      </c>
      <c r="Q22" s="13">
        <f>'云南分公司（合并表'!$B$3</f>
        <v>254199252.19999999</v>
      </c>
    </row>
    <row r="23" spans="1:17">
      <c r="A23" s="12" t="s">
        <v>65</v>
      </c>
      <c r="B23" s="13">
        <f>'云南分公司（合并表'!$V$23</f>
        <v>594792527.94000006</v>
      </c>
      <c r="C23" s="13">
        <f>'云南分公司（合并表'!$H$23</f>
        <v>643806572.22000003</v>
      </c>
      <c r="D23" s="13">
        <f>'云南分公司（合并表'!$V$3</f>
        <v>458859530.70999998</v>
      </c>
      <c r="E23" s="13">
        <f>'云南分公司（合并表'!$H$3</f>
        <v>545362434.41999996</v>
      </c>
      <c r="F23" s="13">
        <f>'云南分公司（合并表'!$S$3+'云南分公司（合并表'!$T$3+'云南分公司（合并表'!$U$3</f>
        <v>130581858.83</v>
      </c>
      <c r="G23" s="13">
        <f>'云南分公司（合并表'!$E$3+'云南分公司（合并表'!$F$3+'云南分公司（合并表'!$G$3</f>
        <v>150423883.16</v>
      </c>
      <c r="H23" s="13">
        <f>'云南分公司（合并表'!$T$3+'云南分公司（合并表'!$U$3</f>
        <v>12589973.699999999</v>
      </c>
      <c r="I23" s="13">
        <f>'云南分公司（合并表'!$F$3+'云南分公司（合并表'!$G$3</f>
        <v>33669633.020000003</v>
      </c>
      <c r="J23" s="13">
        <f>'云南分公司（合并表'!$S$23+'云南分公司（合并表'!$T$23+'云南分公司（合并表'!$U$23</f>
        <v>196583583.53999999</v>
      </c>
      <c r="K23" s="13">
        <f>'云南分公司（合并表'!$E$23+'云南分公司（合并表'!$F$23+'云南分公司（合并表'!$G$23</f>
        <v>200061436.76000002</v>
      </c>
      <c r="L23" s="13">
        <f>'云南分公司（合并表'!$T$23+'云南分公司（合并表'!$U$23</f>
        <v>38744680.450000003</v>
      </c>
      <c r="M23" s="13">
        <f>'云南分公司（合并表'!$F$23+'云南分公司（合并表'!$G$23</f>
        <v>66802954.469999999</v>
      </c>
      <c r="N23" s="14">
        <f>'云南分公司（合并表'!$P$23</f>
        <v>238307935.22</v>
      </c>
      <c r="O23" s="14">
        <f>'云南分公司（合并表'!$B$23</f>
        <v>288413944.50999999</v>
      </c>
      <c r="P23" s="13">
        <f>'云南分公司（合并表'!$P$3</f>
        <v>214818611.38</v>
      </c>
      <c r="Q23" s="13">
        <f>'云南分公司（合并表'!$B$3</f>
        <v>254199252.19999999</v>
      </c>
    </row>
    <row r="24" spans="1:17">
      <c r="A24" s="12" t="s">
        <v>66</v>
      </c>
      <c r="B24" s="13">
        <f>'云南分公司（差额表'!$V$23</f>
        <v>-4631247.74</v>
      </c>
      <c r="C24" s="13">
        <f>'云南分公司（差额表'!$H$23</f>
        <v>0</v>
      </c>
      <c r="D24" s="13">
        <f>'云南分公司（差额表'!$V$3</f>
        <v>0</v>
      </c>
      <c r="E24" s="13">
        <f>'云南分公司（差额表'!$H$3</f>
        <v>0</v>
      </c>
      <c r="F24" s="13">
        <f>'云南分公司（差额表'!$S$3+'云南分公司（差额表'!$T$3+'云南分公司（差额表'!$U$3</f>
        <v>0</v>
      </c>
      <c r="G24" s="13">
        <f>'云南分公司（差额表'!$E$3+'云南分公司（差额表'!$F$3+'云南分公司（差额表'!$G$3</f>
        <v>0</v>
      </c>
      <c r="H24" s="13">
        <f>'云南分公司（差额表'!$T$3+'云南分公司（差额表'!$U$3</f>
        <v>0</v>
      </c>
      <c r="I24" s="13">
        <f>'云南分公司（差额表'!$F$3+'云南分公司（差额表'!$G$3</f>
        <v>0</v>
      </c>
      <c r="J24" s="13">
        <f>'云南分公司（差额表'!$S$23+'云南分公司（差额表'!$T$23+'云南分公司（差额表'!$U$23</f>
        <v>-4494391.3100000005</v>
      </c>
      <c r="K24" s="13">
        <f>'云南分公司（差额表'!$E$23+'云南分公司（差额表'!$F$23+'云南分公司（差额表'!$G$23</f>
        <v>0</v>
      </c>
      <c r="L24" s="13">
        <f>'云南分公司（差额表'!$T$23+'云南分公司（差额表'!$U$23</f>
        <v>-3770066.04</v>
      </c>
      <c r="M24" s="13">
        <f>'云南分公司（差额表'!$F$23+'云南分公司（差额表'!$G$23</f>
        <v>0</v>
      </c>
      <c r="N24" s="14">
        <f>'云南分公司（差额表'!$P$23</f>
        <v>0</v>
      </c>
      <c r="O24" s="14">
        <f>'云南分公司（差额表'!$B$23</f>
        <v>0</v>
      </c>
      <c r="P24" s="13">
        <f>'云南分公司（差额表'!$P$3</f>
        <v>0</v>
      </c>
      <c r="Q24" s="13">
        <f>'云南分公司（差额表'!$B$3</f>
        <v>0</v>
      </c>
    </row>
    <row r="25" spans="1:17">
      <c r="A25" s="12" t="s">
        <v>67</v>
      </c>
      <c r="B25" s="13">
        <f>'云南分公司（合并表'!$V$23</f>
        <v>594792527.94000006</v>
      </c>
      <c r="C25" s="13">
        <f>'云南分公司（合并表'!$H$23</f>
        <v>643806572.22000003</v>
      </c>
      <c r="D25" s="13">
        <f>'云南分公司（合并表'!$V$3</f>
        <v>458859530.70999998</v>
      </c>
      <c r="E25" s="13">
        <f>'云南分公司（合并表'!$H$3</f>
        <v>545362434.41999996</v>
      </c>
      <c r="F25" s="13">
        <f>'云南分公司（合并表'!$S$3+'云南分公司（合并表'!$T$3+'云南分公司（合并表'!$U$3</f>
        <v>130581858.83</v>
      </c>
      <c r="G25" s="13">
        <f>'云南分公司（合并表'!$E$3+'云南分公司（合并表'!$F$3+'云南分公司（合并表'!$G$3</f>
        <v>150423883.16</v>
      </c>
      <c r="H25" s="13">
        <f>'云南分公司（合并表'!$T$3+'云南分公司（合并表'!$U$3</f>
        <v>12589973.699999999</v>
      </c>
      <c r="I25" s="13">
        <f>'云南分公司（合并表'!$F$3+'云南分公司（合并表'!$G$3</f>
        <v>33669633.020000003</v>
      </c>
      <c r="J25" s="13">
        <f>'云南分公司（合并表'!$S$23+'云南分公司（合并表'!$T$23+'云南分公司（合并表'!$U$23</f>
        <v>196583583.53999999</v>
      </c>
      <c r="K25" s="13">
        <f>'云南分公司（合并表'!$E$23+'云南分公司（合并表'!$F$23+'云南分公司（合并表'!$G$23</f>
        <v>200061436.76000002</v>
      </c>
      <c r="L25" s="13">
        <f>'云南分公司（合并表'!$T$23+'云南分公司（合并表'!$U$23</f>
        <v>38744680.450000003</v>
      </c>
      <c r="M25" s="13">
        <f>'云南分公司（合并表'!$F$23+'云南分公司（合并表'!$G$23</f>
        <v>66802954.469999999</v>
      </c>
      <c r="N25" s="14">
        <f>'云南分公司（合并表'!$P$23</f>
        <v>238307935.22</v>
      </c>
      <c r="O25" s="14">
        <f>'云南分公司（合并表'!$B$23</f>
        <v>288413944.50999999</v>
      </c>
      <c r="P25" s="13">
        <f>'云南分公司（合并表'!$P$3</f>
        <v>214818611.38</v>
      </c>
      <c r="Q25" s="13">
        <f>'云南分公司（合并表'!$B$3</f>
        <v>254199252.19999999</v>
      </c>
    </row>
    <row r="26" spans="1:17">
      <c r="A26" s="12" t="s">
        <v>68</v>
      </c>
      <c r="B26" s="13">
        <f>'云南分公司（合并表'!$V$23</f>
        <v>594792527.94000006</v>
      </c>
      <c r="C26" s="13">
        <f>'云南分公司（合并表'!$H$23</f>
        <v>643806572.22000003</v>
      </c>
      <c r="D26" s="13">
        <f>'云南分公司（合并表'!$V$3</f>
        <v>458859530.70999998</v>
      </c>
      <c r="E26" s="13">
        <f>'云南分公司（合并表'!$H$3</f>
        <v>545362434.41999996</v>
      </c>
      <c r="F26" s="13">
        <f>'云南分公司（合并表'!$S$3+'云南分公司（合并表'!$T$3+'云南分公司（合并表'!$U$3</f>
        <v>130581858.83</v>
      </c>
      <c r="G26" s="13">
        <f>'云南分公司（合并表'!$E$3+'云南分公司（合并表'!$F$3+'云南分公司（合并表'!$G$3</f>
        <v>150423883.16</v>
      </c>
      <c r="H26" s="13">
        <f>'云南分公司（合并表'!$T$3+'云南分公司（合并表'!$U$3</f>
        <v>12589973.699999999</v>
      </c>
      <c r="I26" s="13">
        <f>'云南分公司（合并表'!$F$3+'云南分公司（合并表'!$G$3</f>
        <v>33669633.020000003</v>
      </c>
      <c r="J26" s="13">
        <f>'云南分公司（合并表'!$S$23+'云南分公司（合并表'!$T$23+'云南分公司（合并表'!$U$23</f>
        <v>196583583.53999999</v>
      </c>
      <c r="K26" s="13">
        <f>'云南分公司（合并表'!$E$23+'云南分公司（合并表'!$F$23+'云南分公司（合并表'!$G$23</f>
        <v>200061436.76000002</v>
      </c>
      <c r="L26" s="13">
        <f>'云南分公司（合并表'!$T$23+'云南分公司（合并表'!$U$23</f>
        <v>38744680.450000003</v>
      </c>
      <c r="M26" s="13">
        <f>'云南分公司（合并表'!$F$23+'云南分公司（合并表'!$G$23</f>
        <v>66802954.469999999</v>
      </c>
      <c r="N26" s="14">
        <f>'云南分公司（合并表'!$P$23</f>
        <v>238307935.22</v>
      </c>
      <c r="O26" s="14">
        <f>'云南分公司（合并表'!$B$23</f>
        <v>288413944.50999999</v>
      </c>
      <c r="P26" s="13">
        <f>'云南分公司（合并表'!$P$3</f>
        <v>214818611.38</v>
      </c>
      <c r="Q26" s="13">
        <f>'云南分公司（合并表'!$B$3</f>
        <v>254199252.19999999</v>
      </c>
    </row>
    <row r="27" spans="1:17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/>
      <c r="O27" s="14"/>
      <c r="P27" s="13"/>
      <c r="Q27" s="13"/>
    </row>
    <row r="28" spans="1:17">
      <c r="B28" s="14"/>
      <c r="D28" s="16"/>
      <c r="K28" s="14"/>
      <c r="L28" s="14"/>
      <c r="M28" s="14"/>
      <c r="N28" s="14"/>
      <c r="O28" s="14"/>
    </row>
    <row r="29" spans="1:17" ht="21.75">
      <c r="A29" s="11" t="s">
        <v>31</v>
      </c>
      <c r="B29" s="10" t="s">
        <v>70</v>
      </c>
      <c r="C29" s="11" t="s">
        <v>32</v>
      </c>
      <c r="D29" s="10" t="s">
        <v>71</v>
      </c>
      <c r="E29" s="11" t="s">
        <v>33</v>
      </c>
      <c r="F29" s="10" t="s">
        <v>34</v>
      </c>
      <c r="G29" s="11" t="s">
        <v>35</v>
      </c>
      <c r="H29" s="11" t="s">
        <v>36</v>
      </c>
      <c r="I29" s="11" t="s">
        <v>37</v>
      </c>
      <c r="J29" s="10" t="s">
        <v>38</v>
      </c>
      <c r="K29" s="11" t="s">
        <v>39</v>
      </c>
      <c r="L29" s="11" t="s">
        <v>40</v>
      </c>
      <c r="M29" s="11" t="s">
        <v>41</v>
      </c>
      <c r="N29" s="10" t="s">
        <v>72</v>
      </c>
      <c r="O29" s="11" t="s">
        <v>42</v>
      </c>
      <c r="P29" s="11" t="s">
        <v>43</v>
      </c>
      <c r="Q29" s="11" t="s">
        <v>44</v>
      </c>
    </row>
    <row r="30" spans="1:17">
      <c r="A30" s="12" t="s">
        <v>45</v>
      </c>
      <c r="B30" s="17">
        <f t="shared" ref="B30:Q45" si="0">B2/10000</f>
        <v>59479.252794000007</v>
      </c>
      <c r="C30" s="17">
        <f t="shared" si="0"/>
        <v>64380.657222000002</v>
      </c>
      <c r="D30" s="17">
        <f t="shared" si="0"/>
        <v>45885.953070999996</v>
      </c>
      <c r="E30" s="17">
        <f t="shared" si="0"/>
        <v>54536.243441999999</v>
      </c>
      <c r="F30" s="17">
        <f t="shared" si="0"/>
        <v>13058.185883</v>
      </c>
      <c r="G30" s="17">
        <f t="shared" si="0"/>
        <v>15042.388316</v>
      </c>
      <c r="H30" s="17">
        <f t="shared" si="0"/>
        <v>1258.9973699999998</v>
      </c>
      <c r="I30" s="17">
        <f t="shared" si="0"/>
        <v>3366.9633020000001</v>
      </c>
      <c r="J30" s="17">
        <f t="shared" si="0"/>
        <v>19658.358354</v>
      </c>
      <c r="K30" s="17">
        <f t="shared" si="0"/>
        <v>20006.143676000003</v>
      </c>
      <c r="L30" s="17">
        <f t="shared" si="0"/>
        <v>3874.4680450000001</v>
      </c>
      <c r="M30" s="17">
        <f t="shared" si="0"/>
        <v>6680.2954469999995</v>
      </c>
      <c r="N30" s="17">
        <f t="shared" si="0"/>
        <v>23830.793522</v>
      </c>
      <c r="O30" s="17">
        <f t="shared" si="0"/>
        <v>28841.394451</v>
      </c>
      <c r="P30" s="17">
        <f t="shared" si="0"/>
        <v>21481.861138</v>
      </c>
      <c r="Q30" s="17">
        <f t="shared" si="0"/>
        <v>25419.925219999997</v>
      </c>
    </row>
    <row r="31" spans="1:17">
      <c r="A31" s="12" t="s">
        <v>46</v>
      </c>
      <c r="B31" s="17">
        <f t="shared" si="0"/>
        <v>56806.587327000001</v>
      </c>
      <c r="C31" s="17">
        <f t="shared" si="0"/>
        <v>61513.048364000002</v>
      </c>
      <c r="D31" s="17">
        <f t="shared" si="0"/>
        <v>45885.953070999996</v>
      </c>
      <c r="E31" s="17">
        <f t="shared" si="0"/>
        <v>54536.243441999999</v>
      </c>
      <c r="F31" s="17">
        <f t="shared" si="0"/>
        <v>13058.185883</v>
      </c>
      <c r="G31" s="17">
        <f t="shared" si="0"/>
        <v>15042.388316</v>
      </c>
      <c r="H31" s="17">
        <f t="shared" si="0"/>
        <v>1258.9973699999998</v>
      </c>
      <c r="I31" s="17">
        <f t="shared" si="0"/>
        <v>3366.9633020000001</v>
      </c>
      <c r="J31" s="17">
        <f t="shared" si="0"/>
        <v>17555.000838</v>
      </c>
      <c r="K31" s="17">
        <f t="shared" si="0"/>
        <v>17632.672053999999</v>
      </c>
      <c r="L31" s="17">
        <f t="shared" si="0"/>
        <v>2513.3751469999997</v>
      </c>
      <c r="M31" s="17">
        <f t="shared" si="0"/>
        <v>4660.9383799999996</v>
      </c>
      <c r="N31" s="17">
        <f t="shared" si="0"/>
        <v>23566.047012999999</v>
      </c>
      <c r="O31" s="17">
        <f t="shared" si="0"/>
        <v>28836.841301999997</v>
      </c>
      <c r="P31" s="17">
        <f t="shared" si="0"/>
        <v>21481.861138</v>
      </c>
      <c r="Q31" s="17">
        <f t="shared" si="0"/>
        <v>25419.925219999997</v>
      </c>
    </row>
    <row r="32" spans="1:17">
      <c r="A32" s="12" t="s">
        <v>47</v>
      </c>
      <c r="B32" s="17">
        <f t="shared" si="0"/>
        <v>2241.1992089999999</v>
      </c>
      <c r="C32" s="17">
        <f t="shared" si="0"/>
        <v>3402.8549189999999</v>
      </c>
      <c r="D32" s="17">
        <f t="shared" si="0"/>
        <v>0</v>
      </c>
      <c r="E32" s="17">
        <f t="shared" si="0"/>
        <v>0</v>
      </c>
      <c r="F32" s="17">
        <f t="shared" si="0"/>
        <v>0</v>
      </c>
      <c r="G32" s="17">
        <f t="shared" si="0"/>
        <v>0</v>
      </c>
      <c r="H32" s="17">
        <f t="shared" si="0"/>
        <v>0</v>
      </c>
      <c r="I32" s="17">
        <f t="shared" si="0"/>
        <v>0</v>
      </c>
      <c r="J32" s="17">
        <f t="shared" si="0"/>
        <v>239.04883700000002</v>
      </c>
      <c r="K32" s="17">
        <f t="shared" si="0"/>
        <v>1333.6991440000002</v>
      </c>
      <c r="L32" s="17">
        <f>L4/10000</f>
        <v>191.689347</v>
      </c>
      <c r="M32" s="17">
        <f t="shared" si="0"/>
        <v>190.48486400000002</v>
      </c>
      <c r="N32" s="17">
        <f t="shared" si="0"/>
        <v>378.337174</v>
      </c>
      <c r="O32" s="17">
        <f t="shared" si="0"/>
        <v>1100.049812</v>
      </c>
      <c r="P32" s="17">
        <f t="shared" si="0"/>
        <v>0</v>
      </c>
      <c r="Q32" s="17">
        <f t="shared" si="0"/>
        <v>0</v>
      </c>
    </row>
    <row r="33" spans="1:17">
      <c r="A33" s="12" t="s">
        <v>48</v>
      </c>
      <c r="B33" s="17">
        <f t="shared" si="0"/>
        <v>2560.0505710000002</v>
      </c>
      <c r="C33" s="17">
        <f t="shared" si="0"/>
        <v>2438.4905220000001</v>
      </c>
      <c r="D33" s="17">
        <f t="shared" si="0"/>
        <v>2246.3721920000003</v>
      </c>
      <c r="E33" s="17">
        <f t="shared" si="0"/>
        <v>2358.3974350000003</v>
      </c>
      <c r="F33" s="17">
        <f t="shared" si="0"/>
        <v>685.84222399999999</v>
      </c>
      <c r="G33" s="17">
        <f t="shared" si="0"/>
        <v>593.32391400000006</v>
      </c>
      <c r="H33" s="17">
        <f t="shared" si="0"/>
        <v>58.291627000000005</v>
      </c>
      <c r="I33" s="17">
        <f t="shared" si="0"/>
        <v>64.371944999999997</v>
      </c>
      <c r="J33" s="17">
        <f t="shared" si="0"/>
        <v>724.56835299999989</v>
      </c>
      <c r="K33" s="17">
        <f t="shared" si="0"/>
        <v>624.92471400000011</v>
      </c>
      <c r="L33" s="17">
        <f t="shared" si="0"/>
        <v>89.892426999999998</v>
      </c>
      <c r="M33" s="17">
        <f t="shared" si="0"/>
        <v>91.171944999999994</v>
      </c>
      <c r="N33" s="17">
        <f t="shared" si="0"/>
        <v>1284.2940169999999</v>
      </c>
      <c r="O33" s="17">
        <f t="shared" si="0"/>
        <v>1279.257914</v>
      </c>
      <c r="P33" s="17">
        <f t="shared" si="0"/>
        <v>1058.0181689999999</v>
      </c>
      <c r="Q33" s="17">
        <f t="shared" si="0"/>
        <v>1230.765627</v>
      </c>
    </row>
    <row r="34" spans="1:17">
      <c r="A34" s="12" t="s">
        <v>49</v>
      </c>
      <c r="B34" s="17">
        <f t="shared" si="0"/>
        <v>1909.725762</v>
      </c>
      <c r="C34" s="17">
        <f t="shared" si="0"/>
        <v>2118.7858539999997</v>
      </c>
      <c r="D34" s="17">
        <f t="shared" si="0"/>
        <v>1415.5959319999999</v>
      </c>
      <c r="E34" s="17">
        <f t="shared" si="0"/>
        <v>2047.5846370000002</v>
      </c>
      <c r="F34" s="17">
        <f t="shared" si="0"/>
        <v>197.67519799999999</v>
      </c>
      <c r="G34" s="17">
        <f t="shared" si="0"/>
        <v>232.51147900000001</v>
      </c>
      <c r="H34" s="17">
        <f t="shared" si="0"/>
        <v>19.052061999999999</v>
      </c>
      <c r="I34" s="17">
        <f t="shared" si="0"/>
        <v>30.372502000000001</v>
      </c>
      <c r="J34" s="17">
        <f t="shared" si="0"/>
        <v>352.21366599999999</v>
      </c>
      <c r="K34" s="17">
        <f t="shared" si="0"/>
        <v>260.44669800000003</v>
      </c>
      <c r="L34" s="17">
        <f t="shared" si="0"/>
        <v>21.988726</v>
      </c>
      <c r="M34" s="17">
        <f t="shared" si="0"/>
        <v>58.307720999999994</v>
      </c>
      <c r="N34" s="17">
        <f t="shared" si="0"/>
        <v>1007.0017839999999</v>
      </c>
      <c r="O34" s="17">
        <f t="shared" si="0"/>
        <v>1437.7573289999998</v>
      </c>
      <c r="P34" s="17">
        <f t="shared" si="0"/>
        <v>930.153007</v>
      </c>
      <c r="Q34" s="17">
        <f t="shared" si="0"/>
        <v>1394.4913309999999</v>
      </c>
    </row>
    <row r="35" spans="1:17">
      <c r="A35" s="12" t="s">
        <v>50</v>
      </c>
      <c r="B35" s="17">
        <f t="shared" si="0"/>
        <v>2154.7265590000002</v>
      </c>
      <c r="C35" s="17">
        <f t="shared" si="0"/>
        <v>2791.7121980000002</v>
      </c>
      <c r="D35" s="17">
        <f t="shared" si="0"/>
        <v>1880.460055</v>
      </c>
      <c r="E35" s="17">
        <f t="shared" si="0"/>
        <v>2742.7329890000001</v>
      </c>
      <c r="F35" s="17">
        <f t="shared" si="0"/>
        <v>609.35648700000002</v>
      </c>
      <c r="G35" s="17">
        <f t="shared" si="0"/>
        <v>777.09948299999996</v>
      </c>
      <c r="H35" s="17">
        <f t="shared" si="0"/>
        <v>32.120283000000001</v>
      </c>
      <c r="I35" s="17">
        <f t="shared" si="0"/>
        <v>314.103745</v>
      </c>
      <c r="J35" s="17">
        <f t="shared" si="0"/>
        <v>728.15304600000002</v>
      </c>
      <c r="K35" s="17">
        <f t="shared" si="0"/>
        <v>777.09948299999996</v>
      </c>
      <c r="L35" s="17">
        <f t="shared" si="0"/>
        <v>32.120283000000001</v>
      </c>
      <c r="M35" s="17">
        <f t="shared" si="0"/>
        <v>314.103745</v>
      </c>
      <c r="N35" s="17">
        <f t="shared" si="0"/>
        <v>1019.6710699999999</v>
      </c>
      <c r="O35" s="17">
        <f t="shared" si="0"/>
        <v>1367.955027</v>
      </c>
      <c r="P35" s="17">
        <f t="shared" si="0"/>
        <v>918.31023000000005</v>
      </c>
      <c r="Q35" s="17">
        <f t="shared" si="0"/>
        <v>1318.9758179999999</v>
      </c>
    </row>
    <row r="36" spans="1:17">
      <c r="A36" s="12" t="s">
        <v>51</v>
      </c>
      <c r="B36" s="17">
        <f t="shared" si="0"/>
        <v>1645.787515</v>
      </c>
      <c r="C36" s="17">
        <f t="shared" si="0"/>
        <v>2266.5993710000002</v>
      </c>
      <c r="D36" s="17">
        <f t="shared" si="0"/>
        <v>1690.890762</v>
      </c>
      <c r="E36" s="17">
        <f t="shared" si="0"/>
        <v>2174.1378610000002</v>
      </c>
      <c r="F36" s="17">
        <f t="shared" si="0"/>
        <v>341.60475299999996</v>
      </c>
      <c r="G36" s="17">
        <f t="shared" si="0"/>
        <v>639.42186000000004</v>
      </c>
      <c r="H36" s="17">
        <f t="shared" si="0"/>
        <v>39.931809000000001</v>
      </c>
      <c r="I36" s="17">
        <f t="shared" si="0"/>
        <v>176.01010300000002</v>
      </c>
      <c r="J36" s="17">
        <f t="shared" si="0"/>
        <v>397.05332999999996</v>
      </c>
      <c r="K36" s="17">
        <f t="shared" si="0"/>
        <v>695.933761</v>
      </c>
      <c r="L36" s="17">
        <f t="shared" si="0"/>
        <v>75.896389999999997</v>
      </c>
      <c r="M36" s="17">
        <f t="shared" si="0"/>
        <v>232.52200400000001</v>
      </c>
      <c r="N36" s="17">
        <f t="shared" si="0"/>
        <v>881.30851400000006</v>
      </c>
      <c r="O36" s="17">
        <f t="shared" si="0"/>
        <v>1143.254905</v>
      </c>
      <c r="P36" s="17">
        <f t="shared" si="0"/>
        <v>1043.30495</v>
      </c>
      <c r="Q36" s="17">
        <f t="shared" si="0"/>
        <v>1107.305296</v>
      </c>
    </row>
    <row r="37" spans="1:17">
      <c r="A37" s="12" t="s">
        <v>52</v>
      </c>
      <c r="B37" s="17">
        <f t="shared" si="0"/>
        <v>1459.0043859999998</v>
      </c>
      <c r="C37" s="17">
        <f t="shared" si="0"/>
        <v>2038.3103390000001</v>
      </c>
      <c r="D37" s="17">
        <f t="shared" si="0"/>
        <v>1314.1945679999999</v>
      </c>
      <c r="E37" s="17">
        <f t="shared" si="0"/>
        <v>1958.1597710000001</v>
      </c>
      <c r="F37" s="17">
        <f t="shared" si="0"/>
        <v>468.72454699999997</v>
      </c>
      <c r="G37" s="17">
        <f t="shared" si="0"/>
        <v>701.92237999999998</v>
      </c>
      <c r="H37" s="17">
        <f t="shared" si="0"/>
        <v>32.766009000000004</v>
      </c>
      <c r="I37" s="17">
        <f t="shared" si="0"/>
        <v>344.74045000000001</v>
      </c>
      <c r="J37" s="17">
        <f t="shared" si="0"/>
        <v>570.27023700000007</v>
      </c>
      <c r="K37" s="17">
        <f t="shared" si="0"/>
        <v>740.88667999999996</v>
      </c>
      <c r="L37" s="17">
        <f t="shared" si="0"/>
        <v>54.566009000000008</v>
      </c>
      <c r="M37" s="17">
        <f t="shared" si="0"/>
        <v>383.70474999999999</v>
      </c>
      <c r="N37" s="17">
        <f t="shared" si="0"/>
        <v>561.62371199999995</v>
      </c>
      <c r="O37" s="17">
        <f t="shared" si="0"/>
        <v>802.38935400000003</v>
      </c>
      <c r="P37" s="17">
        <f t="shared" si="0"/>
        <v>582.50389900000005</v>
      </c>
      <c r="Q37" s="17">
        <f t="shared" si="0"/>
        <v>761.20308599999998</v>
      </c>
    </row>
    <row r="38" spans="1:17">
      <c r="A38" s="12" t="s">
        <v>53</v>
      </c>
      <c r="B38" s="17">
        <f t="shared" si="0"/>
        <v>59479.252794000007</v>
      </c>
      <c r="C38" s="17">
        <f t="shared" si="0"/>
        <v>64380.657222000002</v>
      </c>
      <c r="D38" s="17">
        <f t="shared" si="0"/>
        <v>45885.953070999996</v>
      </c>
      <c r="E38" s="17">
        <f t="shared" si="0"/>
        <v>54536.243441999999</v>
      </c>
      <c r="F38" s="17">
        <f t="shared" si="0"/>
        <v>13058.185883</v>
      </c>
      <c r="G38" s="17">
        <f t="shared" si="0"/>
        <v>15042.388316</v>
      </c>
      <c r="H38" s="17">
        <f t="shared" si="0"/>
        <v>1258.9973699999998</v>
      </c>
      <c r="I38" s="17">
        <f t="shared" si="0"/>
        <v>3366.9633020000001</v>
      </c>
      <c r="J38" s="17">
        <f t="shared" si="0"/>
        <v>19658.358354</v>
      </c>
      <c r="K38" s="17">
        <f t="shared" si="0"/>
        <v>20006.143676000003</v>
      </c>
      <c r="L38" s="17">
        <f t="shared" si="0"/>
        <v>3874.4680450000001</v>
      </c>
      <c r="M38" s="17">
        <f t="shared" si="0"/>
        <v>6680.2954469999995</v>
      </c>
      <c r="N38" s="17">
        <f t="shared" si="0"/>
        <v>23830.793522</v>
      </c>
      <c r="O38" s="17">
        <f t="shared" si="0"/>
        <v>28841.394451</v>
      </c>
      <c r="P38" s="17">
        <f t="shared" si="0"/>
        <v>21481.861138</v>
      </c>
      <c r="Q38" s="17">
        <f t="shared" si="0"/>
        <v>25419.925219999997</v>
      </c>
    </row>
    <row r="39" spans="1:17">
      <c r="A39" s="12" t="s">
        <v>54</v>
      </c>
      <c r="B39" s="17">
        <f t="shared" si="0"/>
        <v>2805.4244719999997</v>
      </c>
      <c r="C39" s="17">
        <f t="shared" si="0"/>
        <v>4359.5977499999999</v>
      </c>
      <c r="D39" s="17">
        <f t="shared" si="0"/>
        <v>2507.6390879999999</v>
      </c>
      <c r="E39" s="17">
        <f t="shared" si="0"/>
        <v>4162.4403119999997</v>
      </c>
      <c r="F39" s="17">
        <f t="shared" si="0"/>
        <v>1131.4324219999999</v>
      </c>
      <c r="G39" s="17">
        <f t="shared" si="0"/>
        <v>1319.490775</v>
      </c>
      <c r="H39" s="17">
        <f t="shared" si="0"/>
        <v>91.123277000000002</v>
      </c>
      <c r="I39" s="17">
        <f t="shared" si="0"/>
        <v>362.94160899999997</v>
      </c>
      <c r="J39" s="17">
        <f t="shared" si="0"/>
        <v>1334.932108</v>
      </c>
      <c r="K39" s="17">
        <f t="shared" si="0"/>
        <v>1398.5837429999999</v>
      </c>
      <c r="L39" s="17">
        <f t="shared" si="0"/>
        <v>220.21624500000001</v>
      </c>
      <c r="M39" s="17">
        <f t="shared" si="0"/>
        <v>442.03457699999996</v>
      </c>
      <c r="N39" s="17">
        <f t="shared" si="0"/>
        <v>1028.689901</v>
      </c>
      <c r="O39" s="17">
        <f t="shared" si="0"/>
        <v>2017.5259980000001</v>
      </c>
      <c r="P39" s="17">
        <f t="shared" si="0"/>
        <v>1021.0602560000001</v>
      </c>
      <c r="Q39" s="17">
        <f t="shared" si="0"/>
        <v>1899.461528</v>
      </c>
    </row>
    <row r="40" spans="1:17">
      <c r="A40" s="12" t="s">
        <v>55</v>
      </c>
      <c r="B40" s="17">
        <f t="shared" si="0"/>
        <v>21725.266908000001</v>
      </c>
      <c r="C40" s="17">
        <f t="shared" si="0"/>
        <v>19406.864124</v>
      </c>
      <c r="D40" s="17">
        <f t="shared" si="0"/>
        <v>17565.77074</v>
      </c>
      <c r="E40" s="17">
        <f t="shared" si="0"/>
        <v>18267.747582</v>
      </c>
      <c r="F40" s="17">
        <f t="shared" si="0"/>
        <v>5422.2625850000004</v>
      </c>
      <c r="G40" s="17">
        <f t="shared" si="0"/>
        <v>4636.5406089999997</v>
      </c>
      <c r="H40" s="17">
        <f t="shared" si="0"/>
        <v>310.11355099999997</v>
      </c>
      <c r="I40" s="17">
        <f t="shared" si="0"/>
        <v>1132.9807900000001</v>
      </c>
      <c r="J40" s="17">
        <f t="shared" si="0"/>
        <v>7826.7598659999994</v>
      </c>
      <c r="K40" s="17">
        <f t="shared" si="0"/>
        <v>5377.5623099999993</v>
      </c>
      <c r="L40" s="17">
        <f t="shared" si="0"/>
        <v>1016.3741969999999</v>
      </c>
      <c r="M40" s="17">
        <f t="shared" si="0"/>
        <v>1874.002491</v>
      </c>
      <c r="N40" s="17">
        <f t="shared" si="0"/>
        <v>8863.9879330000003</v>
      </c>
      <c r="O40" s="17">
        <f t="shared" si="0"/>
        <v>9375.1380559999998</v>
      </c>
      <c r="P40" s="17">
        <f t="shared" si="0"/>
        <v>7962.1037809999998</v>
      </c>
      <c r="Q40" s="17">
        <f t="shared" si="0"/>
        <v>8977.5423540000011</v>
      </c>
    </row>
    <row r="41" spans="1:17">
      <c r="A41" s="12" t="s">
        <v>56</v>
      </c>
      <c r="B41" s="17">
        <f t="shared" si="0"/>
        <v>2266.9200930000002</v>
      </c>
      <c r="C41" s="17">
        <f t="shared" si="0"/>
        <v>2331.1794730000001</v>
      </c>
      <c r="D41" s="17">
        <f t="shared" si="0"/>
        <v>1924.1785159999999</v>
      </c>
      <c r="E41" s="17">
        <f t="shared" si="0"/>
        <v>2241.812563</v>
      </c>
      <c r="F41" s="17">
        <f t="shared" si="0"/>
        <v>1109.4711030000001</v>
      </c>
      <c r="G41" s="17">
        <f t="shared" si="0"/>
        <v>966.88396999999998</v>
      </c>
      <c r="H41" s="17">
        <f t="shared" si="0"/>
        <v>121.84964699999999</v>
      </c>
      <c r="I41" s="17">
        <f t="shared" si="0"/>
        <v>346.17598799999996</v>
      </c>
      <c r="J41" s="17">
        <f t="shared" si="0"/>
        <v>1208.2101460000001</v>
      </c>
      <c r="K41" s="17">
        <f t="shared" si="0"/>
        <v>966.88396999999998</v>
      </c>
      <c r="L41" s="17">
        <f t="shared" si="0"/>
        <v>121.84964699999999</v>
      </c>
      <c r="M41" s="17">
        <f t="shared" si="0"/>
        <v>346.17598799999996</v>
      </c>
      <c r="N41" s="17">
        <f t="shared" si="0"/>
        <v>763.16244400000005</v>
      </c>
      <c r="O41" s="17">
        <f t="shared" si="0"/>
        <v>865.06980700000008</v>
      </c>
      <c r="P41" s="17">
        <f t="shared" si="0"/>
        <v>539.66502100000002</v>
      </c>
      <c r="Q41" s="17">
        <f t="shared" si="0"/>
        <v>775.70289700000001</v>
      </c>
    </row>
    <row r="42" spans="1:17">
      <c r="A42" s="12" t="s">
        <v>57</v>
      </c>
      <c r="B42" s="17">
        <f t="shared" si="0"/>
        <v>2067.3350399999999</v>
      </c>
      <c r="C42" s="17">
        <f t="shared" si="0"/>
        <v>2981.48695</v>
      </c>
      <c r="D42" s="17">
        <f t="shared" si="0"/>
        <v>1821.7597430000001</v>
      </c>
      <c r="E42" s="17">
        <f t="shared" si="0"/>
        <v>2107.4603620000003</v>
      </c>
      <c r="F42" s="17">
        <f t="shared" si="0"/>
        <v>667.836682</v>
      </c>
      <c r="G42" s="17">
        <f t="shared" si="0"/>
        <v>876.73357899999996</v>
      </c>
      <c r="H42" s="17">
        <f t="shared" si="0"/>
        <v>203.57782800000001</v>
      </c>
      <c r="I42" s="17">
        <f t="shared" si="0"/>
        <v>43.310997999999998</v>
      </c>
      <c r="J42" s="17">
        <f t="shared" si="0"/>
        <v>675.29068100000006</v>
      </c>
      <c r="K42" s="17">
        <f t="shared" si="0"/>
        <v>876.73357899999996</v>
      </c>
      <c r="L42" s="17">
        <f t="shared" si="0"/>
        <v>203.57782800000001</v>
      </c>
      <c r="M42" s="17">
        <f t="shared" si="0"/>
        <v>43.310997999999998</v>
      </c>
      <c r="N42" s="17">
        <f t="shared" si="0"/>
        <v>1014.648272</v>
      </c>
      <c r="O42" s="17">
        <f t="shared" si="0"/>
        <v>1342.0168369999999</v>
      </c>
      <c r="P42" s="17">
        <f t="shared" si="0"/>
        <v>827.23239599999999</v>
      </c>
      <c r="Q42" s="17">
        <f t="shared" si="0"/>
        <v>467.99024900000001</v>
      </c>
    </row>
    <row r="43" spans="1:17">
      <c r="A43" s="12" t="s">
        <v>58</v>
      </c>
      <c r="B43" s="17">
        <f t="shared" si="0"/>
        <v>1039.8736789999998</v>
      </c>
      <c r="C43" s="17">
        <f t="shared" si="0"/>
        <v>741.97890800000005</v>
      </c>
      <c r="D43" s="17">
        <f t="shared" si="0"/>
        <v>906.37404000000004</v>
      </c>
      <c r="E43" s="17">
        <f t="shared" si="0"/>
        <v>689.51159500000006</v>
      </c>
      <c r="F43" s="17">
        <f t="shared" si="0"/>
        <v>52.960943999999998</v>
      </c>
      <c r="G43" s="17">
        <f t="shared" si="0"/>
        <v>157.80405200000001</v>
      </c>
      <c r="H43" s="17">
        <f t="shared" si="0"/>
        <v>3.7420970000000002</v>
      </c>
      <c r="I43" s="17">
        <f t="shared" si="0"/>
        <v>55.335887</v>
      </c>
      <c r="J43" s="17">
        <f t="shared" si="0"/>
        <v>124.066096</v>
      </c>
      <c r="K43" s="17">
        <f t="shared" si="0"/>
        <v>179.74653199999997</v>
      </c>
      <c r="L43" s="17">
        <f t="shared" si="0"/>
        <v>25.684577000000001</v>
      </c>
      <c r="M43" s="17">
        <f t="shared" si="0"/>
        <v>72.084787000000006</v>
      </c>
      <c r="N43" s="17">
        <f t="shared" si="0"/>
        <v>757.59036200000003</v>
      </c>
      <c r="O43" s="17">
        <f t="shared" si="0"/>
        <v>326.80915399999998</v>
      </c>
      <c r="P43" s="17">
        <f t="shared" si="0"/>
        <v>737.57273099999998</v>
      </c>
      <c r="Q43" s="17">
        <f t="shared" si="0"/>
        <v>296.28432099999998</v>
      </c>
    </row>
    <row r="44" spans="1:17">
      <c r="A44" s="12" t="s">
        <v>59</v>
      </c>
      <c r="B44" s="17">
        <f t="shared" si="0"/>
        <v>1826.7506559999999</v>
      </c>
      <c r="C44" s="17">
        <f t="shared" si="0"/>
        <v>2378.605755</v>
      </c>
      <c r="D44" s="17">
        <f t="shared" si="0"/>
        <v>1352.0375980000001</v>
      </c>
      <c r="E44" s="17">
        <f t="shared" si="0"/>
        <v>2066.6438269999999</v>
      </c>
      <c r="F44" s="17">
        <f t="shared" si="0"/>
        <v>301.56212599999998</v>
      </c>
      <c r="G44" s="17">
        <f t="shared" si="0"/>
        <v>497.52606099999991</v>
      </c>
      <c r="H44" s="17">
        <f t="shared" si="0"/>
        <v>48.400193999999999</v>
      </c>
      <c r="I44" s="17">
        <f t="shared" si="0"/>
        <v>40.976202000000001</v>
      </c>
      <c r="J44" s="17">
        <f t="shared" si="0"/>
        <v>643.54444200000012</v>
      </c>
      <c r="K44" s="17">
        <f t="shared" si="0"/>
        <v>497.52606099999991</v>
      </c>
      <c r="L44" s="17">
        <f t="shared" si="0"/>
        <v>48.400193999999999</v>
      </c>
      <c r="M44" s="17">
        <f t="shared" si="0"/>
        <v>40.976202000000001</v>
      </c>
      <c r="N44" s="17">
        <f t="shared" si="0"/>
        <v>790.01019699999995</v>
      </c>
      <c r="O44" s="17">
        <f t="shared" si="0"/>
        <v>1370.3002220000001</v>
      </c>
      <c r="P44" s="17">
        <f t="shared" si="0"/>
        <v>762.99991199999999</v>
      </c>
      <c r="Q44" s="17">
        <f t="shared" si="0"/>
        <v>1058.3382939999999</v>
      </c>
    </row>
    <row r="45" spans="1:17">
      <c r="A45" s="12" t="s">
        <v>60</v>
      </c>
      <c r="B45" s="17">
        <f t="shared" si="0"/>
        <v>5207.5894859999999</v>
      </c>
      <c r="C45" s="17">
        <f t="shared" si="0"/>
        <v>5392.9705920000006</v>
      </c>
      <c r="D45" s="17">
        <f t="shared" si="0"/>
        <v>4351.7049270000007</v>
      </c>
      <c r="E45" s="17">
        <f t="shared" si="0"/>
        <v>5250.2067049999996</v>
      </c>
      <c r="F45" s="17">
        <f t="shared" si="0"/>
        <v>700.07669699999997</v>
      </c>
      <c r="G45" s="17">
        <f t="shared" si="0"/>
        <v>1701.2166910000001</v>
      </c>
      <c r="H45" s="17">
        <f t="shared" si="0"/>
        <v>38.249433000000003</v>
      </c>
      <c r="I45" s="17">
        <f t="shared" si="0"/>
        <v>167.71914899999999</v>
      </c>
      <c r="J45" s="17">
        <f t="shared" si="0"/>
        <v>763.84957499999996</v>
      </c>
      <c r="K45" s="17">
        <f t="shared" si="0"/>
        <v>1739.316691</v>
      </c>
      <c r="L45" s="17">
        <f t="shared" si="0"/>
        <v>39.924498999999997</v>
      </c>
      <c r="M45" s="17">
        <f t="shared" si="0"/>
        <v>167.71914899999999</v>
      </c>
      <c r="N45" s="17">
        <f t="shared" si="0"/>
        <v>1637.26739</v>
      </c>
      <c r="O45" s="17">
        <f t="shared" si="0"/>
        <v>2114.531375</v>
      </c>
      <c r="P45" s="17">
        <f t="shared" si="0"/>
        <v>1580.4178340000001</v>
      </c>
      <c r="Q45" s="17">
        <f t="shared" si="0"/>
        <v>2009.8674879999999</v>
      </c>
    </row>
    <row r="46" spans="1:17">
      <c r="A46" s="12" t="s">
        <v>61</v>
      </c>
      <c r="B46" s="17">
        <f t="shared" ref="B46:Q49" si="1">B18/10000</f>
        <v>2514.757345</v>
      </c>
      <c r="C46" s="17">
        <f t="shared" si="1"/>
        <v>2858.7084370000002</v>
      </c>
      <c r="D46" s="17">
        <f t="shared" si="1"/>
        <v>2239.1400480000002</v>
      </c>
      <c r="E46" s="17">
        <f t="shared" si="1"/>
        <v>2708.5004829999998</v>
      </c>
      <c r="F46" s="17">
        <f t="shared" si="1"/>
        <v>520.34859699999993</v>
      </c>
      <c r="G46" s="17">
        <f t="shared" si="1"/>
        <v>564.31215099999997</v>
      </c>
      <c r="H46" s="17">
        <f t="shared" si="1"/>
        <v>53.001996999999996</v>
      </c>
      <c r="I46" s="17">
        <f t="shared" si="1"/>
        <v>85.108874999999998</v>
      </c>
      <c r="J46" s="17">
        <f t="shared" si="1"/>
        <v>665.65121399999998</v>
      </c>
      <c r="K46" s="17">
        <f t="shared" si="1"/>
        <v>564.31215099999997</v>
      </c>
      <c r="L46" s="17">
        <f t="shared" si="1"/>
        <v>53.001996999999996</v>
      </c>
      <c r="M46" s="17">
        <f t="shared" si="1"/>
        <v>85.108874999999998</v>
      </c>
      <c r="N46" s="17">
        <f t="shared" si="1"/>
        <v>1155.2024670000001</v>
      </c>
      <c r="O46" s="17">
        <f t="shared" si="1"/>
        <v>1648.6449009999999</v>
      </c>
      <c r="P46" s="17">
        <f t="shared" si="1"/>
        <v>1105.1187029999999</v>
      </c>
      <c r="Q46" s="17">
        <f t="shared" si="1"/>
        <v>1498.4369470000001</v>
      </c>
    </row>
    <row r="47" spans="1:17">
      <c r="A47" s="12" t="s">
        <v>62</v>
      </c>
      <c r="B47" s="17">
        <f t="shared" si="1"/>
        <v>2331.3791230000002</v>
      </c>
      <c r="C47" s="17">
        <f t="shared" si="1"/>
        <v>2214.4534489999996</v>
      </c>
      <c r="D47" s="17">
        <f t="shared" si="1"/>
        <v>2237.8717420000003</v>
      </c>
      <c r="E47" s="17">
        <f t="shared" si="1"/>
        <v>2187.6531839999998</v>
      </c>
      <c r="F47" s="17">
        <f t="shared" si="1"/>
        <v>454.53598</v>
      </c>
      <c r="G47" s="17">
        <f t="shared" si="1"/>
        <v>581.50417400000003</v>
      </c>
      <c r="H47" s="17">
        <f t="shared" si="1"/>
        <v>129.88620500000002</v>
      </c>
      <c r="I47" s="17">
        <f t="shared" si="1"/>
        <v>46.508051000000002</v>
      </c>
      <c r="J47" s="17">
        <f t="shared" si="1"/>
        <v>552.66562899999997</v>
      </c>
      <c r="K47" s="17">
        <f t="shared" si="1"/>
        <v>627.57157400000006</v>
      </c>
      <c r="L47" s="17">
        <f t="shared" si="1"/>
        <v>175.95360500000001</v>
      </c>
      <c r="M47" s="17">
        <f t="shared" si="1"/>
        <v>92.575451000000001</v>
      </c>
      <c r="N47" s="17">
        <f t="shared" si="1"/>
        <v>990.20303699999988</v>
      </c>
      <c r="O47" s="17">
        <f t="shared" si="1"/>
        <v>1077.284496</v>
      </c>
      <c r="P47" s="17">
        <f t="shared" si="1"/>
        <v>1054.8020839999999</v>
      </c>
      <c r="Q47" s="17">
        <f t="shared" si="1"/>
        <v>1096.551631</v>
      </c>
    </row>
    <row r="48" spans="1:17">
      <c r="A48" s="12" t="s">
        <v>63</v>
      </c>
      <c r="B48" s="17">
        <f t="shared" si="1"/>
        <v>2184.8196499999999</v>
      </c>
      <c r="C48" s="17">
        <f t="shared" si="1"/>
        <v>3084.1346610000001</v>
      </c>
      <c r="D48" s="17">
        <f t="shared" si="1"/>
        <v>1916.3043829999999</v>
      </c>
      <c r="E48" s="17">
        <f t="shared" si="1"/>
        <v>3148.3190289999998</v>
      </c>
      <c r="F48" s="17">
        <f t="shared" si="1"/>
        <v>337.64944199999996</v>
      </c>
      <c r="G48" s="17">
        <f t="shared" si="1"/>
        <v>731.14065400000004</v>
      </c>
      <c r="H48" s="17">
        <f t="shared" si="1"/>
        <v>72.962136000000001</v>
      </c>
      <c r="I48" s="17">
        <f t="shared" si="1"/>
        <v>146.905753</v>
      </c>
      <c r="J48" s="17">
        <f t="shared" si="1"/>
        <v>481.17441700000001</v>
      </c>
      <c r="K48" s="17">
        <f t="shared" si="1"/>
        <v>731.14065400000004</v>
      </c>
      <c r="L48" s="17">
        <f t="shared" si="1"/>
        <v>72.962136000000001</v>
      </c>
      <c r="M48" s="17">
        <f t="shared" si="1"/>
        <v>146.905753</v>
      </c>
      <c r="N48" s="17">
        <f t="shared" si="1"/>
        <v>1002.3690769999999</v>
      </c>
      <c r="O48" s="17">
        <f t="shared" si="1"/>
        <v>1206.1547330000001</v>
      </c>
      <c r="P48" s="17">
        <f t="shared" si="1"/>
        <v>1005.715598</v>
      </c>
      <c r="Q48" s="17">
        <f t="shared" si="1"/>
        <v>1270.339101</v>
      </c>
    </row>
    <row r="49" spans="1:17">
      <c r="A49" s="12" t="s">
        <v>64</v>
      </c>
      <c r="B49" s="17">
        <f t="shared" si="1"/>
        <v>59479.252794000007</v>
      </c>
      <c r="C49" s="17">
        <f t="shared" si="1"/>
        <v>64380.657222000002</v>
      </c>
      <c r="D49" s="17">
        <f t="shared" si="1"/>
        <v>45885.953070999996</v>
      </c>
      <c r="E49" s="17">
        <f t="shared" si="1"/>
        <v>54536.243441999999</v>
      </c>
      <c r="F49" s="17">
        <f t="shared" si="1"/>
        <v>13058.185883</v>
      </c>
      <c r="G49" s="17">
        <f t="shared" si="1"/>
        <v>15042.388316</v>
      </c>
      <c r="H49" s="17">
        <f t="shared" si="1"/>
        <v>1258.9973699999998</v>
      </c>
      <c r="I49" s="17">
        <f t="shared" si="1"/>
        <v>3366.9633020000001</v>
      </c>
      <c r="J49" s="17">
        <f t="shared" si="1"/>
        <v>19658.358354</v>
      </c>
      <c r="K49" s="17">
        <f t="shared" si="1"/>
        <v>20006.143676000003</v>
      </c>
      <c r="L49" s="17">
        <f t="shared" si="1"/>
        <v>3874.4680450000001</v>
      </c>
      <c r="M49" s="17">
        <f t="shared" si="1"/>
        <v>6680.2954469999995</v>
      </c>
      <c r="N49" s="17">
        <f t="shared" si="1"/>
        <v>23830.793522</v>
      </c>
      <c r="O49" s="17">
        <f t="shared" si="1"/>
        <v>28841.394451</v>
      </c>
      <c r="P49" s="17">
        <f t="shared" si="1"/>
        <v>21481.861138</v>
      </c>
      <c r="Q49" s="17">
        <f t="shared" si="1"/>
        <v>25419.925219999997</v>
      </c>
    </row>
    <row r="50" spans="1:17">
      <c r="A50" s="12" t="s">
        <v>69</v>
      </c>
      <c r="B50" s="17">
        <f>B51+B52</f>
        <v>59016.128020000004</v>
      </c>
      <c r="C50" s="17">
        <f t="shared" ref="C50:Q50" si="2">C51+C52</f>
        <v>64380.657222000002</v>
      </c>
      <c r="D50" s="17">
        <f t="shared" si="2"/>
        <v>45885.953070999996</v>
      </c>
      <c r="E50" s="17">
        <f t="shared" si="2"/>
        <v>54536.243441999999</v>
      </c>
      <c r="F50" s="17">
        <f t="shared" si="2"/>
        <v>13058.185883</v>
      </c>
      <c r="G50" s="17">
        <f t="shared" si="2"/>
        <v>15042.388316</v>
      </c>
      <c r="H50" s="17">
        <f t="shared" si="2"/>
        <v>1258.9973699999998</v>
      </c>
      <c r="I50" s="17">
        <f t="shared" si="2"/>
        <v>3366.9633020000001</v>
      </c>
      <c r="J50" s="17">
        <f t="shared" si="2"/>
        <v>19208.919223000001</v>
      </c>
      <c r="K50" s="17">
        <f t="shared" si="2"/>
        <v>20006.143676000003</v>
      </c>
      <c r="L50" s="17">
        <f t="shared" si="2"/>
        <v>3497.4614409999999</v>
      </c>
      <c r="M50" s="17">
        <f t="shared" si="2"/>
        <v>6680.2954469999995</v>
      </c>
      <c r="N50" s="17">
        <f t="shared" si="2"/>
        <v>23830.793522</v>
      </c>
      <c r="O50" s="17">
        <f t="shared" si="2"/>
        <v>28841.394451</v>
      </c>
      <c r="P50" s="17">
        <f t="shared" si="2"/>
        <v>21481.861138</v>
      </c>
      <c r="Q50" s="17">
        <f t="shared" si="2"/>
        <v>25419.925219999997</v>
      </c>
    </row>
    <row r="51" spans="1:17">
      <c r="A51" s="12" t="s">
        <v>65</v>
      </c>
      <c r="B51" s="17">
        <f t="shared" ref="B51:Q54" si="3">B23/10000</f>
        <v>59479.252794000007</v>
      </c>
      <c r="C51" s="17">
        <f t="shared" si="3"/>
        <v>64380.657222000002</v>
      </c>
      <c r="D51" s="17">
        <f t="shared" si="3"/>
        <v>45885.953070999996</v>
      </c>
      <c r="E51" s="17">
        <f t="shared" si="3"/>
        <v>54536.243441999999</v>
      </c>
      <c r="F51" s="17">
        <f t="shared" si="3"/>
        <v>13058.185883</v>
      </c>
      <c r="G51" s="17">
        <f t="shared" si="3"/>
        <v>15042.388316</v>
      </c>
      <c r="H51" s="17">
        <f t="shared" si="3"/>
        <v>1258.9973699999998</v>
      </c>
      <c r="I51" s="17">
        <f t="shared" si="3"/>
        <v>3366.9633020000001</v>
      </c>
      <c r="J51" s="17">
        <f t="shared" si="3"/>
        <v>19658.358354</v>
      </c>
      <c r="K51" s="17">
        <f t="shared" si="3"/>
        <v>20006.143676000003</v>
      </c>
      <c r="L51" s="17">
        <f t="shared" si="3"/>
        <v>3874.4680450000001</v>
      </c>
      <c r="M51" s="17">
        <f t="shared" si="3"/>
        <v>6680.2954469999995</v>
      </c>
      <c r="N51" s="17">
        <f t="shared" si="3"/>
        <v>23830.793522</v>
      </c>
      <c r="O51" s="17">
        <f t="shared" si="3"/>
        <v>28841.394451</v>
      </c>
      <c r="P51" s="17">
        <f t="shared" si="3"/>
        <v>21481.861138</v>
      </c>
      <c r="Q51" s="17">
        <f t="shared" si="3"/>
        <v>25419.925219999997</v>
      </c>
    </row>
    <row r="52" spans="1:17">
      <c r="A52" s="12" t="s">
        <v>66</v>
      </c>
      <c r="B52" s="17">
        <f t="shared" si="3"/>
        <v>-463.124774</v>
      </c>
      <c r="C52" s="17">
        <f t="shared" si="3"/>
        <v>0</v>
      </c>
      <c r="D52" s="17">
        <f t="shared" si="3"/>
        <v>0</v>
      </c>
      <c r="E52" s="17">
        <f t="shared" si="3"/>
        <v>0</v>
      </c>
      <c r="F52" s="17">
        <f t="shared" si="3"/>
        <v>0</v>
      </c>
      <c r="G52" s="17">
        <f t="shared" si="3"/>
        <v>0</v>
      </c>
      <c r="H52" s="17">
        <f t="shared" si="3"/>
        <v>0</v>
      </c>
      <c r="I52" s="17">
        <f t="shared" si="3"/>
        <v>0</v>
      </c>
      <c r="J52" s="17">
        <f t="shared" si="3"/>
        <v>-449.43913100000003</v>
      </c>
      <c r="K52" s="17">
        <f t="shared" si="3"/>
        <v>0</v>
      </c>
      <c r="L52" s="17">
        <f t="shared" si="3"/>
        <v>-377.00660399999998</v>
      </c>
      <c r="M52" s="17">
        <f t="shared" si="3"/>
        <v>0</v>
      </c>
      <c r="N52" s="17">
        <f t="shared" si="3"/>
        <v>0</v>
      </c>
      <c r="O52" s="17">
        <f t="shared" si="3"/>
        <v>0</v>
      </c>
      <c r="P52" s="17">
        <f t="shared" si="3"/>
        <v>0</v>
      </c>
      <c r="Q52" s="17">
        <f t="shared" si="3"/>
        <v>0</v>
      </c>
    </row>
    <row r="53" spans="1:17">
      <c r="A53" s="12" t="s">
        <v>67</v>
      </c>
      <c r="B53" s="17">
        <f>B25/10000</f>
        <v>59479.252794000007</v>
      </c>
      <c r="C53" s="17">
        <f t="shared" si="3"/>
        <v>64380.657222000002</v>
      </c>
      <c r="D53" s="17">
        <f t="shared" si="3"/>
        <v>45885.953070999996</v>
      </c>
      <c r="E53" s="17">
        <f t="shared" si="3"/>
        <v>54536.243441999999</v>
      </c>
      <c r="F53" s="17">
        <f t="shared" si="3"/>
        <v>13058.185883</v>
      </c>
      <c r="G53" s="17">
        <f t="shared" si="3"/>
        <v>15042.388316</v>
      </c>
      <c r="H53" s="17">
        <f t="shared" si="3"/>
        <v>1258.9973699999998</v>
      </c>
      <c r="I53" s="17">
        <f t="shared" si="3"/>
        <v>3366.9633020000001</v>
      </c>
      <c r="J53" s="17">
        <f t="shared" si="3"/>
        <v>19658.358354</v>
      </c>
      <c r="K53" s="17">
        <f t="shared" si="3"/>
        <v>20006.143676000003</v>
      </c>
      <c r="L53" s="17">
        <f t="shared" si="3"/>
        <v>3874.4680450000001</v>
      </c>
      <c r="M53" s="17">
        <f t="shared" si="3"/>
        <v>6680.2954469999995</v>
      </c>
      <c r="N53" s="17">
        <f t="shared" si="3"/>
        <v>23830.793522</v>
      </c>
      <c r="O53" s="17">
        <f t="shared" si="3"/>
        <v>28841.394451</v>
      </c>
      <c r="P53" s="17">
        <f t="shared" si="3"/>
        <v>21481.861138</v>
      </c>
      <c r="Q53" s="17">
        <f t="shared" si="3"/>
        <v>25419.925219999997</v>
      </c>
    </row>
    <row r="54" spans="1:17">
      <c r="A54" s="12" t="s">
        <v>68</v>
      </c>
      <c r="B54" s="17">
        <f>B26/10000</f>
        <v>59479.252794000007</v>
      </c>
      <c r="C54" s="17">
        <f t="shared" si="3"/>
        <v>64380.657222000002</v>
      </c>
      <c r="D54" s="17">
        <f t="shared" si="3"/>
        <v>45885.953070999996</v>
      </c>
      <c r="E54" s="17">
        <f t="shared" si="3"/>
        <v>54536.243441999999</v>
      </c>
      <c r="F54" s="17">
        <f t="shared" si="3"/>
        <v>13058.185883</v>
      </c>
      <c r="G54" s="17">
        <f t="shared" si="3"/>
        <v>15042.388316</v>
      </c>
      <c r="H54" s="17">
        <f t="shared" si="3"/>
        <v>1258.9973699999998</v>
      </c>
      <c r="I54" s="17">
        <f t="shared" si="3"/>
        <v>3366.9633020000001</v>
      </c>
      <c r="J54" s="17">
        <f t="shared" si="3"/>
        <v>19658.358354</v>
      </c>
      <c r="K54" s="17">
        <f t="shared" si="3"/>
        <v>20006.143676000003</v>
      </c>
      <c r="L54" s="17">
        <f t="shared" si="3"/>
        <v>3874.4680450000001</v>
      </c>
      <c r="M54" s="17">
        <f t="shared" si="3"/>
        <v>6680.2954469999995</v>
      </c>
      <c r="N54" s="17">
        <f t="shared" si="3"/>
        <v>23830.793522</v>
      </c>
      <c r="O54" s="17">
        <f t="shared" si="3"/>
        <v>28841.394451</v>
      </c>
      <c r="P54" s="17">
        <f t="shared" si="3"/>
        <v>21481.861138</v>
      </c>
      <c r="Q54" s="17">
        <f t="shared" si="3"/>
        <v>25419.925219999997</v>
      </c>
    </row>
  </sheetData>
  <phoneticPr fontId="3" type="noConversion"/>
  <pageMargins left="0.7" right="0.7" top="0.75" bottom="0.75" header="0.3" footer="0.3"/>
  <pageSetup paperSize="9" orientation="portrait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C28" sqref="C28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11073052.960000001</v>
      </c>
      <c r="C3" s="6">
        <v>3536079.25</v>
      </c>
      <c r="D3" s="6">
        <v>738027.8</v>
      </c>
      <c r="E3" s="6">
        <v>4634117.57</v>
      </c>
      <c r="F3" s="6">
        <v>1760101.03</v>
      </c>
      <c r="G3" s="6"/>
      <c r="H3" s="7">
        <v>21741378.609999999</v>
      </c>
      <c r="I3" s="6">
        <v>4437387.54</v>
      </c>
      <c r="J3" s="6">
        <v>2935107.22</v>
      </c>
      <c r="K3" s="6">
        <v>525117.71</v>
      </c>
      <c r="L3" s="6">
        <v>3067032.4</v>
      </c>
      <c r="M3" s="6">
        <v>5504311.3600000003</v>
      </c>
      <c r="N3" s="6">
        <v>0</v>
      </c>
      <c r="O3" s="7">
        <v>16468956.23</v>
      </c>
      <c r="P3" s="6">
        <v>10433049.5</v>
      </c>
      <c r="Q3" s="6">
        <v>2526982.1</v>
      </c>
      <c r="R3" s="6">
        <v>532828.49</v>
      </c>
      <c r="S3" s="6">
        <v>3016729.44</v>
      </c>
      <c r="T3" s="6">
        <v>399318.09</v>
      </c>
      <c r="U3" s="6">
        <v>0</v>
      </c>
      <c r="V3" s="7">
        <v>16908907.620000001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377159.39</v>
      </c>
      <c r="J4" s="7">
        <v>125834.45</v>
      </c>
      <c r="K4" s="7">
        <v>29836.68</v>
      </c>
      <c r="L4" s="7">
        <v>252801.42</v>
      </c>
      <c r="M4" s="7">
        <v>982465.62</v>
      </c>
      <c r="N4" s="7">
        <v>0</v>
      </c>
      <c r="O4" s="7">
        <v>1768097.56</v>
      </c>
      <c r="P4" s="7">
        <v>0</v>
      </c>
      <c r="Q4" s="7">
        <v>568267.35</v>
      </c>
      <c r="R4" s="7">
        <v>46178.77</v>
      </c>
      <c r="S4" s="7">
        <v>194839.96</v>
      </c>
      <c r="T4" s="7">
        <v>2176</v>
      </c>
      <c r="U4" s="7">
        <v>0</v>
      </c>
      <c r="V4" s="7">
        <v>811462.08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377159.39</v>
      </c>
      <c r="J6" s="7">
        <v>125834.45</v>
      </c>
      <c r="K6" s="7">
        <v>29836.68</v>
      </c>
      <c r="L6" s="7">
        <v>252801.42</v>
      </c>
      <c r="M6" s="7">
        <v>982465.62</v>
      </c>
      <c r="N6" s="7">
        <v>0</v>
      </c>
      <c r="O6" s="7">
        <v>1768097.56</v>
      </c>
      <c r="P6" s="7">
        <v>0</v>
      </c>
      <c r="Q6" s="7">
        <v>568267.35</v>
      </c>
      <c r="R6" s="7">
        <v>46178.77</v>
      </c>
      <c r="S6" s="7">
        <v>194839.96</v>
      </c>
      <c r="T6" s="7">
        <v>2176</v>
      </c>
      <c r="U6" s="7">
        <v>0</v>
      </c>
      <c r="V6" s="7">
        <v>811462.08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377159.39</v>
      </c>
      <c r="J12" s="6">
        <v>125834.45</v>
      </c>
      <c r="K12" s="6">
        <v>29836.68</v>
      </c>
      <c r="L12" s="6">
        <v>252801.42</v>
      </c>
      <c r="M12" s="6">
        <v>982465.62</v>
      </c>
      <c r="N12" s="6">
        <v>0</v>
      </c>
      <c r="O12" s="7">
        <v>1768097.56</v>
      </c>
      <c r="P12" s="6">
        <v>0</v>
      </c>
      <c r="Q12" s="6">
        <v>568267.35</v>
      </c>
      <c r="R12" s="6">
        <v>46178.77</v>
      </c>
      <c r="S12" s="6">
        <v>194839.96</v>
      </c>
      <c r="T12" s="6">
        <v>2176</v>
      </c>
      <c r="U12" s="6">
        <v>0</v>
      </c>
      <c r="V12" s="7">
        <v>811462.08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46319</v>
      </c>
      <c r="C14" s="6">
        <v>0</v>
      </c>
      <c r="D14" s="6">
        <v>0</v>
      </c>
      <c r="E14" s="6">
        <v>0</v>
      </c>
      <c r="F14" s="6">
        <v>182091.36</v>
      </c>
      <c r="G14" s="6">
        <v>383027.65</v>
      </c>
      <c r="H14" s="7">
        <v>611438.01</v>
      </c>
      <c r="I14" s="6">
        <v>0</v>
      </c>
      <c r="J14" s="6">
        <v>0</v>
      </c>
      <c r="K14" s="6">
        <v>0</v>
      </c>
      <c r="L14" s="6">
        <v>0</v>
      </c>
      <c r="M14" s="6">
        <v>46319</v>
      </c>
      <c r="N14" s="6">
        <v>311150.81</v>
      </c>
      <c r="O14" s="7">
        <v>357469.81</v>
      </c>
      <c r="P14" s="6">
        <v>0</v>
      </c>
      <c r="Q14" s="6">
        <v>0</v>
      </c>
      <c r="R14" s="6">
        <v>0</v>
      </c>
      <c r="S14" s="6">
        <v>0</v>
      </c>
      <c r="T14" s="6">
        <v>46319</v>
      </c>
      <c r="U14" s="6">
        <v>311150.81</v>
      </c>
      <c r="V14" s="7">
        <v>357469.81</v>
      </c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313177.09000000003</v>
      </c>
      <c r="C21" s="6"/>
      <c r="D21" s="6"/>
      <c r="E21" s="6"/>
      <c r="F21" s="6"/>
      <c r="G21" s="6"/>
      <c r="H21" s="7">
        <v>313177.09000000003</v>
      </c>
      <c r="I21" s="6">
        <v>-1044125.51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-1044125.51</v>
      </c>
      <c r="P21" s="6">
        <v>-1619964.36</v>
      </c>
      <c r="Q21" s="6"/>
      <c r="R21" s="6"/>
      <c r="S21" s="6"/>
      <c r="T21" s="6"/>
      <c r="U21" s="6"/>
      <c r="V21" s="7">
        <v>-1619964.36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11432549.050000001</v>
      </c>
      <c r="C23" s="7">
        <v>3536079.25</v>
      </c>
      <c r="D23" s="7">
        <v>738027.8</v>
      </c>
      <c r="E23" s="7">
        <v>4634117.57</v>
      </c>
      <c r="F23" s="7">
        <v>1942192.39</v>
      </c>
      <c r="G23" s="7">
        <v>383027.65</v>
      </c>
      <c r="H23" s="7">
        <v>22665993.710000001</v>
      </c>
      <c r="I23" s="7">
        <v>3770421.42</v>
      </c>
      <c r="J23" s="7">
        <v>3060941.67</v>
      </c>
      <c r="K23" s="7">
        <v>554954.39</v>
      </c>
      <c r="L23" s="7">
        <v>3319833.82</v>
      </c>
      <c r="M23" s="7">
        <v>6533095.9800000004</v>
      </c>
      <c r="N23" s="7">
        <v>311150.81</v>
      </c>
      <c r="O23" s="7">
        <v>17550398.09</v>
      </c>
      <c r="P23" s="7">
        <v>8813085.1400000006</v>
      </c>
      <c r="Q23" s="7">
        <v>3095249.45</v>
      </c>
      <c r="R23" s="7">
        <v>579007.26</v>
      </c>
      <c r="S23" s="7">
        <v>3211569.4</v>
      </c>
      <c r="T23" s="7">
        <v>447813.09</v>
      </c>
      <c r="U23" s="7">
        <v>311150.81</v>
      </c>
      <c r="V23" s="7">
        <v>16457875.15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7612030.8600000003</v>
      </c>
      <c r="C3" s="6">
        <v>4300284.6100000003</v>
      </c>
      <c r="D3" s="6">
        <v>650058.43999999994</v>
      </c>
      <c r="E3" s="6">
        <v>3571819.3</v>
      </c>
      <c r="F3" s="6">
        <v>3447404.5</v>
      </c>
      <c r="G3" s="6"/>
      <c r="H3" s="7">
        <v>19581597.710000001</v>
      </c>
      <c r="I3" s="6">
        <v>-730549.5</v>
      </c>
      <c r="J3" s="6">
        <v>2019186.72</v>
      </c>
      <c r="K3" s="6">
        <v>561480.06000000006</v>
      </c>
      <c r="L3" s="6">
        <v>4642834.1399999997</v>
      </c>
      <c r="M3" s="6">
        <v>4101914.2</v>
      </c>
      <c r="N3" s="6">
        <v>0</v>
      </c>
      <c r="O3" s="7">
        <v>10594865.619999999</v>
      </c>
      <c r="P3" s="6">
        <v>5825038.9900000002</v>
      </c>
      <c r="Q3" s="6">
        <v>2098756.36</v>
      </c>
      <c r="R3" s="6">
        <v>530904.86</v>
      </c>
      <c r="S3" s="6">
        <v>4359585.38</v>
      </c>
      <c r="T3" s="6">
        <v>327660.09000000003</v>
      </c>
      <c r="U3" s="6">
        <v>0</v>
      </c>
      <c r="V3" s="7">
        <v>13141945.68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199882.74</v>
      </c>
      <c r="J4" s="7">
        <v>160102.43</v>
      </c>
      <c r="K4" s="7">
        <v>45776.14</v>
      </c>
      <c r="L4" s="7">
        <v>747303.13</v>
      </c>
      <c r="M4" s="7">
        <v>2129185.2200000002</v>
      </c>
      <c r="N4" s="7">
        <v>0</v>
      </c>
      <c r="O4" s="7">
        <v>3282249.66</v>
      </c>
      <c r="P4" s="7">
        <v>0</v>
      </c>
      <c r="Q4" s="7">
        <v>555205.06000000006</v>
      </c>
      <c r="R4" s="7">
        <v>86238.09</v>
      </c>
      <c r="S4" s="7">
        <v>797456.9</v>
      </c>
      <c r="T4" s="7">
        <v>0</v>
      </c>
      <c r="U4" s="7">
        <v>0</v>
      </c>
      <c r="V4" s="7">
        <v>1438900.05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199882.74</v>
      </c>
      <c r="J6" s="7">
        <v>160102.43</v>
      </c>
      <c r="K6" s="7">
        <v>45776.14</v>
      </c>
      <c r="L6" s="7">
        <v>747303.13</v>
      </c>
      <c r="M6" s="7">
        <v>2129185.2200000002</v>
      </c>
      <c r="N6" s="7">
        <v>0</v>
      </c>
      <c r="O6" s="7">
        <v>3282249.66</v>
      </c>
      <c r="P6" s="7">
        <v>0</v>
      </c>
      <c r="Q6" s="7">
        <v>555205.06000000006</v>
      </c>
      <c r="R6" s="7">
        <v>86238.09</v>
      </c>
      <c r="S6" s="7">
        <v>797456.9</v>
      </c>
      <c r="T6" s="7">
        <v>0</v>
      </c>
      <c r="U6" s="7">
        <v>0</v>
      </c>
      <c r="V6" s="7">
        <v>1438900.05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199882.74</v>
      </c>
      <c r="J12" s="6">
        <v>160102.43</v>
      </c>
      <c r="K12" s="6">
        <v>45776.14</v>
      </c>
      <c r="L12" s="6">
        <v>747303.13</v>
      </c>
      <c r="M12" s="6">
        <v>2129185.2200000002</v>
      </c>
      <c r="N12" s="6">
        <v>0</v>
      </c>
      <c r="O12" s="7">
        <v>3282249.66</v>
      </c>
      <c r="P12" s="6">
        <v>0</v>
      </c>
      <c r="Q12" s="6">
        <v>555205.06000000006</v>
      </c>
      <c r="R12" s="6">
        <v>86238.09</v>
      </c>
      <c r="S12" s="6">
        <v>797456.9</v>
      </c>
      <c r="T12" s="6">
        <v>0</v>
      </c>
      <c r="U12" s="6">
        <v>0</v>
      </c>
      <c r="V12" s="7">
        <v>1438900.05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8000</v>
      </c>
      <c r="C14" s="6">
        <v>0</v>
      </c>
      <c r="D14" s="6">
        <v>0</v>
      </c>
      <c r="E14" s="6">
        <v>0</v>
      </c>
      <c r="F14" s="6">
        <v>361643</v>
      </c>
      <c r="G14" s="6">
        <v>28000</v>
      </c>
      <c r="H14" s="7">
        <v>397643</v>
      </c>
      <c r="I14" s="6">
        <v>0</v>
      </c>
      <c r="J14" s="6">
        <v>0</v>
      </c>
      <c r="K14" s="6">
        <v>0</v>
      </c>
      <c r="L14" s="6">
        <v>0</v>
      </c>
      <c r="M14" s="6">
        <v>8000</v>
      </c>
      <c r="N14" s="6">
        <v>210000</v>
      </c>
      <c r="O14" s="7">
        <v>218000</v>
      </c>
      <c r="P14" s="6">
        <v>0</v>
      </c>
      <c r="Q14" s="6">
        <v>0</v>
      </c>
      <c r="R14" s="6">
        <v>0</v>
      </c>
      <c r="S14" s="6">
        <v>0</v>
      </c>
      <c r="T14" s="6">
        <v>8000</v>
      </c>
      <c r="U14" s="6">
        <v>210000</v>
      </c>
      <c r="V14" s="7">
        <v>218000</v>
      </c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403862.68</v>
      </c>
      <c r="C21" s="6"/>
      <c r="D21" s="6"/>
      <c r="E21" s="6"/>
      <c r="F21" s="6"/>
      <c r="G21" s="6"/>
      <c r="H21" s="7">
        <v>403862.68</v>
      </c>
      <c r="I21" s="6">
        <v>195172.39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195172.39</v>
      </c>
      <c r="P21" s="6">
        <v>-208801.87</v>
      </c>
      <c r="Q21" s="6"/>
      <c r="R21" s="6"/>
      <c r="S21" s="6"/>
      <c r="T21" s="6"/>
      <c r="U21" s="6"/>
      <c r="V21" s="7">
        <v>-208801.87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8023893.54</v>
      </c>
      <c r="C23" s="7">
        <v>4300284.6100000003</v>
      </c>
      <c r="D23" s="7">
        <v>650058.43999999994</v>
      </c>
      <c r="E23" s="7">
        <v>3571819.3</v>
      </c>
      <c r="F23" s="7">
        <v>3809047.5</v>
      </c>
      <c r="G23" s="7">
        <v>28000</v>
      </c>
      <c r="H23" s="7">
        <v>20383103.390000001</v>
      </c>
      <c r="I23" s="7">
        <v>-335494.37</v>
      </c>
      <c r="J23" s="7">
        <v>2179289.15</v>
      </c>
      <c r="K23" s="7">
        <v>607256.19999999995</v>
      </c>
      <c r="L23" s="7">
        <v>5390137.2699999996</v>
      </c>
      <c r="M23" s="7">
        <v>6239099.4199999999</v>
      </c>
      <c r="N23" s="7">
        <v>210000</v>
      </c>
      <c r="O23" s="7">
        <v>14290287.67</v>
      </c>
      <c r="P23" s="7">
        <v>5616237.1200000001</v>
      </c>
      <c r="Q23" s="7">
        <v>2653961.42</v>
      </c>
      <c r="R23" s="7">
        <v>617142.94999999995</v>
      </c>
      <c r="S23" s="7">
        <v>5157042.28</v>
      </c>
      <c r="T23" s="7">
        <v>335660.09</v>
      </c>
      <c r="U23" s="7">
        <v>210000</v>
      </c>
      <c r="V23" s="7">
        <v>14590043.859999999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B28" sqref="B28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4"/>
      <c r="C3" s="4"/>
      <c r="D3" s="4"/>
      <c r="E3" s="4"/>
      <c r="F3" s="4"/>
      <c r="G3" s="4"/>
      <c r="H3" s="5"/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5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5">
        <v>0</v>
      </c>
    </row>
    <row r="4" spans="1:22" ht="13.15" customHeight="1">
      <c r="A4" s="3" t="s">
        <v>12</v>
      </c>
      <c r="B4" s="5">
        <v>0</v>
      </c>
      <c r="C4" s="5">
        <v>0</v>
      </c>
      <c r="D4" s="5"/>
      <c r="E4" s="5"/>
      <c r="F4" s="5"/>
      <c r="G4" s="5">
        <v>0</v>
      </c>
      <c r="H4" s="5">
        <v>0</v>
      </c>
      <c r="I4" s="5">
        <v>0</v>
      </c>
      <c r="J4" s="5">
        <v>-74483.27</v>
      </c>
      <c r="K4" s="5">
        <v>0</v>
      </c>
      <c r="L4" s="5">
        <v>-37647.15</v>
      </c>
      <c r="M4" s="5">
        <v>-854800.68</v>
      </c>
      <c r="N4" s="5">
        <v>0</v>
      </c>
      <c r="O4" s="5">
        <v>-966931.1</v>
      </c>
      <c r="P4" s="5">
        <v>0</v>
      </c>
      <c r="Q4" s="5">
        <v>0</v>
      </c>
      <c r="R4" s="5">
        <v>-35100</v>
      </c>
      <c r="S4" s="5">
        <v>-37647.15</v>
      </c>
      <c r="T4" s="5">
        <v>-61195.71</v>
      </c>
      <c r="U4" s="5">
        <v>-793424.25</v>
      </c>
      <c r="V4" s="5">
        <v>-927367.11</v>
      </c>
    </row>
    <row r="5" spans="1:22" ht="13.15" customHeight="1">
      <c r="A5" s="3" t="s">
        <v>13</v>
      </c>
      <c r="B5" s="4"/>
      <c r="C5" s="4"/>
      <c r="D5" s="4"/>
      <c r="E5" s="4"/>
      <c r="F5" s="4"/>
      <c r="G5" s="4"/>
      <c r="H5" s="5"/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5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5">
        <v>0</v>
      </c>
    </row>
    <row r="6" spans="1:22" ht="13.15" customHeight="1">
      <c r="A6" s="3" t="s">
        <v>14</v>
      </c>
      <c r="B6" s="5">
        <v>0</v>
      </c>
      <c r="C6" s="5">
        <v>0</v>
      </c>
      <c r="D6" s="5"/>
      <c r="E6" s="5"/>
      <c r="F6" s="5"/>
      <c r="G6" s="5">
        <v>0</v>
      </c>
      <c r="H6" s="5">
        <v>0</v>
      </c>
      <c r="I6" s="5">
        <v>0</v>
      </c>
      <c r="J6" s="5">
        <v>-74483.27</v>
      </c>
      <c r="K6" s="5">
        <v>0</v>
      </c>
      <c r="L6" s="5">
        <v>-37647.15</v>
      </c>
      <c r="M6" s="5">
        <v>-854800.68</v>
      </c>
      <c r="N6" s="5">
        <v>0</v>
      </c>
      <c r="O6" s="5">
        <v>-966931.1</v>
      </c>
      <c r="P6" s="5">
        <v>0</v>
      </c>
      <c r="Q6" s="5">
        <v>0</v>
      </c>
      <c r="R6" s="5">
        <v>-35100</v>
      </c>
      <c r="S6" s="5">
        <v>-37647.15</v>
      </c>
      <c r="T6" s="5">
        <v>-61195.71</v>
      </c>
      <c r="U6" s="5">
        <v>-793424.25</v>
      </c>
      <c r="V6" s="5">
        <v>-927367.11</v>
      </c>
    </row>
    <row r="7" spans="1:22" ht="13.15" customHeight="1">
      <c r="A7" s="3" t="s">
        <v>15</v>
      </c>
      <c r="B7" s="4"/>
      <c r="C7" s="4"/>
      <c r="D7" s="4"/>
      <c r="E7" s="4"/>
      <c r="F7" s="4"/>
      <c r="G7" s="4"/>
      <c r="H7" s="5"/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5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5">
        <v>0</v>
      </c>
    </row>
    <row r="8" spans="1:22" ht="13.15" customHeight="1">
      <c r="A8" s="3" t="s">
        <v>16</v>
      </c>
      <c r="B8" s="4"/>
      <c r="C8" s="4"/>
      <c r="D8" s="4"/>
      <c r="E8" s="4"/>
      <c r="F8" s="4"/>
      <c r="G8" s="4"/>
      <c r="H8" s="5"/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5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5">
        <v>0</v>
      </c>
    </row>
    <row r="9" spans="1:22" ht="13.15" customHeight="1">
      <c r="A9" s="3" t="s">
        <v>17</v>
      </c>
      <c r="B9" s="4">
        <v>0</v>
      </c>
      <c r="C9" s="4">
        <v>0</v>
      </c>
      <c r="D9" s="4"/>
      <c r="E9" s="4"/>
      <c r="F9" s="4"/>
      <c r="G9" s="4">
        <v>0</v>
      </c>
      <c r="H9" s="5">
        <v>0</v>
      </c>
      <c r="I9" s="4">
        <v>0</v>
      </c>
      <c r="J9" s="4">
        <v>-74483.27</v>
      </c>
      <c r="K9" s="4">
        <v>0</v>
      </c>
      <c r="L9" s="4">
        <v>-37647.15</v>
      </c>
      <c r="M9" s="4">
        <v>-834443.8</v>
      </c>
      <c r="N9" s="4">
        <v>0</v>
      </c>
      <c r="O9" s="5">
        <v>-946574.22</v>
      </c>
      <c r="P9" s="4">
        <v>0</v>
      </c>
      <c r="Q9" s="4">
        <v>0</v>
      </c>
      <c r="R9" s="4">
        <v>-35100</v>
      </c>
      <c r="S9" s="4">
        <v>-37647.15</v>
      </c>
      <c r="T9" s="4">
        <v>-40846.39</v>
      </c>
      <c r="U9" s="4">
        <v>-793424.25</v>
      </c>
      <c r="V9" s="5">
        <v>-907017.79</v>
      </c>
    </row>
    <row r="10" spans="1:22" ht="13.15" customHeight="1">
      <c r="A10" s="3" t="s">
        <v>18</v>
      </c>
      <c r="B10" s="4"/>
      <c r="C10" s="4"/>
      <c r="D10" s="4"/>
      <c r="E10" s="4"/>
      <c r="F10" s="4"/>
      <c r="G10" s="4"/>
      <c r="H10" s="5"/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5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v>0</v>
      </c>
    </row>
    <row r="11" spans="1:22" ht="13.15" customHeight="1">
      <c r="A11" s="3" t="s">
        <v>19</v>
      </c>
      <c r="B11" s="4"/>
      <c r="C11" s="4"/>
      <c r="D11" s="4"/>
      <c r="E11" s="4"/>
      <c r="F11" s="4"/>
      <c r="G11" s="4"/>
      <c r="H11" s="5"/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5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>
        <v>0</v>
      </c>
    </row>
    <row r="12" spans="1:22" ht="13.15" customHeight="1">
      <c r="A12" s="3" t="s">
        <v>20</v>
      </c>
      <c r="B12" s="4"/>
      <c r="C12" s="4"/>
      <c r="D12" s="4"/>
      <c r="E12" s="4"/>
      <c r="F12" s="4"/>
      <c r="G12" s="4"/>
      <c r="H12" s="5"/>
      <c r="I12" s="4">
        <v>0</v>
      </c>
      <c r="J12" s="4">
        <v>0</v>
      </c>
      <c r="K12" s="4">
        <v>0</v>
      </c>
      <c r="L12" s="4">
        <v>0</v>
      </c>
      <c r="M12" s="4">
        <v>-20356.88</v>
      </c>
      <c r="N12" s="4">
        <v>0</v>
      </c>
      <c r="O12" s="5">
        <v>-20356.88</v>
      </c>
      <c r="P12" s="4">
        <v>0</v>
      </c>
      <c r="Q12" s="4">
        <v>0</v>
      </c>
      <c r="R12" s="4">
        <v>0</v>
      </c>
      <c r="S12" s="4">
        <v>0</v>
      </c>
      <c r="T12" s="4">
        <v>-20349.32</v>
      </c>
      <c r="U12" s="4">
        <v>0</v>
      </c>
      <c r="V12" s="5">
        <v>-20349.32</v>
      </c>
    </row>
    <row r="13" spans="1:22" ht="13.15" customHeight="1">
      <c r="A13" s="3" t="s">
        <v>21</v>
      </c>
      <c r="B13" s="4"/>
      <c r="C13" s="4"/>
      <c r="D13" s="4"/>
      <c r="E13" s="4"/>
      <c r="F13" s="4"/>
      <c r="G13" s="4"/>
      <c r="H13" s="5"/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5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5">
        <v>0</v>
      </c>
    </row>
    <row r="14" spans="1:22" ht="13.15" customHeight="1">
      <c r="A14" s="3" t="s">
        <v>22</v>
      </c>
      <c r="B14" s="4"/>
      <c r="C14" s="4"/>
      <c r="D14" s="4"/>
      <c r="E14" s="4"/>
      <c r="F14" s="4"/>
      <c r="G14" s="4"/>
      <c r="H14" s="5"/>
      <c r="I14" s="4">
        <v>0</v>
      </c>
      <c r="J14" s="4">
        <v>0</v>
      </c>
      <c r="K14" s="4">
        <v>-686678.12</v>
      </c>
      <c r="L14" s="4">
        <v>-1581778.55</v>
      </c>
      <c r="M14" s="4">
        <v>-1333667.53</v>
      </c>
      <c r="N14" s="4">
        <v>0</v>
      </c>
      <c r="O14" s="5">
        <v>-3602124.2</v>
      </c>
      <c r="P14" s="4">
        <v>0</v>
      </c>
      <c r="Q14" s="4">
        <v>-62200</v>
      </c>
      <c r="R14" s="4">
        <v>-39556.43</v>
      </c>
      <c r="S14" s="4">
        <v>-686678.12</v>
      </c>
      <c r="T14" s="4">
        <v>-1581778.55</v>
      </c>
      <c r="U14" s="4">
        <v>-1333667.53</v>
      </c>
      <c r="V14" s="5">
        <v>-3703880.63</v>
      </c>
    </row>
    <row r="15" spans="1:22" ht="13.15" customHeight="1">
      <c r="A15" s="3" t="s">
        <v>23</v>
      </c>
      <c r="B15" s="4"/>
      <c r="C15" s="4"/>
      <c r="D15" s="4"/>
      <c r="E15" s="4"/>
      <c r="F15" s="4"/>
      <c r="G15" s="4"/>
      <c r="H15" s="5"/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5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5">
        <v>0</v>
      </c>
    </row>
    <row r="16" spans="1:22" ht="13.15" customHeight="1">
      <c r="A16" s="3" t="s">
        <v>24</v>
      </c>
      <c r="B16" s="4"/>
      <c r="C16" s="4"/>
      <c r="D16" s="4"/>
      <c r="E16" s="4"/>
      <c r="F16" s="4"/>
      <c r="G16" s="4"/>
      <c r="H16" s="5"/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5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>
        <v>0</v>
      </c>
    </row>
    <row r="17" spans="1:22" ht="13.15" customHeight="1">
      <c r="A17" s="3" t="s">
        <v>25</v>
      </c>
      <c r="B17" s="4"/>
      <c r="C17" s="4"/>
      <c r="D17" s="4"/>
      <c r="E17" s="4"/>
      <c r="F17" s="4"/>
      <c r="G17" s="4"/>
      <c r="H17" s="5"/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5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>
        <v>0</v>
      </c>
    </row>
    <row r="18" spans="1:22" ht="13.15" customHeight="1">
      <c r="A18" s="3" t="s">
        <v>26</v>
      </c>
      <c r="B18" s="4"/>
      <c r="C18" s="4"/>
      <c r="D18" s="4"/>
      <c r="E18" s="4"/>
      <c r="F18" s="4"/>
      <c r="G18" s="4"/>
      <c r="H18" s="5"/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5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5">
        <v>0</v>
      </c>
    </row>
    <row r="19" spans="1:22" ht="13.15" customHeight="1">
      <c r="A19" s="3" t="s">
        <v>27</v>
      </c>
      <c r="B19" s="4"/>
      <c r="C19" s="4"/>
      <c r="D19" s="4"/>
      <c r="E19" s="4"/>
      <c r="F19" s="4"/>
      <c r="G19" s="4"/>
      <c r="H19" s="5"/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5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5">
        <v>0</v>
      </c>
    </row>
    <row r="20" spans="1:22" ht="13.15" customHeight="1">
      <c r="A20" s="3" t="s">
        <v>28</v>
      </c>
      <c r="B20" s="4"/>
      <c r="C20" s="4"/>
      <c r="D20" s="4"/>
      <c r="E20" s="4"/>
      <c r="F20" s="4"/>
      <c r="G20" s="4"/>
      <c r="H20" s="5"/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5">
        <v>0</v>
      </c>
    </row>
    <row r="21" spans="1:22" ht="13.15" customHeight="1">
      <c r="A21" s="3" t="s">
        <v>29</v>
      </c>
      <c r="B21" s="4"/>
      <c r="C21" s="4"/>
      <c r="D21" s="4"/>
      <c r="E21" s="4"/>
      <c r="F21" s="4"/>
      <c r="G21" s="4"/>
      <c r="H21" s="5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5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5">
        <v>0</v>
      </c>
    </row>
    <row r="22" spans="1:22" ht="13.15" customHeight="1">
      <c r="A22" s="3" t="s">
        <v>30</v>
      </c>
      <c r="B22" s="4"/>
      <c r="C22" s="4"/>
      <c r="D22" s="4"/>
      <c r="E22" s="4"/>
      <c r="F22" s="4"/>
      <c r="G22" s="4"/>
      <c r="H22" s="5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5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5">
        <v>0</v>
      </c>
    </row>
    <row r="23" spans="1:22" ht="13.15" customHeight="1">
      <c r="A23" s="1" t="s">
        <v>10</v>
      </c>
      <c r="B23" s="5">
        <v>0</v>
      </c>
      <c r="C23" s="5">
        <v>0</v>
      </c>
      <c r="D23" s="5"/>
      <c r="E23" s="5"/>
      <c r="F23" s="5"/>
      <c r="G23" s="5">
        <v>0</v>
      </c>
      <c r="H23" s="5">
        <v>0</v>
      </c>
      <c r="I23" s="5">
        <v>0</v>
      </c>
      <c r="J23" s="5">
        <v>-74483.27</v>
      </c>
      <c r="K23" s="5">
        <v>-686678.12</v>
      </c>
      <c r="L23" s="5">
        <v>-1619425.7</v>
      </c>
      <c r="M23" s="5">
        <v>-2188468.21</v>
      </c>
      <c r="N23" s="5">
        <v>0</v>
      </c>
      <c r="O23" s="5">
        <v>-4569055.3</v>
      </c>
      <c r="P23" s="5">
        <v>0</v>
      </c>
      <c r="Q23" s="5">
        <v>-62200</v>
      </c>
      <c r="R23" s="5">
        <v>-74656.429999999993</v>
      </c>
      <c r="S23" s="5">
        <v>-724325.27</v>
      </c>
      <c r="T23" s="5">
        <v>-1642974.26</v>
      </c>
      <c r="U23" s="5">
        <v>-2127091.7799999998</v>
      </c>
      <c r="V23" s="5">
        <v>-4631247.74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2962843.21</v>
      </c>
      <c r="C3" s="6">
        <v>2103911.2599999998</v>
      </c>
      <c r="D3" s="6">
        <v>250320.96</v>
      </c>
      <c r="E3" s="6">
        <v>1024681.65</v>
      </c>
      <c r="F3" s="6">
        <v>553358.87</v>
      </c>
      <c r="G3" s="6"/>
      <c r="H3" s="7">
        <v>6895115.9500000002</v>
      </c>
      <c r="I3" s="6">
        <v>1506317.17</v>
      </c>
      <c r="J3" s="6">
        <v>986811.34</v>
      </c>
      <c r="K3" s="6">
        <v>155176.68</v>
      </c>
      <c r="L3" s="6">
        <v>480327.84</v>
      </c>
      <c r="M3" s="6">
        <v>1139795.5</v>
      </c>
      <c r="N3" s="6">
        <v>0</v>
      </c>
      <c r="O3" s="7">
        <v>4268428.53</v>
      </c>
      <c r="P3" s="6">
        <v>7375727.3099999996</v>
      </c>
      <c r="Q3" s="6">
        <v>908488.1</v>
      </c>
      <c r="R3" s="6">
        <v>249915.55</v>
      </c>
      <c r="S3" s="6">
        <v>492188.47</v>
      </c>
      <c r="T3" s="6">
        <v>37420.97</v>
      </c>
      <c r="U3" s="6">
        <v>0</v>
      </c>
      <c r="V3" s="7">
        <v>9063740.4000000004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51935.8</v>
      </c>
      <c r="F4" s="7">
        <v>0</v>
      </c>
      <c r="G4" s="7">
        <v>30264</v>
      </c>
      <c r="H4" s="7">
        <v>82199.8</v>
      </c>
      <c r="I4" s="7">
        <v>265246.86</v>
      </c>
      <c r="J4" s="7">
        <v>171527.04000000001</v>
      </c>
      <c r="K4" s="7">
        <v>38128.519999999997</v>
      </c>
      <c r="L4" s="7">
        <v>417463.21</v>
      </c>
      <c r="M4" s="7">
        <v>99945.57</v>
      </c>
      <c r="N4" s="7">
        <v>30264</v>
      </c>
      <c r="O4" s="7">
        <v>1022575.2</v>
      </c>
      <c r="P4" s="7">
        <v>0</v>
      </c>
      <c r="Q4" s="7">
        <v>341891.01</v>
      </c>
      <c r="R4" s="7">
        <v>81877.55</v>
      </c>
      <c r="S4" s="7">
        <v>491626.72</v>
      </c>
      <c r="T4" s="7">
        <v>51935.8</v>
      </c>
      <c r="U4" s="7">
        <v>30264</v>
      </c>
      <c r="V4" s="7">
        <v>997595.08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51935.8</v>
      </c>
      <c r="F6" s="7">
        <v>0</v>
      </c>
      <c r="G6" s="7">
        <v>30264</v>
      </c>
      <c r="H6" s="7">
        <v>82199.8</v>
      </c>
      <c r="I6" s="7">
        <v>265246.86</v>
      </c>
      <c r="J6" s="7">
        <v>171527.04000000001</v>
      </c>
      <c r="K6" s="7">
        <v>38128.519999999997</v>
      </c>
      <c r="L6" s="7">
        <v>417463.21</v>
      </c>
      <c r="M6" s="7">
        <v>99945.57</v>
      </c>
      <c r="N6" s="7">
        <v>30264</v>
      </c>
      <c r="O6" s="7">
        <v>1022575.2</v>
      </c>
      <c r="P6" s="7">
        <v>0</v>
      </c>
      <c r="Q6" s="7">
        <v>341891.01</v>
      </c>
      <c r="R6" s="7">
        <v>81877.55</v>
      </c>
      <c r="S6" s="7">
        <v>491626.72</v>
      </c>
      <c r="T6" s="7">
        <v>51935.8</v>
      </c>
      <c r="U6" s="7">
        <v>30264</v>
      </c>
      <c r="V6" s="7">
        <v>997595.08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51935.8</v>
      </c>
      <c r="F8" s="6">
        <v>0</v>
      </c>
      <c r="G8" s="6">
        <v>30264</v>
      </c>
      <c r="H8" s="7">
        <v>82199.8</v>
      </c>
      <c r="I8" s="6">
        <v>0</v>
      </c>
      <c r="J8" s="6">
        <v>0</v>
      </c>
      <c r="K8" s="6">
        <v>0</v>
      </c>
      <c r="L8" s="6">
        <v>0</v>
      </c>
      <c r="M8" s="6">
        <v>51935.8</v>
      </c>
      <c r="N8" s="6">
        <v>30264</v>
      </c>
      <c r="O8" s="7">
        <v>82199.8</v>
      </c>
      <c r="P8" s="6">
        <v>0</v>
      </c>
      <c r="Q8" s="6">
        <v>0</v>
      </c>
      <c r="R8" s="6">
        <v>0</v>
      </c>
      <c r="S8" s="6">
        <v>0</v>
      </c>
      <c r="T8" s="6">
        <v>51935.8</v>
      </c>
      <c r="U8" s="6">
        <v>30264</v>
      </c>
      <c r="V8" s="7">
        <v>82199.8</v>
      </c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265246.86</v>
      </c>
      <c r="J12" s="6">
        <v>171527.04000000001</v>
      </c>
      <c r="K12" s="6">
        <v>38128.519999999997</v>
      </c>
      <c r="L12" s="6">
        <v>417463.21</v>
      </c>
      <c r="M12" s="6">
        <v>48009.77</v>
      </c>
      <c r="N12" s="6">
        <v>0</v>
      </c>
      <c r="O12" s="7">
        <v>940375.4</v>
      </c>
      <c r="P12" s="6">
        <v>0</v>
      </c>
      <c r="Q12" s="6">
        <v>341891.01</v>
      </c>
      <c r="R12" s="6">
        <v>81877.55</v>
      </c>
      <c r="S12" s="6">
        <v>491626.72</v>
      </c>
      <c r="T12" s="6">
        <v>0</v>
      </c>
      <c r="U12" s="6">
        <v>0</v>
      </c>
      <c r="V12" s="7">
        <v>915395.28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305248.33</v>
      </c>
      <c r="C21" s="6"/>
      <c r="D21" s="6"/>
      <c r="E21" s="6"/>
      <c r="F21" s="6"/>
      <c r="G21" s="6"/>
      <c r="H21" s="7">
        <v>305248.33</v>
      </c>
      <c r="I21" s="6">
        <v>-200265.58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-200265.58</v>
      </c>
      <c r="P21" s="6">
        <v>200176.31</v>
      </c>
      <c r="Q21" s="6"/>
      <c r="R21" s="6"/>
      <c r="S21" s="6"/>
      <c r="T21" s="6"/>
      <c r="U21" s="6"/>
      <c r="V21" s="7">
        <v>200176.31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137225</v>
      </c>
      <c r="H22" s="7">
        <v>137225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137225</v>
      </c>
      <c r="O22" s="7">
        <v>137225</v>
      </c>
      <c r="P22" s="6"/>
      <c r="Q22" s="6"/>
      <c r="R22" s="6"/>
      <c r="S22" s="6"/>
      <c r="T22" s="6"/>
      <c r="U22" s="6">
        <v>137225</v>
      </c>
      <c r="V22" s="7">
        <v>137225</v>
      </c>
    </row>
    <row r="23" spans="1:22" ht="13.15" customHeight="1">
      <c r="A23" s="1" t="s">
        <v>10</v>
      </c>
      <c r="B23" s="7">
        <v>3268091.54</v>
      </c>
      <c r="C23" s="7">
        <v>2103911.2599999998</v>
      </c>
      <c r="D23" s="7">
        <v>250320.96</v>
      </c>
      <c r="E23" s="7">
        <v>1076617.45</v>
      </c>
      <c r="F23" s="7">
        <v>553358.87</v>
      </c>
      <c r="G23" s="7">
        <v>167489</v>
      </c>
      <c r="H23" s="7">
        <v>7419789.0800000001</v>
      </c>
      <c r="I23" s="7">
        <v>1571298.45</v>
      </c>
      <c r="J23" s="7">
        <v>1158338.3799999999</v>
      </c>
      <c r="K23" s="7">
        <v>193305.2</v>
      </c>
      <c r="L23" s="7">
        <v>897791.05</v>
      </c>
      <c r="M23" s="7">
        <v>1239741.07</v>
      </c>
      <c r="N23" s="7">
        <v>167489</v>
      </c>
      <c r="O23" s="7">
        <v>5227963.1500000004</v>
      </c>
      <c r="P23" s="7">
        <v>7575903.6200000001</v>
      </c>
      <c r="Q23" s="7">
        <v>1250379.1100000001</v>
      </c>
      <c r="R23" s="7">
        <v>331793.09999999998</v>
      </c>
      <c r="S23" s="7">
        <v>983815.19</v>
      </c>
      <c r="T23" s="7">
        <v>89356.77</v>
      </c>
      <c r="U23" s="7">
        <v>167489</v>
      </c>
      <c r="V23" s="7">
        <v>10398736.789999999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2566692.52</v>
      </c>
      <c r="C3" s="6">
        <v>882773.54</v>
      </c>
      <c r="D3" s="6">
        <v>150320.17000000001</v>
      </c>
      <c r="E3" s="6">
        <v>555552.29</v>
      </c>
      <c r="F3" s="6">
        <v>94012.55</v>
      </c>
      <c r="G3" s="6"/>
      <c r="H3" s="7">
        <v>4249351.07</v>
      </c>
      <c r="I3" s="6">
        <v>1686350.47</v>
      </c>
      <c r="J3" s="6">
        <v>607873.87</v>
      </c>
      <c r="K3" s="6">
        <v>99514.65</v>
      </c>
      <c r="L3" s="6">
        <v>506708.31</v>
      </c>
      <c r="M3" s="6">
        <v>578975.34</v>
      </c>
      <c r="N3" s="6">
        <v>0</v>
      </c>
      <c r="O3" s="7">
        <v>3479422.64</v>
      </c>
      <c r="P3" s="6">
        <v>2957461.74</v>
      </c>
      <c r="Q3" s="6">
        <v>957571.5</v>
      </c>
      <c r="R3" s="6">
        <v>101695.91</v>
      </c>
      <c r="S3" s="6">
        <v>529168.81000000006</v>
      </c>
      <c r="T3" s="6">
        <v>39292.15</v>
      </c>
      <c r="U3" s="6">
        <v>0</v>
      </c>
      <c r="V3" s="7">
        <v>4585190.1100000003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107776.22</v>
      </c>
      <c r="J4" s="7">
        <v>65269.01</v>
      </c>
      <c r="K4" s="7">
        <v>13438.38</v>
      </c>
      <c r="L4" s="7">
        <v>92097.22</v>
      </c>
      <c r="M4" s="7">
        <v>38445.49</v>
      </c>
      <c r="N4" s="7">
        <v>0</v>
      </c>
      <c r="O4" s="7">
        <v>317026.32</v>
      </c>
      <c r="P4" s="7">
        <v>0</v>
      </c>
      <c r="Q4" s="7">
        <v>336129.82</v>
      </c>
      <c r="R4" s="7">
        <v>46327</v>
      </c>
      <c r="S4" s="7">
        <v>109052.74</v>
      </c>
      <c r="T4" s="7">
        <v>0</v>
      </c>
      <c r="U4" s="7">
        <v>0</v>
      </c>
      <c r="V4" s="7">
        <v>491509.56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107776.22</v>
      </c>
      <c r="J6" s="7">
        <v>65269.01</v>
      </c>
      <c r="K6" s="7">
        <v>13438.38</v>
      </c>
      <c r="L6" s="7">
        <v>92097.22</v>
      </c>
      <c r="M6" s="7">
        <v>38445.49</v>
      </c>
      <c r="N6" s="7">
        <v>0</v>
      </c>
      <c r="O6" s="7">
        <v>317026.32</v>
      </c>
      <c r="P6" s="7">
        <v>0</v>
      </c>
      <c r="Q6" s="7">
        <v>336129.82</v>
      </c>
      <c r="R6" s="7">
        <v>46327</v>
      </c>
      <c r="S6" s="7">
        <v>109052.74</v>
      </c>
      <c r="T6" s="7">
        <v>0</v>
      </c>
      <c r="U6" s="7">
        <v>0</v>
      </c>
      <c r="V6" s="7">
        <v>491509.56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107776.22</v>
      </c>
      <c r="J12" s="6">
        <v>65269.01</v>
      </c>
      <c r="K12" s="6">
        <v>13438.38</v>
      </c>
      <c r="L12" s="6">
        <v>92097.22</v>
      </c>
      <c r="M12" s="6">
        <v>38445.49</v>
      </c>
      <c r="N12" s="6">
        <v>0</v>
      </c>
      <c r="O12" s="7">
        <v>317026.32</v>
      </c>
      <c r="P12" s="6">
        <v>0</v>
      </c>
      <c r="Q12" s="6">
        <v>336129.82</v>
      </c>
      <c r="R12" s="6">
        <v>46327</v>
      </c>
      <c r="S12" s="6">
        <v>109052.74</v>
      </c>
      <c r="T12" s="6">
        <v>0</v>
      </c>
      <c r="U12" s="6">
        <v>0</v>
      </c>
      <c r="V12" s="7">
        <v>491509.56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567329.87</v>
      </c>
      <c r="C21" s="6"/>
      <c r="D21" s="6"/>
      <c r="E21" s="6"/>
      <c r="F21" s="6"/>
      <c r="G21" s="6"/>
      <c r="H21" s="7">
        <v>567329.87</v>
      </c>
      <c r="I21" s="6">
        <v>4305.0200000000004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4305.0200000000004</v>
      </c>
      <c r="P21" s="6">
        <v>793016.89</v>
      </c>
      <c r="Q21" s="6"/>
      <c r="R21" s="6"/>
      <c r="S21" s="6"/>
      <c r="T21" s="6"/>
      <c r="U21" s="6"/>
      <c r="V21" s="7">
        <v>793016.89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204720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204720</v>
      </c>
      <c r="P22" s="6">
        <v>204720</v>
      </c>
      <c r="Q22" s="6"/>
      <c r="R22" s="6"/>
      <c r="S22" s="6"/>
      <c r="T22" s="6"/>
      <c r="U22" s="6"/>
      <c r="V22" s="7">
        <v>204720</v>
      </c>
    </row>
    <row r="23" spans="1:22" ht="13.15" customHeight="1">
      <c r="A23" s="1" t="s">
        <v>10</v>
      </c>
      <c r="B23" s="7">
        <v>3134022.39</v>
      </c>
      <c r="C23" s="7">
        <v>882773.54</v>
      </c>
      <c r="D23" s="7">
        <v>150320.17000000001</v>
      </c>
      <c r="E23" s="7">
        <v>555552.29</v>
      </c>
      <c r="F23" s="7">
        <v>94012.55</v>
      </c>
      <c r="G23" s="7">
        <v>0</v>
      </c>
      <c r="H23" s="7">
        <v>4816680.9400000004</v>
      </c>
      <c r="I23" s="7">
        <v>2003151.71</v>
      </c>
      <c r="J23" s="7">
        <v>673142.88</v>
      </c>
      <c r="K23" s="7">
        <v>112953.03</v>
      </c>
      <c r="L23" s="7">
        <v>598805.53</v>
      </c>
      <c r="M23" s="7">
        <v>617420.82999999996</v>
      </c>
      <c r="N23" s="7">
        <v>0</v>
      </c>
      <c r="O23" s="7">
        <v>4005473.98</v>
      </c>
      <c r="P23" s="7">
        <v>3955198.63</v>
      </c>
      <c r="Q23" s="7">
        <v>1293701.32</v>
      </c>
      <c r="R23" s="7">
        <v>148022.91</v>
      </c>
      <c r="S23" s="7">
        <v>638221.55000000005</v>
      </c>
      <c r="T23" s="7">
        <v>39292.15</v>
      </c>
      <c r="U23" s="7">
        <v>0</v>
      </c>
      <c r="V23" s="7">
        <v>6074436.5599999996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/>
      <c r="C3" s="6"/>
      <c r="D3" s="6"/>
      <c r="E3" s="6"/>
      <c r="F3" s="6"/>
      <c r="G3" s="6"/>
      <c r="H3" s="7"/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6"/>
      <c r="Q3" s="6"/>
      <c r="R3" s="6"/>
      <c r="S3" s="6"/>
      <c r="T3" s="6"/>
      <c r="U3" s="6"/>
      <c r="V3" s="7"/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/>
      <c r="Q4" s="7"/>
      <c r="R4" s="7"/>
      <c r="S4" s="7"/>
      <c r="T4" s="7"/>
      <c r="U4" s="7"/>
      <c r="V4" s="7"/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/>
      <c r="Q6" s="7"/>
      <c r="R6" s="7"/>
      <c r="S6" s="7"/>
      <c r="T6" s="7"/>
      <c r="U6" s="7"/>
      <c r="V6" s="7"/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6"/>
      <c r="Q12" s="6"/>
      <c r="R12" s="6"/>
      <c r="S12" s="6"/>
      <c r="T12" s="6"/>
      <c r="U12" s="6"/>
      <c r="V12" s="7"/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0</v>
      </c>
      <c r="C21" s="6"/>
      <c r="D21" s="6"/>
      <c r="E21" s="6"/>
      <c r="F21" s="6"/>
      <c r="G21" s="6"/>
      <c r="H21" s="7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6"/>
      <c r="Q21" s="6"/>
      <c r="R21" s="6"/>
      <c r="S21" s="6"/>
      <c r="T21" s="6"/>
      <c r="U21" s="6"/>
      <c r="V21" s="7"/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/>
      <c r="R23" s="7"/>
      <c r="S23" s="7"/>
      <c r="T23" s="7"/>
      <c r="U23" s="7"/>
      <c r="V23" s="7"/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/>
      <c r="C3" s="6"/>
      <c r="D3" s="6"/>
      <c r="E3" s="6"/>
      <c r="F3" s="6"/>
      <c r="G3" s="6"/>
      <c r="H3" s="7"/>
      <c r="I3" s="6">
        <v>-360104.07</v>
      </c>
      <c r="J3" s="6">
        <v>0</v>
      </c>
      <c r="K3" s="6">
        <v>0</v>
      </c>
      <c r="L3" s="6">
        <v>604500</v>
      </c>
      <c r="M3" s="6">
        <v>0</v>
      </c>
      <c r="N3" s="6">
        <v>0</v>
      </c>
      <c r="O3" s="7">
        <v>244395.93</v>
      </c>
      <c r="P3" s="6">
        <v>571363.93000000005</v>
      </c>
      <c r="Q3" s="6">
        <v>33.33</v>
      </c>
      <c r="R3" s="6">
        <v>0</v>
      </c>
      <c r="S3" s="6">
        <v>0</v>
      </c>
      <c r="T3" s="6">
        <v>0</v>
      </c>
      <c r="U3" s="6">
        <v>0</v>
      </c>
      <c r="V3" s="7">
        <v>571397.26</v>
      </c>
    </row>
    <row r="4" spans="1:22" ht="13.15" customHeight="1">
      <c r="A4" s="3" t="s">
        <v>12</v>
      </c>
      <c r="B4" s="7">
        <v>492991.43</v>
      </c>
      <c r="C4" s="7">
        <v>0</v>
      </c>
      <c r="D4" s="7">
        <v>0</v>
      </c>
      <c r="E4" s="7">
        <v>1050000</v>
      </c>
      <c r="F4" s="7">
        <v>313478.25</v>
      </c>
      <c r="G4" s="7">
        <v>390000</v>
      </c>
      <c r="H4" s="7">
        <v>2246469.6800000002</v>
      </c>
      <c r="I4" s="7">
        <v>0</v>
      </c>
      <c r="J4" s="7">
        <v>0</v>
      </c>
      <c r="K4" s="7">
        <v>0</v>
      </c>
      <c r="L4" s="7">
        <v>740000</v>
      </c>
      <c r="M4" s="7">
        <v>263478.25</v>
      </c>
      <c r="N4" s="7">
        <v>390000</v>
      </c>
      <c r="O4" s="7">
        <v>1393478.25</v>
      </c>
      <c r="P4" s="7">
        <v>0</v>
      </c>
      <c r="Q4" s="7">
        <v>0</v>
      </c>
      <c r="R4" s="7">
        <v>0</v>
      </c>
      <c r="S4" s="7">
        <v>740000</v>
      </c>
      <c r="T4" s="7">
        <v>263478.25</v>
      </c>
      <c r="U4" s="7">
        <v>390000</v>
      </c>
      <c r="V4" s="7">
        <v>1393478.25</v>
      </c>
    </row>
    <row r="5" spans="1:22" ht="13.15" customHeight="1">
      <c r="A5" s="3" t="s">
        <v>13</v>
      </c>
      <c r="B5" s="6">
        <v>14804.1</v>
      </c>
      <c r="C5" s="6">
        <v>0</v>
      </c>
      <c r="D5" s="6">
        <v>0</v>
      </c>
      <c r="E5" s="6">
        <v>0</v>
      </c>
      <c r="F5" s="6">
        <v>146811.6</v>
      </c>
      <c r="G5" s="6">
        <v>390000</v>
      </c>
      <c r="H5" s="7">
        <v>551615.69999999995</v>
      </c>
      <c r="I5" s="6">
        <v>0</v>
      </c>
      <c r="J5" s="6">
        <v>0</v>
      </c>
      <c r="K5" s="6">
        <v>0</v>
      </c>
      <c r="L5" s="6">
        <v>0</v>
      </c>
      <c r="M5" s="6">
        <v>146811.6</v>
      </c>
      <c r="N5" s="6">
        <v>390000</v>
      </c>
      <c r="O5" s="7">
        <v>536811.6</v>
      </c>
      <c r="P5" s="6">
        <v>0</v>
      </c>
      <c r="Q5" s="6">
        <v>0</v>
      </c>
      <c r="R5" s="6">
        <v>0</v>
      </c>
      <c r="S5" s="6">
        <v>0</v>
      </c>
      <c r="T5" s="6">
        <v>146811.6</v>
      </c>
      <c r="U5" s="6">
        <v>390000</v>
      </c>
      <c r="V5" s="7">
        <v>536811.6</v>
      </c>
    </row>
    <row r="6" spans="1:22" ht="13.15" customHeight="1">
      <c r="A6" s="3" t="s">
        <v>14</v>
      </c>
      <c r="B6" s="7">
        <v>478187.33</v>
      </c>
      <c r="C6" s="7">
        <v>0</v>
      </c>
      <c r="D6" s="7">
        <v>0</v>
      </c>
      <c r="E6" s="7">
        <v>1050000</v>
      </c>
      <c r="F6" s="7">
        <v>166666.65</v>
      </c>
      <c r="G6" s="7">
        <v>0</v>
      </c>
      <c r="H6" s="7">
        <v>1694853.98</v>
      </c>
      <c r="I6" s="7">
        <v>0</v>
      </c>
      <c r="J6" s="7">
        <v>0</v>
      </c>
      <c r="K6" s="7">
        <v>0</v>
      </c>
      <c r="L6" s="7">
        <v>740000</v>
      </c>
      <c r="M6" s="7">
        <v>116666.65</v>
      </c>
      <c r="N6" s="7">
        <v>0</v>
      </c>
      <c r="O6" s="7">
        <v>856666.65</v>
      </c>
      <c r="P6" s="7">
        <v>0</v>
      </c>
      <c r="Q6" s="7">
        <v>0</v>
      </c>
      <c r="R6" s="7">
        <v>0</v>
      </c>
      <c r="S6" s="7">
        <v>740000</v>
      </c>
      <c r="T6" s="7">
        <v>116666.65</v>
      </c>
      <c r="U6" s="7">
        <v>0</v>
      </c>
      <c r="V6" s="7">
        <v>856666.65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478187.33</v>
      </c>
      <c r="C12" s="6">
        <v>0</v>
      </c>
      <c r="D12" s="6">
        <v>0</v>
      </c>
      <c r="E12" s="6">
        <v>1050000</v>
      </c>
      <c r="F12" s="6">
        <v>166666.65</v>
      </c>
      <c r="G12" s="6">
        <v>0</v>
      </c>
      <c r="H12" s="7">
        <v>1694853.98</v>
      </c>
      <c r="I12" s="6">
        <v>0</v>
      </c>
      <c r="J12" s="6">
        <v>0</v>
      </c>
      <c r="K12" s="6">
        <v>0</v>
      </c>
      <c r="L12" s="6">
        <v>740000</v>
      </c>
      <c r="M12" s="6">
        <v>116666.65</v>
      </c>
      <c r="N12" s="6">
        <v>0</v>
      </c>
      <c r="O12" s="7">
        <v>856666.65</v>
      </c>
      <c r="P12" s="6">
        <v>0</v>
      </c>
      <c r="Q12" s="6">
        <v>0</v>
      </c>
      <c r="R12" s="6">
        <v>0</v>
      </c>
      <c r="S12" s="6">
        <v>740000</v>
      </c>
      <c r="T12" s="6">
        <v>116666.65</v>
      </c>
      <c r="U12" s="6">
        <v>0</v>
      </c>
      <c r="V12" s="7">
        <v>856666.65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604500</v>
      </c>
      <c r="M20" s="4">
        <v>0</v>
      </c>
      <c r="N20" s="4">
        <v>0</v>
      </c>
      <c r="O20" s="5">
        <v>604500</v>
      </c>
      <c r="P20" s="4">
        <v>0</v>
      </c>
      <c r="Q20" s="4">
        <v>235722.6</v>
      </c>
      <c r="R20" s="4">
        <v>0</v>
      </c>
      <c r="S20" s="4">
        <v>604500</v>
      </c>
      <c r="T20" s="4">
        <v>0</v>
      </c>
      <c r="U20" s="4">
        <v>0</v>
      </c>
      <c r="V20" s="5">
        <v>840222.6</v>
      </c>
    </row>
    <row r="21" spans="1:22" ht="13.15" customHeight="1">
      <c r="A21" s="3" t="s">
        <v>29</v>
      </c>
      <c r="B21" s="6">
        <v>0</v>
      </c>
      <c r="C21" s="6"/>
      <c r="D21" s="6"/>
      <c r="E21" s="6"/>
      <c r="F21" s="6"/>
      <c r="G21" s="6"/>
      <c r="H21" s="7">
        <v>0</v>
      </c>
      <c r="I21" s="6">
        <v>-132200.31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-132200.31</v>
      </c>
      <c r="P21" s="6">
        <v>-219765.94</v>
      </c>
      <c r="Q21" s="6"/>
      <c r="R21" s="6"/>
      <c r="S21" s="6"/>
      <c r="T21" s="6"/>
      <c r="U21" s="6"/>
      <c r="V21" s="7">
        <v>-219765.94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492991.43</v>
      </c>
      <c r="C23" s="7">
        <v>0</v>
      </c>
      <c r="D23" s="7">
        <v>0</v>
      </c>
      <c r="E23" s="7">
        <v>1050000</v>
      </c>
      <c r="F23" s="7">
        <v>313478.25</v>
      </c>
      <c r="G23" s="7">
        <v>390000</v>
      </c>
      <c r="H23" s="7">
        <v>2246469.6800000002</v>
      </c>
      <c r="I23" s="7">
        <v>-492304.38</v>
      </c>
      <c r="J23" s="7">
        <v>0</v>
      </c>
      <c r="K23" s="7">
        <v>0</v>
      </c>
      <c r="L23" s="7">
        <v>1949000</v>
      </c>
      <c r="M23" s="7">
        <v>263478.25</v>
      </c>
      <c r="N23" s="7">
        <v>390000</v>
      </c>
      <c r="O23" s="7">
        <v>2110173.87</v>
      </c>
      <c r="P23" s="7">
        <v>351597.99</v>
      </c>
      <c r="Q23" s="7">
        <v>235755.93</v>
      </c>
      <c r="R23" s="7">
        <v>0</v>
      </c>
      <c r="S23" s="7">
        <v>1344500</v>
      </c>
      <c r="T23" s="7">
        <v>263478.25</v>
      </c>
      <c r="U23" s="7">
        <v>390000</v>
      </c>
      <c r="V23" s="7">
        <v>2585332.17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/>
      <c r="C3" s="6"/>
      <c r="D3" s="6"/>
      <c r="E3" s="6"/>
      <c r="F3" s="6"/>
      <c r="G3" s="6"/>
      <c r="H3" s="7"/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6"/>
      <c r="Q3" s="6"/>
      <c r="R3" s="6"/>
      <c r="S3" s="6"/>
      <c r="T3" s="6"/>
      <c r="U3" s="6"/>
      <c r="V3" s="7"/>
    </row>
    <row r="4" spans="1:22" ht="13.15" customHeight="1">
      <c r="A4" s="3" t="s">
        <v>12</v>
      </c>
      <c r="B4" s="7"/>
      <c r="C4" s="7"/>
      <c r="D4" s="7"/>
      <c r="E4" s="7"/>
      <c r="F4" s="7"/>
      <c r="G4" s="7"/>
      <c r="H4" s="7"/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/>
      <c r="Q4" s="7"/>
      <c r="R4" s="7"/>
      <c r="S4" s="7"/>
      <c r="T4" s="7"/>
      <c r="U4" s="7"/>
      <c r="V4" s="7"/>
    </row>
    <row r="5" spans="1:22" ht="13.15" customHeight="1">
      <c r="A5" s="3" t="s">
        <v>13</v>
      </c>
      <c r="B5" s="6"/>
      <c r="C5" s="6"/>
      <c r="D5" s="6"/>
      <c r="E5" s="6"/>
      <c r="F5" s="6"/>
      <c r="G5" s="6"/>
      <c r="H5" s="7"/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/>
      <c r="C6" s="7"/>
      <c r="D6" s="7"/>
      <c r="E6" s="7"/>
      <c r="F6" s="7"/>
      <c r="G6" s="7"/>
      <c r="H6" s="7"/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/>
      <c r="Q6" s="7"/>
      <c r="R6" s="7"/>
      <c r="S6" s="7"/>
      <c r="T6" s="7"/>
      <c r="U6" s="7"/>
      <c r="V6" s="7"/>
    </row>
    <row r="7" spans="1:22" ht="13.15" customHeight="1">
      <c r="A7" s="3" t="s">
        <v>15</v>
      </c>
      <c r="B7" s="6"/>
      <c r="C7" s="6"/>
      <c r="D7" s="6"/>
      <c r="E7" s="6"/>
      <c r="F7" s="6"/>
      <c r="G7" s="6"/>
      <c r="H7" s="7"/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/>
      <c r="C8" s="6"/>
      <c r="D8" s="6"/>
      <c r="E8" s="6"/>
      <c r="F8" s="6"/>
      <c r="G8" s="6"/>
      <c r="H8" s="7"/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/>
      <c r="C9" s="6"/>
      <c r="D9" s="6"/>
      <c r="E9" s="6"/>
      <c r="F9" s="6"/>
      <c r="G9" s="6"/>
      <c r="H9" s="7"/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/>
      <c r="C10" s="6"/>
      <c r="D10" s="6"/>
      <c r="E10" s="6"/>
      <c r="F10" s="6"/>
      <c r="G10" s="6"/>
      <c r="H10" s="7"/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/>
      <c r="C11" s="6"/>
      <c r="D11" s="6"/>
      <c r="E11" s="6"/>
      <c r="F11" s="6"/>
      <c r="G11" s="6"/>
      <c r="H11" s="7"/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/>
      <c r="C12" s="6"/>
      <c r="D12" s="6"/>
      <c r="E12" s="6"/>
      <c r="F12" s="6"/>
      <c r="G12" s="6"/>
      <c r="H12" s="7"/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6"/>
      <c r="Q12" s="6"/>
      <c r="R12" s="6"/>
      <c r="S12" s="6"/>
      <c r="T12" s="6"/>
      <c r="U12" s="6"/>
      <c r="V12" s="7"/>
    </row>
    <row r="13" spans="1:22" ht="13.15" customHeight="1">
      <c r="A13" s="3" t="s">
        <v>21</v>
      </c>
      <c r="B13" s="6"/>
      <c r="C13" s="6"/>
      <c r="D13" s="6"/>
      <c r="E13" s="6"/>
      <c r="F13" s="6"/>
      <c r="G13" s="6"/>
      <c r="H13" s="7"/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/>
      <c r="C14" s="6"/>
      <c r="D14" s="6"/>
      <c r="E14" s="6"/>
      <c r="F14" s="6"/>
      <c r="G14" s="6"/>
      <c r="H14" s="7"/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/>
      <c r="C15" s="6"/>
      <c r="D15" s="6"/>
      <c r="E15" s="6"/>
      <c r="F15" s="6"/>
      <c r="G15" s="6"/>
      <c r="H15" s="7"/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/>
      <c r="C16" s="6"/>
      <c r="D16" s="6"/>
      <c r="E16" s="6"/>
      <c r="F16" s="6"/>
      <c r="G16" s="6"/>
      <c r="H16" s="7"/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/>
      <c r="C17" s="6"/>
      <c r="D17" s="6"/>
      <c r="E17" s="6"/>
      <c r="F17" s="6"/>
      <c r="G17" s="6"/>
      <c r="H17" s="7"/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/>
      <c r="C19" s="6"/>
      <c r="D19" s="6"/>
      <c r="E19" s="6"/>
      <c r="F19" s="6"/>
      <c r="G19" s="6"/>
      <c r="H19" s="7"/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/>
      <c r="C20" s="4"/>
      <c r="D20" s="4"/>
      <c r="E20" s="4"/>
      <c r="F20" s="4"/>
      <c r="G20" s="4"/>
      <c r="H20" s="5"/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0</v>
      </c>
      <c r="C21" s="6"/>
      <c r="D21" s="6"/>
      <c r="E21" s="6"/>
      <c r="F21" s="6"/>
      <c r="G21" s="6"/>
      <c r="H21" s="7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6"/>
      <c r="Q21" s="6"/>
      <c r="R21" s="6"/>
      <c r="S21" s="6"/>
      <c r="T21" s="6"/>
      <c r="U21" s="6"/>
      <c r="V21" s="7"/>
    </row>
    <row r="22" spans="1:22" ht="13.15" customHeight="1">
      <c r="A22" s="3" t="s">
        <v>30</v>
      </c>
      <c r="B22" s="6"/>
      <c r="C22" s="6"/>
      <c r="D22" s="6"/>
      <c r="E22" s="6"/>
      <c r="F22" s="6"/>
      <c r="G22" s="6"/>
      <c r="H22" s="7"/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0</v>
      </c>
      <c r="C23" s="7"/>
      <c r="D23" s="7"/>
      <c r="E23" s="7"/>
      <c r="F23" s="7"/>
      <c r="G23" s="7"/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/>
      <c r="R23" s="7"/>
      <c r="S23" s="7"/>
      <c r="T23" s="7"/>
      <c r="U23" s="7"/>
      <c r="V23" s="7"/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/>
      <c r="C3" s="6"/>
      <c r="D3" s="6"/>
      <c r="E3" s="6"/>
      <c r="F3" s="6"/>
      <c r="G3" s="6"/>
      <c r="H3" s="7"/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6"/>
      <c r="Q3" s="6"/>
      <c r="R3" s="6"/>
      <c r="S3" s="6"/>
      <c r="T3" s="6"/>
      <c r="U3" s="6"/>
      <c r="V3" s="7"/>
    </row>
    <row r="4" spans="1:22" ht="13.15" customHeight="1">
      <c r="A4" s="3" t="s">
        <v>12</v>
      </c>
      <c r="B4" s="7"/>
      <c r="C4" s="7"/>
      <c r="D4" s="7"/>
      <c r="E4" s="7"/>
      <c r="F4" s="7"/>
      <c r="G4" s="7"/>
      <c r="H4" s="7"/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/>
      <c r="Q4" s="7"/>
      <c r="R4" s="7"/>
      <c r="S4" s="7"/>
      <c r="T4" s="7"/>
      <c r="U4" s="7"/>
      <c r="V4" s="7"/>
    </row>
    <row r="5" spans="1:22" ht="13.15" customHeight="1">
      <c r="A5" s="3" t="s">
        <v>13</v>
      </c>
      <c r="B5" s="6"/>
      <c r="C5" s="6"/>
      <c r="D5" s="6"/>
      <c r="E5" s="6"/>
      <c r="F5" s="6"/>
      <c r="G5" s="6"/>
      <c r="H5" s="7"/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/>
      <c r="C6" s="7"/>
      <c r="D6" s="7"/>
      <c r="E6" s="7"/>
      <c r="F6" s="7"/>
      <c r="G6" s="7"/>
      <c r="H6" s="7"/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/>
      <c r="Q6" s="7"/>
      <c r="R6" s="7"/>
      <c r="S6" s="7"/>
      <c r="T6" s="7"/>
      <c r="U6" s="7"/>
      <c r="V6" s="7"/>
    </row>
    <row r="7" spans="1:22" ht="13.15" customHeight="1">
      <c r="A7" s="3" t="s">
        <v>15</v>
      </c>
      <c r="B7" s="6"/>
      <c r="C7" s="6"/>
      <c r="D7" s="6"/>
      <c r="E7" s="6"/>
      <c r="F7" s="6"/>
      <c r="G7" s="6"/>
      <c r="H7" s="7"/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/>
      <c r="C8" s="6"/>
      <c r="D8" s="6"/>
      <c r="E8" s="6"/>
      <c r="F8" s="6"/>
      <c r="G8" s="6"/>
      <c r="H8" s="7"/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/>
      <c r="C9" s="6"/>
      <c r="D9" s="6"/>
      <c r="E9" s="6"/>
      <c r="F9" s="6"/>
      <c r="G9" s="6"/>
      <c r="H9" s="7"/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/>
      <c r="C10" s="6"/>
      <c r="D10" s="6"/>
      <c r="E10" s="6"/>
      <c r="F10" s="6"/>
      <c r="G10" s="6"/>
      <c r="H10" s="7"/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/>
      <c r="C11" s="6"/>
      <c r="D11" s="6"/>
      <c r="E11" s="6"/>
      <c r="F11" s="6"/>
      <c r="G11" s="6"/>
      <c r="H11" s="7"/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/>
      <c r="C12" s="6"/>
      <c r="D12" s="6"/>
      <c r="E12" s="6"/>
      <c r="F12" s="6"/>
      <c r="G12" s="6"/>
      <c r="H12" s="7"/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6"/>
      <c r="Q12" s="6"/>
      <c r="R12" s="6"/>
      <c r="S12" s="6"/>
      <c r="T12" s="6"/>
      <c r="U12" s="6"/>
      <c r="V12" s="7"/>
    </row>
    <row r="13" spans="1:22" ht="13.15" customHeight="1">
      <c r="A13" s="3" t="s">
        <v>21</v>
      </c>
      <c r="B13" s="6"/>
      <c r="C13" s="6"/>
      <c r="D13" s="6"/>
      <c r="E13" s="6"/>
      <c r="F13" s="6"/>
      <c r="G13" s="6"/>
      <c r="H13" s="7"/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/>
      <c r="C14" s="6"/>
      <c r="D14" s="6"/>
      <c r="E14" s="6"/>
      <c r="F14" s="6"/>
      <c r="G14" s="6"/>
      <c r="H14" s="7"/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/>
      <c r="C15" s="6"/>
      <c r="D15" s="6"/>
      <c r="E15" s="6"/>
      <c r="F15" s="6"/>
      <c r="G15" s="6"/>
      <c r="H15" s="7"/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/>
      <c r="C16" s="6"/>
      <c r="D16" s="6"/>
      <c r="E16" s="6"/>
      <c r="F16" s="6"/>
      <c r="G16" s="6"/>
      <c r="H16" s="7"/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/>
      <c r="C17" s="6"/>
      <c r="D17" s="6"/>
      <c r="E17" s="6"/>
      <c r="F17" s="6"/>
      <c r="G17" s="6"/>
      <c r="H17" s="7"/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/>
      <c r="C19" s="6"/>
      <c r="D19" s="6"/>
      <c r="E19" s="6"/>
      <c r="F19" s="6"/>
      <c r="G19" s="6"/>
      <c r="H19" s="7"/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/>
      <c r="C20" s="4"/>
      <c r="D20" s="4"/>
      <c r="E20" s="4"/>
      <c r="F20" s="4"/>
      <c r="G20" s="4"/>
      <c r="H20" s="5"/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0</v>
      </c>
      <c r="C21" s="6"/>
      <c r="D21" s="6"/>
      <c r="E21" s="6"/>
      <c r="F21" s="6"/>
      <c r="G21" s="6"/>
      <c r="H21" s="7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6"/>
      <c r="Q21" s="6"/>
      <c r="R21" s="6"/>
      <c r="S21" s="6"/>
      <c r="T21" s="6"/>
      <c r="U21" s="6"/>
      <c r="V21" s="7"/>
    </row>
    <row r="22" spans="1:22" ht="13.15" customHeight="1">
      <c r="A22" s="3" t="s">
        <v>30</v>
      </c>
      <c r="B22" s="6"/>
      <c r="C22" s="6"/>
      <c r="D22" s="6"/>
      <c r="E22" s="6"/>
      <c r="F22" s="6"/>
      <c r="G22" s="6"/>
      <c r="H22" s="7"/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0</v>
      </c>
      <c r="C23" s="7"/>
      <c r="D23" s="7"/>
      <c r="E23" s="7"/>
      <c r="F23" s="7"/>
      <c r="G23" s="7"/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/>
      <c r="R23" s="7"/>
      <c r="S23" s="7"/>
      <c r="T23" s="7"/>
      <c r="U23" s="7"/>
      <c r="V23" s="7"/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/>
      <c r="C3" s="6"/>
      <c r="D3" s="6"/>
      <c r="E3" s="6"/>
      <c r="F3" s="6"/>
      <c r="G3" s="6"/>
      <c r="H3" s="7"/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6"/>
      <c r="Q3" s="6"/>
      <c r="R3" s="6"/>
      <c r="S3" s="6"/>
      <c r="T3" s="6"/>
      <c r="U3" s="6"/>
      <c r="V3" s="7"/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/>
      <c r="Q4" s="7"/>
      <c r="R4" s="7"/>
      <c r="S4" s="7"/>
      <c r="T4" s="7"/>
      <c r="U4" s="7"/>
      <c r="V4" s="7"/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/>
      <c r="Q6" s="7"/>
      <c r="R6" s="7"/>
      <c r="S6" s="7"/>
      <c r="T6" s="7"/>
      <c r="U6" s="7"/>
      <c r="V6" s="7"/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6"/>
      <c r="Q12" s="6"/>
      <c r="R12" s="6"/>
      <c r="S12" s="6"/>
      <c r="T12" s="6"/>
      <c r="U12" s="6"/>
      <c r="V12" s="7"/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0</v>
      </c>
      <c r="C21" s="6"/>
      <c r="D21" s="6"/>
      <c r="E21" s="6"/>
      <c r="F21" s="6"/>
      <c r="G21" s="6"/>
      <c r="H21" s="7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6"/>
      <c r="Q21" s="6"/>
      <c r="R21" s="6"/>
      <c r="S21" s="6"/>
      <c r="T21" s="6"/>
      <c r="U21" s="6"/>
      <c r="V21" s="7"/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/>
      <c r="R23" s="7"/>
      <c r="S23" s="7"/>
      <c r="T23" s="7"/>
      <c r="U23" s="7"/>
      <c r="V23" s="7"/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C28" sqref="C28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/>
      <c r="C3" s="6"/>
      <c r="D3" s="6"/>
      <c r="E3" s="6"/>
      <c r="F3" s="6"/>
      <c r="G3" s="6"/>
      <c r="H3" s="7"/>
      <c r="I3" s="6"/>
      <c r="J3" s="6"/>
      <c r="K3" s="6"/>
      <c r="L3" s="6"/>
      <c r="M3" s="6"/>
      <c r="N3" s="6"/>
      <c r="O3" s="7"/>
      <c r="P3" s="6"/>
      <c r="Q3" s="6"/>
      <c r="R3" s="6"/>
      <c r="S3" s="6"/>
      <c r="T3" s="6"/>
      <c r="U3" s="6"/>
      <c r="V3" s="7"/>
    </row>
    <row r="4" spans="1:22" ht="13.15" customHeight="1">
      <c r="A4" s="3" t="s">
        <v>12</v>
      </c>
      <c r="B4" s="7"/>
      <c r="C4" s="7"/>
      <c r="D4" s="7">
        <v>25857.34</v>
      </c>
      <c r="E4" s="7">
        <v>176867.95</v>
      </c>
      <c r="F4" s="7">
        <v>1021915.91</v>
      </c>
      <c r="G4" s="7"/>
      <c r="H4" s="7">
        <v>1224641.2</v>
      </c>
      <c r="I4" s="7"/>
      <c r="J4" s="7">
        <v>35100</v>
      </c>
      <c r="K4" s="7"/>
      <c r="L4" s="7">
        <v>52134.99</v>
      </c>
      <c r="M4" s="7">
        <v>914796.11</v>
      </c>
      <c r="N4" s="7"/>
      <c r="O4" s="7">
        <v>1002031.1</v>
      </c>
      <c r="P4" s="7"/>
      <c r="Q4" s="7"/>
      <c r="R4" s="7">
        <v>35100</v>
      </c>
      <c r="S4" s="7">
        <v>69093.149999999994</v>
      </c>
      <c r="T4" s="7">
        <v>104406.14</v>
      </c>
      <c r="U4" s="7">
        <v>793424.25</v>
      </c>
      <c r="V4" s="7">
        <v>1002023.54</v>
      </c>
    </row>
    <row r="5" spans="1:22" ht="13.15" customHeight="1">
      <c r="A5" s="3" t="s">
        <v>13</v>
      </c>
      <c r="B5" s="6"/>
      <c r="C5" s="6"/>
      <c r="D5" s="6"/>
      <c r="E5" s="6"/>
      <c r="F5" s="6"/>
      <c r="G5" s="6"/>
      <c r="H5" s="7"/>
      <c r="I5" s="6"/>
      <c r="J5" s="6"/>
      <c r="K5" s="6"/>
      <c r="L5" s="6"/>
      <c r="M5" s="6"/>
      <c r="N5" s="6"/>
      <c r="O5" s="7"/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/>
      <c r="C6" s="7"/>
      <c r="D6" s="7">
        <v>25857.34</v>
      </c>
      <c r="E6" s="7">
        <v>176867.95</v>
      </c>
      <c r="F6" s="7">
        <v>1021915.91</v>
      </c>
      <c r="G6" s="7"/>
      <c r="H6" s="7">
        <v>1224641.2</v>
      </c>
      <c r="I6" s="7"/>
      <c r="J6" s="7">
        <v>35100</v>
      </c>
      <c r="K6" s="7"/>
      <c r="L6" s="7">
        <v>52134.99</v>
      </c>
      <c r="M6" s="7">
        <v>914796.11</v>
      </c>
      <c r="N6" s="7"/>
      <c r="O6" s="7">
        <v>1002031.1</v>
      </c>
      <c r="P6" s="7"/>
      <c r="Q6" s="7"/>
      <c r="R6" s="7">
        <v>35100</v>
      </c>
      <c r="S6" s="7">
        <v>69093.149999999994</v>
      </c>
      <c r="T6" s="7">
        <v>104406.14</v>
      </c>
      <c r="U6" s="7">
        <v>793424.25</v>
      </c>
      <c r="V6" s="7">
        <v>1002023.54</v>
      </c>
    </row>
    <row r="7" spans="1:22" ht="13.15" customHeight="1">
      <c r="A7" s="3" t="s">
        <v>15</v>
      </c>
      <c r="B7" s="6"/>
      <c r="C7" s="6"/>
      <c r="D7" s="6"/>
      <c r="E7" s="6"/>
      <c r="F7" s="6"/>
      <c r="G7" s="6"/>
      <c r="H7" s="7"/>
      <c r="I7" s="6"/>
      <c r="J7" s="6"/>
      <c r="K7" s="6"/>
      <c r="L7" s="6"/>
      <c r="M7" s="6"/>
      <c r="N7" s="6"/>
      <c r="O7" s="7"/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7"/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/>
      <c r="C9" s="6"/>
      <c r="D9" s="6">
        <v>25857.34</v>
      </c>
      <c r="E9" s="6">
        <v>176867.95</v>
      </c>
      <c r="F9" s="6">
        <v>947259.48</v>
      </c>
      <c r="G9" s="6"/>
      <c r="H9" s="7">
        <v>1149984.77</v>
      </c>
      <c r="I9" s="6"/>
      <c r="J9" s="6">
        <v>35100</v>
      </c>
      <c r="K9" s="6"/>
      <c r="L9" s="6">
        <v>37473.99</v>
      </c>
      <c r="M9" s="6">
        <v>834443.8</v>
      </c>
      <c r="N9" s="6"/>
      <c r="O9" s="7">
        <v>907017.79</v>
      </c>
      <c r="P9" s="6"/>
      <c r="Q9" s="6"/>
      <c r="R9" s="6">
        <v>35100</v>
      </c>
      <c r="S9" s="6">
        <v>37647.15</v>
      </c>
      <c r="T9" s="6">
        <v>40846.39</v>
      </c>
      <c r="U9" s="6">
        <v>793424.25</v>
      </c>
      <c r="V9" s="7">
        <v>907017.79</v>
      </c>
    </row>
    <row r="10" spans="1:22" ht="13.15" customHeight="1">
      <c r="A10" s="3" t="s">
        <v>18</v>
      </c>
      <c r="B10" s="6"/>
      <c r="C10" s="6"/>
      <c r="D10" s="6"/>
      <c r="E10" s="6"/>
      <c r="F10" s="6"/>
      <c r="G10" s="6"/>
      <c r="H10" s="7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/>
      <c r="C11" s="6"/>
      <c r="D11" s="6"/>
      <c r="E11" s="6"/>
      <c r="F11" s="6"/>
      <c r="G11" s="6"/>
      <c r="H11" s="7"/>
      <c r="I11" s="6"/>
      <c r="J11" s="6"/>
      <c r="K11" s="6"/>
      <c r="L11" s="6"/>
      <c r="M11" s="6"/>
      <c r="N11" s="6"/>
      <c r="O11" s="7"/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/>
      <c r="C12" s="6"/>
      <c r="D12" s="6"/>
      <c r="E12" s="6"/>
      <c r="F12" s="6">
        <v>74656.429999999993</v>
      </c>
      <c r="G12" s="6"/>
      <c r="H12" s="7">
        <v>74656.429999999993</v>
      </c>
      <c r="I12" s="6"/>
      <c r="J12" s="6"/>
      <c r="K12" s="6"/>
      <c r="L12" s="6">
        <v>14661</v>
      </c>
      <c r="M12" s="6">
        <v>80352.31</v>
      </c>
      <c r="N12" s="6"/>
      <c r="O12" s="7">
        <v>95013.31</v>
      </c>
      <c r="P12" s="6"/>
      <c r="Q12" s="6"/>
      <c r="R12" s="6"/>
      <c r="S12" s="6">
        <v>31446</v>
      </c>
      <c r="T12" s="6">
        <v>63559.75</v>
      </c>
      <c r="U12" s="6"/>
      <c r="V12" s="7">
        <v>95005.75</v>
      </c>
    </row>
    <row r="13" spans="1:22" ht="13.15" customHeight="1">
      <c r="A13" s="3" t="s">
        <v>21</v>
      </c>
      <c r="B13" s="6"/>
      <c r="C13" s="6"/>
      <c r="D13" s="6"/>
      <c r="E13" s="6"/>
      <c r="F13" s="6"/>
      <c r="G13" s="6"/>
      <c r="H13" s="7"/>
      <c r="I13" s="6"/>
      <c r="J13" s="6"/>
      <c r="K13" s="6"/>
      <c r="L13" s="6"/>
      <c r="M13" s="6"/>
      <c r="N13" s="6"/>
      <c r="O13" s="7"/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45531.49</v>
      </c>
      <c r="C14" s="6">
        <v>3577078.9</v>
      </c>
      <c r="D14" s="6">
        <v>1292904.6299999999</v>
      </c>
      <c r="E14" s="6">
        <v>3364277.6</v>
      </c>
      <c r="F14" s="6">
        <v>17758695.02</v>
      </c>
      <c r="G14" s="6">
        <v>1362959.74</v>
      </c>
      <c r="H14" s="7">
        <v>27401447.379999999</v>
      </c>
      <c r="I14" s="6">
        <v>1068418.1499999999</v>
      </c>
      <c r="J14" s="6">
        <v>2384269.4</v>
      </c>
      <c r="K14" s="6">
        <v>3454312.46</v>
      </c>
      <c r="L14" s="6">
        <v>7957086.7699999996</v>
      </c>
      <c r="M14" s="6">
        <v>6708972.1900000004</v>
      </c>
      <c r="N14" s="6">
        <v>7538754.8099999996</v>
      </c>
      <c r="O14" s="7">
        <v>29111813.780000001</v>
      </c>
      <c r="P14" s="6">
        <v>2647465.09</v>
      </c>
      <c r="Q14" s="6">
        <v>1832915.45</v>
      </c>
      <c r="R14" s="6">
        <v>1314455.3999999999</v>
      </c>
      <c r="S14" s="6">
        <v>8077878.2999999998</v>
      </c>
      <c r="T14" s="6">
        <v>8297825.0700000003</v>
      </c>
      <c r="U14" s="6">
        <v>8185339.5599999996</v>
      </c>
      <c r="V14" s="7">
        <v>30355878.870000001</v>
      </c>
    </row>
    <row r="15" spans="1:22" ht="13.15" customHeight="1">
      <c r="A15" s="3" t="s">
        <v>23</v>
      </c>
      <c r="B15" s="6"/>
      <c r="C15" s="6"/>
      <c r="D15" s="6"/>
      <c r="E15" s="6"/>
      <c r="F15" s="6"/>
      <c r="G15" s="6"/>
      <c r="H15" s="7"/>
      <c r="I15" s="6"/>
      <c r="J15" s="6"/>
      <c r="K15" s="6"/>
      <c r="L15" s="6"/>
      <c r="M15" s="6"/>
      <c r="N15" s="6"/>
      <c r="O15" s="7"/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6"/>
      <c r="O16" s="7"/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/>
      <c r="C17" s="6"/>
      <c r="D17" s="6"/>
      <c r="E17" s="6"/>
      <c r="F17" s="6"/>
      <c r="G17" s="6"/>
      <c r="H17" s="7"/>
      <c r="I17" s="6"/>
      <c r="J17" s="6"/>
      <c r="K17" s="6"/>
      <c r="L17" s="6"/>
      <c r="M17" s="6"/>
      <c r="N17" s="6"/>
      <c r="O17" s="7"/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/>
      <c r="J18" s="6"/>
      <c r="K18" s="6"/>
      <c r="L18" s="6"/>
      <c r="M18" s="6"/>
      <c r="N18" s="6"/>
      <c r="O18" s="7"/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/>
      <c r="C19" s="6"/>
      <c r="D19" s="6"/>
      <c r="E19" s="6"/>
      <c r="F19" s="6"/>
      <c r="G19" s="6"/>
      <c r="H19" s="7"/>
      <c r="I19" s="6"/>
      <c r="J19" s="6"/>
      <c r="K19" s="6"/>
      <c r="L19" s="6"/>
      <c r="M19" s="6"/>
      <c r="N19" s="6"/>
      <c r="O19" s="7"/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5"/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/>
      <c r="C21" s="6"/>
      <c r="D21" s="6"/>
      <c r="E21" s="6"/>
      <c r="F21" s="6"/>
      <c r="G21" s="6"/>
      <c r="H21" s="7"/>
      <c r="I21" s="6"/>
      <c r="J21" s="6"/>
      <c r="K21" s="6"/>
      <c r="L21" s="6"/>
      <c r="M21" s="6"/>
      <c r="N21" s="6"/>
      <c r="O21" s="7"/>
      <c r="P21" s="6"/>
      <c r="Q21" s="6"/>
      <c r="R21" s="6"/>
      <c r="S21" s="6"/>
      <c r="T21" s="6"/>
      <c r="U21" s="6"/>
      <c r="V21" s="7"/>
    </row>
    <row r="22" spans="1:22" ht="13.15" customHeight="1">
      <c r="A22" s="3" t="s">
        <v>30</v>
      </c>
      <c r="B22" s="6"/>
      <c r="C22" s="6"/>
      <c r="D22" s="6"/>
      <c r="E22" s="6"/>
      <c r="F22" s="6"/>
      <c r="G22" s="6">
        <v>50000</v>
      </c>
      <c r="H22" s="7">
        <v>50000</v>
      </c>
      <c r="I22" s="6"/>
      <c r="J22" s="6"/>
      <c r="K22" s="6"/>
      <c r="L22" s="6"/>
      <c r="M22" s="6"/>
      <c r="N22" s="6"/>
      <c r="O22" s="7"/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45531.49</v>
      </c>
      <c r="C23" s="7">
        <v>3577078.9</v>
      </c>
      <c r="D23" s="7">
        <v>1318761.97</v>
      </c>
      <c r="E23" s="7">
        <v>3541145.55</v>
      </c>
      <c r="F23" s="7">
        <v>18780610.93</v>
      </c>
      <c r="G23" s="7">
        <v>1412959.74</v>
      </c>
      <c r="H23" s="7">
        <v>28676088.579999998</v>
      </c>
      <c r="I23" s="7">
        <v>1068418.1499999999</v>
      </c>
      <c r="J23" s="7">
        <v>2419369.4</v>
      </c>
      <c r="K23" s="7">
        <v>3454312.46</v>
      </c>
      <c r="L23" s="7">
        <v>8009221.7599999998</v>
      </c>
      <c r="M23" s="7">
        <v>7623768.2999999998</v>
      </c>
      <c r="N23" s="7">
        <v>7538754.8099999996</v>
      </c>
      <c r="O23" s="7">
        <v>30113844.879999999</v>
      </c>
      <c r="P23" s="7">
        <v>2647465.09</v>
      </c>
      <c r="Q23" s="7">
        <v>1832915.45</v>
      </c>
      <c r="R23" s="7">
        <v>1349555.4</v>
      </c>
      <c r="S23" s="7">
        <v>8146971.4500000002</v>
      </c>
      <c r="T23" s="7">
        <v>8402231.2100000009</v>
      </c>
      <c r="U23" s="7">
        <v>8978763.8100000005</v>
      </c>
      <c r="V23" s="7">
        <v>31357902.41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C28" sqref="C28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4">
        <v>254199252.19999999</v>
      </c>
      <c r="C3" s="4">
        <v>114447958.55</v>
      </c>
      <c r="D3" s="4">
        <v>26291340.510000002</v>
      </c>
      <c r="E3" s="4">
        <v>116754250.14</v>
      </c>
      <c r="F3" s="4">
        <v>33669628.020000003</v>
      </c>
      <c r="G3" s="4">
        <v>5</v>
      </c>
      <c r="H3" s="5">
        <v>545362434.41999996</v>
      </c>
      <c r="I3" s="4">
        <v>77677910.310000002</v>
      </c>
      <c r="J3" s="4">
        <v>75034781</v>
      </c>
      <c r="K3" s="4">
        <v>26319186.539999999</v>
      </c>
      <c r="L3" s="4">
        <v>113046523.67</v>
      </c>
      <c r="M3" s="4">
        <v>100499439.56</v>
      </c>
      <c r="N3" s="4">
        <v>22005.360000000001</v>
      </c>
      <c r="O3" s="5">
        <v>392599846.44</v>
      </c>
      <c r="P3" s="4">
        <v>214818611.38</v>
      </c>
      <c r="Q3" s="4">
        <v>90586949.200000003</v>
      </c>
      <c r="R3" s="4">
        <v>22872111.300000001</v>
      </c>
      <c r="S3" s="4">
        <v>117991885.13</v>
      </c>
      <c r="T3" s="4">
        <v>12589973.699999999</v>
      </c>
      <c r="U3" s="4">
        <v>0</v>
      </c>
      <c r="V3" s="5">
        <v>458859530.70999998</v>
      </c>
    </row>
    <row r="4" spans="1:22" ht="13.15" customHeight="1">
      <c r="A4" s="3" t="s">
        <v>12</v>
      </c>
      <c r="B4" s="5">
        <v>5834864.3899999997</v>
      </c>
      <c r="C4" s="5">
        <v>5689884.8099999996</v>
      </c>
      <c r="D4" s="5">
        <v>3970056.92</v>
      </c>
      <c r="E4" s="5">
        <v>12534078.6</v>
      </c>
      <c r="F4" s="5">
        <v>1141858.8799999999</v>
      </c>
      <c r="G4" s="5">
        <v>3057121</v>
      </c>
      <c r="H4" s="5">
        <v>32227864.600000001</v>
      </c>
      <c r="I4" s="5">
        <v>-13513565.49</v>
      </c>
      <c r="J4" s="5">
        <v>-223571.96</v>
      </c>
      <c r="K4" s="5">
        <v>6940275.4299999997</v>
      </c>
      <c r="L4" s="5">
        <v>57489464.07</v>
      </c>
      <c r="M4" s="5">
        <v>32442639.629999999</v>
      </c>
      <c r="N4" s="5">
        <v>3781315</v>
      </c>
      <c r="O4" s="5">
        <v>86916556.680000007</v>
      </c>
      <c r="P4" s="5">
        <v>4604321.46</v>
      </c>
      <c r="Q4" s="5">
        <v>32443176.07</v>
      </c>
      <c r="R4" s="5">
        <v>10611563.220000001</v>
      </c>
      <c r="S4" s="5">
        <v>30779488.48</v>
      </c>
      <c r="T4" s="5">
        <v>340176.27</v>
      </c>
      <c r="U4" s="5">
        <v>3631315</v>
      </c>
      <c r="V4" s="5">
        <v>82410040.5</v>
      </c>
    </row>
    <row r="5" spans="1:22" ht="13.15" customHeight="1">
      <c r="A5" s="3" t="s">
        <v>13</v>
      </c>
      <c r="B5" s="4">
        <v>14804.1</v>
      </c>
      <c r="C5" s="4">
        <v>0</v>
      </c>
      <c r="D5" s="4">
        <v>0</v>
      </c>
      <c r="E5" s="4">
        <v>0</v>
      </c>
      <c r="F5" s="4">
        <v>146811.6</v>
      </c>
      <c r="G5" s="4">
        <v>390000</v>
      </c>
      <c r="H5" s="5">
        <v>551615.69999999995</v>
      </c>
      <c r="I5" s="4">
        <v>0</v>
      </c>
      <c r="J5" s="4">
        <v>0</v>
      </c>
      <c r="K5" s="4">
        <v>0</v>
      </c>
      <c r="L5" s="4">
        <v>0</v>
      </c>
      <c r="M5" s="4">
        <v>146811.6</v>
      </c>
      <c r="N5" s="4">
        <v>390000</v>
      </c>
      <c r="O5" s="5">
        <v>536811.6</v>
      </c>
      <c r="P5" s="4">
        <v>0</v>
      </c>
      <c r="Q5" s="4">
        <v>0</v>
      </c>
      <c r="R5" s="4">
        <v>0</v>
      </c>
      <c r="S5" s="4">
        <v>0</v>
      </c>
      <c r="T5" s="4">
        <v>146811.6</v>
      </c>
      <c r="U5" s="4">
        <v>390000</v>
      </c>
      <c r="V5" s="5">
        <v>536811.6</v>
      </c>
    </row>
    <row r="6" spans="1:22" ht="13.15" customHeight="1">
      <c r="A6" s="3" t="s">
        <v>14</v>
      </c>
      <c r="B6" s="5">
        <v>5820060.29</v>
      </c>
      <c r="C6" s="5">
        <v>5689884.8099999996</v>
      </c>
      <c r="D6" s="5">
        <v>3970056.92</v>
      </c>
      <c r="E6" s="5">
        <v>12534078.6</v>
      </c>
      <c r="F6" s="5">
        <v>995047.28</v>
      </c>
      <c r="G6" s="5">
        <v>2667121</v>
      </c>
      <c r="H6" s="5">
        <v>31676248.899999999</v>
      </c>
      <c r="I6" s="5">
        <v>-13513565.49</v>
      </c>
      <c r="J6" s="5">
        <v>-223571.96</v>
      </c>
      <c r="K6" s="5">
        <v>6940275.4299999997</v>
      </c>
      <c r="L6" s="5">
        <v>57489464.07</v>
      </c>
      <c r="M6" s="5">
        <v>32295828.030000001</v>
      </c>
      <c r="N6" s="5">
        <v>3391315</v>
      </c>
      <c r="O6" s="5">
        <v>86379745.079999998</v>
      </c>
      <c r="P6" s="5">
        <v>4604321.46</v>
      </c>
      <c r="Q6" s="5">
        <v>32443176.07</v>
      </c>
      <c r="R6" s="5">
        <v>10611563.220000001</v>
      </c>
      <c r="S6" s="5">
        <v>30779488.48</v>
      </c>
      <c r="T6" s="5">
        <v>193364.67</v>
      </c>
      <c r="U6" s="5">
        <v>3241315</v>
      </c>
      <c r="V6" s="5">
        <v>81873228.900000006</v>
      </c>
    </row>
    <row r="7" spans="1:22" ht="13.15" customHeight="1">
      <c r="A7" s="3" t="s">
        <v>15</v>
      </c>
      <c r="B7" s="4">
        <v>5341872.96</v>
      </c>
      <c r="C7" s="4">
        <v>5687020.29</v>
      </c>
      <c r="D7" s="4">
        <v>3970056.92</v>
      </c>
      <c r="E7" s="4">
        <v>11422112.23</v>
      </c>
      <c r="F7" s="4">
        <v>0</v>
      </c>
      <c r="G7" s="4">
        <v>0</v>
      </c>
      <c r="H7" s="5">
        <v>26421062.399999999</v>
      </c>
      <c r="I7" s="4">
        <v>-20352593.440000001</v>
      </c>
      <c r="J7" s="4">
        <v>-8547061.4399999995</v>
      </c>
      <c r="K7" s="4">
        <v>4120318.78</v>
      </c>
      <c r="L7" s="4">
        <v>30436966.789999999</v>
      </c>
      <c r="M7" s="4">
        <v>15564355.550000001</v>
      </c>
      <c r="N7" s="4">
        <v>0</v>
      </c>
      <c r="O7" s="5">
        <v>21221986.239999998</v>
      </c>
      <c r="P7" s="4">
        <v>4604321.46</v>
      </c>
      <c r="Q7" s="4">
        <v>9384250.2200000007</v>
      </c>
      <c r="R7" s="4">
        <v>6851946.2699999996</v>
      </c>
      <c r="S7" s="4">
        <v>473208.41</v>
      </c>
      <c r="T7" s="4">
        <v>0</v>
      </c>
      <c r="U7" s="4">
        <v>0</v>
      </c>
      <c r="V7" s="5">
        <v>21313726.359999999</v>
      </c>
    </row>
    <row r="8" spans="1:22" ht="13.15" customHeight="1">
      <c r="A8" s="3" t="s">
        <v>16</v>
      </c>
      <c r="B8" s="4">
        <v>0</v>
      </c>
      <c r="C8" s="4">
        <v>0</v>
      </c>
      <c r="D8" s="4">
        <v>0</v>
      </c>
      <c r="E8" s="4">
        <v>51935.8</v>
      </c>
      <c r="F8" s="4">
        <v>574194</v>
      </c>
      <c r="G8" s="4">
        <v>2399121</v>
      </c>
      <c r="H8" s="5">
        <v>3025250.8</v>
      </c>
      <c r="I8" s="4">
        <v>0</v>
      </c>
      <c r="J8" s="4">
        <v>0</v>
      </c>
      <c r="K8" s="4">
        <v>0</v>
      </c>
      <c r="L8" s="4">
        <v>0</v>
      </c>
      <c r="M8" s="4">
        <v>51935.8</v>
      </c>
      <c r="N8" s="4">
        <v>2973315</v>
      </c>
      <c r="O8" s="5">
        <v>3025250.8</v>
      </c>
      <c r="P8" s="4">
        <v>0</v>
      </c>
      <c r="Q8" s="4">
        <v>0</v>
      </c>
      <c r="R8" s="4">
        <v>0</v>
      </c>
      <c r="S8" s="4">
        <v>0</v>
      </c>
      <c r="T8" s="4">
        <v>51935.8</v>
      </c>
      <c r="U8" s="4">
        <v>2973315</v>
      </c>
      <c r="V8" s="5">
        <v>3025250.8</v>
      </c>
    </row>
    <row r="9" spans="1:22" ht="13.15" customHeight="1">
      <c r="A9" s="3" t="s">
        <v>17</v>
      </c>
      <c r="B9" s="4">
        <v>0</v>
      </c>
      <c r="C9" s="4">
        <v>0</v>
      </c>
      <c r="D9" s="4">
        <v>0</v>
      </c>
      <c r="E9" s="4">
        <v>10030.57</v>
      </c>
      <c r="F9" s="4">
        <v>254186.63</v>
      </c>
      <c r="G9" s="4">
        <v>0</v>
      </c>
      <c r="H9" s="5">
        <v>264217.2</v>
      </c>
      <c r="I9" s="4">
        <v>0</v>
      </c>
      <c r="J9" s="4">
        <v>0</v>
      </c>
      <c r="K9" s="4">
        <v>0</v>
      </c>
      <c r="L9" s="4">
        <v>386.49</v>
      </c>
      <c r="M9" s="4">
        <v>13645.91</v>
      </c>
      <c r="N9" s="4">
        <v>0</v>
      </c>
      <c r="O9" s="5">
        <v>14032.4</v>
      </c>
      <c r="P9" s="4">
        <v>0</v>
      </c>
      <c r="Q9" s="4">
        <v>0</v>
      </c>
      <c r="R9" s="4">
        <v>0</v>
      </c>
      <c r="S9" s="4">
        <v>386.49</v>
      </c>
      <c r="T9" s="4">
        <v>13645.91</v>
      </c>
      <c r="U9" s="4">
        <v>0</v>
      </c>
      <c r="V9" s="5">
        <v>14032.4</v>
      </c>
    </row>
    <row r="10" spans="1:22" ht="13.15" customHeight="1">
      <c r="A10" s="3" t="s">
        <v>18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5">
        <v>0</v>
      </c>
      <c r="P10" s="4"/>
      <c r="Q10" s="4"/>
      <c r="R10" s="4"/>
      <c r="S10" s="4"/>
      <c r="T10" s="4"/>
      <c r="U10" s="4"/>
      <c r="V10" s="5"/>
    </row>
    <row r="11" spans="1:22" ht="13.15" customHeight="1">
      <c r="A11" s="3" t="s">
        <v>19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5">
        <v>0</v>
      </c>
      <c r="P11" s="4"/>
      <c r="Q11" s="4"/>
      <c r="R11" s="4"/>
      <c r="S11" s="4"/>
      <c r="T11" s="4"/>
      <c r="U11" s="4"/>
      <c r="V11" s="5"/>
    </row>
    <row r="12" spans="1:22" ht="13.15" customHeight="1">
      <c r="A12" s="3" t="s">
        <v>20</v>
      </c>
      <c r="B12" s="4">
        <v>478187.33</v>
      </c>
      <c r="C12" s="4">
        <v>2864.52</v>
      </c>
      <c r="D12" s="4">
        <v>0</v>
      </c>
      <c r="E12" s="4">
        <v>1050000</v>
      </c>
      <c r="F12" s="4">
        <v>166666.65</v>
      </c>
      <c r="G12" s="4">
        <v>268000</v>
      </c>
      <c r="H12" s="5">
        <v>1965718.5</v>
      </c>
      <c r="I12" s="4">
        <v>6839027.9500000002</v>
      </c>
      <c r="J12" s="4">
        <v>8323489.4800000004</v>
      </c>
      <c r="K12" s="4">
        <v>2819956.65</v>
      </c>
      <c r="L12" s="4">
        <v>27052110.789999999</v>
      </c>
      <c r="M12" s="4">
        <v>16665890.77</v>
      </c>
      <c r="N12" s="4">
        <v>418000</v>
      </c>
      <c r="O12" s="5">
        <v>62118475.640000001</v>
      </c>
      <c r="P12" s="4">
        <v>0</v>
      </c>
      <c r="Q12" s="4">
        <v>23058925.850000001</v>
      </c>
      <c r="R12" s="4">
        <v>3759616.95</v>
      </c>
      <c r="S12" s="4">
        <v>30305893.579999998</v>
      </c>
      <c r="T12" s="4">
        <v>127782.96</v>
      </c>
      <c r="U12" s="4">
        <v>268000</v>
      </c>
      <c r="V12" s="5">
        <v>57520219.340000004</v>
      </c>
    </row>
    <row r="13" spans="1:22" ht="13.15" customHeight="1">
      <c r="A13" s="3" t="s">
        <v>21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5">
        <v>0</v>
      </c>
      <c r="P13" s="4"/>
      <c r="Q13" s="4"/>
      <c r="R13" s="4"/>
      <c r="S13" s="4"/>
      <c r="T13" s="4"/>
      <c r="U13" s="4"/>
      <c r="V13" s="5"/>
    </row>
    <row r="14" spans="1:22" ht="13.15" customHeight="1">
      <c r="A14" s="3" t="s">
        <v>22</v>
      </c>
      <c r="B14" s="4">
        <v>9596932</v>
      </c>
      <c r="C14" s="4">
        <v>0</v>
      </c>
      <c r="D14" s="4">
        <v>0</v>
      </c>
      <c r="E14" s="4">
        <v>381000</v>
      </c>
      <c r="F14" s="4">
        <v>543734.36</v>
      </c>
      <c r="G14" s="4">
        <v>1321968.8799999999</v>
      </c>
      <c r="H14" s="5">
        <v>11843635.24</v>
      </c>
      <c r="I14" s="4">
        <v>0</v>
      </c>
      <c r="J14" s="4">
        <v>107035.4</v>
      </c>
      <c r="K14" s="4">
        <v>0.06</v>
      </c>
      <c r="L14" s="4">
        <v>1540383.24</v>
      </c>
      <c r="M14" s="4">
        <v>228119</v>
      </c>
      <c r="N14" s="4">
        <v>1432092.04</v>
      </c>
      <c r="O14" s="5">
        <v>3307629.74</v>
      </c>
      <c r="P14" s="4">
        <v>0</v>
      </c>
      <c r="Q14" s="4">
        <v>105872.3</v>
      </c>
      <c r="R14" s="4">
        <v>7.0000000000000007E-2</v>
      </c>
      <c r="S14" s="4">
        <v>1040383.3</v>
      </c>
      <c r="T14" s="4">
        <v>569119</v>
      </c>
      <c r="U14" s="4">
        <v>1432092.04</v>
      </c>
      <c r="V14" s="5">
        <v>3147466.71</v>
      </c>
    </row>
    <row r="15" spans="1:22" ht="13.15" customHeight="1">
      <c r="A15" s="3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5">
        <v>0</v>
      </c>
      <c r="P15" s="4"/>
      <c r="Q15" s="4"/>
      <c r="R15" s="4"/>
      <c r="S15" s="4"/>
      <c r="T15" s="4"/>
      <c r="U15" s="4"/>
      <c r="V15" s="5"/>
    </row>
    <row r="16" spans="1:22" ht="13.15" customHeight="1">
      <c r="A16" s="3" t="s">
        <v>24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5">
        <v>0</v>
      </c>
      <c r="P16" s="4"/>
      <c r="Q16" s="4"/>
      <c r="R16" s="4"/>
      <c r="S16" s="4"/>
      <c r="T16" s="4"/>
      <c r="U16" s="4"/>
      <c r="V16" s="5"/>
    </row>
    <row r="17" spans="1:22" ht="13.15" customHeight="1">
      <c r="A17" s="3" t="s">
        <v>25</v>
      </c>
      <c r="B17" s="4">
        <v>2429014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5">
        <v>2429014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5">
        <v>0</v>
      </c>
      <c r="P17" s="4"/>
      <c r="Q17" s="4"/>
      <c r="R17" s="4"/>
      <c r="S17" s="4"/>
      <c r="T17" s="4"/>
      <c r="U17" s="4"/>
      <c r="V17" s="5"/>
    </row>
    <row r="18" spans="1:22" ht="13.15" customHeight="1">
      <c r="A18" s="3" t="s">
        <v>26</v>
      </c>
      <c r="B18" s="4"/>
      <c r="C18" s="4"/>
      <c r="D18" s="4"/>
      <c r="E18" s="4"/>
      <c r="F18" s="4"/>
      <c r="G18" s="4"/>
      <c r="H18" s="5"/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5">
        <v>0</v>
      </c>
      <c r="P18" s="4"/>
      <c r="Q18" s="4"/>
      <c r="R18" s="4"/>
      <c r="S18" s="4"/>
      <c r="T18" s="4"/>
      <c r="U18" s="4"/>
      <c r="V18" s="5"/>
    </row>
    <row r="19" spans="1:22" ht="13.15" customHeight="1">
      <c r="A19" s="3" t="s">
        <v>27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5">
        <v>0</v>
      </c>
      <c r="P19" s="4"/>
      <c r="Q19" s="4"/>
      <c r="R19" s="4"/>
      <c r="S19" s="4"/>
      <c r="T19" s="4"/>
      <c r="U19" s="4"/>
      <c r="V19" s="5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604500</v>
      </c>
      <c r="M20" s="4">
        <v>0</v>
      </c>
      <c r="N20" s="4">
        <v>0</v>
      </c>
      <c r="O20" s="5">
        <v>604500</v>
      </c>
      <c r="P20" s="4">
        <v>0</v>
      </c>
      <c r="Q20" s="4">
        <v>235722.6</v>
      </c>
      <c r="R20" s="4">
        <v>0</v>
      </c>
      <c r="S20" s="4">
        <v>604500</v>
      </c>
      <c r="T20" s="4">
        <v>0</v>
      </c>
      <c r="U20" s="4">
        <v>0</v>
      </c>
      <c r="V20" s="5">
        <v>840222.6</v>
      </c>
    </row>
    <row r="21" spans="1:22" ht="13.15" customHeight="1">
      <c r="A21" s="3" t="s">
        <v>29</v>
      </c>
      <c r="B21" s="4">
        <v>16264753.33</v>
      </c>
      <c r="C21" s="4"/>
      <c r="D21" s="4"/>
      <c r="E21" s="4"/>
      <c r="F21" s="4"/>
      <c r="G21" s="4"/>
      <c r="H21" s="5">
        <v>16264753.33</v>
      </c>
      <c r="I21" s="4">
        <v>5612783.5899999999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5">
        <v>5612783.5899999999</v>
      </c>
      <c r="P21" s="4">
        <v>16032817.289999999</v>
      </c>
      <c r="Q21" s="4"/>
      <c r="R21" s="4"/>
      <c r="S21" s="4"/>
      <c r="T21" s="4"/>
      <c r="U21" s="4"/>
      <c r="V21" s="5">
        <v>16032817.289999999</v>
      </c>
    </row>
    <row r="22" spans="1:22" ht="13.15" customHeight="1">
      <c r="A22" s="3" t="s">
        <v>30</v>
      </c>
      <c r="B22" s="4">
        <v>43597.1</v>
      </c>
      <c r="C22" s="4">
        <v>31117.9</v>
      </c>
      <c r="D22" s="4">
        <v>4991.3900000000003</v>
      </c>
      <c r="E22" s="4">
        <v>48008</v>
      </c>
      <c r="F22" s="4">
        <v>775318</v>
      </c>
      <c r="G22" s="4">
        <v>6099749.6600000001</v>
      </c>
      <c r="H22" s="5">
        <v>7002782.0499999998</v>
      </c>
      <c r="I22" s="4">
        <v>204720</v>
      </c>
      <c r="J22" s="4">
        <v>0</v>
      </c>
      <c r="K22" s="4">
        <v>0</v>
      </c>
      <c r="L22" s="4">
        <v>0</v>
      </c>
      <c r="M22" s="4">
        <v>48008</v>
      </c>
      <c r="N22" s="4">
        <v>6523067.46</v>
      </c>
      <c r="O22" s="5">
        <v>6775795.46</v>
      </c>
      <c r="P22" s="4">
        <v>204720</v>
      </c>
      <c r="Q22" s="4"/>
      <c r="R22" s="4"/>
      <c r="S22" s="4"/>
      <c r="T22" s="4">
        <v>48008</v>
      </c>
      <c r="U22" s="4">
        <v>6523067.46</v>
      </c>
      <c r="V22" s="5">
        <v>6775795.46</v>
      </c>
    </row>
    <row r="23" spans="1:22" ht="13.15" customHeight="1">
      <c r="A23" s="1" t="s">
        <v>10</v>
      </c>
      <c r="B23" s="5">
        <v>288368413.01999998</v>
      </c>
      <c r="C23" s="5">
        <v>120168961.26000001</v>
      </c>
      <c r="D23" s="5">
        <v>30266388.82</v>
      </c>
      <c r="E23" s="5">
        <v>129717336.73999999</v>
      </c>
      <c r="F23" s="5">
        <v>36130539.259999998</v>
      </c>
      <c r="G23" s="5">
        <v>10478844.539999999</v>
      </c>
      <c r="H23" s="5">
        <v>615130483.63999999</v>
      </c>
      <c r="I23" s="5">
        <v>69981848.409999996</v>
      </c>
      <c r="J23" s="5">
        <v>74918244.439999998</v>
      </c>
      <c r="K23" s="5">
        <v>33259462.030000001</v>
      </c>
      <c r="L23" s="5">
        <v>172680870.97999999</v>
      </c>
      <c r="M23" s="5">
        <v>133218206.19</v>
      </c>
      <c r="N23" s="5">
        <v>11758479.859999999</v>
      </c>
      <c r="O23" s="5">
        <v>495817111.91000003</v>
      </c>
      <c r="P23" s="5">
        <v>235660470.13</v>
      </c>
      <c r="Q23" s="5">
        <v>123371720.17</v>
      </c>
      <c r="R23" s="5">
        <v>33483674.59</v>
      </c>
      <c r="S23" s="5">
        <v>150416256.91</v>
      </c>
      <c r="T23" s="5">
        <v>13547276.970000001</v>
      </c>
      <c r="U23" s="5">
        <v>11586474.5</v>
      </c>
      <c r="V23" s="5">
        <v>568065873.26999998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C29" sqref="C29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4"/>
      <c r="C3" s="4"/>
      <c r="D3" s="4"/>
      <c r="E3" s="4"/>
      <c r="F3" s="4"/>
      <c r="G3" s="4"/>
      <c r="H3" s="5"/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5">
        <v>0</v>
      </c>
      <c r="P3" s="4"/>
      <c r="Q3" s="4"/>
      <c r="R3" s="4"/>
      <c r="S3" s="4"/>
      <c r="T3" s="4"/>
      <c r="U3" s="4"/>
      <c r="V3" s="5"/>
    </row>
    <row r="4" spans="1:22" ht="13.15" customHeight="1">
      <c r="A4" s="3" t="s">
        <v>12</v>
      </c>
      <c r="B4" s="5">
        <v>5341872.96</v>
      </c>
      <c r="C4" s="5">
        <v>5689884.8099999996</v>
      </c>
      <c r="D4" s="5">
        <v>3970056.92</v>
      </c>
      <c r="E4" s="5">
        <v>11432142.800000001</v>
      </c>
      <c r="F4" s="5">
        <v>4001.08</v>
      </c>
      <c r="G4" s="5">
        <v>0</v>
      </c>
      <c r="H4" s="5">
        <v>26437958.57</v>
      </c>
      <c r="I4" s="5">
        <v>-20350657.949999999</v>
      </c>
      <c r="J4" s="5">
        <v>-8547061.4399999995</v>
      </c>
      <c r="K4" s="5">
        <v>4120318.78</v>
      </c>
      <c r="L4" s="5">
        <v>30437353.280000001</v>
      </c>
      <c r="M4" s="5">
        <v>15580401.460000001</v>
      </c>
      <c r="N4" s="5">
        <v>0</v>
      </c>
      <c r="O4" s="5">
        <v>21240354.129999999</v>
      </c>
      <c r="P4" s="5">
        <v>4604321.46</v>
      </c>
      <c r="Q4" s="5">
        <v>9386185.7100000009</v>
      </c>
      <c r="R4" s="5">
        <v>6851946.2699999996</v>
      </c>
      <c r="S4" s="5">
        <v>473594.9</v>
      </c>
      <c r="T4" s="5">
        <v>16045.91</v>
      </c>
      <c r="U4" s="5">
        <v>0</v>
      </c>
      <c r="V4" s="5">
        <v>21332094.25</v>
      </c>
    </row>
    <row r="5" spans="1:22" ht="13.15" customHeight="1">
      <c r="A5" s="3" t="s">
        <v>13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5">
        <v>0</v>
      </c>
      <c r="P5" s="4"/>
      <c r="Q5" s="4"/>
      <c r="R5" s="4"/>
      <c r="S5" s="4"/>
      <c r="T5" s="4"/>
      <c r="U5" s="4"/>
      <c r="V5" s="5"/>
    </row>
    <row r="6" spans="1:22" ht="13.15" customHeight="1">
      <c r="A6" s="3" t="s">
        <v>14</v>
      </c>
      <c r="B6" s="5">
        <v>5341872.96</v>
      </c>
      <c r="C6" s="5">
        <v>5689884.8099999996</v>
      </c>
      <c r="D6" s="5">
        <v>3970056.92</v>
      </c>
      <c r="E6" s="5">
        <v>11432142.800000001</v>
      </c>
      <c r="F6" s="5">
        <v>4001.08</v>
      </c>
      <c r="G6" s="5">
        <v>0</v>
      </c>
      <c r="H6" s="5">
        <v>26437958.57</v>
      </c>
      <c r="I6" s="5">
        <v>-20350657.949999999</v>
      </c>
      <c r="J6" s="5">
        <v>-8547061.4399999995</v>
      </c>
      <c r="K6" s="5">
        <v>4120318.78</v>
      </c>
      <c r="L6" s="5">
        <v>30437353.280000001</v>
      </c>
      <c r="M6" s="5">
        <v>15580401.460000001</v>
      </c>
      <c r="N6" s="5">
        <v>0</v>
      </c>
      <c r="O6" s="5">
        <v>21240354.129999999</v>
      </c>
      <c r="P6" s="5">
        <v>4604321.46</v>
      </c>
      <c r="Q6" s="5">
        <v>9386185.7100000009</v>
      </c>
      <c r="R6" s="5">
        <v>6851946.2699999996</v>
      </c>
      <c r="S6" s="5">
        <v>473594.9</v>
      </c>
      <c r="T6" s="5">
        <v>16045.91</v>
      </c>
      <c r="U6" s="5">
        <v>0</v>
      </c>
      <c r="V6" s="5">
        <v>21332094.25</v>
      </c>
    </row>
    <row r="7" spans="1:22" ht="13.15" customHeight="1">
      <c r="A7" s="3" t="s">
        <v>15</v>
      </c>
      <c r="B7" s="4">
        <v>5341872.96</v>
      </c>
      <c r="C7" s="4">
        <v>5687020.29</v>
      </c>
      <c r="D7" s="4">
        <v>3970056.92</v>
      </c>
      <c r="E7" s="4">
        <v>11422112.23</v>
      </c>
      <c r="F7" s="4">
        <v>0</v>
      </c>
      <c r="G7" s="4">
        <v>0</v>
      </c>
      <c r="H7" s="5">
        <v>26421062.399999999</v>
      </c>
      <c r="I7" s="4">
        <v>-20352593.440000001</v>
      </c>
      <c r="J7" s="4">
        <v>-8547061.4399999995</v>
      </c>
      <c r="K7" s="4">
        <v>4120318.78</v>
      </c>
      <c r="L7" s="4">
        <v>30436966.789999999</v>
      </c>
      <c r="M7" s="4">
        <v>15564355.550000001</v>
      </c>
      <c r="N7" s="4">
        <v>0</v>
      </c>
      <c r="O7" s="5">
        <v>21221986.239999998</v>
      </c>
      <c r="P7" s="4">
        <v>4604321.46</v>
      </c>
      <c r="Q7" s="4">
        <v>9384250.2200000007</v>
      </c>
      <c r="R7" s="4">
        <v>6851946.2699999996</v>
      </c>
      <c r="S7" s="4">
        <v>473208.41</v>
      </c>
      <c r="T7" s="4">
        <v>0</v>
      </c>
      <c r="U7" s="4">
        <v>0</v>
      </c>
      <c r="V7" s="5">
        <v>21313726.359999999</v>
      </c>
    </row>
    <row r="8" spans="1:22" ht="13.15" customHeight="1">
      <c r="A8" s="3" t="s">
        <v>16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5">
        <v>0</v>
      </c>
      <c r="P8" s="4"/>
      <c r="Q8" s="4"/>
      <c r="R8" s="4"/>
      <c r="S8" s="4"/>
      <c r="T8" s="4"/>
      <c r="U8" s="4"/>
      <c r="V8" s="5"/>
    </row>
    <row r="9" spans="1:22" ht="13.15" customHeight="1">
      <c r="A9" s="3" t="s">
        <v>17</v>
      </c>
      <c r="B9" s="4">
        <v>0</v>
      </c>
      <c r="C9" s="4">
        <v>0</v>
      </c>
      <c r="D9" s="4">
        <v>0</v>
      </c>
      <c r="E9" s="4">
        <v>10030.57</v>
      </c>
      <c r="F9" s="4">
        <v>4001.08</v>
      </c>
      <c r="G9" s="4">
        <v>0</v>
      </c>
      <c r="H9" s="5">
        <v>14031.65</v>
      </c>
      <c r="I9" s="4">
        <v>0</v>
      </c>
      <c r="J9" s="4">
        <v>0</v>
      </c>
      <c r="K9" s="4">
        <v>0</v>
      </c>
      <c r="L9" s="4">
        <v>386.49</v>
      </c>
      <c r="M9" s="4">
        <v>13645.91</v>
      </c>
      <c r="N9" s="4">
        <v>0</v>
      </c>
      <c r="O9" s="5">
        <v>14032.4</v>
      </c>
      <c r="P9" s="4">
        <v>0</v>
      </c>
      <c r="Q9" s="4">
        <v>0</v>
      </c>
      <c r="R9" s="4">
        <v>0</v>
      </c>
      <c r="S9" s="4">
        <v>386.49</v>
      </c>
      <c r="T9" s="4">
        <v>13645.91</v>
      </c>
      <c r="U9" s="4">
        <v>0</v>
      </c>
      <c r="V9" s="5">
        <v>14032.4</v>
      </c>
    </row>
    <row r="10" spans="1:22" ht="13.15" customHeight="1">
      <c r="A10" s="3" t="s">
        <v>18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5">
        <v>0</v>
      </c>
      <c r="P10" s="4"/>
      <c r="Q10" s="4"/>
      <c r="R10" s="4"/>
      <c r="S10" s="4"/>
      <c r="T10" s="4"/>
      <c r="U10" s="4"/>
      <c r="V10" s="5"/>
    </row>
    <row r="11" spans="1:22" ht="13.15" customHeight="1">
      <c r="A11" s="3" t="s">
        <v>19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5">
        <v>0</v>
      </c>
      <c r="P11" s="4"/>
      <c r="Q11" s="4"/>
      <c r="R11" s="4"/>
      <c r="S11" s="4"/>
      <c r="T11" s="4"/>
      <c r="U11" s="4"/>
      <c r="V11" s="5"/>
    </row>
    <row r="12" spans="1:22" ht="13.15" customHeight="1">
      <c r="A12" s="3" t="s">
        <v>20</v>
      </c>
      <c r="B12" s="4">
        <v>0</v>
      </c>
      <c r="C12" s="4">
        <v>2864.52</v>
      </c>
      <c r="D12" s="4">
        <v>0</v>
      </c>
      <c r="E12" s="4">
        <v>0</v>
      </c>
      <c r="F12" s="4">
        <v>0</v>
      </c>
      <c r="G12" s="4">
        <v>0</v>
      </c>
      <c r="H12" s="5">
        <v>2864.52</v>
      </c>
      <c r="I12" s="4">
        <v>1935.49</v>
      </c>
      <c r="J12" s="4">
        <v>0</v>
      </c>
      <c r="K12" s="4">
        <v>0</v>
      </c>
      <c r="L12" s="4">
        <v>0</v>
      </c>
      <c r="M12" s="4">
        <v>2400</v>
      </c>
      <c r="N12" s="4">
        <v>0</v>
      </c>
      <c r="O12" s="5">
        <v>4335.49</v>
      </c>
      <c r="P12" s="4">
        <v>0</v>
      </c>
      <c r="Q12" s="4">
        <v>1935.49</v>
      </c>
      <c r="R12" s="4">
        <v>0</v>
      </c>
      <c r="S12" s="4">
        <v>0</v>
      </c>
      <c r="T12" s="4">
        <v>2400</v>
      </c>
      <c r="U12" s="4">
        <v>0</v>
      </c>
      <c r="V12" s="5">
        <v>4335.49</v>
      </c>
    </row>
    <row r="13" spans="1:22" ht="13.15" customHeight="1">
      <c r="A13" s="3" t="s">
        <v>21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5">
        <v>0</v>
      </c>
      <c r="P13" s="4"/>
      <c r="Q13" s="4"/>
      <c r="R13" s="4"/>
      <c r="S13" s="4"/>
      <c r="T13" s="4"/>
      <c r="U13" s="4"/>
      <c r="V13" s="5"/>
    </row>
    <row r="14" spans="1:22" ht="13.15" customHeight="1">
      <c r="A14" s="3" t="s">
        <v>22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5">
        <v>0</v>
      </c>
      <c r="P14" s="4"/>
      <c r="Q14" s="4"/>
      <c r="R14" s="4"/>
      <c r="S14" s="4"/>
      <c r="T14" s="4"/>
      <c r="U14" s="4"/>
      <c r="V14" s="5"/>
    </row>
    <row r="15" spans="1:22" ht="13.15" customHeight="1">
      <c r="A15" s="3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5">
        <v>0</v>
      </c>
      <c r="P15" s="4"/>
      <c r="Q15" s="4"/>
      <c r="R15" s="4"/>
      <c r="S15" s="4"/>
      <c r="T15" s="4"/>
      <c r="U15" s="4"/>
      <c r="V15" s="5"/>
    </row>
    <row r="16" spans="1:22" ht="13.15" customHeight="1">
      <c r="A16" s="3" t="s">
        <v>24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5">
        <v>0</v>
      </c>
      <c r="P16" s="4"/>
      <c r="Q16" s="4"/>
      <c r="R16" s="4"/>
      <c r="S16" s="4"/>
      <c r="T16" s="4"/>
      <c r="U16" s="4"/>
      <c r="V16" s="5"/>
    </row>
    <row r="17" spans="1:22" ht="13.15" customHeight="1">
      <c r="A17" s="3" t="s">
        <v>25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5">
        <v>0</v>
      </c>
      <c r="P17" s="4"/>
      <c r="Q17" s="4"/>
      <c r="R17" s="4"/>
      <c r="S17" s="4"/>
      <c r="T17" s="4"/>
      <c r="U17" s="4"/>
      <c r="V17" s="5"/>
    </row>
    <row r="18" spans="1:22" ht="13.15" customHeight="1">
      <c r="A18" s="3" t="s">
        <v>26</v>
      </c>
      <c r="B18" s="4"/>
      <c r="C18" s="4"/>
      <c r="D18" s="4"/>
      <c r="E18" s="4"/>
      <c r="F18" s="4"/>
      <c r="G18" s="4"/>
      <c r="H18" s="5"/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5">
        <v>0</v>
      </c>
      <c r="P18" s="4"/>
      <c r="Q18" s="4"/>
      <c r="R18" s="4"/>
      <c r="S18" s="4"/>
      <c r="T18" s="4"/>
      <c r="U18" s="4"/>
      <c r="V18" s="5"/>
    </row>
    <row r="19" spans="1:22" ht="13.15" customHeight="1">
      <c r="A19" s="3" t="s">
        <v>27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5">
        <v>0</v>
      </c>
      <c r="P19" s="4"/>
      <c r="Q19" s="4"/>
      <c r="R19" s="4"/>
      <c r="S19" s="4"/>
      <c r="T19" s="4"/>
      <c r="U19" s="4"/>
      <c r="V19" s="5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4">
        <v>5621149.2999999998</v>
      </c>
      <c r="C21" s="4"/>
      <c r="D21" s="4"/>
      <c r="E21" s="4"/>
      <c r="F21" s="4"/>
      <c r="G21" s="4"/>
      <c r="H21" s="5">
        <v>5621149.2999999998</v>
      </c>
      <c r="I21" s="4">
        <v>-754885.05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5">
        <v>-754885.05</v>
      </c>
      <c r="P21" s="4">
        <v>-820949.72</v>
      </c>
      <c r="Q21" s="4"/>
      <c r="R21" s="4"/>
      <c r="S21" s="4"/>
      <c r="T21" s="4"/>
      <c r="U21" s="4"/>
      <c r="V21" s="5">
        <v>-820949.72</v>
      </c>
    </row>
    <row r="22" spans="1:22" ht="13.15" customHeight="1">
      <c r="A22" s="3" t="s">
        <v>30</v>
      </c>
      <c r="B22" s="4">
        <v>37475.86</v>
      </c>
      <c r="C22" s="4">
        <v>31117.9</v>
      </c>
      <c r="D22" s="4">
        <v>0</v>
      </c>
      <c r="E22" s="4">
        <v>0</v>
      </c>
      <c r="F22" s="4">
        <v>0</v>
      </c>
      <c r="G22" s="4">
        <v>1900847.56</v>
      </c>
      <c r="H22" s="5">
        <v>1969441.32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1900847.56</v>
      </c>
      <c r="O22" s="5">
        <v>1900847.56</v>
      </c>
      <c r="P22" s="4"/>
      <c r="Q22" s="4"/>
      <c r="R22" s="4"/>
      <c r="S22" s="4"/>
      <c r="T22" s="4"/>
      <c r="U22" s="4">
        <v>1900847.56</v>
      </c>
      <c r="V22" s="5">
        <v>1900847.56</v>
      </c>
    </row>
    <row r="23" spans="1:22" ht="13.15" customHeight="1">
      <c r="A23" s="1" t="s">
        <v>10</v>
      </c>
      <c r="B23" s="5">
        <v>11000498.119999999</v>
      </c>
      <c r="C23" s="5">
        <v>5721002.71</v>
      </c>
      <c r="D23" s="5">
        <v>3970056.92</v>
      </c>
      <c r="E23" s="5">
        <v>11432142.800000001</v>
      </c>
      <c r="F23" s="5">
        <v>4001.08</v>
      </c>
      <c r="G23" s="5">
        <v>1900847.56</v>
      </c>
      <c r="H23" s="5">
        <v>34028549.189999998</v>
      </c>
      <c r="I23" s="5">
        <v>-21105543</v>
      </c>
      <c r="J23" s="5">
        <v>-8547061.4399999995</v>
      </c>
      <c r="K23" s="5">
        <v>4120318.78</v>
      </c>
      <c r="L23" s="5">
        <v>30437353.280000001</v>
      </c>
      <c r="M23" s="5">
        <v>15580401.460000001</v>
      </c>
      <c r="N23" s="5">
        <v>1900847.56</v>
      </c>
      <c r="O23" s="5">
        <v>22386316.640000001</v>
      </c>
      <c r="P23" s="5">
        <v>3783371.74</v>
      </c>
      <c r="Q23" s="5">
        <v>9386185.7100000009</v>
      </c>
      <c r="R23" s="5">
        <v>6851946.2699999996</v>
      </c>
      <c r="S23" s="5">
        <v>473594.9</v>
      </c>
      <c r="T23" s="5">
        <v>16045.91</v>
      </c>
      <c r="U23" s="5">
        <v>1900847.56</v>
      </c>
      <c r="V23" s="5">
        <v>22411992.09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4">
        <v>89775423.540000007</v>
      </c>
      <c r="C3" s="4">
        <v>40223505.009999998</v>
      </c>
      <c r="D3" s="4">
        <v>6313141.1799999997</v>
      </c>
      <c r="E3" s="4">
        <v>35035598.189999998</v>
      </c>
      <c r="F3" s="4">
        <v>11329807.9</v>
      </c>
      <c r="G3" s="4"/>
      <c r="H3" s="5">
        <v>182677475.81999999</v>
      </c>
      <c r="I3" s="4">
        <v>26017968</v>
      </c>
      <c r="J3" s="4">
        <v>29360645.350000001</v>
      </c>
      <c r="K3" s="4">
        <v>15622637.369999999</v>
      </c>
      <c r="L3" s="4">
        <v>45946872.920000002</v>
      </c>
      <c r="M3" s="4">
        <v>25435965.899999999</v>
      </c>
      <c r="N3" s="4">
        <v>15083.67</v>
      </c>
      <c r="O3" s="5">
        <v>142399173.21000001</v>
      </c>
      <c r="P3" s="4">
        <v>79621037.810000002</v>
      </c>
      <c r="Q3" s="4">
        <v>29482015.109999999</v>
      </c>
      <c r="R3" s="4">
        <v>12332028.630000001</v>
      </c>
      <c r="S3" s="4">
        <v>51121490.340000004</v>
      </c>
      <c r="T3" s="4">
        <v>3101135.51</v>
      </c>
      <c r="U3" s="4">
        <v>0</v>
      </c>
      <c r="V3" s="5">
        <v>175657707.40000001</v>
      </c>
    </row>
    <row r="4" spans="1:22" ht="13.15" customHeight="1">
      <c r="A4" s="3" t="s">
        <v>12</v>
      </c>
      <c r="B4" s="5">
        <v>0</v>
      </c>
      <c r="C4" s="5">
        <v>0</v>
      </c>
      <c r="D4" s="5">
        <v>0</v>
      </c>
      <c r="E4" s="5">
        <v>0</v>
      </c>
      <c r="F4" s="5">
        <v>574194</v>
      </c>
      <c r="G4" s="5">
        <v>2368857</v>
      </c>
      <c r="H4" s="5">
        <v>2943051</v>
      </c>
      <c r="I4" s="5">
        <v>3248658.76</v>
      </c>
      <c r="J4" s="5">
        <v>4508990.6399999997</v>
      </c>
      <c r="K4" s="5">
        <v>1584983.83</v>
      </c>
      <c r="L4" s="5">
        <v>14615042.15</v>
      </c>
      <c r="M4" s="5">
        <v>5690120.3099999996</v>
      </c>
      <c r="N4" s="5">
        <v>3093051</v>
      </c>
      <c r="O4" s="5">
        <v>32740846.690000001</v>
      </c>
      <c r="P4" s="5">
        <v>0</v>
      </c>
      <c r="Q4" s="5">
        <v>6578780.8200000003</v>
      </c>
      <c r="R4" s="5">
        <v>1952366.53</v>
      </c>
      <c r="S4" s="5">
        <v>16982366.350000001</v>
      </c>
      <c r="T4" s="5">
        <v>4389.6499999999996</v>
      </c>
      <c r="U4" s="5">
        <v>2943051</v>
      </c>
      <c r="V4" s="5">
        <v>28460954.350000001</v>
      </c>
    </row>
    <row r="5" spans="1:22" ht="13.15" customHeight="1">
      <c r="A5" s="3" t="s">
        <v>13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5">
        <v>0</v>
      </c>
      <c r="P5" s="4"/>
      <c r="Q5" s="4"/>
      <c r="R5" s="4"/>
      <c r="S5" s="4"/>
      <c r="T5" s="4"/>
      <c r="U5" s="4"/>
      <c r="V5" s="5"/>
    </row>
    <row r="6" spans="1:22" ht="13.15" customHeight="1">
      <c r="A6" s="3" t="s">
        <v>14</v>
      </c>
      <c r="B6" s="5">
        <v>0</v>
      </c>
      <c r="C6" s="5">
        <v>0</v>
      </c>
      <c r="D6" s="5">
        <v>0</v>
      </c>
      <c r="E6" s="5">
        <v>0</v>
      </c>
      <c r="F6" s="5">
        <v>574194</v>
      </c>
      <c r="G6" s="5">
        <v>2368857</v>
      </c>
      <c r="H6" s="5">
        <v>2943051</v>
      </c>
      <c r="I6" s="5">
        <v>3248658.76</v>
      </c>
      <c r="J6" s="5">
        <v>4508990.6399999997</v>
      </c>
      <c r="K6" s="5">
        <v>1584983.83</v>
      </c>
      <c r="L6" s="5">
        <v>14615042.15</v>
      </c>
      <c r="M6" s="5">
        <v>5690120.3099999996</v>
      </c>
      <c r="N6" s="5">
        <v>3093051</v>
      </c>
      <c r="O6" s="5">
        <v>32740846.690000001</v>
      </c>
      <c r="P6" s="5">
        <v>0</v>
      </c>
      <c r="Q6" s="5">
        <v>6578780.8200000003</v>
      </c>
      <c r="R6" s="5">
        <v>1952366.53</v>
      </c>
      <c r="S6" s="5">
        <v>16982366.350000001</v>
      </c>
      <c r="T6" s="5">
        <v>4389.6499999999996</v>
      </c>
      <c r="U6" s="5">
        <v>2943051</v>
      </c>
      <c r="V6" s="5">
        <v>28460954.350000001</v>
      </c>
    </row>
    <row r="7" spans="1:22" ht="13.15" customHeight="1">
      <c r="A7" s="3" t="s">
        <v>15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5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5">
        <v>0</v>
      </c>
      <c r="P7" s="4"/>
      <c r="Q7" s="4"/>
      <c r="R7" s="4"/>
      <c r="S7" s="4"/>
      <c r="T7" s="4"/>
      <c r="U7" s="4"/>
      <c r="V7" s="5"/>
    </row>
    <row r="8" spans="1:22" ht="13.15" customHeight="1">
      <c r="A8" s="3" t="s">
        <v>16</v>
      </c>
      <c r="B8" s="4">
        <v>0</v>
      </c>
      <c r="C8" s="4">
        <v>0</v>
      </c>
      <c r="D8" s="4">
        <v>0</v>
      </c>
      <c r="E8" s="4">
        <v>0</v>
      </c>
      <c r="F8" s="4">
        <v>574194</v>
      </c>
      <c r="G8" s="4">
        <v>2368857</v>
      </c>
      <c r="H8" s="5">
        <v>2943051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2943051</v>
      </c>
      <c r="O8" s="5">
        <v>2943051</v>
      </c>
      <c r="P8" s="4"/>
      <c r="Q8" s="4"/>
      <c r="R8" s="4"/>
      <c r="S8" s="4"/>
      <c r="T8" s="4"/>
      <c r="U8" s="4">
        <v>2943051</v>
      </c>
      <c r="V8" s="5">
        <v>2943051</v>
      </c>
    </row>
    <row r="9" spans="1:22" ht="13.15" customHeight="1">
      <c r="A9" s="3" t="s">
        <v>17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5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5">
        <v>0</v>
      </c>
      <c r="P9" s="4"/>
      <c r="Q9" s="4"/>
      <c r="R9" s="4"/>
      <c r="S9" s="4"/>
      <c r="T9" s="4"/>
      <c r="U9" s="4"/>
      <c r="V9" s="5"/>
    </row>
    <row r="10" spans="1:22" ht="13.15" customHeight="1">
      <c r="A10" s="3" t="s">
        <v>18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5">
        <v>0</v>
      </c>
      <c r="P10" s="4"/>
      <c r="Q10" s="4"/>
      <c r="R10" s="4"/>
      <c r="S10" s="4"/>
      <c r="T10" s="4"/>
      <c r="U10" s="4"/>
      <c r="V10" s="5"/>
    </row>
    <row r="11" spans="1:22" ht="13.15" customHeight="1">
      <c r="A11" s="3" t="s">
        <v>19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5">
        <v>0</v>
      </c>
      <c r="P11" s="4"/>
      <c r="Q11" s="4"/>
      <c r="R11" s="4"/>
      <c r="S11" s="4"/>
      <c r="T11" s="4"/>
      <c r="U11" s="4"/>
      <c r="V11" s="5"/>
    </row>
    <row r="12" spans="1:22" ht="13.15" customHeight="1">
      <c r="A12" s="3" t="s">
        <v>20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5">
        <v>0</v>
      </c>
      <c r="I12" s="4">
        <v>3248658.76</v>
      </c>
      <c r="J12" s="4">
        <v>4508990.6399999997</v>
      </c>
      <c r="K12" s="4">
        <v>1584983.83</v>
      </c>
      <c r="L12" s="4">
        <v>14615042.15</v>
      </c>
      <c r="M12" s="4">
        <v>5690120.3099999996</v>
      </c>
      <c r="N12" s="4">
        <v>150000</v>
      </c>
      <c r="O12" s="5">
        <v>29797795.690000001</v>
      </c>
      <c r="P12" s="4">
        <v>0</v>
      </c>
      <c r="Q12" s="4">
        <v>6578780.8200000003</v>
      </c>
      <c r="R12" s="4">
        <v>1952366.53</v>
      </c>
      <c r="S12" s="4">
        <v>16982366.350000001</v>
      </c>
      <c r="T12" s="4">
        <v>4389.6499999999996</v>
      </c>
      <c r="U12" s="4">
        <v>0</v>
      </c>
      <c r="V12" s="5">
        <v>25517903.350000001</v>
      </c>
    </row>
    <row r="13" spans="1:22" ht="13.15" customHeight="1">
      <c r="A13" s="3" t="s">
        <v>21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5">
        <v>0</v>
      </c>
      <c r="P13" s="4"/>
      <c r="Q13" s="4"/>
      <c r="R13" s="4"/>
      <c r="S13" s="4"/>
      <c r="T13" s="4"/>
      <c r="U13" s="4"/>
      <c r="V13" s="5"/>
    </row>
    <row r="14" spans="1:22" ht="13.15" customHeight="1">
      <c r="A14" s="3" t="s">
        <v>22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120011.55</v>
      </c>
      <c r="H14" s="5">
        <v>120011.55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120011.55</v>
      </c>
      <c r="O14" s="5">
        <v>120011.55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120011.55</v>
      </c>
      <c r="V14" s="5">
        <v>120011.55</v>
      </c>
    </row>
    <row r="15" spans="1:22" ht="13.15" customHeight="1">
      <c r="A15" s="3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5">
        <v>0</v>
      </c>
      <c r="P15" s="4"/>
      <c r="Q15" s="4"/>
      <c r="R15" s="4"/>
      <c r="S15" s="4"/>
      <c r="T15" s="4"/>
      <c r="U15" s="4"/>
      <c r="V15" s="5"/>
    </row>
    <row r="16" spans="1:22" ht="13.15" customHeight="1">
      <c r="A16" s="3" t="s">
        <v>24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5">
        <v>0</v>
      </c>
      <c r="P16" s="4"/>
      <c r="Q16" s="4"/>
      <c r="R16" s="4"/>
      <c r="S16" s="4"/>
      <c r="T16" s="4"/>
      <c r="U16" s="4"/>
      <c r="V16" s="5"/>
    </row>
    <row r="17" spans="1:22" ht="13.15" customHeight="1">
      <c r="A17" s="3" t="s">
        <v>25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5">
        <v>0</v>
      </c>
      <c r="P17" s="4"/>
      <c r="Q17" s="4"/>
      <c r="R17" s="4"/>
      <c r="S17" s="4"/>
      <c r="T17" s="4"/>
      <c r="U17" s="4"/>
      <c r="V17" s="5"/>
    </row>
    <row r="18" spans="1:22" ht="13.15" customHeight="1">
      <c r="A18" s="3" t="s">
        <v>26</v>
      </c>
      <c r="B18" s="4"/>
      <c r="C18" s="4"/>
      <c r="D18" s="4"/>
      <c r="E18" s="4"/>
      <c r="F18" s="4"/>
      <c r="G18" s="4"/>
      <c r="H18" s="5"/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5">
        <v>0</v>
      </c>
      <c r="P18" s="4"/>
      <c r="Q18" s="4"/>
      <c r="R18" s="4"/>
      <c r="S18" s="4"/>
      <c r="T18" s="4"/>
      <c r="U18" s="4"/>
      <c r="V18" s="5"/>
    </row>
    <row r="19" spans="1:22" ht="13.15" customHeight="1">
      <c r="A19" s="3" t="s">
        <v>27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5">
        <v>0</v>
      </c>
      <c r="P19" s="4"/>
      <c r="Q19" s="4"/>
      <c r="R19" s="4"/>
      <c r="S19" s="4"/>
      <c r="T19" s="4"/>
      <c r="U19" s="4"/>
      <c r="V19" s="5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4">
        <v>3969835.78</v>
      </c>
      <c r="C21" s="4"/>
      <c r="D21" s="4"/>
      <c r="E21" s="4"/>
      <c r="F21" s="4"/>
      <c r="G21" s="4"/>
      <c r="H21" s="5">
        <v>3969835.78</v>
      </c>
      <c r="I21" s="4">
        <v>7483592.46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5">
        <v>7483592.46</v>
      </c>
      <c r="P21" s="4">
        <v>9018841.5199999996</v>
      </c>
      <c r="Q21" s="4"/>
      <c r="R21" s="4"/>
      <c r="S21" s="4"/>
      <c r="T21" s="4"/>
      <c r="U21" s="4"/>
      <c r="V21" s="5">
        <v>9018841.5199999996</v>
      </c>
    </row>
    <row r="22" spans="1:22" ht="13.15" customHeight="1">
      <c r="A22" s="3" t="s">
        <v>30</v>
      </c>
      <c r="B22" s="4">
        <v>6121.24</v>
      </c>
      <c r="C22" s="4">
        <v>0</v>
      </c>
      <c r="D22" s="4">
        <v>4991.3900000000003</v>
      </c>
      <c r="E22" s="4">
        <v>0</v>
      </c>
      <c r="F22" s="4">
        <v>775318</v>
      </c>
      <c r="G22" s="4">
        <v>3571836.46</v>
      </c>
      <c r="H22" s="5">
        <v>4358267.09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3995154.26</v>
      </c>
      <c r="O22" s="5">
        <v>3995154.26</v>
      </c>
      <c r="P22" s="4"/>
      <c r="Q22" s="4"/>
      <c r="R22" s="4"/>
      <c r="S22" s="4"/>
      <c r="T22" s="4"/>
      <c r="U22" s="4">
        <v>3995154.26</v>
      </c>
      <c r="V22" s="5">
        <v>3995154.26</v>
      </c>
    </row>
    <row r="23" spans="1:22" ht="13.15" customHeight="1">
      <c r="A23" s="1" t="s">
        <v>10</v>
      </c>
      <c r="B23" s="5">
        <v>93751380.560000002</v>
      </c>
      <c r="C23" s="5">
        <v>40223505.009999998</v>
      </c>
      <c r="D23" s="5">
        <v>6318132.5700000003</v>
      </c>
      <c r="E23" s="5">
        <v>35035598.189999998</v>
      </c>
      <c r="F23" s="5">
        <v>12679319.9</v>
      </c>
      <c r="G23" s="5">
        <v>6060705.0099999998</v>
      </c>
      <c r="H23" s="5">
        <v>194068641.24000001</v>
      </c>
      <c r="I23" s="5">
        <v>36750219.219999999</v>
      </c>
      <c r="J23" s="5">
        <v>33869635.990000002</v>
      </c>
      <c r="K23" s="5">
        <v>17207621.199999999</v>
      </c>
      <c r="L23" s="5">
        <v>60561915.07</v>
      </c>
      <c r="M23" s="5">
        <v>31126086.210000001</v>
      </c>
      <c r="N23" s="5">
        <v>7223300.4800000004</v>
      </c>
      <c r="O23" s="5">
        <v>186738778.16999999</v>
      </c>
      <c r="P23" s="5">
        <v>88639879.329999998</v>
      </c>
      <c r="Q23" s="5">
        <v>36060795.93</v>
      </c>
      <c r="R23" s="5">
        <v>14284395.16</v>
      </c>
      <c r="S23" s="5">
        <v>68103856.689999998</v>
      </c>
      <c r="T23" s="5">
        <v>3105525.16</v>
      </c>
      <c r="U23" s="5">
        <v>7058216.8099999996</v>
      </c>
      <c r="V23" s="5">
        <v>217252669.08000001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C29" sqref="C29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4">
        <v>20098674.879999999</v>
      </c>
      <c r="C3" s="4">
        <v>11010867.779999999</v>
      </c>
      <c r="D3" s="4">
        <v>4380357.4800000004</v>
      </c>
      <c r="E3" s="4">
        <v>15334975.42</v>
      </c>
      <c r="F3" s="4">
        <v>1677191.49</v>
      </c>
      <c r="G3" s="4"/>
      <c r="H3" s="5">
        <v>52502067.049999997</v>
      </c>
      <c r="I3" s="4">
        <v>14111958.140000001</v>
      </c>
      <c r="J3" s="6">
        <v>12734926.51</v>
      </c>
      <c r="K3" s="6">
        <v>889798.69</v>
      </c>
      <c r="L3" s="6">
        <v>6363161.4400000004</v>
      </c>
      <c r="M3" s="6">
        <v>5328745.75</v>
      </c>
      <c r="N3" s="6">
        <v>6921.69</v>
      </c>
      <c r="O3" s="5">
        <v>39435512.219999999</v>
      </c>
      <c r="P3" s="6">
        <v>15804178.34</v>
      </c>
      <c r="Q3" s="6">
        <v>18420157.600000001</v>
      </c>
      <c r="R3" s="6">
        <v>2291946.36</v>
      </c>
      <c r="S3" s="6">
        <v>6618272.6399999997</v>
      </c>
      <c r="T3" s="6">
        <v>382494.33</v>
      </c>
      <c r="U3" s="6">
        <v>0</v>
      </c>
      <c r="V3" s="7">
        <v>43517049.270000003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437408.64</v>
      </c>
      <c r="J4" s="7">
        <v>186548.15</v>
      </c>
      <c r="K4" s="7">
        <v>39424.199999999997</v>
      </c>
      <c r="L4" s="7">
        <v>597727.19999999995</v>
      </c>
      <c r="M4" s="7">
        <v>450646.11</v>
      </c>
      <c r="N4" s="7">
        <v>0</v>
      </c>
      <c r="O4" s="7">
        <v>1711754.3</v>
      </c>
      <c r="P4" s="7">
        <v>0</v>
      </c>
      <c r="Q4" s="7">
        <v>7268593.7699999996</v>
      </c>
      <c r="R4" s="7">
        <v>84027.48</v>
      </c>
      <c r="S4" s="7">
        <v>620978.12</v>
      </c>
      <c r="T4" s="7">
        <v>1950.66</v>
      </c>
      <c r="U4" s="7">
        <v>0</v>
      </c>
      <c r="V4" s="7">
        <v>7975550.0300000003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437408.64</v>
      </c>
      <c r="J6" s="7">
        <v>186548.15</v>
      </c>
      <c r="K6" s="7">
        <v>39424.199999999997</v>
      </c>
      <c r="L6" s="7">
        <v>597727.19999999995</v>
      </c>
      <c r="M6" s="7">
        <v>450646.11</v>
      </c>
      <c r="N6" s="7">
        <v>0</v>
      </c>
      <c r="O6" s="7">
        <v>1711754.3</v>
      </c>
      <c r="P6" s="7">
        <v>0</v>
      </c>
      <c r="Q6" s="7">
        <v>7268593.7699999996</v>
      </c>
      <c r="R6" s="7">
        <v>84027.48</v>
      </c>
      <c r="S6" s="7">
        <v>620978.12</v>
      </c>
      <c r="T6" s="7">
        <v>1950.66</v>
      </c>
      <c r="U6" s="7">
        <v>0</v>
      </c>
      <c r="V6" s="7">
        <v>7975550.0300000003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437408.64</v>
      </c>
      <c r="J12" s="6">
        <v>186548.15</v>
      </c>
      <c r="K12" s="6">
        <v>39424.199999999997</v>
      </c>
      <c r="L12" s="6">
        <v>597727.19999999995</v>
      </c>
      <c r="M12" s="6">
        <v>450646.11</v>
      </c>
      <c r="N12" s="6">
        <v>0</v>
      </c>
      <c r="O12" s="7">
        <v>1711754.3</v>
      </c>
      <c r="P12" s="6">
        <v>0</v>
      </c>
      <c r="Q12" s="6">
        <v>7268593.7699999996</v>
      </c>
      <c r="R12" s="6">
        <v>84027.48</v>
      </c>
      <c r="S12" s="6">
        <v>620978.12</v>
      </c>
      <c r="T12" s="6">
        <v>1950.66</v>
      </c>
      <c r="U12" s="6">
        <v>0</v>
      </c>
      <c r="V12" s="7">
        <v>7975550.0300000003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687100</v>
      </c>
      <c r="C14" s="6">
        <v>0</v>
      </c>
      <c r="D14" s="6">
        <v>0</v>
      </c>
      <c r="E14" s="6">
        <v>381000</v>
      </c>
      <c r="F14" s="6">
        <v>0</v>
      </c>
      <c r="G14" s="6">
        <v>0</v>
      </c>
      <c r="H14" s="7">
        <v>1068100</v>
      </c>
      <c r="I14" s="6">
        <v>0</v>
      </c>
      <c r="J14" s="6">
        <v>0</v>
      </c>
      <c r="K14" s="6">
        <v>0</v>
      </c>
      <c r="L14" s="6">
        <v>0</v>
      </c>
      <c r="M14" s="6">
        <v>14800</v>
      </c>
      <c r="N14" s="6">
        <v>0</v>
      </c>
      <c r="O14" s="7">
        <v>14800</v>
      </c>
      <c r="P14" s="6">
        <v>0</v>
      </c>
      <c r="Q14" s="6">
        <v>0</v>
      </c>
      <c r="R14" s="6">
        <v>0</v>
      </c>
      <c r="S14" s="6">
        <v>0</v>
      </c>
      <c r="T14" s="6">
        <v>14800</v>
      </c>
      <c r="U14" s="6">
        <v>0</v>
      </c>
      <c r="V14" s="7">
        <v>14800</v>
      </c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4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5">
        <v>0</v>
      </c>
      <c r="P19" s="4"/>
      <c r="Q19" s="4"/>
      <c r="R19" s="4"/>
      <c r="S19" s="4"/>
      <c r="T19" s="4"/>
      <c r="U19" s="4"/>
      <c r="V19" s="5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4">
        <v>359538.87</v>
      </c>
      <c r="C21" s="6"/>
      <c r="D21" s="6"/>
      <c r="E21" s="6"/>
      <c r="F21" s="6"/>
      <c r="G21" s="6"/>
      <c r="H21" s="7">
        <v>359538.87</v>
      </c>
      <c r="I21" s="6">
        <v>194597.52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194597.52</v>
      </c>
      <c r="P21" s="6">
        <v>568495.56000000006</v>
      </c>
      <c r="Q21" s="6"/>
      <c r="R21" s="6"/>
      <c r="S21" s="6"/>
      <c r="T21" s="6"/>
      <c r="U21" s="6"/>
      <c r="V21" s="7">
        <v>568495.56000000006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21145313.75</v>
      </c>
      <c r="C23" s="7">
        <v>11010867.779999999</v>
      </c>
      <c r="D23" s="7">
        <v>4380357.4800000004</v>
      </c>
      <c r="E23" s="7">
        <v>15715975.42</v>
      </c>
      <c r="F23" s="7">
        <v>1677191.49</v>
      </c>
      <c r="G23" s="7">
        <v>0</v>
      </c>
      <c r="H23" s="7">
        <v>53929705.920000002</v>
      </c>
      <c r="I23" s="7">
        <v>14743964.300000001</v>
      </c>
      <c r="J23" s="7">
        <v>12921474.66</v>
      </c>
      <c r="K23" s="7">
        <v>929222.89</v>
      </c>
      <c r="L23" s="7">
        <v>6960888.6399999997</v>
      </c>
      <c r="M23" s="7">
        <v>5794191.8600000003</v>
      </c>
      <c r="N23" s="7">
        <v>6921.69</v>
      </c>
      <c r="O23" s="7">
        <v>41356664.039999999</v>
      </c>
      <c r="P23" s="7">
        <v>16372673.9</v>
      </c>
      <c r="Q23" s="7">
        <v>25688751.370000001</v>
      </c>
      <c r="R23" s="7">
        <v>2375973.84</v>
      </c>
      <c r="S23" s="7">
        <v>7239250.7599999998</v>
      </c>
      <c r="T23" s="7">
        <v>399244.99</v>
      </c>
      <c r="U23" s="7">
        <v>0</v>
      </c>
      <c r="V23" s="7">
        <v>52075894.859999999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C29" sqref="C29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10965516.310000001</v>
      </c>
      <c r="C3" s="6">
        <v>4399356.32</v>
      </c>
      <c r="D3" s="6">
        <v>696617.47</v>
      </c>
      <c r="E3" s="6">
        <v>5349961.2300000004</v>
      </c>
      <c r="F3" s="6">
        <v>465080.51</v>
      </c>
      <c r="G3" s="6"/>
      <c r="H3" s="7">
        <v>21876531.84</v>
      </c>
      <c r="I3" s="6">
        <v>6839750.6600000001</v>
      </c>
      <c r="J3" s="6">
        <v>1759037.07</v>
      </c>
      <c r="K3" s="6">
        <v>734910.66</v>
      </c>
      <c r="L3" s="6">
        <v>3810291.4</v>
      </c>
      <c r="M3" s="6">
        <v>5668884.9699999997</v>
      </c>
      <c r="N3" s="6">
        <v>0</v>
      </c>
      <c r="O3" s="7">
        <v>18812874.760000002</v>
      </c>
      <c r="P3" s="6">
        <v>10548020.84</v>
      </c>
      <c r="Q3" s="6">
        <v>6879859.5800000001</v>
      </c>
      <c r="R3" s="6">
        <v>405477.2</v>
      </c>
      <c r="S3" s="6">
        <v>3246497.75</v>
      </c>
      <c r="T3" s="6">
        <v>1298862.05</v>
      </c>
      <c r="U3" s="6">
        <v>0</v>
      </c>
      <c r="V3" s="7">
        <v>22378717.420000002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144647.07</v>
      </c>
      <c r="J4" s="7">
        <v>165117.60999999999</v>
      </c>
      <c r="K4" s="7">
        <v>63708.98</v>
      </c>
      <c r="L4" s="7">
        <v>653394.97</v>
      </c>
      <c r="M4" s="7">
        <v>750850.45</v>
      </c>
      <c r="N4" s="7">
        <v>0</v>
      </c>
      <c r="O4" s="7">
        <v>1777719.08</v>
      </c>
      <c r="P4" s="7">
        <v>0</v>
      </c>
      <c r="Q4" s="7">
        <v>513674.85</v>
      </c>
      <c r="R4" s="7">
        <v>86092.94</v>
      </c>
      <c r="S4" s="7">
        <v>520622.49</v>
      </c>
      <c r="T4" s="7">
        <v>0</v>
      </c>
      <c r="U4" s="7">
        <v>0</v>
      </c>
      <c r="V4" s="7">
        <v>1120390.28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144647.07</v>
      </c>
      <c r="J6" s="7">
        <v>165117.60999999999</v>
      </c>
      <c r="K6" s="7">
        <v>63708.98</v>
      </c>
      <c r="L6" s="7">
        <v>653394.97</v>
      </c>
      <c r="M6" s="7">
        <v>750850.45</v>
      </c>
      <c r="N6" s="7">
        <v>0</v>
      </c>
      <c r="O6" s="7">
        <v>1777719.08</v>
      </c>
      <c r="P6" s="7">
        <v>0</v>
      </c>
      <c r="Q6" s="7">
        <v>513674.85</v>
      </c>
      <c r="R6" s="7">
        <v>86092.94</v>
      </c>
      <c r="S6" s="7">
        <v>520622.49</v>
      </c>
      <c r="T6" s="7">
        <v>0</v>
      </c>
      <c r="U6" s="7">
        <v>0</v>
      </c>
      <c r="V6" s="7">
        <v>1120390.28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144647.07</v>
      </c>
      <c r="J12" s="6">
        <v>165117.60999999999</v>
      </c>
      <c r="K12" s="6">
        <v>63708.98</v>
      </c>
      <c r="L12" s="6">
        <v>653394.97</v>
      </c>
      <c r="M12" s="6">
        <v>750850.45</v>
      </c>
      <c r="N12" s="6">
        <v>0</v>
      </c>
      <c r="O12" s="7">
        <v>1777719.08</v>
      </c>
      <c r="P12" s="6">
        <v>0</v>
      </c>
      <c r="Q12" s="6">
        <v>513674.85</v>
      </c>
      <c r="R12" s="6">
        <v>86092.94</v>
      </c>
      <c r="S12" s="6">
        <v>520622.49</v>
      </c>
      <c r="T12" s="6">
        <v>0</v>
      </c>
      <c r="U12" s="6">
        <v>0</v>
      </c>
      <c r="V12" s="7">
        <v>1120390.28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1163.19</v>
      </c>
      <c r="K14" s="6">
        <v>0</v>
      </c>
      <c r="L14" s="6">
        <v>0</v>
      </c>
      <c r="M14" s="6">
        <v>0</v>
      </c>
      <c r="N14" s="6">
        <v>0</v>
      </c>
      <c r="O14" s="7">
        <v>1163.19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-192671.35</v>
      </c>
      <c r="C21" s="6"/>
      <c r="D21" s="6"/>
      <c r="E21" s="6"/>
      <c r="F21" s="6"/>
      <c r="G21" s="6"/>
      <c r="H21" s="7">
        <v>-192671.35</v>
      </c>
      <c r="I21" s="6">
        <v>-1087899.26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-1087899.26</v>
      </c>
      <c r="P21" s="6">
        <v>-645990.47</v>
      </c>
      <c r="Q21" s="6"/>
      <c r="R21" s="6"/>
      <c r="S21" s="6"/>
      <c r="T21" s="6"/>
      <c r="U21" s="6"/>
      <c r="V21" s="7">
        <v>-645990.47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460674</v>
      </c>
      <c r="H22" s="7">
        <v>460674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460674</v>
      </c>
      <c r="O22" s="7">
        <v>460674</v>
      </c>
      <c r="P22" s="6"/>
      <c r="Q22" s="6"/>
      <c r="R22" s="6"/>
      <c r="S22" s="6"/>
      <c r="T22" s="6"/>
      <c r="U22" s="6">
        <v>460674</v>
      </c>
      <c r="V22" s="7">
        <v>460674</v>
      </c>
    </row>
    <row r="23" spans="1:22" ht="13.15" customHeight="1">
      <c r="A23" s="1" t="s">
        <v>10</v>
      </c>
      <c r="B23" s="7">
        <v>10772844.960000001</v>
      </c>
      <c r="C23" s="7">
        <v>4399356.32</v>
      </c>
      <c r="D23" s="7">
        <v>696617.47</v>
      </c>
      <c r="E23" s="7">
        <v>5349961.2300000004</v>
      </c>
      <c r="F23" s="7">
        <v>465080.51</v>
      </c>
      <c r="G23" s="7">
        <v>460674</v>
      </c>
      <c r="H23" s="7">
        <v>22144534.489999998</v>
      </c>
      <c r="I23" s="7">
        <v>5896498.4699999997</v>
      </c>
      <c r="J23" s="7">
        <v>1925317.87</v>
      </c>
      <c r="K23" s="7">
        <v>798619.64</v>
      </c>
      <c r="L23" s="7">
        <v>4463686.37</v>
      </c>
      <c r="M23" s="7">
        <v>6419735.4199999999</v>
      </c>
      <c r="N23" s="7">
        <v>460674</v>
      </c>
      <c r="O23" s="7">
        <v>19964531.77</v>
      </c>
      <c r="P23" s="7">
        <v>9902030.3699999992</v>
      </c>
      <c r="Q23" s="7">
        <v>7393534.4299999997</v>
      </c>
      <c r="R23" s="7">
        <v>491570.14</v>
      </c>
      <c r="S23" s="7">
        <v>3767120.24</v>
      </c>
      <c r="T23" s="7">
        <v>1298862.05</v>
      </c>
      <c r="U23" s="7">
        <v>460674</v>
      </c>
      <c r="V23" s="7">
        <v>23313791.23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13944913.310000001</v>
      </c>
      <c r="C3" s="6">
        <v>3736997.96</v>
      </c>
      <c r="D3" s="6">
        <v>468820.31</v>
      </c>
      <c r="E3" s="6">
        <v>2021389.77</v>
      </c>
      <c r="F3" s="6">
        <v>303725.02</v>
      </c>
      <c r="G3" s="6"/>
      <c r="H3" s="7">
        <v>20475846.370000001</v>
      </c>
      <c r="I3" s="6">
        <v>5475546.2599999998</v>
      </c>
      <c r="J3" s="6">
        <v>1826071.9</v>
      </c>
      <c r="K3" s="6">
        <v>670439.74</v>
      </c>
      <c r="L3" s="6">
        <v>2060916.68</v>
      </c>
      <c r="M3" s="6">
        <v>2322851.87</v>
      </c>
      <c r="N3" s="6">
        <v>0</v>
      </c>
      <c r="O3" s="7">
        <v>12355826.449999999</v>
      </c>
      <c r="P3" s="6">
        <v>9301530.0700000003</v>
      </c>
      <c r="Q3" s="6">
        <v>2570125.79</v>
      </c>
      <c r="R3" s="6">
        <v>307551.48</v>
      </c>
      <c r="S3" s="6">
        <v>1786231.36</v>
      </c>
      <c r="T3" s="6">
        <v>190520.62</v>
      </c>
      <c r="U3" s="6">
        <v>0</v>
      </c>
      <c r="V3" s="7">
        <v>14155959.32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250185.55</v>
      </c>
      <c r="G4" s="7">
        <v>0</v>
      </c>
      <c r="H4" s="7">
        <v>250185.55</v>
      </c>
      <c r="I4" s="7">
        <v>620596.47</v>
      </c>
      <c r="J4" s="7">
        <v>1659513.66</v>
      </c>
      <c r="K4" s="7">
        <v>278633.75</v>
      </c>
      <c r="L4" s="7">
        <v>582654.87</v>
      </c>
      <c r="M4" s="7">
        <v>75664.39</v>
      </c>
      <c r="N4" s="7">
        <v>0</v>
      </c>
      <c r="O4" s="7">
        <v>3217063.14</v>
      </c>
      <c r="P4" s="7">
        <v>0</v>
      </c>
      <c r="Q4" s="7">
        <v>1634945.12</v>
      </c>
      <c r="R4" s="7">
        <v>992480.36</v>
      </c>
      <c r="S4" s="7">
        <v>1516017.93</v>
      </c>
      <c r="T4" s="7">
        <v>200</v>
      </c>
      <c r="U4" s="7">
        <v>0</v>
      </c>
      <c r="V4" s="7">
        <v>4143643.41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250185.55</v>
      </c>
      <c r="G6" s="7">
        <v>0</v>
      </c>
      <c r="H6" s="7">
        <v>250185.55</v>
      </c>
      <c r="I6" s="7">
        <v>620596.47</v>
      </c>
      <c r="J6" s="7">
        <v>1659513.66</v>
      </c>
      <c r="K6" s="7">
        <v>278633.75</v>
      </c>
      <c r="L6" s="7">
        <v>582654.87</v>
      </c>
      <c r="M6" s="7">
        <v>75664.39</v>
      </c>
      <c r="N6" s="7">
        <v>0</v>
      </c>
      <c r="O6" s="7">
        <v>3217063.14</v>
      </c>
      <c r="P6" s="7">
        <v>0</v>
      </c>
      <c r="Q6" s="7">
        <v>1634945.12</v>
      </c>
      <c r="R6" s="7">
        <v>992480.36</v>
      </c>
      <c r="S6" s="7">
        <v>1516017.93</v>
      </c>
      <c r="T6" s="7">
        <v>200</v>
      </c>
      <c r="U6" s="7">
        <v>0</v>
      </c>
      <c r="V6" s="7">
        <v>4143643.41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250185.55</v>
      </c>
      <c r="G9" s="6">
        <v>0</v>
      </c>
      <c r="H9" s="7">
        <v>250185.55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620596.47</v>
      </c>
      <c r="J12" s="6">
        <v>1659513.66</v>
      </c>
      <c r="K12" s="6">
        <v>278633.75</v>
      </c>
      <c r="L12" s="6">
        <v>582654.87</v>
      </c>
      <c r="M12" s="6">
        <v>75664.39</v>
      </c>
      <c r="N12" s="6">
        <v>0</v>
      </c>
      <c r="O12" s="7">
        <v>3217063.14</v>
      </c>
      <c r="P12" s="6">
        <v>0</v>
      </c>
      <c r="Q12" s="6">
        <v>1634945.12</v>
      </c>
      <c r="R12" s="6">
        <v>992480.36</v>
      </c>
      <c r="S12" s="6">
        <v>1516017.93</v>
      </c>
      <c r="T12" s="6">
        <v>200</v>
      </c>
      <c r="U12" s="6">
        <v>0</v>
      </c>
      <c r="V12" s="7">
        <v>4143643.41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0.21</v>
      </c>
      <c r="K14" s="6">
        <v>0.06</v>
      </c>
      <c r="L14" s="6">
        <v>0.05</v>
      </c>
      <c r="M14" s="6">
        <v>0</v>
      </c>
      <c r="N14" s="6">
        <v>0</v>
      </c>
      <c r="O14" s="7">
        <v>0.32</v>
      </c>
      <c r="P14" s="6">
        <v>0</v>
      </c>
      <c r="Q14" s="6">
        <v>0.3</v>
      </c>
      <c r="R14" s="6">
        <v>7.0000000000000007E-2</v>
      </c>
      <c r="S14" s="6">
        <v>0.11</v>
      </c>
      <c r="T14" s="6">
        <v>0</v>
      </c>
      <c r="U14" s="6">
        <v>0</v>
      </c>
      <c r="V14" s="7">
        <v>0.48</v>
      </c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432659.98</v>
      </c>
      <c r="C21" s="6"/>
      <c r="D21" s="6"/>
      <c r="E21" s="6"/>
      <c r="F21" s="6"/>
      <c r="G21" s="6"/>
      <c r="H21" s="7">
        <v>432659.98</v>
      </c>
      <c r="I21" s="6">
        <v>187700.38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187700.38</v>
      </c>
      <c r="P21" s="6">
        <v>768487.77</v>
      </c>
      <c r="Q21" s="6"/>
      <c r="R21" s="6"/>
      <c r="S21" s="6"/>
      <c r="T21" s="6"/>
      <c r="U21" s="6"/>
      <c r="V21" s="7">
        <v>768487.77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29166.639999999999</v>
      </c>
      <c r="H22" s="7">
        <v>29166.639999999999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29166.639999999999</v>
      </c>
      <c r="O22" s="7">
        <v>29166.639999999999</v>
      </c>
      <c r="P22" s="6"/>
      <c r="Q22" s="6"/>
      <c r="R22" s="6"/>
      <c r="S22" s="6"/>
      <c r="T22" s="6"/>
      <c r="U22" s="6">
        <v>29166.639999999999</v>
      </c>
      <c r="V22" s="7">
        <v>29166.639999999999</v>
      </c>
    </row>
    <row r="23" spans="1:22" ht="13.15" customHeight="1">
      <c r="A23" s="1" t="s">
        <v>10</v>
      </c>
      <c r="B23" s="7">
        <v>14377573.289999999</v>
      </c>
      <c r="C23" s="7">
        <v>3736997.96</v>
      </c>
      <c r="D23" s="7">
        <v>468820.31</v>
      </c>
      <c r="E23" s="7">
        <v>2021389.77</v>
      </c>
      <c r="F23" s="7">
        <v>553910.56999999995</v>
      </c>
      <c r="G23" s="7">
        <v>29166.639999999999</v>
      </c>
      <c r="H23" s="7">
        <v>21187858.539999999</v>
      </c>
      <c r="I23" s="7">
        <v>6283843.1100000003</v>
      </c>
      <c r="J23" s="7">
        <v>3485585.77</v>
      </c>
      <c r="K23" s="7">
        <v>949073.55</v>
      </c>
      <c r="L23" s="7">
        <v>2643571.6</v>
      </c>
      <c r="M23" s="7">
        <v>2398516.2599999998</v>
      </c>
      <c r="N23" s="7">
        <v>29166.639999999999</v>
      </c>
      <c r="O23" s="7">
        <v>15789756.93</v>
      </c>
      <c r="P23" s="7">
        <v>10070017.84</v>
      </c>
      <c r="Q23" s="7">
        <v>4205071.21</v>
      </c>
      <c r="R23" s="7">
        <v>1300031.9099999999</v>
      </c>
      <c r="S23" s="7">
        <v>3302249.4</v>
      </c>
      <c r="T23" s="7">
        <v>190720.62</v>
      </c>
      <c r="U23" s="7">
        <v>29166.639999999999</v>
      </c>
      <c r="V23" s="7">
        <v>19097257.620000001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A2"/>
    </sheetView>
  </sheetViews>
  <sheetFormatPr defaultRowHeight="13.5"/>
  <cols>
    <col min="1" max="1" width="41.125" customWidth="1"/>
    <col min="2" max="22" width="16.625" customWidth="1"/>
  </cols>
  <sheetData>
    <row r="1" spans="1:22" ht="13.15" customHeight="1">
      <c r="A1" s="22" t="s">
        <v>0</v>
      </c>
      <c r="B1" s="22" t="s">
        <v>1</v>
      </c>
      <c r="C1" s="22" t="s">
        <v>1</v>
      </c>
      <c r="D1" s="22" t="s">
        <v>1</v>
      </c>
      <c r="E1" s="22" t="s">
        <v>1</v>
      </c>
      <c r="F1" s="22" t="s">
        <v>1</v>
      </c>
      <c r="G1" s="22" t="s">
        <v>1</v>
      </c>
      <c r="H1" s="22" t="s">
        <v>1</v>
      </c>
      <c r="I1" s="22" t="s">
        <v>2</v>
      </c>
      <c r="J1" s="22" t="s">
        <v>2</v>
      </c>
      <c r="K1" s="22" t="s">
        <v>2</v>
      </c>
      <c r="L1" s="22" t="s">
        <v>2</v>
      </c>
      <c r="M1" s="22" t="s">
        <v>2</v>
      </c>
      <c r="N1" s="22" t="s">
        <v>2</v>
      </c>
      <c r="O1" s="22" t="s">
        <v>2</v>
      </c>
      <c r="P1" s="22" t="s">
        <v>3</v>
      </c>
      <c r="Q1" s="22" t="s">
        <v>3</v>
      </c>
      <c r="R1" s="22" t="s">
        <v>3</v>
      </c>
      <c r="S1" s="22" t="s">
        <v>3</v>
      </c>
      <c r="T1" s="22" t="s">
        <v>3</v>
      </c>
      <c r="U1" s="22" t="s">
        <v>3</v>
      </c>
      <c r="V1" s="22" t="s">
        <v>3</v>
      </c>
    </row>
    <row r="2" spans="1:22" ht="13.15" customHeight="1">
      <c r="A2" s="2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ht="13.15" customHeight="1">
      <c r="A3" s="3" t="s">
        <v>11</v>
      </c>
      <c r="B3" s="6">
        <v>12703391.01</v>
      </c>
      <c r="C3" s="6">
        <v>8460480.9399999995</v>
      </c>
      <c r="D3" s="6">
        <v>3007911.8</v>
      </c>
      <c r="E3" s="6">
        <v>5842349.0099999998</v>
      </c>
      <c r="F3" s="6">
        <v>1469052.53</v>
      </c>
      <c r="G3" s="6">
        <v>5</v>
      </c>
      <c r="H3" s="7">
        <v>31483190.289999999</v>
      </c>
      <c r="I3" s="6">
        <v>4662744.0199999996</v>
      </c>
      <c r="J3" s="6">
        <v>3531683.28</v>
      </c>
      <c r="K3" s="6">
        <v>1768040.83</v>
      </c>
      <c r="L3" s="6">
        <v>1155379.8</v>
      </c>
      <c r="M3" s="6">
        <v>3641991.99</v>
      </c>
      <c r="N3" s="6">
        <v>0</v>
      </c>
      <c r="O3" s="7">
        <v>14759839.92</v>
      </c>
      <c r="P3" s="6">
        <v>10057155.98</v>
      </c>
      <c r="Q3" s="6">
        <v>4300549.41</v>
      </c>
      <c r="R3" s="6">
        <v>1428844.02</v>
      </c>
      <c r="S3" s="6">
        <v>2646873.06</v>
      </c>
      <c r="T3" s="6">
        <v>729621.36</v>
      </c>
      <c r="U3" s="6">
        <v>0</v>
      </c>
      <c r="V3" s="7">
        <v>19163043.829999998</v>
      </c>
    </row>
    <row r="4" spans="1:22" ht="13.15" customHeight="1">
      <c r="A4" s="3" t="s">
        <v>12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289033.07</v>
      </c>
      <c r="J4" s="7">
        <v>94038.43</v>
      </c>
      <c r="K4" s="7">
        <v>30111.58</v>
      </c>
      <c r="L4" s="7">
        <v>1964975.7</v>
      </c>
      <c r="M4" s="7">
        <v>1574308.67</v>
      </c>
      <c r="N4" s="7">
        <v>0</v>
      </c>
      <c r="O4" s="7">
        <v>3952467.45</v>
      </c>
      <c r="P4" s="7">
        <v>0</v>
      </c>
      <c r="Q4" s="7">
        <v>1244634.69</v>
      </c>
      <c r="R4" s="7">
        <v>38733.440000000002</v>
      </c>
      <c r="S4" s="7">
        <v>1435249.75</v>
      </c>
      <c r="T4" s="7">
        <v>0</v>
      </c>
      <c r="U4" s="7">
        <v>0</v>
      </c>
      <c r="V4" s="7">
        <v>2718617.88</v>
      </c>
    </row>
    <row r="5" spans="1:22" ht="13.15" customHeight="1">
      <c r="A5" s="3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6"/>
      <c r="Q5" s="6"/>
      <c r="R5" s="6"/>
      <c r="S5" s="6"/>
      <c r="T5" s="6"/>
      <c r="U5" s="6"/>
      <c r="V5" s="7"/>
    </row>
    <row r="6" spans="1:22" ht="13.15" customHeight="1">
      <c r="A6" s="3" t="s">
        <v>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289033.07</v>
      </c>
      <c r="J6" s="7">
        <v>94038.43</v>
      </c>
      <c r="K6" s="7">
        <v>30111.58</v>
      </c>
      <c r="L6" s="7">
        <v>1964975.7</v>
      </c>
      <c r="M6" s="7">
        <v>1574308.67</v>
      </c>
      <c r="N6" s="7">
        <v>0</v>
      </c>
      <c r="O6" s="7">
        <v>3952467.45</v>
      </c>
      <c r="P6" s="7">
        <v>0</v>
      </c>
      <c r="Q6" s="7">
        <v>1244634.69</v>
      </c>
      <c r="R6" s="7">
        <v>38733.440000000002</v>
      </c>
      <c r="S6" s="7">
        <v>1435249.75</v>
      </c>
      <c r="T6" s="7">
        <v>0</v>
      </c>
      <c r="U6" s="7">
        <v>0</v>
      </c>
      <c r="V6" s="7">
        <v>2718617.88</v>
      </c>
    </row>
    <row r="7" spans="1:22" ht="13.15" customHeight="1">
      <c r="A7" s="3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6"/>
      <c r="Q7" s="6"/>
      <c r="R7" s="6"/>
      <c r="S7" s="6"/>
      <c r="T7" s="6"/>
      <c r="U7" s="6"/>
      <c r="V7" s="7"/>
    </row>
    <row r="8" spans="1:22" ht="13.15" customHeight="1">
      <c r="A8" s="3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6"/>
      <c r="Q8" s="6"/>
      <c r="R8" s="6"/>
      <c r="S8" s="6"/>
      <c r="T8" s="6"/>
      <c r="U8" s="6"/>
      <c r="V8" s="7"/>
    </row>
    <row r="9" spans="1:22" ht="13.15" customHeight="1">
      <c r="A9" s="3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6"/>
      <c r="Q9" s="6"/>
      <c r="R9" s="6"/>
      <c r="S9" s="6"/>
      <c r="T9" s="6"/>
      <c r="U9" s="6"/>
      <c r="V9" s="7"/>
    </row>
    <row r="10" spans="1:22" ht="13.15" customHeight="1">
      <c r="A10" s="3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6"/>
      <c r="Q10" s="6"/>
      <c r="R10" s="6"/>
      <c r="S10" s="6"/>
      <c r="T10" s="6"/>
      <c r="U10" s="6"/>
      <c r="V10" s="7"/>
    </row>
    <row r="11" spans="1:22" ht="13.15" customHeight="1">
      <c r="A11" s="3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6"/>
      <c r="Q11" s="6"/>
      <c r="R11" s="6"/>
      <c r="S11" s="6"/>
      <c r="T11" s="6"/>
      <c r="U11" s="6"/>
      <c r="V11" s="7"/>
    </row>
    <row r="12" spans="1:22" ht="13.15" customHeight="1">
      <c r="A12" s="3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0</v>
      </c>
      <c r="I12" s="6">
        <v>289033.07</v>
      </c>
      <c r="J12" s="6">
        <v>94038.43</v>
      </c>
      <c r="K12" s="6">
        <v>30111.58</v>
      </c>
      <c r="L12" s="6">
        <v>1964975.7</v>
      </c>
      <c r="M12" s="6">
        <v>1574308.67</v>
      </c>
      <c r="N12" s="6">
        <v>0</v>
      </c>
      <c r="O12" s="7">
        <v>3952467.45</v>
      </c>
      <c r="P12" s="6">
        <v>0</v>
      </c>
      <c r="Q12" s="6">
        <v>1244634.69</v>
      </c>
      <c r="R12" s="6">
        <v>38733.440000000002</v>
      </c>
      <c r="S12" s="6">
        <v>1435249.75</v>
      </c>
      <c r="T12" s="6">
        <v>0</v>
      </c>
      <c r="U12" s="6">
        <v>0</v>
      </c>
      <c r="V12" s="7">
        <v>2718617.88</v>
      </c>
    </row>
    <row r="13" spans="1:22" ht="13.15" customHeight="1">
      <c r="A13" s="3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/>
      <c r="Q13" s="6"/>
      <c r="R13" s="6"/>
      <c r="S13" s="6"/>
      <c r="T13" s="6"/>
      <c r="U13" s="6"/>
      <c r="V13" s="7"/>
    </row>
    <row r="14" spans="1:22" ht="13.15" customHeight="1">
      <c r="A14" s="3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/>
      <c r="Q14" s="6"/>
      <c r="R14" s="6"/>
      <c r="S14" s="6"/>
      <c r="T14" s="6"/>
      <c r="U14" s="6"/>
      <c r="V14" s="7"/>
    </row>
    <row r="15" spans="1:22" ht="13.15" customHeight="1">
      <c r="A15" s="3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/>
      <c r="Q15" s="6"/>
      <c r="R15" s="6"/>
      <c r="S15" s="6"/>
      <c r="T15" s="6"/>
      <c r="U15" s="6"/>
      <c r="V15" s="7"/>
    </row>
    <row r="16" spans="1:22" ht="13.15" customHeight="1">
      <c r="A16" s="3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/>
      <c r="Q16" s="6"/>
      <c r="R16" s="6"/>
      <c r="S16" s="6"/>
      <c r="T16" s="6"/>
      <c r="U16" s="6"/>
      <c r="V16" s="7"/>
    </row>
    <row r="17" spans="1:22" ht="13.15" customHeight="1">
      <c r="A17" s="3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/>
      <c r="Q17" s="6"/>
      <c r="R17" s="6"/>
      <c r="S17" s="6"/>
      <c r="T17" s="6"/>
      <c r="U17" s="6"/>
      <c r="V17" s="7"/>
    </row>
    <row r="18" spans="1:22" ht="13.15" customHeight="1">
      <c r="A18" s="3" t="s">
        <v>26</v>
      </c>
      <c r="B18" s="6"/>
      <c r="C18" s="6"/>
      <c r="D18" s="6"/>
      <c r="E18" s="6"/>
      <c r="F18" s="6"/>
      <c r="G18" s="6"/>
      <c r="H18" s="7"/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/>
      <c r="Q18" s="6"/>
      <c r="R18" s="6"/>
      <c r="S18" s="6"/>
      <c r="T18" s="6"/>
      <c r="U18" s="6"/>
      <c r="V18" s="7"/>
    </row>
    <row r="19" spans="1:22" ht="13.15" customHeight="1">
      <c r="A19" s="3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/>
      <c r="Q19" s="6"/>
      <c r="R19" s="6"/>
      <c r="S19" s="6"/>
      <c r="T19" s="6"/>
      <c r="U19" s="6"/>
      <c r="V19" s="7"/>
    </row>
    <row r="20" spans="1:22" ht="13.15" customHeight="1">
      <c r="A20" s="3" t="s">
        <v>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0</v>
      </c>
      <c r="P20" s="4"/>
      <c r="Q20" s="4"/>
      <c r="R20" s="4"/>
      <c r="S20" s="4"/>
      <c r="T20" s="4"/>
      <c r="U20" s="4"/>
      <c r="V20" s="5"/>
    </row>
    <row r="21" spans="1:22" ht="13.15" customHeight="1">
      <c r="A21" s="3" t="s">
        <v>29</v>
      </c>
      <c r="B21" s="6">
        <v>-641843.68000000005</v>
      </c>
      <c r="C21" s="6"/>
      <c r="D21" s="6"/>
      <c r="E21" s="6"/>
      <c r="F21" s="6"/>
      <c r="G21" s="6"/>
      <c r="H21" s="7">
        <v>-641843.68000000005</v>
      </c>
      <c r="I21" s="6">
        <v>-59811.33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-59811.33</v>
      </c>
      <c r="P21" s="6">
        <v>-33465.21</v>
      </c>
      <c r="Q21" s="6"/>
      <c r="R21" s="6"/>
      <c r="S21" s="6"/>
      <c r="T21" s="6"/>
      <c r="U21" s="6"/>
      <c r="V21" s="7">
        <v>-33465.21</v>
      </c>
    </row>
    <row r="22" spans="1:22" ht="13.15" customHeight="1">
      <c r="A22" s="3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6"/>
      <c r="Q22" s="6"/>
      <c r="R22" s="6"/>
      <c r="S22" s="6"/>
      <c r="T22" s="6"/>
      <c r="U22" s="6"/>
      <c r="V22" s="7"/>
    </row>
    <row r="23" spans="1:22" ht="13.15" customHeight="1">
      <c r="A23" s="1" t="s">
        <v>10</v>
      </c>
      <c r="B23" s="7">
        <v>12061547.33</v>
      </c>
      <c r="C23" s="7">
        <v>8460480.9399999995</v>
      </c>
      <c r="D23" s="7">
        <v>3007911.8</v>
      </c>
      <c r="E23" s="7">
        <v>5842349.0099999998</v>
      </c>
      <c r="F23" s="7">
        <v>1469052.53</v>
      </c>
      <c r="G23" s="7">
        <v>5</v>
      </c>
      <c r="H23" s="7">
        <v>30841346.609999999</v>
      </c>
      <c r="I23" s="7">
        <v>4891965.76</v>
      </c>
      <c r="J23" s="7">
        <v>3625721.71</v>
      </c>
      <c r="K23" s="7">
        <v>1798152.41</v>
      </c>
      <c r="L23" s="7">
        <v>3120355.5</v>
      </c>
      <c r="M23" s="7">
        <v>5216300.66</v>
      </c>
      <c r="N23" s="7">
        <v>0</v>
      </c>
      <c r="O23" s="7">
        <v>18652496.039999999</v>
      </c>
      <c r="P23" s="7">
        <v>10023690.77</v>
      </c>
      <c r="Q23" s="7">
        <v>5545184.0999999996</v>
      </c>
      <c r="R23" s="7">
        <v>1467577.46</v>
      </c>
      <c r="S23" s="7">
        <v>4082122.81</v>
      </c>
      <c r="T23" s="7">
        <v>729621.36</v>
      </c>
      <c r="U23" s="7">
        <v>0</v>
      </c>
      <c r="V23" s="7">
        <v>21848196.5</v>
      </c>
    </row>
  </sheetData>
  <mergeCells count="4">
    <mergeCell ref="A1:A2"/>
    <mergeCell ref="B1:H1"/>
    <mergeCell ref="I1:O1"/>
    <mergeCell ref="P1:V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云南分公司（合并表</vt:lpstr>
      <vt:lpstr>云南分公司（差额表</vt:lpstr>
      <vt:lpstr>云南分公司（单户表</vt:lpstr>
      <vt:lpstr>本部</vt:lpstr>
      <vt:lpstr>昆明</vt:lpstr>
      <vt:lpstr>曲靖</vt:lpstr>
      <vt:lpstr>玉溪</vt:lpstr>
      <vt:lpstr>保山</vt:lpstr>
      <vt:lpstr>昭通</vt:lpstr>
      <vt:lpstr>丽江</vt:lpstr>
      <vt:lpstr>普洱</vt:lpstr>
      <vt:lpstr>临沧</vt:lpstr>
      <vt:lpstr>楚雄</vt:lpstr>
      <vt:lpstr>红河</vt:lpstr>
      <vt:lpstr>文山</vt:lpstr>
      <vt:lpstr>版纳</vt:lpstr>
      <vt:lpstr>Sheet1</vt:lpstr>
      <vt:lpstr>大理</vt:lpstr>
      <vt:lpstr>德宏</vt:lpstr>
      <vt:lpstr>怒江</vt:lpstr>
      <vt:lpstr>迪庆</vt:lpstr>
      <vt:lpstr>黄页</vt:lpstr>
      <vt:lpstr>百事通信息</vt:lpstr>
      <vt:lpstr>内部抵消表</vt:lpstr>
      <vt:lpstr>国际备查簿</vt:lpstr>
      <vt:lpstr>政企客户部</vt:lpstr>
      <vt:lpstr>信息产业有限公司（单户表）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陆群</cp:lastModifiedBy>
  <dcterms:created xsi:type="dcterms:W3CDTF">2017-02-09T03:23:31Z</dcterms:created>
  <dcterms:modified xsi:type="dcterms:W3CDTF">2017-02-13T08:52:59Z</dcterms:modified>
</cp:coreProperties>
</file>