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"/>
    </mc:Choice>
  </mc:AlternateContent>
  <xr:revisionPtr revIDLastSave="0" documentId="13_ncr:1_{8F361907-B809-A74E-8EAA-D39622FAF589}" xr6:coauthVersionLast="45" xr6:coauthVersionMax="45" xr10:uidLastSave="{00000000-0000-0000-0000-000000000000}"/>
  <bookViews>
    <workbookView xWindow="820" yWindow="1820" windowWidth="25600" windowHeight="14180" activeTab="1" xr2:uid="{09650164-32A5-5E41-B315-3AC4BDEF06DC}"/>
  </bookViews>
  <sheets>
    <sheet name="Amazon-1" sheetId="3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8" i="2" l="1"/>
  <c r="H8" i="2"/>
  <c r="J7" i="2"/>
  <c r="H7" i="2"/>
  <c r="J4" i="2"/>
  <c r="J5" i="2"/>
  <c r="J6" i="2"/>
  <c r="H4" i="2"/>
  <c r="H5" i="2"/>
  <c r="H6" i="2"/>
  <c r="J3" i="2"/>
  <c r="L4" i="2"/>
  <c r="L5" i="2"/>
  <c r="L7" i="2"/>
  <c r="L8" i="2"/>
  <c r="K4" i="2"/>
  <c r="K5" i="2"/>
  <c r="K7" i="2"/>
  <c r="K8" i="2"/>
  <c r="L3" i="2"/>
  <c r="K3" i="2"/>
  <c r="D6" i="2"/>
  <c r="H3" i="2"/>
  <c r="F7" i="2"/>
  <c r="E7" i="2"/>
  <c r="B10" i="3"/>
  <c r="E10" i="3"/>
  <c r="H10" i="3"/>
  <c r="E3" i="2" l="1"/>
  <c r="F3" i="2"/>
  <c r="E4" i="2"/>
  <c r="F4" i="2"/>
  <c r="E5" i="2"/>
  <c r="F5" i="2"/>
  <c r="B6" i="2"/>
  <c r="C6" i="2"/>
  <c r="E6" i="2" s="1"/>
  <c r="E8" i="2"/>
  <c r="F8" i="2"/>
  <c r="K6" i="2" l="1"/>
  <c r="L6" i="2"/>
  <c r="F6" i="2"/>
</calcChain>
</file>

<file path=xl/sharedStrings.xml><?xml version="1.0" encoding="utf-8"?>
<sst xmlns="http://schemas.openxmlformats.org/spreadsheetml/2006/main" count="22" uniqueCount="15">
  <si>
    <t>Total net sales</t>
  </si>
  <si>
    <t>Operating expenses:</t>
  </si>
  <si>
    <t>Cost of sales</t>
  </si>
  <si>
    <t>Marketing</t>
  </si>
  <si>
    <t>Total operating expenses</t>
  </si>
  <si>
    <t>Operating income</t>
  </si>
  <si>
    <t>$ in Millions</t>
  </si>
  <si>
    <t>other expenses</t>
  </si>
  <si>
    <t>% growth 2016-2017</t>
  </si>
  <si>
    <t>% growth 2017-2018</t>
  </si>
  <si>
    <t>2019 projections</t>
  </si>
  <si>
    <t>2020 projections</t>
  </si>
  <si>
    <t>with function trend</t>
  </si>
  <si>
    <t>assumptions for 2019 growth</t>
  </si>
  <si>
    <t>assumptions for 2020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</si>
</sst>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Inherit"/>
    </font>
    <font>
      <b/>
      <sz val="8"/>
      <color theme="1"/>
      <name val="Inherit"/>
    </font>
    <font>
      <sz val="10"/>
      <color theme="1"/>
      <name val="Inherit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/>
    <xf numFmtId="3" fontId="4" fillId="0" borderId="0" xfId="0" applyNumberFormat="1" applyFont="1"/>
    <xf numFmtId="0" fontId="1" fillId="0" borderId="0" xfId="0" applyFont="1"/>
    <xf numFmtId="0" fontId="6" fillId="0" borderId="0" xfId="0" applyFont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2" borderId="0" xfId="0" applyFont="1" applyFill="1"/>
    <xf numFmtId="44" fontId="9" fillId="2" borderId="0" xfId="1" applyFont="1" applyFill="1" applyAlignment="1">
      <alignment horizontal="center"/>
    </xf>
    <xf numFmtId="9" fontId="9" fillId="2" borderId="0" xfId="2" applyFont="1" applyFill="1" applyAlignment="1">
      <alignment horizontal="center"/>
    </xf>
    <xf numFmtId="9" fontId="9" fillId="2" borderId="2" xfId="2" applyFont="1" applyFill="1" applyBorder="1" applyAlignment="1">
      <alignment horizontal="center"/>
    </xf>
    <xf numFmtId="0" fontId="10" fillId="3" borderId="0" xfId="0" applyFont="1" applyFill="1"/>
    <xf numFmtId="44" fontId="9" fillId="3" borderId="0" xfId="1" applyFont="1" applyFill="1" applyAlignment="1">
      <alignment horizontal="center"/>
    </xf>
    <xf numFmtId="9" fontId="9" fillId="3" borderId="0" xfId="2" applyFont="1" applyFill="1" applyAlignment="1">
      <alignment horizontal="center"/>
    </xf>
    <xf numFmtId="9" fontId="9" fillId="3" borderId="2" xfId="2" applyFont="1" applyFill="1" applyBorder="1" applyAlignment="1">
      <alignment horizontal="center"/>
    </xf>
    <xf numFmtId="0" fontId="10" fillId="4" borderId="0" xfId="0" applyFont="1" applyFill="1"/>
    <xf numFmtId="44" fontId="9" fillId="4" borderId="0" xfId="1" applyFont="1" applyFill="1" applyAlignment="1">
      <alignment horizontal="center"/>
    </xf>
    <xf numFmtId="9" fontId="9" fillId="4" borderId="0" xfId="2" applyFont="1" applyFill="1" applyAlignment="1">
      <alignment horizontal="center"/>
    </xf>
    <xf numFmtId="9" fontId="9" fillId="4" borderId="2" xfId="2" applyFont="1" applyFill="1" applyBorder="1" applyAlignment="1">
      <alignment horizontal="center"/>
    </xf>
    <xf numFmtId="0" fontId="10" fillId="5" borderId="0" xfId="0" applyFont="1" applyFill="1"/>
    <xf numFmtId="44" fontId="9" fillId="5" borderId="0" xfId="1" applyFont="1" applyFill="1" applyAlignment="1">
      <alignment horizontal="center"/>
    </xf>
    <xf numFmtId="9" fontId="9" fillId="5" borderId="0" xfId="2" applyFont="1" applyFill="1" applyAlignment="1">
      <alignment horizontal="center"/>
    </xf>
    <xf numFmtId="9" fontId="9" fillId="5" borderId="3" xfId="2" applyFont="1" applyFill="1" applyBorder="1" applyAlignment="1">
      <alignment horizontal="center"/>
    </xf>
    <xf numFmtId="44" fontId="9" fillId="2" borderId="0" xfId="0" applyNumberFormat="1" applyFont="1" applyFill="1" applyAlignment="1">
      <alignment horizontal="center"/>
    </xf>
    <xf numFmtId="44" fontId="0" fillId="0" borderId="0" xfId="0" applyNumberFormat="1"/>
    <xf numFmtId="44" fontId="9" fillId="0" borderId="0" xfId="1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44" fontId="9" fillId="3" borderId="0" xfId="0" applyNumberFormat="1" applyFont="1" applyFill="1" applyAlignment="1">
      <alignment horizontal="center"/>
    </xf>
    <xf numFmtId="44" fontId="9" fillId="4" borderId="0" xfId="0" applyNumberFormat="1" applyFont="1" applyFill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44" fontId="9" fillId="2" borderId="6" xfId="1" applyFont="1" applyFill="1" applyBorder="1" applyAlignment="1">
      <alignment horizontal="center"/>
    </xf>
    <xf numFmtId="44" fontId="9" fillId="2" borderId="7" xfId="1" applyFont="1" applyFill="1" applyBorder="1" applyAlignment="1">
      <alignment horizontal="center"/>
    </xf>
    <xf numFmtId="44" fontId="9" fillId="3" borderId="6" xfId="1" applyFont="1" applyFill="1" applyBorder="1" applyAlignment="1">
      <alignment horizontal="center"/>
    </xf>
    <xf numFmtId="44" fontId="9" fillId="3" borderId="7" xfId="1" applyFont="1" applyFill="1" applyBorder="1" applyAlignment="1">
      <alignment horizontal="center"/>
    </xf>
    <xf numFmtId="44" fontId="9" fillId="4" borderId="6" xfId="1" applyFont="1" applyFill="1" applyBorder="1" applyAlignment="1">
      <alignment horizontal="center"/>
    </xf>
    <xf numFmtId="44" fontId="9" fillId="4" borderId="7" xfId="1" applyFont="1" applyFill="1" applyBorder="1" applyAlignment="1">
      <alignment horizontal="center"/>
    </xf>
    <xf numFmtId="44" fontId="9" fillId="5" borderId="8" xfId="1" applyFont="1" applyFill="1" applyBorder="1" applyAlignment="1">
      <alignment horizontal="center"/>
    </xf>
    <xf numFmtId="44" fontId="9" fillId="5" borderId="9" xfId="1" applyFont="1" applyFill="1" applyBorder="1" applyAlignment="1">
      <alignment horizontal="center"/>
    </xf>
    <xf numFmtId="44" fontId="9" fillId="5" borderId="0" xfId="0" applyNumberFormat="1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5ADE-3FD5-C948-92A7-9754633D5A5A}">
  <dimension ref="A1:L30"/>
  <sheetViews>
    <sheetView zoomScale="177" zoomScaleNormal="177" workbookViewId="0">
      <selection activeCell="A16" sqref="A16:A17"/>
    </sheetView>
  </sheetViews>
  <sheetFormatPr baseColWidth="10" defaultRowHeight="16"/>
  <cols>
    <col min="1" max="1" width="32.5" bestFit="1" customWidth="1"/>
  </cols>
  <sheetData>
    <row r="1" spans="1:9">
      <c r="A1" t="s">
        <v>6</v>
      </c>
    </row>
    <row r="2" spans="1:9">
      <c r="A2" s="1"/>
      <c r="B2" s="2">
        <v>2016</v>
      </c>
      <c r="C2" s="3"/>
      <c r="E2" s="2">
        <v>2017</v>
      </c>
      <c r="H2" s="2">
        <v>2018</v>
      </c>
    </row>
    <row r="3" spans="1:9">
      <c r="A3" s="4" t="s">
        <v>0</v>
      </c>
      <c r="B3" s="5">
        <v>135987</v>
      </c>
      <c r="C3" s="4"/>
      <c r="D3" s="4"/>
      <c r="E3" s="5">
        <v>177866</v>
      </c>
      <c r="F3" s="4"/>
      <c r="G3" s="4"/>
      <c r="H3" s="5">
        <v>232887</v>
      </c>
      <c r="I3" s="4"/>
    </row>
    <row r="4" spans="1:9">
      <c r="A4" s="4"/>
      <c r="B4" s="5"/>
      <c r="C4" s="4"/>
      <c r="D4" s="4"/>
      <c r="E4" s="5"/>
      <c r="F4" s="4"/>
      <c r="G4" s="4"/>
      <c r="H4" s="5"/>
      <c r="I4" s="4"/>
    </row>
    <row r="5" spans="1:9">
      <c r="A5" s="3" t="s">
        <v>1</v>
      </c>
      <c r="B5" s="3"/>
      <c r="C5" s="3"/>
      <c r="D5" s="3"/>
      <c r="E5" s="3"/>
      <c r="F5" s="3"/>
    </row>
    <row r="6" spans="1:9">
      <c r="A6" s="4" t="s">
        <v>2</v>
      </c>
      <c r="B6" s="5">
        <v>88265</v>
      </c>
      <c r="C6" s="4"/>
      <c r="D6" s="4"/>
      <c r="E6" s="5">
        <v>111934</v>
      </c>
      <c r="F6" s="4"/>
      <c r="G6" s="4"/>
      <c r="H6" s="5">
        <v>139156</v>
      </c>
      <c r="I6" s="4"/>
    </row>
    <row r="7" spans="1:9">
      <c r="A7" s="4"/>
      <c r="B7" s="5"/>
      <c r="C7" s="4"/>
      <c r="D7" s="4"/>
      <c r="E7" s="5"/>
      <c r="F7" s="4"/>
      <c r="G7" s="4"/>
      <c r="H7" s="5"/>
      <c r="I7" s="4"/>
    </row>
    <row r="8" spans="1:9">
      <c r="A8" s="4" t="s">
        <v>3</v>
      </c>
      <c r="B8" s="5">
        <v>7233</v>
      </c>
      <c r="C8" s="4"/>
      <c r="D8" s="4"/>
      <c r="E8" s="5">
        <v>10069</v>
      </c>
      <c r="F8" s="4"/>
      <c r="G8" s="4"/>
      <c r="H8" s="5">
        <v>13814</v>
      </c>
      <c r="I8" s="4"/>
    </row>
    <row r="9" spans="1:9">
      <c r="A9" s="4"/>
      <c r="B9" s="5"/>
      <c r="C9" s="4"/>
      <c r="D9" s="4"/>
      <c r="E9" s="5"/>
      <c r="F9" s="4"/>
      <c r="G9" s="4"/>
      <c r="H9" s="5"/>
      <c r="I9" s="4"/>
    </row>
    <row r="10" spans="1:9">
      <c r="A10" s="4" t="s">
        <v>7</v>
      </c>
      <c r="B10" s="5">
        <f>B14-B8-B6</f>
        <v>36303</v>
      </c>
      <c r="C10" s="4"/>
      <c r="D10" s="4"/>
      <c r="E10" s="5">
        <f>E14-E8-E6</f>
        <v>51757</v>
      </c>
      <c r="F10" s="4"/>
      <c r="G10" s="4"/>
      <c r="H10" s="5">
        <f>H14-H8-H6</f>
        <v>67496</v>
      </c>
      <c r="I10" s="4"/>
    </row>
    <row r="11" spans="1:9">
      <c r="A11" s="4"/>
      <c r="B11" s="5"/>
      <c r="C11" s="4"/>
      <c r="D11" s="4"/>
      <c r="E11" s="5"/>
      <c r="F11" s="4"/>
      <c r="G11" s="4"/>
      <c r="H11" s="5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4</v>
      </c>
      <c r="B14" s="5">
        <v>131801</v>
      </c>
      <c r="C14" s="4"/>
      <c r="D14" s="4"/>
      <c r="E14" s="5">
        <v>173760</v>
      </c>
      <c r="F14" s="4"/>
      <c r="G14" s="4"/>
      <c r="H14" s="5">
        <v>220466</v>
      </c>
      <c r="I14" s="4"/>
    </row>
    <row r="15" spans="1:9">
      <c r="A15" s="4"/>
      <c r="B15" s="5"/>
      <c r="C15" s="4"/>
      <c r="D15" s="4"/>
      <c r="E15" s="5"/>
      <c r="F15" s="4"/>
      <c r="G15" s="4"/>
      <c r="H15" s="5"/>
      <c r="I15" s="4"/>
    </row>
    <row r="16" spans="1:9">
      <c r="A16" s="4" t="s">
        <v>5</v>
      </c>
      <c r="B16" s="5">
        <v>4186</v>
      </c>
      <c r="C16" s="4"/>
      <c r="D16" s="4"/>
      <c r="E16" s="5">
        <v>4106</v>
      </c>
      <c r="F16" s="4"/>
      <c r="G16" s="4"/>
      <c r="H16" s="5">
        <v>12421</v>
      </c>
      <c r="I16" s="4"/>
    </row>
    <row r="17" spans="1:12">
      <c r="A17" s="4"/>
      <c r="B17" s="5"/>
      <c r="C17" s="4"/>
      <c r="D17" s="4"/>
      <c r="E17" s="5"/>
      <c r="F17" s="4"/>
      <c r="G17" s="4"/>
      <c r="H17" s="5"/>
      <c r="I17" s="4"/>
    </row>
    <row r="18" spans="1:12">
      <c r="A18" s="4"/>
      <c r="B18" s="4"/>
      <c r="C18" s="4"/>
      <c r="D18" s="4"/>
      <c r="E18" s="4"/>
      <c r="F18" s="4"/>
      <c r="G18" s="4"/>
      <c r="H18" s="4"/>
      <c r="I18" s="4"/>
    </row>
    <row r="19" spans="1:12">
      <c r="A19" s="4"/>
      <c r="B19" s="4"/>
      <c r="C19" s="4"/>
      <c r="D19" s="4"/>
      <c r="E19" s="4"/>
      <c r="F19" s="4"/>
      <c r="G19" s="4"/>
      <c r="H19" s="4"/>
      <c r="I19" s="4"/>
    </row>
    <row r="20" spans="1:12">
      <c r="A20" s="3"/>
      <c r="B20" s="3"/>
      <c r="C20" s="3"/>
      <c r="D20" s="3"/>
      <c r="E20" s="3"/>
      <c r="F20" s="3"/>
      <c r="G20" s="3"/>
      <c r="H20" s="3"/>
      <c r="I20" s="3"/>
    </row>
    <row r="21" spans="1:12">
      <c r="A21" s="4"/>
      <c r="B21" s="4"/>
      <c r="C21" s="4"/>
      <c r="D21" s="4"/>
      <c r="E21" s="4"/>
      <c r="F21" s="4"/>
      <c r="G21" s="4"/>
      <c r="H21" s="4"/>
      <c r="I21" s="4"/>
    </row>
    <row r="22" spans="1:12">
      <c r="A22" s="4"/>
      <c r="B22" s="4"/>
      <c r="C22" s="4"/>
      <c r="D22" s="4"/>
      <c r="E22" s="4"/>
      <c r="F22" s="4"/>
      <c r="G22" s="4"/>
      <c r="H22" s="4"/>
      <c r="I22" s="4"/>
    </row>
    <row r="23" spans="1:12">
      <c r="A23" s="3"/>
      <c r="B23" s="3"/>
      <c r="C23" s="3"/>
      <c r="D23" s="3"/>
      <c r="E23" s="3"/>
      <c r="F23" s="3"/>
      <c r="G23" s="3"/>
      <c r="H23" s="3"/>
      <c r="I23" s="3"/>
    </row>
    <row r="24" spans="1:12">
      <c r="A24" s="4"/>
      <c r="B24" s="5"/>
      <c r="C24" s="4"/>
      <c r="D24" s="4"/>
      <c r="E24" s="5"/>
      <c r="F24" s="4"/>
      <c r="G24" s="4"/>
      <c r="H24" s="5"/>
      <c r="I24" s="4"/>
    </row>
    <row r="25" spans="1:12">
      <c r="A25" s="4"/>
      <c r="B25" s="5"/>
      <c r="C25" s="4"/>
      <c r="D25" s="4"/>
      <c r="E25" s="5"/>
      <c r="F25" s="4"/>
      <c r="G25" s="4"/>
      <c r="H25" s="5"/>
      <c r="I25" s="4"/>
    </row>
    <row r="26" spans="1:12">
      <c r="A26" s="3"/>
      <c r="B26" s="3"/>
      <c r="C26" s="3"/>
      <c r="D26" s="3"/>
      <c r="E26" s="3"/>
      <c r="F26" s="3"/>
      <c r="G26" s="3"/>
      <c r="H26" s="3"/>
      <c r="I26" s="3"/>
    </row>
    <row r="27" spans="1:12">
      <c r="A27" s="4"/>
      <c r="B27" s="4"/>
      <c r="C27" s="4"/>
      <c r="D27" s="4"/>
      <c r="E27" s="4"/>
      <c r="F27" s="4"/>
      <c r="G27" s="4"/>
      <c r="H27" s="4"/>
      <c r="I27" s="4"/>
    </row>
    <row r="28" spans="1:12">
      <c r="A28" s="4"/>
      <c r="B28" s="4"/>
      <c r="C28" s="4"/>
      <c r="D28" s="4"/>
      <c r="E28" s="4"/>
      <c r="F28" s="4"/>
      <c r="G28" s="4"/>
      <c r="H28" s="4"/>
      <c r="I28" s="4"/>
    </row>
    <row r="29" spans="1:12">
      <c r="A29" s="4"/>
      <c r="B29" s="4"/>
      <c r="C29" s="5"/>
      <c r="D29" s="4"/>
      <c r="E29" s="4"/>
      <c r="F29" s="4"/>
      <c r="G29" s="5"/>
      <c r="H29" s="4"/>
      <c r="I29" s="4"/>
      <c r="J29" s="4"/>
      <c r="K29" s="5"/>
      <c r="L29" s="6"/>
    </row>
    <row r="30" spans="1:12">
      <c r="A30" s="4"/>
      <c r="B30" s="4"/>
      <c r="C30" s="5"/>
      <c r="D30" s="4"/>
      <c r="E30" s="4"/>
      <c r="F30" s="4"/>
      <c r="G30" s="5"/>
      <c r="H30" s="4"/>
      <c r="I30" s="4"/>
      <c r="J30" s="4"/>
      <c r="K30" s="5"/>
      <c r="L30" s="6"/>
    </row>
  </sheetData>
  <mergeCells count="111">
    <mergeCell ref="G29:G30"/>
    <mergeCell ref="H29:H30"/>
    <mergeCell ref="A29:A30"/>
    <mergeCell ref="B29:B30"/>
    <mergeCell ref="C29:C30"/>
    <mergeCell ref="D29:D30"/>
    <mergeCell ref="E29:E30"/>
    <mergeCell ref="F29:F30"/>
    <mergeCell ref="I29:I30"/>
    <mergeCell ref="J29:J30"/>
    <mergeCell ref="K29:K30"/>
    <mergeCell ref="L29:L30"/>
    <mergeCell ref="H27:H28"/>
    <mergeCell ref="I27:I28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A27:A28"/>
    <mergeCell ref="B27:B28"/>
    <mergeCell ref="C27:C28"/>
    <mergeCell ref="D27:D28"/>
    <mergeCell ref="E27:E28"/>
    <mergeCell ref="F27:F28"/>
    <mergeCell ref="G27:G28"/>
    <mergeCell ref="I18:I19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H16:H17"/>
    <mergeCell ref="I16:I17"/>
    <mergeCell ref="A18:A19"/>
    <mergeCell ref="B18:B19"/>
    <mergeCell ref="C18:C19"/>
    <mergeCell ref="D18:D19"/>
    <mergeCell ref="E18:E19"/>
    <mergeCell ref="F18:F19"/>
    <mergeCell ref="G18:G19"/>
    <mergeCell ref="H18:H19"/>
    <mergeCell ref="F16:F17"/>
    <mergeCell ref="G16:G17"/>
    <mergeCell ref="A14:A15"/>
    <mergeCell ref="B14:B15"/>
    <mergeCell ref="C14:C15"/>
    <mergeCell ref="D14:D15"/>
    <mergeCell ref="E14:E15"/>
    <mergeCell ref="F14:F15"/>
    <mergeCell ref="G10:G11"/>
    <mergeCell ref="H10:H11"/>
    <mergeCell ref="G14:G15"/>
    <mergeCell ref="H14:H15"/>
    <mergeCell ref="I14:I15"/>
    <mergeCell ref="A16:A17"/>
    <mergeCell ref="B16:B17"/>
    <mergeCell ref="C16:C17"/>
    <mergeCell ref="D16:D17"/>
    <mergeCell ref="E16:E17"/>
    <mergeCell ref="A10:A11"/>
    <mergeCell ref="B10:B11"/>
    <mergeCell ref="C10:C11"/>
    <mergeCell ref="D10:D11"/>
    <mergeCell ref="E10:E11"/>
    <mergeCell ref="F10:F11"/>
    <mergeCell ref="I10:I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G8:G9"/>
    <mergeCell ref="H8:H9"/>
    <mergeCell ref="I8:I9"/>
    <mergeCell ref="A8:A9"/>
    <mergeCell ref="B8:B9"/>
    <mergeCell ref="C8:C9"/>
    <mergeCell ref="D8:D9"/>
    <mergeCell ref="E8:E9"/>
    <mergeCell ref="F8:F9"/>
    <mergeCell ref="H6:H7"/>
    <mergeCell ref="A3:A4"/>
    <mergeCell ref="B3:B4"/>
    <mergeCell ref="C3:C4"/>
    <mergeCell ref="D3:D4"/>
    <mergeCell ref="E3:E4"/>
    <mergeCell ref="F3:F4"/>
    <mergeCell ref="G3:G4"/>
    <mergeCell ref="I6:I7"/>
    <mergeCell ref="H3:H4"/>
    <mergeCell ref="I3:I4"/>
    <mergeCell ref="A6:A7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7750-EF6B-6145-B269-64E9FD0654F1}">
  <dimension ref="A1:M9"/>
  <sheetViews>
    <sheetView tabSelected="1" workbookViewId="0">
      <selection activeCell="H13" sqref="H13"/>
    </sheetView>
  </sheetViews>
  <sheetFormatPr baseColWidth="10" defaultRowHeight="16"/>
  <cols>
    <col min="1" max="1" width="22.1640625" bestFit="1" customWidth="1"/>
    <col min="2" max="4" width="12.1640625" bestFit="1" customWidth="1"/>
    <col min="5" max="6" width="8.5" bestFit="1" customWidth="1"/>
    <col min="7" max="7" width="11.83203125" customWidth="1"/>
    <col min="8" max="8" width="14" bestFit="1" customWidth="1"/>
    <col min="9" max="9" width="12.33203125" customWidth="1"/>
    <col min="10" max="10" width="14" customWidth="1"/>
    <col min="11" max="12" width="12.1640625" bestFit="1" customWidth="1"/>
    <col min="13" max="13" width="12.5" bestFit="1" customWidth="1"/>
  </cols>
  <sheetData>
    <row r="1" spans="1:13" ht="17" thickBot="1">
      <c r="A1" s="32" t="s">
        <v>6</v>
      </c>
      <c r="B1" s="8"/>
      <c r="C1" s="8"/>
      <c r="D1" s="8"/>
      <c r="E1" s="8"/>
      <c r="F1" s="8"/>
      <c r="G1" s="8"/>
      <c r="H1" s="8"/>
      <c r="I1" s="8"/>
      <c r="J1" s="8"/>
      <c r="K1" s="31" t="s">
        <v>12</v>
      </c>
      <c r="L1" s="31"/>
    </row>
    <row r="2" spans="1:13" s="7" customFormat="1" ht="57">
      <c r="A2" s="9"/>
      <c r="B2" s="10">
        <v>2016</v>
      </c>
      <c r="C2" s="10">
        <v>2017</v>
      </c>
      <c r="D2" s="10">
        <v>2018</v>
      </c>
      <c r="E2" s="10" t="s">
        <v>8</v>
      </c>
      <c r="F2" s="10" t="s">
        <v>9</v>
      </c>
      <c r="G2" s="11" t="s">
        <v>13</v>
      </c>
      <c r="H2" s="10" t="s">
        <v>10</v>
      </c>
      <c r="I2" s="11" t="s">
        <v>14</v>
      </c>
      <c r="J2" s="10" t="s">
        <v>11</v>
      </c>
      <c r="K2" s="35">
        <v>2019</v>
      </c>
      <c r="L2" s="36">
        <v>2020</v>
      </c>
    </row>
    <row r="3" spans="1:13">
      <c r="A3" s="12" t="s">
        <v>0</v>
      </c>
      <c r="B3" s="13">
        <v>135987</v>
      </c>
      <c r="C3" s="13">
        <v>177866</v>
      </c>
      <c r="D3" s="13">
        <v>232887</v>
      </c>
      <c r="E3" s="14">
        <f>C3/B3-1</f>
        <v>0.30796326119408479</v>
      </c>
      <c r="F3" s="14">
        <f>D3/C3-1</f>
        <v>0.3093396152159491</v>
      </c>
      <c r="G3" s="15">
        <v>0.31</v>
      </c>
      <c r="H3" s="28">
        <f>D3*(G3+1)</f>
        <v>305081.97000000003</v>
      </c>
      <c r="I3" s="15">
        <v>0.31</v>
      </c>
      <c r="J3" s="28">
        <f>H3*(I3+1)</f>
        <v>399657.38070000004</v>
      </c>
      <c r="K3" s="37">
        <f>TREND($B3:$D3,$B$2:$D$2,K$2)</f>
        <v>279146.66666667163</v>
      </c>
      <c r="L3" s="38">
        <f>TREND($B3:$D3,$B$2:$D$2,L$2)</f>
        <v>327596.66666667163</v>
      </c>
    </row>
    <row r="4" spans="1:13">
      <c r="A4" s="16" t="s">
        <v>2</v>
      </c>
      <c r="B4" s="17">
        <v>88265</v>
      </c>
      <c r="C4" s="17">
        <v>111934</v>
      </c>
      <c r="D4" s="17">
        <v>139156</v>
      </c>
      <c r="E4" s="18">
        <f>C4/B4-1</f>
        <v>0.26815838667648562</v>
      </c>
      <c r="F4" s="18">
        <f>D4/C4-1</f>
        <v>0.24319688387799943</v>
      </c>
      <c r="G4" s="19">
        <v>0.21</v>
      </c>
      <c r="H4" s="33">
        <f t="shared" ref="H4:H6" si="0">D4*(G4+1)</f>
        <v>168378.76</v>
      </c>
      <c r="I4" s="19">
        <v>0.18</v>
      </c>
      <c r="J4" s="33">
        <f t="shared" ref="J4:J6" si="1">H4*(I4+1)</f>
        <v>198686.9368</v>
      </c>
      <c r="K4" s="39">
        <f t="shared" ref="K4:L7" si="2">TREND($B4:$D4,$B$2:$D$2,K$2)</f>
        <v>164009.33333333582</v>
      </c>
      <c r="L4" s="40">
        <f t="shared" si="2"/>
        <v>189454.83333333582</v>
      </c>
    </row>
    <row r="5" spans="1:13">
      <c r="A5" s="16" t="s">
        <v>3</v>
      </c>
      <c r="B5" s="17">
        <v>7233</v>
      </c>
      <c r="C5" s="17">
        <v>10069</v>
      </c>
      <c r="D5" s="17">
        <v>13814</v>
      </c>
      <c r="E5" s="18">
        <f>C5/B5-1</f>
        <v>0.39209180146550526</v>
      </c>
      <c r="F5" s="18">
        <f>D5/C5-1</f>
        <v>0.37193365776144605</v>
      </c>
      <c r="G5" s="19">
        <v>0.35</v>
      </c>
      <c r="H5" s="33">
        <f t="shared" si="0"/>
        <v>18648.900000000001</v>
      </c>
      <c r="I5" s="19">
        <v>0.33</v>
      </c>
      <c r="J5" s="33">
        <f t="shared" si="1"/>
        <v>24803.037000000004</v>
      </c>
      <c r="K5" s="39">
        <f t="shared" si="2"/>
        <v>16953</v>
      </c>
      <c r="L5" s="40">
        <f t="shared" si="2"/>
        <v>20243.5</v>
      </c>
    </row>
    <row r="6" spans="1:13">
      <c r="A6" s="16" t="s">
        <v>7</v>
      </c>
      <c r="B6" s="17">
        <f>B7-B5-B4</f>
        <v>36303</v>
      </c>
      <c r="C6" s="17">
        <f>C7-C5-C4</f>
        <v>51757</v>
      </c>
      <c r="D6" s="17">
        <f>D7-D5-D4</f>
        <v>67496</v>
      </c>
      <c r="E6" s="18">
        <f>C6/B6-1</f>
        <v>0.42569484615596509</v>
      </c>
      <c r="F6" s="18">
        <f>D6/C6-1</f>
        <v>0.30409413219467907</v>
      </c>
      <c r="G6" s="19">
        <v>0.25</v>
      </c>
      <c r="H6" s="33">
        <f t="shared" si="0"/>
        <v>84370</v>
      </c>
      <c r="I6" s="19">
        <v>0.2</v>
      </c>
      <c r="J6" s="33">
        <f t="shared" si="1"/>
        <v>101244</v>
      </c>
      <c r="K6" s="39">
        <f t="shared" si="2"/>
        <v>83045</v>
      </c>
      <c r="L6" s="40">
        <f t="shared" si="2"/>
        <v>98641.5</v>
      </c>
    </row>
    <row r="7" spans="1:13">
      <c r="A7" s="20" t="s">
        <v>4</v>
      </c>
      <c r="B7" s="21">
        <v>131801</v>
      </c>
      <c r="C7" s="21">
        <v>173760</v>
      </c>
      <c r="D7" s="21">
        <v>220466</v>
      </c>
      <c r="E7" s="22">
        <f>C7/B7-1</f>
        <v>0.31835115059825037</v>
      </c>
      <c r="F7" s="22">
        <f>D7/C7-1</f>
        <v>0.26879604051565376</v>
      </c>
      <c r="G7" s="23"/>
      <c r="H7" s="34">
        <f>SUM(H4:H6)</f>
        <v>271397.66000000003</v>
      </c>
      <c r="I7" s="23"/>
      <c r="J7" s="34">
        <f>SUM(J4:J6)</f>
        <v>324733.97380000004</v>
      </c>
      <c r="K7" s="41">
        <f t="shared" si="2"/>
        <v>264007.33333332837</v>
      </c>
      <c r="L7" s="42">
        <f t="shared" si="2"/>
        <v>308339.83333332837</v>
      </c>
      <c r="M7" s="29"/>
    </row>
    <row r="8" spans="1:13" ht="17" thickBot="1">
      <c r="A8" s="24" t="s">
        <v>5</v>
      </c>
      <c r="B8" s="25">
        <v>4186</v>
      </c>
      <c r="C8" s="25">
        <v>4106</v>
      </c>
      <c r="D8" s="25">
        <v>12421</v>
      </c>
      <c r="E8" s="26">
        <f>C8/B8-1</f>
        <v>-1.9111323459149565E-2</v>
      </c>
      <c r="F8" s="26">
        <f>D8/C8-1</f>
        <v>2.02508524111057</v>
      </c>
      <c r="G8" s="27">
        <v>0.5</v>
      </c>
      <c r="H8" s="45">
        <f>D8*(G8+1)</f>
        <v>18631.5</v>
      </c>
      <c r="I8" s="27">
        <v>0.5</v>
      </c>
      <c r="J8" s="45">
        <f>H8*(I8+1)</f>
        <v>27947.25</v>
      </c>
      <c r="K8" s="43">
        <f>TREND($B8:$D8,$B$2:$D$2,K$2)</f>
        <v>15139.333333333023</v>
      </c>
      <c r="L8" s="44">
        <f>TREND($B8:$D8,$B$2:$D$2,L$2)</f>
        <v>19256.833333333023</v>
      </c>
    </row>
    <row r="9" spans="1:13">
      <c r="K9" s="30"/>
    </row>
  </sheetData>
  <mergeCells count="1">
    <mergeCell ref="K1:L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Amazon-1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Galvanize</dc:creator>
  <cp:lastModifiedBy>Christian Goldoni</cp:lastModifiedBy>
  <dcterms:created xsi:type="dcterms:W3CDTF">2019-10-07T19:17:30Z</dcterms:created>
  <dcterms:modified xsi:type="dcterms:W3CDTF">2019-10-07T20:54:36Z</dcterms:modified>
</cp:coreProperties>
</file>