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ris/Downloads/"/>
    </mc:Choice>
  </mc:AlternateContent>
  <xr:revisionPtr revIDLastSave="0" documentId="13_ncr:1_{95F5C0F0-1E1C-C34C-93CC-35D12FC0BCCA}" xr6:coauthVersionLast="45" xr6:coauthVersionMax="45" xr10:uidLastSave="{00000000-0000-0000-0000-000000000000}"/>
  <bookViews>
    <workbookView xWindow="0" yWindow="460" windowWidth="25600" windowHeight="14120" firstSheet="18" activeTab="30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_xlnm._FilterDatabase" localSheetId="26" hidden="1">'HW(1)'!$A$1:$E$665</definedName>
    <definedName name="_xlnm._FilterDatabase" localSheetId="30" hidden="1">'HW(3)'!$A$1:$E$665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0" i="84"/>
  <c r="H10" i="82"/>
  <c r="G3" i="66" l="1"/>
  <c r="G3" i="78"/>
  <c r="E4" i="54" l="1"/>
  <c r="E5" i="54"/>
  <c r="G5" i="53"/>
  <c r="G6" i="53"/>
  <c r="G4" i="53"/>
  <c r="H15" i="87" l="1"/>
  <c r="H14" i="87"/>
  <c r="H13" i="87"/>
  <c r="H12" i="87"/>
  <c r="G13" i="85"/>
  <c r="H11" i="83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11" i="78"/>
  <c r="G9" i="78"/>
  <c r="G7" i="78"/>
  <c r="G6" i="78"/>
  <c r="H17" i="77"/>
  <c r="H16" i="77"/>
  <c r="H15" i="77"/>
  <c r="H14" i="77"/>
  <c r="G13" i="77"/>
  <c r="G1" i="77" s="1"/>
  <c r="G10" i="77"/>
  <c r="G5" i="77"/>
  <c r="G4" i="77"/>
  <c r="H12" i="76"/>
  <c r="G12" i="76"/>
  <c r="H10" i="76"/>
  <c r="G7" i="76" s="1"/>
  <c r="G10" i="76"/>
  <c r="G5" i="76" s="1"/>
  <c r="G4" i="76"/>
  <c r="G1" i="76"/>
  <c r="I12" i="75"/>
  <c r="I10" i="75"/>
  <c r="H7" i="75" s="1"/>
  <c r="H10" i="75"/>
  <c r="H5" i="75"/>
  <c r="H4" i="75"/>
  <c r="H1" i="75"/>
  <c r="I12" i="74"/>
  <c r="H12" i="74"/>
  <c r="I10" i="74"/>
  <c r="H7" i="74" s="1"/>
  <c r="H10" i="74"/>
  <c r="H5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I4" i="67"/>
  <c r="H11" i="70"/>
  <c r="H8" i="70"/>
  <c r="G8" i="69"/>
  <c r="G8" i="80"/>
  <c r="H11" i="81"/>
  <c r="J12" i="74"/>
  <c r="J14" i="77"/>
  <c r="J12" i="73"/>
  <c r="J12" i="75"/>
  <c r="I4" i="79"/>
  <c r="I12" i="76"/>
  <c r="J18" i="78"/>
  <c r="H8" i="81"/>
  <c r="G7" i="77" l="1"/>
  <c r="G17" i="66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2" i="58"/>
  <c r="J14" i="65"/>
  <c r="J12" i="59"/>
  <c r="I12" i="64"/>
  <c r="J12" i="62"/>
  <c r="J18" i="66"/>
  <c r="G1" i="65" l="1"/>
  <c r="L9" i="1" s="1"/>
  <c r="G7" i="65"/>
  <c r="G5" i="57"/>
  <c r="G4" i="57"/>
  <c r="G3" i="57"/>
  <c r="F3" i="54"/>
  <c r="I3" i="57"/>
  <c r="E3" i="54" l="1"/>
  <c r="H4" i="53"/>
  <c r="F3" i="52" l="1"/>
  <c r="G8" i="52"/>
  <c r="G3" i="52"/>
</calcChain>
</file>

<file path=xl/sharedStrings.xml><?xml version="1.0" encoding="utf-8"?>
<sst xmlns="http://schemas.openxmlformats.org/spreadsheetml/2006/main" count="9095" uniqueCount="152">
  <si>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</si>
  <si>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</si>
  <si>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</si>
  <si>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</si>
  <si>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</si>
  <si>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</si>
  <si>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</si>
  <si>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</si>
  <si>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</si>
  <si>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</si>
  <si>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</si>
  <si>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</si>
  <si>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</si>
  <si>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</si>
  <si>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</si>
  <si>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</si>
  <si>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</si>
  <si>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</si>
  <si>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</si>
  <si>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</si>
  <si>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</si>
  <si>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</si>
  <si>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</si>
  <si>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</si>
  <si>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</si>
  <si>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</si>
  <si>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</si>
  <si>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</si>
  <si>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</si>
  <si>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</si>
  <si>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</si>
  <si>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</si>
  <si>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</si>
  <si>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</si>
  <si>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</si>
  <si>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</si>
  <si>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</si>
  <si>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</si>
  <si>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</si>
  <si>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</si>
  <si>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</si>
  <si>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</si>
  <si>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</si>
  <si>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</si>
  <si>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</si>
  <si>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</si>
  <si>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</si>
  <si>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</si>
  <si>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</si>
  <si>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</si>
  <si>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</si>
  <si>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</si>
  <si>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</si>
  <si>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</si>
  <si>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</si>
  <si>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</si>
  <si>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</si>
  <si>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</si>
  <si>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</si>
  <si>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</si>
  <si>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</si>
  <si>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</si>
  <si>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</si>
  <si>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</si>
  <si>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</si>
  <si>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</si>
  <si>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</si>
  <si>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</si>
  <si>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</si>
  <si>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</si>
  <si>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</si>
  <si>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</si>
  <si>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</si>
  <si>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</si>
  <si>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</si>
  <si>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</si>
  <si>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</si>
  <si>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</si>
  <si>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</si>
  <si>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</si>
  <si>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</si>
  <si>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</si>
  <si>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</si>
  <si>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</si>
  <si>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</si>
  <si>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</si>
  <si>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</si>
  <si>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</si>
  <si>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</si>
  <si>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</si>
  <si>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</si>
  <si>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</si>
  <si>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</si>
  <si>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</si>
  <si>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</si>
  <si>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</si>
  <si>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</si>
  <si>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</si>
  <si>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</si>
  <si>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</si>
  <si>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</si>
  <si>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</si>
  <si>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</si>
  <si>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</si>
  <si>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</si>
  <si>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</si>
  <si>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</si>
  <si>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</si>
  <si>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</si>
  <si>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</si>
  <si>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</si>
  <si>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</si>
  <si>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</si>
  <si>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</si>
  <si>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</si>
  <si>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</si>
  <si>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</si>
  <si>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</si>
  <si>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</si>
  <si>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</si>
  <si>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</si>
  <si>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</si>
  <si>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</si>
  <si>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</si>
  <si>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</si>
  <si>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</si>
  <si>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</si>
  <si>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</si>
  <si>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</si>
  <si>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</si>
  <si>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</si>
  <si>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</si>
  <si>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</si>
  <si>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</si>
  <si>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</si>
  <si>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</si>
  <si>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</si>
  <si>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</si>
  <si>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</si>
  <si>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</si>
  <si>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</si>
  <si>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</si>
  <si>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</si>
  <si>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</si>
  <si>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</si>
  <si>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</si>
  <si>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</si>
  <si>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 xml:space="preserve">Sales &gt;= </t>
  </si>
  <si>
    <t>total</t>
  </si>
  <si>
    <t>total sales</t>
  </si>
  <si>
    <t>COGS criteria</t>
  </si>
  <si>
    <t>&gt;800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</si>
</sst>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  <xf numFmtId="44" fontId="7" fillId="0" borderId="0" applyFont="0" applyFill="0" applyBorder="0" applyAlignment="0" applyProtection="0"/>
  </cellStyleXfs>
  <cellXfs count="108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0" fontId="8" fillId="2" borderId="0" xfId="0" applyFont="1" applyFill="1" applyBorder="1"/>
    <xf numFmtId="0" fontId="0" fillId="9" borderId="0" xfId="0" applyFill="1"/>
    <xf numFmtId="0" fontId="8" fillId="2" borderId="0" xfId="0" applyFont="1" applyFill="1"/>
    <xf numFmtId="44" fontId="8" fillId="2" borderId="0" xfId="11" applyFont="1" applyFill="1"/>
    <xf numFmtId="2" fontId="0" fillId="9" borderId="0" xfId="11" applyNumberFormat="1" applyFont="1" applyFill="1"/>
    <xf numFmtId="0" fontId="0" fillId="10" borderId="0" xfId="0" applyFill="1"/>
    <xf numFmtId="0" fontId="8" fillId="9" borderId="0" xfId="0" applyFont="1" applyFill="1" applyBorder="1"/>
    <xf numFmtId="2" fontId="0" fillId="5" borderId="9" xfId="0" applyNumberFormat="1" applyFill="1" applyBorder="1"/>
  </cellXfs>
  <cellStyles count="12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" xfId="11" builtinId="4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3" totalsRowShown="0" headerRowDxfId="53" headerRowBorderDxfId="52" tableBorderDxfId="51" totalsRowBorderDxfId="50">
  <autoFilter ref="A1:D13" xr:uid="{92CDCB75-563F-4233-89BB-25BA276EF4E3}"/>
  <tableColumns count="4">
    <tableColumn id="1" xr3:uid="{E30D16F2-96BB-4774-B4F8-06C791312E69}" name="Date" dataDxfId="49"/>
    <tableColumn id="2" xr3:uid="{F413D8EA-02C4-45EE-8965-A28AC4D329FC}" name="Product" dataDxfId="48"/>
    <tableColumn id="3" xr3:uid="{78F7AC72-50D0-4D84-BBC2-0F1257113770}" name="Sales" dataDxfId="47"/>
    <tableColumn id="4" xr3:uid="{5D299350-21EB-4016-B632-370A5267695F}" name="COG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45" headerRowBorderDxfId="44" tableBorderDxfId="43" totalsRowBorderDxfId="42">
  <autoFilter ref="A1:D17" xr:uid="{92CDCB75-563F-4233-89BB-25BA276EF4E3}"/>
  <tableColumns count="4">
    <tableColumn id="1" xr3:uid="{C4440C7B-8E40-4FDB-9344-A9A81FD0C966}" name="Date" dataDxfId="41"/>
    <tableColumn id="2" xr3:uid="{F06A7558-4569-477B-8563-1E701FB91434}" name="Product" dataDxfId="40"/>
    <tableColumn id="3" xr3:uid="{056A49FC-83BF-457D-9B01-C762A3EFE58A}" name="Sales" dataDxfId="39"/>
    <tableColumn id="4" xr3:uid="{3656D4F5-1478-4D2C-A824-B189D15D7399}" name="COGS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37" tableBorderDxfId="36" totalsRowBorderDxfId="35">
  <autoFilter ref="A3:B591" xr:uid="{F9FBB523-FC0F-4259-9575-051ADE35D548}"/>
  <tableColumns count="2">
    <tableColumn id="1" xr3:uid="{4FF9953C-A07D-415B-A8FE-F711266E20AB}" name="Post" dataDxfId="34"/>
    <tableColumn id="2" xr3:uid="{28849368-7F7D-418F-BA81-D7CAC739C263}" name="Seconds" dataDxfId="3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32" tableBorderDxfId="31" totalsRowBorderDxfId="30">
  <autoFilter ref="A3:B591" xr:uid="{F9FBB523-FC0F-4259-9575-051ADE35D548}"/>
  <tableColumns count="2">
    <tableColumn id="1" xr3:uid="{7A08A741-9103-48B8-B3FE-FC74220F9B4B}" name="Post" dataDxfId="29"/>
    <tableColumn id="2" xr3:uid="{CC105BA9-1B7F-4B13-972B-B99C08FC3649}" name="Seconds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108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BUSN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Quad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27" priority="8">
      <formula>$B2=$B$14</formula>
    </cfRule>
    <cfRule type="expression" dxfId="26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>
        <f>SUMIFS($D$2:$D$23,$B$2:$B$23,F4)</f>
        <v>4791</v>
      </c>
      <c r="H4" t="str">
        <f ca="1">IF(_xlfn.ISFORMULA(G4),_xlfn.FORMULATEXT(G4),"")</f>
        <v>=SUMIFS($D$2:$D$23,$B$2:$B$23,F4)</v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25" priority="40">
      <formula>AND($D20=$B$15,$G20&gt;=RIGHT($C$15,LEN($C$15)-2)+0)</formula>
    </cfRule>
  </conditionalFormatting>
  <conditionalFormatting sqref="B28:G31">
    <cfRule type="expression" dxfId="24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topLeftCell="B1"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3" priority="23">
      <formula>AND($C2=$H$11,$F2&gt;=RIGHT($I$11,LEN($I$11)-2)+0)</formula>
    </cfRule>
  </conditionalFormatting>
  <conditionalFormatting sqref="A43:G65">
    <cfRule type="expression" dxfId="22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21" priority="1">
      <formula>AND($C2=$H$11,$F2&gt;=RIGHT($I$11,LEN($I$11)-2)+0)</formula>
    </cfRule>
  </conditionalFormatting>
  <conditionalFormatting sqref="A43:G65">
    <cfRule type="expression" dxfId="20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9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8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/>
      <c r="J12" t="str">
        <f ca="1">IF(_xlfn.ISFORMULA(I12),_xlfn.FORMULATEXT(I12),"")</f>
        <v/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7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16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/>
      <c r="I12" t="str">
        <f ca="1">IF(_xlfn.ISFORMULA(H12),_xlfn.FORMULATEXT(H12),"")</f>
        <v/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5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4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/>
      <c r="J14" t="str">
        <f ca="1">IF(_xlfn.ISFORMULA(H14),_xlfn.FORMULATEXT(H14),"")</f>
        <v/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/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/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/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3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2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/>
      <c r="J18" t="str">
        <f ca="1">IF(_xlfn.ISFORMULA(H18),_xlfn.FORMULATEXT(H18),"")</f>
        <v/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/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/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/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1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10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/>
      <c r="I4" t="str">
        <f ca="1">IF(_xlfn.ISFORMULA(G4),_xlfn.FORMULATEXT(G4),"")</f>
        <v/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/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/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/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7" spans="9:12" x14ac:dyDescent="0.2">
      <c r="I17" t="s">
        <v>146</v>
      </c>
    </row>
    <row r="19" spans="9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9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9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9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3">
    <cfRule type="expression" dxfId="9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8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7.9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/>
      <c r="G8" t="str">
        <f ca="1">IF(_xlfn.ISFORMULA(E8),_xlfn.FORMULATEXT(E8),"")</f>
        <v/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/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/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/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/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/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/>
    </row>
    <row r="15" spans="1:40" x14ac:dyDescent="0.2">
      <c r="A15" s="23">
        <v>2</v>
      </c>
      <c r="B15" s="23">
        <v>8.6</v>
      </c>
      <c r="D15" s="23">
        <v>8</v>
      </c>
      <c r="E15" s="26"/>
    </row>
    <row r="16" spans="1:40" x14ac:dyDescent="0.2">
      <c r="A16" s="23">
        <v>3</v>
      </c>
      <c r="B16" s="23">
        <v>9.1</v>
      </c>
      <c r="D16" s="23">
        <v>9</v>
      </c>
      <c r="E16" s="26"/>
    </row>
    <row r="17" spans="1:5" x14ac:dyDescent="0.2">
      <c r="A17" s="23">
        <v>4</v>
      </c>
      <c r="B17" s="23">
        <v>8.3000000000000007</v>
      </c>
      <c r="D17" s="23">
        <v>10</v>
      </c>
      <c r="E17" s="26"/>
    </row>
    <row r="18" spans="1:5" x14ac:dyDescent="0.2">
      <c r="A18" s="23">
        <v>5</v>
      </c>
      <c r="B18" s="23">
        <v>8.1</v>
      </c>
      <c r="D18" s="23">
        <v>11</v>
      </c>
      <c r="E18" s="26"/>
    </row>
    <row r="19" spans="1:5" x14ac:dyDescent="0.2">
      <c r="A19" s="23">
        <v>6</v>
      </c>
      <c r="B19" s="23">
        <v>10.4</v>
      </c>
      <c r="D19" s="23">
        <v>12</v>
      </c>
      <c r="E19" s="26"/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9.3000000000000007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8.5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/>
      <c r="F8" s="26"/>
      <c r="H8" t="str">
        <f ca="1">"In Cell "&amp;ADDRESS(ROW(E8),COLUMN(E8),4)&amp;" is: "&amp;IF(_xlfn.ISFORMULA(E8),_xlfn.FORMULATEXT(E8),"")</f>
        <v xml:space="preserve">In Cell E8 is: 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/>
      <c r="F9" s="26"/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/>
      <c r="F10" s="26"/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/>
      <c r="F11" s="26"/>
      <c r="H11" t="str">
        <f ca="1">"In Cell "&amp;ADDRESS(ROW(F8),COLUMN(F8),4)&amp;" is: "&amp;IF(_xlfn.ISFORMULA(F8),_xlfn.FORMULATEXT(F8),"")</f>
        <v xml:space="preserve">In Cell F8 is: 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/>
      <c r="F12" s="26"/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/>
      <c r="F13" s="26"/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/>
      <c r="F14" s="26"/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/>
      <c r="F15" s="26"/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/>
      <c r="F16" s="26"/>
    </row>
    <row r="17" spans="1:6" x14ac:dyDescent="0.2">
      <c r="A17" s="84">
        <v>2</v>
      </c>
      <c r="B17" s="74">
        <v>8.6</v>
      </c>
      <c r="D17" s="23">
        <v>10</v>
      </c>
      <c r="E17" s="26"/>
      <c r="F17" s="26"/>
    </row>
    <row r="18" spans="1:6" x14ac:dyDescent="0.2">
      <c r="A18" s="84">
        <v>3</v>
      </c>
      <c r="B18" s="74">
        <v>9.1</v>
      </c>
      <c r="D18" s="23">
        <v>11</v>
      </c>
      <c r="E18" s="26"/>
      <c r="F18" s="26"/>
    </row>
    <row r="19" spans="1:6" x14ac:dyDescent="0.2">
      <c r="A19" s="84">
        <v>4</v>
      </c>
      <c r="B19" s="74">
        <v>8.3000000000000007</v>
      </c>
      <c r="D19" s="23">
        <v>12</v>
      </c>
      <c r="E19" s="26"/>
      <c r="F19" s="26"/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10.3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zoomScale="160" zoomScaleNormal="160" workbookViewId="0">
      <selection activeCell="H13" sqref="H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83203125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0" t="s">
        <v>29</v>
      </c>
      <c r="H8" s="103" t="s">
        <v>147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101" t="s">
        <v>30</v>
      </c>
      <c r="H9" s="104">
        <v>2200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105" t="s">
        <v>148</v>
      </c>
      <c r="H10" s="105">
        <f>COUNTIFS( C2:C665, "=" &amp; $G$9, D2:D665, "&gt;" &amp; $H$9)</f>
        <v>16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autoFilter ref="A1:E665" xr:uid="{0CA07764-E36F-934C-8D15-02CCEBA55B89}"/>
  <conditionalFormatting sqref="A2:E665">
    <cfRule type="expression" dxfId="7" priority="1">
      <formula>AND($C2=#REF!,$B2=#REF!)</formula>
    </cfRule>
  </conditionalFormatting>
  <dataValidations count="1">
    <dataValidation type="list" allowBlank="1" showInputMessage="1" showErrorMessage="1" sqref="G9" xr:uid="{68B2C911-A108-5444-A281-7994154C7D1B}">
      <formula1>$C$2:$C$665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topLeftCell="B1"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I10" sqref="I10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8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100" t="s">
        <v>29</v>
      </c>
      <c r="H8" s="102" t="s">
        <v>150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106" t="s">
        <v>30</v>
      </c>
      <c r="H9" s="101" t="s">
        <v>151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105" t="s">
        <v>149</v>
      </c>
      <c r="H10" s="105">
        <f>SUMIFS($D$2:$D$665,$C$2:$C$665, $G$9,$E$2:$E$665, $H$9)</f>
        <v>126099.08000000002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dataValidations count="1">
    <dataValidation type="list" allowBlank="1" showInputMessage="1" showErrorMessage="1" sqref="G9" xr:uid="{DA836ACA-59E2-194A-9275-2F46F3C61A43}">
      <formula1>$C$2:$C$665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E2" sqref="E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tabSelected="1" zoomScale="160" zoomScaleNormal="160" workbookViewId="0">
      <selection activeCell="I7" sqref="I7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4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41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107">
        <f>AVERAGEIFS($D$2:$D$665,$C$2:$C$665, $G12, $B$2:$B$665, 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107">
        <f t="shared" ref="H13:H15" si="0">AVERAGEIFS($D$2:$D$665,$C$2:$C$665, $G13, $B$2:$B$665, $H$9)</f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107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107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autoFilter ref="A1:E665" xr:uid="{C118BE96-1DC0-FF47-88CC-AEF9813B7ED8}"/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G13" sqref="G13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Christian Goldoni</cp:lastModifiedBy>
  <dcterms:created xsi:type="dcterms:W3CDTF">2017-11-06T17:31:13Z</dcterms:created>
  <dcterms:modified xsi:type="dcterms:W3CDTF">2019-10-03T15:22:51Z</dcterms:modified>
</cp:coreProperties>
</file>