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4200" yWindow="0" windowWidth="34640" windowHeight="18600" tabRatio="500"/>
  </bookViews>
  <sheets>
    <sheet name="Simulation Review t-test" sheetId="2" r:id="rId1"/>
    <sheet name="data entry" sheetId="1" r:id="rId2"/>
    <sheet name="extra" sheetId="3" r:id="rId3"/>
  </sheets>
  <definedNames>
    <definedName name="_xlnm.Print_Area" localSheetId="0">'Simulation Review t-test'!$B$2:$R$26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P9" i="2"/>
  <c r="P10" i="2"/>
  <c r="P12" i="2"/>
  <c r="P14" i="2"/>
  <c r="P15" i="2"/>
  <c r="Q9" i="2"/>
  <c r="Q10" i="2"/>
  <c r="Q12" i="2"/>
  <c r="Q14" i="2"/>
  <c r="N9" i="2"/>
  <c r="N10" i="2"/>
  <c r="N11" i="2"/>
  <c r="N12" i="2"/>
  <c r="N13" i="2"/>
  <c r="N14" i="2"/>
  <c r="N15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<sst xmlns="http://schemas.openxmlformats.org/spreadsheetml/2006/main" count="398" uniqueCount="95">
  <si>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</si>
  <si>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</si>
  <si>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</si>
  <si>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</si>
  <si>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</si>
  <si>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</si>
  <si>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</si>
  <si>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</si>
  <si>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</si>
  <si>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</si>
  <si>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</si>
  <si>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</si>
  <si>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</si>
  <si>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</si>
  <si>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</si>
  <si>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</si>
  <si>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</si>
  <si>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</si>
  <si>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</si>
  <si>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</si>
  <si>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</si>
  <si>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</si>
  <si>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</si>
  <si>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</si>
  <si>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</si>
  <si>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</si>
  <si>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</si>
  <si>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</si>
  <si>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</si>
  <si>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</si>
  <si>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</si>
  <si>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</si>
  <si>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</si>
  <si>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</si>
  <si>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</si>
  <si>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</si>
  <si>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</si>
  <si>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</si>
  <si>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</si>
  <si>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</si>
  <si>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</si>
  <si>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</si>
  <si>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</si>
  <si>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</si>
  <si>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</si>
  <si>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</si>
  <si>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</si>
  <si>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</si>
  <si>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</si>
  <si>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</si>
  <si>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</si>
  <si>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</si>
  <si>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</si>
  <si>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</si>
  <si>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</si>
  <si>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</si>
  <si>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</si>
  <si>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</si>
  <si>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</si>
  <si>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</si>
  <si>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Min</t>
  </si>
  <si>
    <t>Max</t>
  </si>
  <si>
    <t>BM 2002</t>
  </si>
  <si>
    <t>CM 2015</t>
  </si>
  <si>
    <t>IK 2015</t>
  </si>
  <si>
    <t>T 2015</t>
  </si>
  <si>
    <t>H</t>
  </si>
  <si>
    <t>IH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</si>
  <si>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</si>
  <si>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</si>
  <si>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</si>
  <si>
    <t>10 - 100</t>
  </si>
  <si>
    <t>15%c; 10%o</t>
  </si>
  <si>
    <t>c; o</t>
  </si>
  <si>
    <t>q</t>
  </si>
  <si>
    <t>TP 2015</t>
  </si>
  <si>
    <t>RE + C (15)</t>
  </si>
  <si>
    <t>F-test</t>
  </si>
  <si>
    <t>Test</t>
  </si>
  <si>
    <t>Bal.</t>
  </si>
  <si>
    <t>Unb.</t>
  </si>
  <si>
    <t>Symm.</t>
  </si>
  <si>
    <t>Skew.</t>
  </si>
  <si>
    <t>CR2 (BRL + df)</t>
  </si>
  <si>
    <t>Conditions</t>
  </si>
  <si>
    <t>Estimation</t>
  </si>
  <si>
    <t>Data generation</t>
  </si>
  <si>
    <t>Error structure</t>
  </si>
  <si>
    <t>m</t>
  </si>
  <si>
    <t>c(15%)</t>
  </si>
  <si>
    <t>c(10%)</t>
  </si>
  <si>
    <t>c(6%)</t>
  </si>
  <si>
    <t>o(15%)</t>
  </si>
  <si>
    <t>c(10%); o</t>
  </si>
  <si>
    <t>c(30%); 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</si>
</sst>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/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R26"/>
  <sheetViews>
    <sheetView tabSelected="1" topLeftCell="A4" zoomScale="150" zoomScaleNormal="150" zoomScalePageLayoutView="150" workbookViewId="0">
      <selection activeCell="C21" sqref="C21:Q21"/>
    </sheetView>
  </sheetViews>
  <sheetFormatPr baseColWidth="10" defaultColWidth="11" defaultRowHeight="15" x14ac:dyDescent="0"/>
  <cols>
    <col min="1" max="1" width="5.83203125" customWidth="1"/>
    <col min="3" max="3" width="6.1640625" customWidth="1"/>
    <col min="4" max="4" width="12.1640625" customWidth="1"/>
    <col min="5" max="5" width="8.33203125" customWidth="1"/>
    <col min="6" max="6" width="6.6640625" customWidth="1"/>
    <col min="7" max="7" width="11.5" customWidth="1"/>
    <col min="8" max="8" width="5.5" customWidth="1"/>
    <col min="9" max="9" width="13.1640625" customWidth="1"/>
    <col min="10" max="10" width="6.33203125" customWidth="1"/>
    <col min="11" max="11" width="5.5" customWidth="1"/>
    <col min="12" max="12" width="7.83203125" customWidth="1"/>
    <col min="13" max="13" width="8.1640625" customWidth="1"/>
    <col min="14" max="14" width="6.83203125" customWidth="1"/>
    <col min="15" max="15" width="6.1640625" style="23" customWidth="1"/>
    <col min="16" max="16" width="6" style="23" customWidth="1"/>
    <col min="17" max="17" width="5.5" style="23" customWidth="1"/>
    <col min="18" max="18" width="8.33203125" style="23" customWidth="1"/>
  </cols>
  <sheetData>
    <row r="3" spans="2:18">
      <c r="B3" s="10"/>
    </row>
    <row r="4" spans="2:18" ht="16">
      <c r="D4" s="44" t="s">
        <v>86</v>
      </c>
      <c r="E4" s="44"/>
      <c r="F4" s="44"/>
      <c r="G4" s="44"/>
      <c r="H4" s="46" t="s">
        <v>44</v>
      </c>
      <c r="I4" s="46"/>
      <c r="J4" s="46"/>
      <c r="K4" s="46"/>
      <c r="L4" s="44" t="s">
        <v>85</v>
      </c>
      <c r="M4" s="44"/>
      <c r="N4" s="45" t="s">
        <v>68</v>
      </c>
      <c r="O4" s="45"/>
      <c r="P4" s="45"/>
      <c r="Q4" s="45"/>
      <c r="R4" s="39"/>
    </row>
    <row r="5" spans="2:18" ht="15" customHeight="1">
      <c r="B5" s="42" t="s">
        <v>0</v>
      </c>
      <c r="C5" s="49" t="s">
        <v>57</v>
      </c>
      <c r="D5" s="49" t="s">
        <v>88</v>
      </c>
      <c r="E5" s="49" t="s">
        <v>58</v>
      </c>
      <c r="F5" s="49" t="s">
        <v>43</v>
      </c>
      <c r="G5" s="42" t="s">
        <v>87</v>
      </c>
      <c r="H5" s="47" t="s">
        <v>1</v>
      </c>
      <c r="I5" s="47"/>
      <c r="J5" s="47" t="s">
        <v>2</v>
      </c>
      <c r="K5" s="47"/>
      <c r="L5" s="49" t="s">
        <v>6</v>
      </c>
      <c r="M5" s="42" t="s">
        <v>46</v>
      </c>
      <c r="N5" s="48" t="s">
        <v>83</v>
      </c>
      <c r="O5" s="48"/>
      <c r="P5" s="48" t="s">
        <v>69</v>
      </c>
      <c r="Q5" s="48"/>
      <c r="R5"/>
    </row>
    <row r="6" spans="2:18" ht="23" customHeight="1" thickBot="1">
      <c r="B6" s="43"/>
      <c r="C6" s="50"/>
      <c r="D6" s="50"/>
      <c r="E6" s="50"/>
      <c r="F6" s="50"/>
      <c r="G6" s="43"/>
      <c r="H6" s="21" t="s">
        <v>79</v>
      </c>
      <c r="I6" s="21" t="s">
        <v>80</v>
      </c>
      <c r="J6" s="21" t="s">
        <v>81</v>
      </c>
      <c r="K6" s="21" t="s">
        <v>82</v>
      </c>
      <c r="L6" s="50"/>
      <c r="M6" s="43"/>
      <c r="N6" s="24" t="s">
        <v>60</v>
      </c>
      <c r="O6" s="24" t="s">
        <v>61</v>
      </c>
      <c r="P6" s="24" t="s">
        <v>60</v>
      </c>
      <c r="Q6" s="24" t="s">
        <v>61</v>
      </c>
      <c r="R6"/>
    </row>
    <row r="7" spans="2:18">
      <c r="B7" s="32" t="s">
        <v>62</v>
      </c>
      <c r="C7" s="12">
        <v>2</v>
      </c>
      <c r="D7" s="12">
        <v>20</v>
      </c>
      <c r="E7" s="12">
        <v>10</v>
      </c>
      <c r="F7" s="12">
        <v>4</v>
      </c>
      <c r="G7" s="34" t="s">
        <v>34</v>
      </c>
      <c r="H7" s="11" t="s">
        <v>11</v>
      </c>
      <c r="I7" s="11" t="s">
        <v>89</v>
      </c>
      <c r="J7" s="11" t="s">
        <v>33</v>
      </c>
      <c r="K7" s="11" t="s">
        <v>10</v>
      </c>
      <c r="L7" s="12" t="s">
        <v>10</v>
      </c>
      <c r="M7" s="12" t="s">
        <v>15</v>
      </c>
      <c r="N7" s="25">
        <v>3.1199999999999999E-2</v>
      </c>
      <c r="O7" s="25">
        <v>5.2600000000000001E-2</v>
      </c>
      <c r="P7" s="25">
        <v>5.3400000000000003E-2</v>
      </c>
      <c r="Q7" s="25">
        <v>0.16189999999999999</v>
      </c>
      <c r="R7"/>
    </row>
    <row r="8" spans="2:18">
      <c r="B8" s="33" t="s">
        <v>63</v>
      </c>
      <c r="C8" s="13">
        <v>2</v>
      </c>
      <c r="D8" s="13" t="s">
        <v>8</v>
      </c>
      <c r="E8" s="13" t="s">
        <v>9</v>
      </c>
      <c r="F8" s="13">
        <v>1</v>
      </c>
      <c r="G8" s="13" t="s">
        <v>12</v>
      </c>
      <c r="H8" s="14" t="s">
        <v>11</v>
      </c>
      <c r="I8" s="14" t="s">
        <v>10</v>
      </c>
      <c r="J8" s="14" t="s">
        <v>10</v>
      </c>
      <c r="K8" s="14" t="s">
        <v>10</v>
      </c>
      <c r="L8" s="13" t="s">
        <v>10</v>
      </c>
      <c r="M8" s="13" t="s">
        <v>16</v>
      </c>
      <c r="N8" s="26">
        <v>4.7E-2</v>
      </c>
      <c r="O8" s="26">
        <v>5.3999999999999999E-2</v>
      </c>
      <c r="P8" s="26">
        <v>6.9000000000000006E-2</v>
      </c>
      <c r="Q8" s="26">
        <v>0.105</v>
      </c>
      <c r="R8"/>
    </row>
    <row r="9" spans="2:18">
      <c r="B9" s="51" t="s">
        <v>64</v>
      </c>
      <c r="C9" s="15">
        <v>1</v>
      </c>
      <c r="D9" s="15">
        <v>30</v>
      </c>
      <c r="E9" s="15">
        <v>1</v>
      </c>
      <c r="F9" s="15">
        <v>1</v>
      </c>
      <c r="G9" s="36" t="s">
        <v>35</v>
      </c>
      <c r="H9" s="16" t="s">
        <v>10</v>
      </c>
      <c r="I9" s="16" t="s">
        <v>90</v>
      </c>
      <c r="J9" s="16" t="s">
        <v>10</v>
      </c>
      <c r="K9" s="16" t="s">
        <v>10</v>
      </c>
      <c r="L9" s="15" t="s">
        <v>10</v>
      </c>
      <c r="M9" s="15" t="s">
        <v>15</v>
      </c>
      <c r="N9" s="27">
        <f>1-0.991</f>
        <v>9.000000000000008E-3</v>
      </c>
      <c r="O9" s="27">
        <f>1-0.947</f>
        <v>5.3000000000000047E-2</v>
      </c>
      <c r="P9" s="27">
        <f>1-0.881</f>
        <v>0.11899999999999999</v>
      </c>
      <c r="Q9" s="27">
        <f>1-0.783</f>
        <v>0.21699999999999997</v>
      </c>
      <c r="R9"/>
    </row>
    <row r="10" spans="2:18">
      <c r="B10" s="52"/>
      <c r="C10" s="17">
        <v>2</v>
      </c>
      <c r="D10" s="17">
        <v>30</v>
      </c>
      <c r="E10" s="17">
        <v>1</v>
      </c>
      <c r="F10" s="17">
        <v>1</v>
      </c>
      <c r="G10" s="35" t="s">
        <v>35</v>
      </c>
      <c r="H10" s="18" t="s">
        <v>10</v>
      </c>
      <c r="I10" s="18" t="s">
        <v>90</v>
      </c>
      <c r="J10" s="18" t="s">
        <v>10</v>
      </c>
      <c r="K10" s="18" t="s">
        <v>10</v>
      </c>
      <c r="L10" s="17" t="s">
        <v>10</v>
      </c>
      <c r="M10" s="17" t="s">
        <v>15</v>
      </c>
      <c r="N10" s="28">
        <f>1-0.997</f>
        <v>3.0000000000000027E-3</v>
      </c>
      <c r="O10" s="28">
        <f>1-0.872</f>
        <v>0.128</v>
      </c>
      <c r="P10" s="28">
        <f>1-0.926</f>
        <v>7.3999999999999955E-2</v>
      </c>
      <c r="Q10" s="28">
        <f>1-0.682</f>
        <v>0.31799999999999995</v>
      </c>
      <c r="R10"/>
    </row>
    <row r="11" spans="2:18">
      <c r="B11" s="52"/>
      <c r="C11" s="17">
        <v>3</v>
      </c>
      <c r="D11" s="17">
        <v>30</v>
      </c>
      <c r="E11" s="17">
        <v>1</v>
      </c>
      <c r="F11" s="17">
        <v>1</v>
      </c>
      <c r="G11" s="35" t="s">
        <v>35</v>
      </c>
      <c r="H11" s="18" t="s">
        <v>11</v>
      </c>
      <c r="I11" s="18" t="s">
        <v>10</v>
      </c>
      <c r="J11" s="18" t="s">
        <v>10</v>
      </c>
      <c r="K11" s="18" t="s">
        <v>10</v>
      </c>
      <c r="L11" s="17" t="s">
        <v>10</v>
      </c>
      <c r="M11" s="17" t="s">
        <v>15</v>
      </c>
      <c r="N11" s="28">
        <f>1-0.95</f>
        <v>5.0000000000000044E-2</v>
      </c>
      <c r="O11" s="28">
        <f>1-0.947</f>
        <v>5.3000000000000047E-2</v>
      </c>
      <c r="P11" s="28">
        <v>0.05</v>
      </c>
      <c r="Q11" s="28">
        <v>5.2999999999999999E-2</v>
      </c>
      <c r="R11"/>
    </row>
    <row r="12" spans="2:18">
      <c r="B12" s="52"/>
      <c r="C12" s="17">
        <v>4</v>
      </c>
      <c r="D12" s="17" t="s">
        <v>23</v>
      </c>
      <c r="E12" s="17" t="s">
        <v>32</v>
      </c>
      <c r="F12" s="17">
        <v>1</v>
      </c>
      <c r="G12" s="35" t="s">
        <v>36</v>
      </c>
      <c r="H12" s="18" t="s">
        <v>10</v>
      </c>
      <c r="I12" s="18" t="s">
        <v>10</v>
      </c>
      <c r="J12" s="18" t="s">
        <v>7</v>
      </c>
      <c r="K12" s="18" t="s">
        <v>10</v>
      </c>
      <c r="L12" s="17" t="s">
        <v>10</v>
      </c>
      <c r="M12" s="17" t="s">
        <v>24</v>
      </c>
      <c r="N12" s="28">
        <f>1-0.974</f>
        <v>2.6000000000000023E-2</v>
      </c>
      <c r="O12" s="28">
        <f>1-0.942</f>
        <v>5.8000000000000052E-2</v>
      </c>
      <c r="P12" s="28">
        <f>1-0.918</f>
        <v>8.1999999999999962E-2</v>
      </c>
      <c r="Q12" s="28">
        <f>1-0.872</f>
        <v>0.128</v>
      </c>
      <c r="R12"/>
    </row>
    <row r="13" spans="2:18">
      <c r="B13" s="52"/>
      <c r="C13" s="17">
        <v>5</v>
      </c>
      <c r="D13" s="17">
        <v>50</v>
      </c>
      <c r="E13" s="17">
        <v>6</v>
      </c>
      <c r="F13" s="17">
        <v>1</v>
      </c>
      <c r="G13" s="35" t="s">
        <v>16</v>
      </c>
      <c r="H13" s="18" t="s">
        <v>11</v>
      </c>
      <c r="I13" s="18" t="s">
        <v>10</v>
      </c>
      <c r="J13" s="18" t="s">
        <v>10</v>
      </c>
      <c r="K13" s="18" t="s">
        <v>10</v>
      </c>
      <c r="L13" s="17" t="s">
        <v>10</v>
      </c>
      <c r="M13" s="17" t="s">
        <v>24</v>
      </c>
      <c r="N13" s="28">
        <f>1-0.952</f>
        <v>4.8000000000000043E-2</v>
      </c>
      <c r="O13" s="28">
        <f>1-0.947</f>
        <v>5.3000000000000047E-2</v>
      </c>
      <c r="P13" s="28">
        <v>0.06</v>
      </c>
      <c r="Q13" s="28">
        <v>0.06</v>
      </c>
      <c r="R13"/>
    </row>
    <row r="14" spans="2:18">
      <c r="B14" s="52"/>
      <c r="C14" s="17">
        <v>5</v>
      </c>
      <c r="D14" s="17">
        <v>50</v>
      </c>
      <c r="E14" s="17">
        <v>6</v>
      </c>
      <c r="F14" s="17">
        <v>1</v>
      </c>
      <c r="G14" s="35" t="s">
        <v>36</v>
      </c>
      <c r="H14" s="18" t="s">
        <v>10</v>
      </c>
      <c r="I14" s="18" t="s">
        <v>91</v>
      </c>
      <c r="J14" s="18" t="s">
        <v>10</v>
      </c>
      <c r="K14" s="18" t="s">
        <v>10</v>
      </c>
      <c r="L14" s="17" t="s">
        <v>10</v>
      </c>
      <c r="M14" s="17" t="s">
        <v>24</v>
      </c>
      <c r="N14" s="28">
        <f>1-0.987</f>
        <v>1.3000000000000012E-2</v>
      </c>
      <c r="O14" s="28">
        <f>1-0.949</f>
        <v>5.1000000000000045E-2</v>
      </c>
      <c r="P14" s="28">
        <f>1-0.849</f>
        <v>0.15100000000000002</v>
      </c>
      <c r="Q14" s="28">
        <f>1-0.775</f>
        <v>0.22499999999999998</v>
      </c>
      <c r="R14"/>
    </row>
    <row r="15" spans="2:18">
      <c r="B15" s="53"/>
      <c r="C15" s="12">
        <v>5</v>
      </c>
      <c r="D15" s="12">
        <v>50</v>
      </c>
      <c r="E15" s="12">
        <v>6</v>
      </c>
      <c r="F15" s="12">
        <v>1</v>
      </c>
      <c r="G15" s="34" t="s">
        <v>16</v>
      </c>
      <c r="H15" s="11" t="s">
        <v>10</v>
      </c>
      <c r="I15" s="11" t="s">
        <v>10</v>
      </c>
      <c r="J15" s="11" t="s">
        <v>10</v>
      </c>
      <c r="K15" s="11" t="s">
        <v>11</v>
      </c>
      <c r="L15" s="12" t="s">
        <v>10</v>
      </c>
      <c r="M15" s="12" t="s">
        <v>24</v>
      </c>
      <c r="N15" s="25">
        <f>1-0.971</f>
        <v>2.9000000000000026E-2</v>
      </c>
      <c r="O15" s="25">
        <f>1-0.971</f>
        <v>2.9000000000000026E-2</v>
      </c>
      <c r="P15" s="25">
        <f>1-0.873</f>
        <v>0.127</v>
      </c>
      <c r="Q15" s="25">
        <v>0.127</v>
      </c>
      <c r="R15"/>
    </row>
    <row r="16" spans="2:18">
      <c r="B16" s="51" t="s">
        <v>65</v>
      </c>
      <c r="C16" s="15">
        <v>1</v>
      </c>
      <c r="D16" s="15" t="s">
        <v>5</v>
      </c>
      <c r="E16" s="19" t="s">
        <v>31</v>
      </c>
      <c r="F16" s="15">
        <v>1</v>
      </c>
      <c r="G16" s="36" t="s">
        <v>53</v>
      </c>
      <c r="H16" s="16" t="s">
        <v>11</v>
      </c>
      <c r="I16" s="16" t="s">
        <v>10</v>
      </c>
      <c r="J16" s="16" t="s">
        <v>10</v>
      </c>
      <c r="K16" s="16" t="s">
        <v>10</v>
      </c>
      <c r="L16" s="15" t="s">
        <v>67</v>
      </c>
      <c r="M16" s="15" t="s">
        <v>66</v>
      </c>
      <c r="N16" s="27">
        <v>3.1600000000000003E-2</v>
      </c>
      <c r="O16" s="27">
        <v>5.4899999999999997E-2</v>
      </c>
      <c r="P16" s="27">
        <v>4.0099999999999997E-2</v>
      </c>
      <c r="Q16" s="27">
        <v>0.06</v>
      </c>
      <c r="R16"/>
    </row>
    <row r="17" spans="2:18">
      <c r="B17" s="52"/>
      <c r="C17" s="17">
        <v>1</v>
      </c>
      <c r="D17" s="17" t="s">
        <v>5</v>
      </c>
      <c r="E17" s="20" t="s">
        <v>31</v>
      </c>
      <c r="F17" s="17">
        <v>1</v>
      </c>
      <c r="G17" s="35" t="s">
        <v>53</v>
      </c>
      <c r="H17" s="18" t="s">
        <v>10</v>
      </c>
      <c r="I17" s="18" t="s">
        <v>90</v>
      </c>
      <c r="J17" s="18" t="s">
        <v>10</v>
      </c>
      <c r="K17" s="18" t="s">
        <v>10</v>
      </c>
      <c r="L17" s="17" t="s">
        <v>67</v>
      </c>
      <c r="M17" s="17" t="s">
        <v>66</v>
      </c>
      <c r="N17" s="29">
        <v>1.9E-3</v>
      </c>
      <c r="O17" s="29">
        <v>4.7899999999999998E-2</v>
      </c>
      <c r="P17" s="28">
        <v>8.4099999999999994E-2</v>
      </c>
      <c r="Q17" s="28">
        <v>0.15160000000000001</v>
      </c>
      <c r="R17"/>
    </row>
    <row r="18" spans="2:18">
      <c r="B18" s="52"/>
      <c r="C18" s="17">
        <v>1</v>
      </c>
      <c r="D18" s="17" t="s">
        <v>5</v>
      </c>
      <c r="E18" s="20" t="s">
        <v>31</v>
      </c>
      <c r="F18" s="17">
        <v>1</v>
      </c>
      <c r="G18" s="35" t="s">
        <v>53</v>
      </c>
      <c r="H18" s="18" t="s">
        <v>10</v>
      </c>
      <c r="I18" s="18" t="s">
        <v>92</v>
      </c>
      <c r="J18" s="18" t="s">
        <v>10</v>
      </c>
      <c r="K18" s="18" t="s">
        <v>10</v>
      </c>
      <c r="L18" s="17" t="s">
        <v>67</v>
      </c>
      <c r="M18" s="17" t="s">
        <v>66</v>
      </c>
      <c r="N18" s="29">
        <v>1.4E-3</v>
      </c>
      <c r="O18" s="29">
        <v>6.1899999999999997E-2</v>
      </c>
      <c r="P18" s="28">
        <v>3.3799999999999997E-2</v>
      </c>
      <c r="Q18" s="28">
        <v>0.2344</v>
      </c>
      <c r="R18"/>
    </row>
    <row r="19" spans="2:18">
      <c r="B19" s="52"/>
      <c r="C19" s="17">
        <v>1</v>
      </c>
      <c r="D19" s="17" t="s">
        <v>5</v>
      </c>
      <c r="E19" s="20" t="s">
        <v>31</v>
      </c>
      <c r="F19" s="17">
        <v>1</v>
      </c>
      <c r="G19" s="35" t="s">
        <v>53</v>
      </c>
      <c r="H19" s="18" t="s">
        <v>10</v>
      </c>
      <c r="I19" s="18" t="s">
        <v>10</v>
      </c>
      <c r="J19" s="18" t="s">
        <v>11</v>
      </c>
      <c r="K19" s="18" t="s">
        <v>10</v>
      </c>
      <c r="L19" s="17" t="s">
        <v>67</v>
      </c>
      <c r="M19" s="17" t="s">
        <v>66</v>
      </c>
      <c r="N19" s="29">
        <v>1.49E-2</v>
      </c>
      <c r="O19" s="29">
        <v>5.1299999999999998E-2</v>
      </c>
      <c r="P19" s="28">
        <v>6.1899999999999997E-2</v>
      </c>
      <c r="Q19" s="28">
        <v>0.13589999999999999</v>
      </c>
      <c r="R19"/>
    </row>
    <row r="20" spans="2:18">
      <c r="B20" s="52"/>
      <c r="C20" s="17">
        <v>1</v>
      </c>
      <c r="D20" s="17" t="s">
        <v>5</v>
      </c>
      <c r="E20" s="20" t="s">
        <v>31</v>
      </c>
      <c r="F20" s="17">
        <v>1</v>
      </c>
      <c r="G20" s="35" t="s">
        <v>53</v>
      </c>
      <c r="H20" s="18" t="s">
        <v>10</v>
      </c>
      <c r="I20" s="18" t="s">
        <v>10</v>
      </c>
      <c r="J20" s="18" t="s">
        <v>7</v>
      </c>
      <c r="K20" s="18" t="s">
        <v>10</v>
      </c>
      <c r="L20" s="17" t="s">
        <v>67</v>
      </c>
      <c r="M20" s="17" t="s">
        <v>66</v>
      </c>
      <c r="N20" s="29">
        <v>2.2800000000000001E-2</v>
      </c>
      <c r="O20" s="29">
        <v>6.0100000000000001E-2</v>
      </c>
      <c r="P20" s="28">
        <v>4.1599999999999998E-2</v>
      </c>
      <c r="Q20" s="28">
        <v>9.3799999999999994E-2</v>
      </c>
      <c r="R20"/>
    </row>
    <row r="21" spans="2:18">
      <c r="B21" s="52"/>
      <c r="C21" s="17">
        <v>1</v>
      </c>
      <c r="D21" s="17" t="s">
        <v>5</v>
      </c>
      <c r="E21" s="20" t="s">
        <v>31</v>
      </c>
      <c r="F21" s="17">
        <v>1</v>
      </c>
      <c r="G21" s="35" t="s">
        <v>53</v>
      </c>
      <c r="H21" s="18" t="s">
        <v>10</v>
      </c>
      <c r="I21" s="18" t="s">
        <v>10</v>
      </c>
      <c r="J21" s="18" t="s">
        <v>10</v>
      </c>
      <c r="K21" s="18" t="s">
        <v>7</v>
      </c>
      <c r="L21" s="17" t="s">
        <v>67</v>
      </c>
      <c r="M21" s="17" t="s">
        <v>66</v>
      </c>
      <c r="N21" s="29">
        <v>5.1999999999999998E-3</v>
      </c>
      <c r="O21" s="29">
        <v>0.10630000000000001</v>
      </c>
      <c r="P21" s="28">
        <v>1.77E-2</v>
      </c>
      <c r="Q21" s="28">
        <v>0.3352</v>
      </c>
      <c r="R21"/>
    </row>
    <row r="22" spans="2:18">
      <c r="B22" s="52"/>
      <c r="C22" s="17">
        <v>2</v>
      </c>
      <c r="D22" s="17">
        <v>20</v>
      </c>
      <c r="E22" s="20" t="s">
        <v>31</v>
      </c>
      <c r="F22" s="17">
        <v>4</v>
      </c>
      <c r="G22" s="35" t="s">
        <v>53</v>
      </c>
      <c r="H22" s="18" t="s">
        <v>10</v>
      </c>
      <c r="I22" s="18" t="s">
        <v>93</v>
      </c>
      <c r="J22" s="18" t="s">
        <v>33</v>
      </c>
      <c r="K22" s="18" t="s">
        <v>10</v>
      </c>
      <c r="L22" s="17" t="s">
        <v>67</v>
      </c>
      <c r="M22" s="17" t="s">
        <v>66</v>
      </c>
      <c r="N22" s="29">
        <v>1.43E-2</v>
      </c>
      <c r="O22" s="29">
        <v>6.0499999999999998E-2</v>
      </c>
      <c r="P22" s="28">
        <v>1.38E-2</v>
      </c>
      <c r="Q22" s="28">
        <v>0.1249</v>
      </c>
      <c r="R22"/>
    </row>
    <row r="23" spans="2:18" ht="16" thickBot="1">
      <c r="B23" s="54"/>
      <c r="C23" s="22">
        <v>2</v>
      </c>
      <c r="D23" s="22">
        <v>20</v>
      </c>
      <c r="E23" s="22" t="s">
        <v>31</v>
      </c>
      <c r="F23" s="22">
        <v>4</v>
      </c>
      <c r="G23" s="37" t="s">
        <v>53</v>
      </c>
      <c r="H23" s="21" t="s">
        <v>10</v>
      </c>
      <c r="I23" s="21" t="s">
        <v>94</v>
      </c>
      <c r="J23" s="21" t="s">
        <v>33</v>
      </c>
      <c r="K23" s="21" t="s">
        <v>10</v>
      </c>
      <c r="L23" s="22" t="s">
        <v>67</v>
      </c>
      <c r="M23" s="22" t="s">
        <v>66</v>
      </c>
      <c r="N23" s="30">
        <v>9.7999999999999997E-3</v>
      </c>
      <c r="O23" s="30">
        <v>5.8599999999999999E-2</v>
      </c>
      <c r="P23" s="24">
        <v>2.0500000000000001E-2</v>
      </c>
      <c r="Q23" s="24">
        <v>5.8799999999999998E-2</v>
      </c>
      <c r="R23"/>
    </row>
    <row r="24" spans="2:18" ht="8" customHeight="1">
      <c r="B24" s="40" t="s">
        <v>70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2:18" ht="83" customHeigh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2:18" ht="45" customHeight="1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mergeCells count="19">
    <mergeCell ref="B9:B15"/>
    <mergeCell ref="B16:B23"/>
    <mergeCell ref="B5:B6"/>
    <mergeCell ref="B24:R25"/>
    <mergeCell ref="G5:G6"/>
    <mergeCell ref="L4:M4"/>
    <mergeCell ref="N4:Q4"/>
    <mergeCell ref="D4:G4"/>
    <mergeCell ref="H4:K4"/>
    <mergeCell ref="H5:I5"/>
    <mergeCell ref="J5:K5"/>
    <mergeCell ref="N5:O5"/>
    <mergeCell ref="L5:L6"/>
    <mergeCell ref="M5:M6"/>
    <mergeCell ref="P5:Q5"/>
    <mergeCell ref="C5:C6"/>
    <mergeCell ref="D5:D6"/>
    <mergeCell ref="E5:E6"/>
    <mergeCell ref="F5:F6"/>
  </mergeCells>
  <phoneticPr fontId="6" type="noConversion"/>
  <pageMargins left="0.75" right="0.75" top="1" bottom="1" header="0.5" footer="0.5"/>
  <pageSetup scale="74" orientation="landscape" horizontalDpi="4294967292" verticalDpi="4294967292"/>
  <ignoredErrors>
    <ignoredError sqref="O10 O12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topLeftCell="B1" workbookViewId="0">
      <selection activeCell="R15" sqref="R15"/>
    </sheetView>
  </sheetViews>
  <sheetFormatPr baseColWidth="10" defaultColWidth="11" defaultRowHeight="15" x14ac:dyDescent="0"/>
  <cols>
    <col min="2" max="2" width="15.6640625" style="3" customWidth="1"/>
    <col min="3" max="3" width="7.1640625" customWidth="1"/>
    <col min="4" max="4" width="13.33203125" style="5" customWidth="1"/>
    <col min="5" max="5" width="11" style="5"/>
    <col min="6" max="6" width="5.33203125" customWidth="1"/>
    <col min="7" max="9" width="11" style="2"/>
    <col min="10" max="10" width="10.5" style="2" customWidth="1"/>
    <col min="11" max="12" width="11" style="9"/>
  </cols>
  <sheetData>
    <row r="2" spans="2:20">
      <c r="B2" s="4" t="s">
        <v>3</v>
      </c>
      <c r="G2" s="55" t="s">
        <v>44</v>
      </c>
      <c r="H2" s="55"/>
      <c r="I2" s="55"/>
      <c r="J2" s="55"/>
      <c r="N2" t="s">
        <v>48</v>
      </c>
    </row>
    <row r="3" spans="2:20">
      <c r="G3" s="55" t="s">
        <v>1</v>
      </c>
      <c r="H3" s="55"/>
      <c r="I3" s="55" t="s">
        <v>2</v>
      </c>
      <c r="J3" s="55"/>
      <c r="K3" s="56" t="s">
        <v>45</v>
      </c>
      <c r="L3" s="56"/>
      <c r="M3" s="56"/>
      <c r="N3" s="56" t="s">
        <v>18</v>
      </c>
      <c r="O3" s="56"/>
      <c r="P3" t="s">
        <v>56</v>
      </c>
      <c r="R3" t="s">
        <v>26</v>
      </c>
    </row>
    <row r="4" spans="2:20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9" t="s">
        <v>6</v>
      </c>
      <c r="L4" s="9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9" t="s">
        <v>30</v>
      </c>
      <c r="L5" s="9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9" t="s">
        <v>30</v>
      </c>
      <c r="L6" s="9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9" t="s">
        <v>30</v>
      </c>
      <c r="L7" s="9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9" t="s">
        <v>30</v>
      </c>
      <c r="L8" s="9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9" t="s">
        <v>30</v>
      </c>
      <c r="L9" s="9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9" t="s">
        <v>30</v>
      </c>
      <c r="L10" s="9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9" t="s">
        <v>30</v>
      </c>
      <c r="L11" s="9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9" t="s">
        <v>30</v>
      </c>
      <c r="L12" s="9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0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9" t="s">
        <v>10</v>
      </c>
      <c r="L13" s="9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>
      <c r="E14" s="7"/>
      <c r="F14" s="1"/>
      <c r="G14" s="8"/>
      <c r="H14" s="8"/>
      <c r="I14" s="8"/>
      <c r="J14" s="8"/>
    </row>
    <row r="15" spans="2:20" ht="30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9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9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9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9" t="s">
        <v>10</v>
      </c>
      <c r="L18" s="9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9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9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9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>
      <c r="G22" s="8"/>
      <c r="H22" s="8"/>
      <c r="I22" s="8"/>
      <c r="J22" s="8"/>
    </row>
    <row r="23" spans="2:20" ht="30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9" t="s">
        <v>10</v>
      </c>
      <c r="L23" s="9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S35"/>
  <sheetViews>
    <sheetView topLeftCell="A13" zoomScale="150" zoomScaleNormal="150" zoomScalePageLayoutView="150" workbookViewId="0">
      <selection activeCell="B35" sqref="B35"/>
    </sheetView>
  </sheetViews>
  <sheetFormatPr baseColWidth="10" defaultRowHeight="15" x14ac:dyDescent="0"/>
  <sheetData>
    <row r="20" spans="2:19" ht="16">
      <c r="E20" s="44" t="s">
        <v>84</v>
      </c>
      <c r="F20" s="44"/>
      <c r="G20" s="44"/>
      <c r="H20" s="44"/>
      <c r="I20" s="46" t="s">
        <v>44</v>
      </c>
      <c r="J20" s="46"/>
      <c r="K20" s="46"/>
      <c r="L20" s="46"/>
      <c r="M20" s="61" t="s">
        <v>45</v>
      </c>
      <c r="N20" s="61"/>
      <c r="O20" s="61"/>
      <c r="P20" s="62" t="s">
        <v>68</v>
      </c>
      <c r="Q20" s="62"/>
      <c r="R20" s="62"/>
      <c r="S20" s="62"/>
    </row>
    <row r="21" spans="2:19">
      <c r="B21" s="49" t="s">
        <v>78</v>
      </c>
      <c r="C21" s="42" t="s">
        <v>0</v>
      </c>
      <c r="D21" s="49" t="s">
        <v>57</v>
      </c>
      <c r="E21" s="49" t="s">
        <v>59</v>
      </c>
      <c r="F21" s="49" t="s">
        <v>58</v>
      </c>
      <c r="G21" s="49" t="s">
        <v>43</v>
      </c>
      <c r="H21" s="49" t="s">
        <v>74</v>
      </c>
      <c r="I21" s="47" t="s">
        <v>1</v>
      </c>
      <c r="J21" s="47"/>
      <c r="K21" s="47" t="s">
        <v>2</v>
      </c>
      <c r="L21" s="47"/>
      <c r="M21" s="49" t="s">
        <v>6</v>
      </c>
      <c r="N21" s="42" t="s">
        <v>46</v>
      </c>
      <c r="O21" s="42" t="s">
        <v>4</v>
      </c>
      <c r="P21" s="48" t="s">
        <v>83</v>
      </c>
      <c r="Q21" s="48"/>
      <c r="R21" s="48" t="s">
        <v>69</v>
      </c>
      <c r="S21" s="48"/>
    </row>
    <row r="22" spans="2:19" ht="16" thickBot="1">
      <c r="B22" s="50"/>
      <c r="C22" s="43"/>
      <c r="D22" s="50"/>
      <c r="E22" s="50"/>
      <c r="F22" s="50"/>
      <c r="G22" s="50"/>
      <c r="H22" s="50"/>
      <c r="I22" s="21" t="s">
        <v>79</v>
      </c>
      <c r="J22" s="21" t="s">
        <v>80</v>
      </c>
      <c r="K22" s="21" t="s">
        <v>81</v>
      </c>
      <c r="L22" s="21" t="s">
        <v>82</v>
      </c>
      <c r="M22" s="50"/>
      <c r="N22" s="43"/>
      <c r="O22" s="43"/>
      <c r="P22" s="24" t="s">
        <v>60</v>
      </c>
      <c r="Q22" s="24" t="s">
        <v>61</v>
      </c>
      <c r="R22" s="24" t="s">
        <v>60</v>
      </c>
      <c r="S22" s="24" t="s">
        <v>61</v>
      </c>
    </row>
    <row r="23" spans="2:19" ht="16" thickBot="1"/>
    <row r="24" spans="2:19">
      <c r="B24" s="58" t="s">
        <v>77</v>
      </c>
      <c r="C24" s="57" t="s">
        <v>75</v>
      </c>
      <c r="D24" s="17"/>
      <c r="E24" s="17" t="s">
        <v>71</v>
      </c>
      <c r="F24" s="17" t="s">
        <v>31</v>
      </c>
      <c r="G24" s="17">
        <v>5</v>
      </c>
      <c r="H24" s="17">
        <v>5</v>
      </c>
      <c r="I24" s="18" t="s">
        <v>10</v>
      </c>
      <c r="J24" s="9" t="s">
        <v>72</v>
      </c>
      <c r="K24" s="9" t="s">
        <v>73</v>
      </c>
      <c r="L24" s="9" t="s">
        <v>7</v>
      </c>
      <c r="M24" s="17" t="s">
        <v>67</v>
      </c>
      <c r="N24" s="17" t="s">
        <v>66</v>
      </c>
      <c r="O24" s="17" t="s">
        <v>76</v>
      </c>
      <c r="P24" s="31"/>
      <c r="Q24" s="31"/>
      <c r="R24" s="31"/>
      <c r="S24" s="31"/>
    </row>
    <row r="25" spans="2:19">
      <c r="B25" s="59"/>
      <c r="C25" s="52"/>
      <c r="D25" s="17"/>
      <c r="E25" s="17" t="s">
        <v>71</v>
      </c>
      <c r="F25" s="17" t="s">
        <v>31</v>
      </c>
      <c r="G25" s="17">
        <v>5</v>
      </c>
      <c r="H25" s="17">
        <v>4</v>
      </c>
      <c r="I25" s="18" t="s">
        <v>10</v>
      </c>
      <c r="J25" s="9" t="s">
        <v>72</v>
      </c>
      <c r="K25" s="9" t="s">
        <v>73</v>
      </c>
      <c r="L25" s="9" t="s">
        <v>7</v>
      </c>
      <c r="M25" s="17" t="s">
        <v>67</v>
      </c>
      <c r="N25" s="17" t="s">
        <v>66</v>
      </c>
      <c r="O25" s="17" t="s">
        <v>76</v>
      </c>
      <c r="P25" s="31"/>
      <c r="Q25" s="31"/>
      <c r="R25" s="31"/>
      <c r="S25" s="31"/>
    </row>
    <row r="26" spans="2:19">
      <c r="B26" s="59"/>
      <c r="C26" s="52"/>
      <c r="D26" s="17"/>
      <c r="E26" s="17" t="s">
        <v>71</v>
      </c>
      <c r="F26" s="17" t="s">
        <v>31</v>
      </c>
      <c r="G26" s="17">
        <v>5</v>
      </c>
      <c r="H26" s="17">
        <v>3</v>
      </c>
      <c r="I26" s="18" t="s">
        <v>10</v>
      </c>
      <c r="J26" s="9" t="s">
        <v>72</v>
      </c>
      <c r="K26" s="9" t="s">
        <v>73</v>
      </c>
      <c r="L26" s="9" t="s">
        <v>7</v>
      </c>
      <c r="M26" s="17" t="s">
        <v>67</v>
      </c>
      <c r="N26" s="17" t="s">
        <v>66</v>
      </c>
      <c r="O26" s="17" t="s">
        <v>76</v>
      </c>
      <c r="P26" s="31"/>
      <c r="Q26" s="31"/>
      <c r="R26" s="31"/>
      <c r="S26" s="31"/>
    </row>
    <row r="27" spans="2:19">
      <c r="B27" s="59"/>
      <c r="C27" s="52"/>
      <c r="D27" s="17"/>
      <c r="E27" s="17" t="s">
        <v>71</v>
      </c>
      <c r="F27" s="17" t="s">
        <v>31</v>
      </c>
      <c r="G27" s="17">
        <v>5</v>
      </c>
      <c r="H27" s="17">
        <v>2</v>
      </c>
      <c r="I27" s="18" t="s">
        <v>10</v>
      </c>
      <c r="J27" s="9" t="s">
        <v>72</v>
      </c>
      <c r="K27" s="9" t="s">
        <v>73</v>
      </c>
      <c r="L27" s="9" t="s">
        <v>7</v>
      </c>
      <c r="M27" s="17" t="s">
        <v>67</v>
      </c>
      <c r="N27" s="17" t="s">
        <v>66</v>
      </c>
      <c r="O27" s="17" t="s">
        <v>76</v>
      </c>
      <c r="P27" s="31"/>
      <c r="Q27" s="31"/>
      <c r="R27" s="31"/>
      <c r="S27" s="31"/>
    </row>
    <row r="28" spans="2:19">
      <c r="B28" s="59"/>
      <c r="C28" s="52"/>
      <c r="D28" s="17"/>
      <c r="E28" s="17" t="s">
        <v>71</v>
      </c>
      <c r="F28" s="17" t="s">
        <v>31</v>
      </c>
      <c r="G28" s="17">
        <v>4</v>
      </c>
      <c r="H28" s="17">
        <v>4</v>
      </c>
      <c r="I28" s="18" t="s">
        <v>10</v>
      </c>
      <c r="J28" s="9" t="s">
        <v>72</v>
      </c>
      <c r="K28" s="9" t="s">
        <v>73</v>
      </c>
      <c r="L28" s="9" t="s">
        <v>7</v>
      </c>
      <c r="M28" s="17" t="s">
        <v>67</v>
      </c>
      <c r="N28" s="17" t="s">
        <v>66</v>
      </c>
      <c r="O28" s="17" t="s">
        <v>76</v>
      </c>
      <c r="P28" s="31"/>
      <c r="Q28" s="31"/>
      <c r="R28" s="31"/>
      <c r="S28" s="31"/>
    </row>
    <row r="29" spans="2:19">
      <c r="B29" s="59"/>
      <c r="C29" s="52"/>
      <c r="D29" s="17"/>
      <c r="E29" s="17" t="s">
        <v>71</v>
      </c>
      <c r="F29" s="17" t="s">
        <v>31</v>
      </c>
      <c r="G29" s="17">
        <v>3</v>
      </c>
      <c r="H29" s="17">
        <v>3</v>
      </c>
      <c r="I29" s="18" t="s">
        <v>10</v>
      </c>
      <c r="J29" s="9" t="s">
        <v>72</v>
      </c>
      <c r="K29" s="9" t="s">
        <v>73</v>
      </c>
      <c r="L29" s="9" t="s">
        <v>7</v>
      </c>
      <c r="M29" s="17" t="s">
        <v>67</v>
      </c>
      <c r="N29" s="17" t="s">
        <v>66</v>
      </c>
      <c r="O29" s="17" t="s">
        <v>76</v>
      </c>
      <c r="P29" s="31"/>
      <c r="Q29" s="31"/>
      <c r="R29" s="31"/>
      <c r="S29" s="31"/>
    </row>
    <row r="30" spans="2:19" ht="16" thickBot="1">
      <c r="B30" s="60"/>
      <c r="C30" s="54"/>
      <c r="D30" s="17"/>
      <c r="E30" s="17" t="s">
        <v>71</v>
      </c>
      <c r="F30" s="17" t="s">
        <v>31</v>
      </c>
      <c r="G30" s="17">
        <v>2</v>
      </c>
      <c r="H30" s="17">
        <v>2</v>
      </c>
      <c r="I30" s="18" t="s">
        <v>10</v>
      </c>
      <c r="J30" s="9" t="s">
        <v>72</v>
      </c>
      <c r="K30" s="9" t="s">
        <v>73</v>
      </c>
      <c r="L30" s="9" t="s">
        <v>7</v>
      </c>
      <c r="M30" s="17" t="s">
        <v>67</v>
      </c>
      <c r="N30" s="17" t="s">
        <v>66</v>
      </c>
      <c r="O30" s="17" t="s">
        <v>76</v>
      </c>
      <c r="P30" s="31"/>
      <c r="Q30" s="31"/>
      <c r="R30" s="31"/>
      <c r="S30" s="31"/>
    </row>
    <row r="35" spans="2:2">
      <c r="B35" s="23"/>
    </row>
  </sheetData>
  <mergeCells count="20">
    <mergeCell ref="P20:S20"/>
    <mergeCell ref="B21:B22"/>
    <mergeCell ref="C21:C22"/>
    <mergeCell ref="D21:D22"/>
    <mergeCell ref="E21:E22"/>
    <mergeCell ref="C24:C30"/>
    <mergeCell ref="B24:B30"/>
    <mergeCell ref="E20:H20"/>
    <mergeCell ref="I20:L20"/>
    <mergeCell ref="M20:O20"/>
    <mergeCell ref="N21:N22"/>
    <mergeCell ref="O21:O22"/>
    <mergeCell ref="P21:Q21"/>
    <mergeCell ref="R21:S21"/>
    <mergeCell ref="F21:F22"/>
    <mergeCell ref="G21:G22"/>
    <mergeCell ref="H21:H22"/>
    <mergeCell ref="I21:J21"/>
    <mergeCell ref="K21:L21"/>
    <mergeCell ref="M21:M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Review t-test</vt:lpstr>
      <vt:lpstr>data entry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CIS</cp:lastModifiedBy>
  <cp:lastPrinted>2015-10-06T15:48:43Z</cp:lastPrinted>
  <dcterms:created xsi:type="dcterms:W3CDTF">2015-10-06T00:29:26Z</dcterms:created>
  <dcterms:modified xsi:type="dcterms:W3CDTF">2015-11-06T19:05:20Z</dcterms:modified>
</cp:coreProperties>
</file>