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act_Match" sheetId="1" state="visible" r:id="rId1"/>
    <sheet xmlns:r="http://schemas.openxmlformats.org/officeDocument/2006/relationships" name="Approximate_Match" sheetId="2" state="visible" r:id="rId2"/>
    <sheet xmlns:r="http://schemas.openxmlformats.org/officeDocument/2006/relationships" name="Wildcard_Search" sheetId="3" state="visible" r:id="rId3"/>
    <sheet xmlns:r="http://schemas.openxmlformats.org/officeDocument/2006/relationships" name="Regex_Search" sheetId="4" state="visible" r:id="rId4"/>
    <sheet xmlns:r="http://schemas.openxmlformats.org/officeDocument/2006/relationships" name="Reverse_Search" sheetId="5" state="visible" r:id="rId5"/>
    <sheet xmlns:r="http://schemas.openxmlformats.org/officeDocument/2006/relationships" name="Multiple_Criteria" sheetId="6" state="visible" r:id="rId6"/>
    <sheet xmlns:r="http://schemas.openxmlformats.org/officeDocument/2006/relationships" name="Binary_Search" sheetId="7" state="visible" r:id="rId7"/>
    <sheet xmlns:r="http://schemas.openxmlformats.org/officeDocument/2006/relationships" name="Return_Multiple_Colum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Nom</t>
        </is>
      </c>
      <c r="C1" t="inlineStr">
        <is>
          <t>Prénom</t>
        </is>
      </c>
      <c r="D1" t="inlineStr">
        <is>
          <t>Âge</t>
        </is>
      </c>
      <c r="F1" t="inlineStr">
        <is>
          <t>Recherche d'ID</t>
        </is>
      </c>
    </row>
    <row r="2">
      <c r="A2" t="n">
        <v>101</v>
      </c>
      <c r="B2" t="inlineStr">
        <is>
          <t>Durand</t>
        </is>
      </c>
      <c r="C2" t="inlineStr">
        <is>
          <t>Jean</t>
        </is>
      </c>
      <c r="D2" t="n">
        <v>34</v>
      </c>
      <c r="F2" t="inlineStr">
        <is>
          <t>ID à rechercher:</t>
        </is>
      </c>
      <c r="G2" t="n">
        <v>103</v>
      </c>
    </row>
    <row r="3">
      <c r="A3" t="n">
        <v>102</v>
      </c>
      <c r="B3" t="inlineStr">
        <is>
          <t>Muller</t>
        </is>
      </c>
      <c r="C3" t="inlineStr">
        <is>
          <t>Marie</t>
        </is>
      </c>
      <c r="D3" t="n">
        <v>29</v>
      </c>
      <c r="F3" t="inlineStr">
        <is>
          <t>Nom trouvé:</t>
        </is>
      </c>
      <c r="G3">
        <f>XLOOKUP(G2,A2:A6,B2:B6,"ID non trouvé")</f>
        <v/>
      </c>
    </row>
    <row r="4">
      <c r="A4" t="n">
        <v>103</v>
      </c>
      <c r="B4" t="inlineStr">
        <is>
          <t>Dupont</t>
        </is>
      </c>
      <c r="C4" t="inlineStr">
        <is>
          <t>Paul</t>
        </is>
      </c>
      <c r="D4" t="n">
        <v>42</v>
      </c>
      <c r="F4" t="inlineStr">
        <is>
          <t>Prénom trouvé:</t>
        </is>
      </c>
      <c r="G4">
        <f>XLOOKUP(G2,A2:A6,C2:C6,"ID non trouvé")</f>
        <v/>
      </c>
    </row>
    <row r="5">
      <c r="A5" t="n">
        <v>104</v>
      </c>
      <c r="B5" t="inlineStr">
        <is>
          <t>Bernard</t>
        </is>
      </c>
      <c r="C5" t="inlineStr">
        <is>
          <t>Sophie</t>
        </is>
      </c>
      <c r="D5" t="n">
        <v>37</v>
      </c>
      <c r="F5" t="inlineStr">
        <is>
          <t>Âge trouvé:</t>
        </is>
      </c>
      <c r="G5">
        <f>XLOOKUP(G2,A2:A6,D2:D6,"ID non trouvé")</f>
        <v/>
      </c>
    </row>
    <row r="6">
      <c r="A6" t="n">
        <v>105</v>
      </c>
      <c r="B6" t="inlineStr">
        <is>
          <t>Durand</t>
        </is>
      </c>
      <c r="C6" t="inlineStr">
        <is>
          <t>Luc</t>
        </is>
      </c>
      <c r="D6" t="n">
        <v>28</v>
      </c>
      <c r="F6" t="inlineStr">
        <is>
          <t>Exemple ID inexistant:</t>
        </is>
      </c>
      <c r="G6">
        <f>XLOOKUP(999,A2:A6,B2:B6,"ID non trouvé")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Score min</t>
        </is>
      </c>
      <c r="B1" t="inlineStr">
        <is>
          <t>Notation</t>
        </is>
      </c>
      <c r="E1" t="inlineStr">
        <is>
          <t>Score saisi</t>
        </is>
      </c>
      <c r="F1" t="n">
        <v>77</v>
      </c>
    </row>
    <row r="2">
      <c r="A2" t="n">
        <v>0</v>
      </c>
      <c r="B2" t="inlineStr">
        <is>
          <t>F</t>
        </is>
      </c>
      <c r="E2" t="inlineStr">
        <is>
          <t>Notation (inférieure)</t>
        </is>
      </c>
      <c r="F2">
        <f>XLOOKUP(F1,A2:A7,B2:B7,"Non trouvé",-1)</f>
        <v/>
      </c>
    </row>
    <row r="3">
      <c r="A3" t="n">
        <v>50</v>
      </c>
      <c r="B3" t="inlineStr">
        <is>
          <t>E</t>
        </is>
      </c>
      <c r="E3" t="inlineStr">
        <is>
          <t>Notation (supérieure)</t>
        </is>
      </c>
      <c r="F3">
        <f>XLOOKUP(F1,A2:A7,B2:B7,"Non trouvé",1)</f>
        <v/>
      </c>
    </row>
    <row r="4">
      <c r="A4" t="n">
        <v>60</v>
      </c>
      <c r="B4" t="inlineStr">
        <is>
          <t>D</t>
        </is>
      </c>
    </row>
    <row r="5">
      <c r="A5" t="n">
        <v>70</v>
      </c>
      <c r="B5" t="inlineStr">
        <is>
          <t>C</t>
        </is>
      </c>
    </row>
    <row r="6">
      <c r="A6" t="n">
        <v>80</v>
      </c>
      <c r="B6" t="inlineStr">
        <is>
          <t>B</t>
        </is>
      </c>
    </row>
    <row r="7">
      <c r="A7" t="n">
        <v>90</v>
      </c>
      <c r="B7" t="inlineStr">
        <is>
          <t>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Nom</t>
        </is>
      </c>
      <c r="C1" t="inlineStr">
        <is>
          <t>Prénom</t>
        </is>
      </c>
      <c r="F1" t="inlineStr">
        <is>
          <t>Rechercher nom commençant par 'Mar'</t>
        </is>
      </c>
      <c r="G1">
        <f>XLOOKUP("Mar*",B2:B6,A2:A6,"Non trouvé",2)</f>
        <v/>
      </c>
    </row>
    <row r="2">
      <c r="A2" t="n">
        <v>201</v>
      </c>
      <c r="B2" t="inlineStr">
        <is>
          <t>Martin</t>
        </is>
      </c>
      <c r="C2" t="inlineStr">
        <is>
          <t>André</t>
        </is>
      </c>
      <c r="F2" t="inlineStr">
        <is>
          <t>Rechercher nom finissant par 'in'</t>
        </is>
      </c>
      <c r="G2">
        <f>XLOOKUP("*in",B2:B6,A2:A6,"Non trouvé",2)</f>
        <v/>
      </c>
    </row>
    <row r="3">
      <c r="A3" t="n">
        <v>202</v>
      </c>
      <c r="B3" t="inlineStr">
        <is>
          <t>Marcel</t>
        </is>
      </c>
      <c r="C3" t="inlineStr">
        <is>
          <t>Claire</t>
        </is>
      </c>
    </row>
    <row r="4">
      <c r="A4" t="n">
        <v>203</v>
      </c>
      <c r="B4" t="inlineStr">
        <is>
          <t>Martine</t>
        </is>
      </c>
      <c r="C4" t="inlineStr">
        <is>
          <t>Louis</t>
        </is>
      </c>
    </row>
    <row r="5">
      <c r="A5" t="n">
        <v>204</v>
      </c>
      <c r="B5" t="inlineStr">
        <is>
          <t>Marc</t>
        </is>
      </c>
      <c r="C5" t="inlineStr">
        <is>
          <t>Julie</t>
        </is>
      </c>
    </row>
    <row r="6">
      <c r="A6" t="n">
        <v>205</v>
      </c>
      <c r="B6" t="inlineStr">
        <is>
          <t>Marius</t>
        </is>
      </c>
      <c r="C6" t="inlineStr">
        <is>
          <t>Paul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Code</t>
        </is>
      </c>
      <c r="E1" t="inlineStr">
        <is>
          <t>Expression régulière</t>
        </is>
      </c>
      <c r="F1" t="inlineStr">
        <is>
          <t>^[A-D][0-9]{3}$</t>
        </is>
      </c>
    </row>
    <row r="2">
      <c r="A2" t="n">
        <v>301</v>
      </c>
      <c r="B2" t="inlineStr">
        <is>
          <t>A123</t>
        </is>
      </c>
      <c r="E2" t="inlineStr">
        <is>
          <t>Premier code correspondant</t>
        </is>
      </c>
      <c r="F2">
        <f>XLOOKUP(F1,B2:B6,A2:A6,"Non trouvé",3)</f>
        <v/>
      </c>
    </row>
    <row r="3">
      <c r="A3" t="n">
        <v>302</v>
      </c>
      <c r="B3" t="inlineStr">
        <is>
          <t>B456</t>
        </is>
      </c>
    </row>
    <row r="4">
      <c r="A4" t="n">
        <v>303</v>
      </c>
      <c r="B4" t="inlineStr">
        <is>
          <t>C789</t>
        </is>
      </c>
    </row>
    <row r="5">
      <c r="A5" t="n">
        <v>304</v>
      </c>
      <c r="B5" t="inlineStr">
        <is>
          <t>D12X</t>
        </is>
      </c>
    </row>
    <row r="6">
      <c r="A6" t="n">
        <v>305</v>
      </c>
      <c r="B6" t="inlineStr">
        <is>
          <t>E345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Nom</t>
        </is>
      </c>
      <c r="C1" t="inlineStr">
        <is>
          <t>Prénom</t>
        </is>
      </c>
      <c r="F1" t="inlineStr">
        <is>
          <t>Dernière occurrence de 'Dupont'</t>
        </is>
      </c>
      <c r="G1">
        <f>XLOOKUP("Dupont",B2:B6,A2:A6,"Non trouvé",0,-1)</f>
        <v/>
      </c>
    </row>
    <row r="2">
      <c r="A2" t="n">
        <v>401</v>
      </c>
      <c r="B2" t="inlineStr">
        <is>
          <t>Dupont</t>
        </is>
      </c>
      <c r="C2" t="inlineStr">
        <is>
          <t>Alice</t>
        </is>
      </c>
      <c r="F2" t="inlineStr">
        <is>
          <t>Première occurrence de 'Durand'</t>
        </is>
      </c>
      <c r="G2">
        <f>XLOOKUP("Durand",B2:B6,A2:A6,"Non trouvé",0,1)</f>
        <v/>
      </c>
    </row>
    <row r="3">
      <c r="A3" t="n">
        <v>402</v>
      </c>
      <c r="B3" t="inlineStr">
        <is>
          <t>Durand</t>
        </is>
      </c>
      <c r="C3" t="inlineStr">
        <is>
          <t>Michel</t>
        </is>
      </c>
    </row>
    <row r="4">
      <c r="A4" t="n">
        <v>403</v>
      </c>
      <c r="B4" t="inlineStr">
        <is>
          <t>Dupont</t>
        </is>
      </c>
      <c r="C4" t="inlineStr">
        <is>
          <t>Brice</t>
        </is>
      </c>
    </row>
    <row r="5">
      <c r="A5" t="n">
        <v>404</v>
      </c>
      <c r="B5" t="inlineStr">
        <is>
          <t>Durand</t>
        </is>
      </c>
      <c r="C5" t="inlineStr">
        <is>
          <t>Chloé</t>
        </is>
      </c>
    </row>
    <row r="6">
      <c r="A6" t="n">
        <v>405</v>
      </c>
      <c r="B6" t="inlineStr">
        <is>
          <t>Dupont</t>
        </is>
      </c>
      <c r="C6" t="inlineStr">
        <is>
          <t>Daniel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Contrat</t>
        </is>
      </c>
      <c r="C1" t="inlineStr">
        <is>
          <t>Montant</t>
        </is>
      </c>
      <c r="F1" t="inlineStr">
        <is>
          <t>ID</t>
        </is>
      </c>
      <c r="G1" t="n">
        <v>501</v>
      </c>
    </row>
    <row r="2">
      <c r="A2" t="n">
        <v>501</v>
      </c>
      <c r="B2" t="inlineStr">
        <is>
          <t>C100</t>
        </is>
      </c>
      <c r="C2" t="n">
        <v>1500</v>
      </c>
      <c r="F2" t="inlineStr">
        <is>
          <t>Contrat</t>
        </is>
      </c>
      <c r="G2" t="inlineStr">
        <is>
          <t>C101</t>
        </is>
      </c>
    </row>
    <row r="3">
      <c r="A3" t="n">
        <v>502</v>
      </c>
      <c r="B3" t="inlineStr">
        <is>
          <t>C101</t>
        </is>
      </c>
      <c r="C3" t="n">
        <v>2000</v>
      </c>
      <c r="F3" t="inlineStr">
        <is>
          <t>Montant correspondant</t>
        </is>
      </c>
      <c r="G3">
        <f>XLOOKUP(1,(A2:A6=G1)*(B2:B6=G2),C2:C6,"Non trouvé")</f>
        <v/>
      </c>
    </row>
    <row r="4">
      <c r="A4" t="n">
        <v>501</v>
      </c>
      <c r="B4" t="inlineStr">
        <is>
          <t>C101</t>
        </is>
      </c>
      <c r="C4" t="n">
        <v>1700</v>
      </c>
    </row>
    <row r="5">
      <c r="A5" t="n">
        <v>503</v>
      </c>
      <c r="B5" t="inlineStr">
        <is>
          <t>C100</t>
        </is>
      </c>
      <c r="C5" t="n">
        <v>2200</v>
      </c>
    </row>
    <row r="6">
      <c r="A6" t="n">
        <v>501</v>
      </c>
      <c r="B6" t="inlineStr">
        <is>
          <t>C102</t>
        </is>
      </c>
      <c r="C6" t="n">
        <v>1600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Valeur</t>
        </is>
      </c>
      <c r="F1" t="inlineStr">
        <is>
          <t>Recherche binaire ordre croissant</t>
        </is>
      </c>
      <c r="G1">
        <f>XLOOKUP(35,B2:B8,A2:A8,"Non trouvé",-1,2)</f>
        <v/>
      </c>
      <c r="H1" t="n">
        <v>7</v>
      </c>
      <c r="I1" t="n">
        <v>70</v>
      </c>
    </row>
    <row r="2">
      <c r="A2" t="n">
        <v>1</v>
      </c>
      <c r="B2" t="n">
        <v>10</v>
      </c>
      <c r="F2" t="inlineStr">
        <is>
          <t>Recherche binaire ordre décroissant</t>
        </is>
      </c>
      <c r="H2" t="n">
        <v>6</v>
      </c>
      <c r="I2" t="n">
        <v>60</v>
      </c>
    </row>
    <row r="3">
      <c r="A3" t="n">
        <v>2</v>
      </c>
      <c r="B3" t="n">
        <v>20</v>
      </c>
      <c r="F3" t="inlineStr">
        <is>
          <t>ID décroissant</t>
        </is>
      </c>
      <c r="G3" t="inlineStr"/>
      <c r="H3" t="n">
        <v>5</v>
      </c>
      <c r="I3" t="n">
        <v>50</v>
      </c>
    </row>
    <row r="4">
      <c r="A4" t="n">
        <v>3</v>
      </c>
      <c r="B4" t="n">
        <v>30</v>
      </c>
      <c r="F4" t="inlineStr">
        <is>
          <t>Valeur décroissante</t>
        </is>
      </c>
      <c r="G4" t="inlineStr"/>
      <c r="H4" t="n">
        <v>4</v>
      </c>
      <c r="I4" t="n">
        <v>40</v>
      </c>
    </row>
    <row r="5">
      <c r="A5" t="n">
        <v>4</v>
      </c>
      <c r="B5" t="n">
        <v>40</v>
      </c>
      <c r="F5">
        <f>XLOOKUP(35,I1:I7,H1:H7,"Non trouvé",-1,-2)</f>
        <v/>
      </c>
      <c r="H5" t="n">
        <v>3</v>
      </c>
      <c r="I5" t="n">
        <v>30</v>
      </c>
    </row>
    <row r="6">
      <c r="A6" t="n">
        <v>5</v>
      </c>
      <c r="B6" t="n">
        <v>50</v>
      </c>
      <c r="H6" t="n">
        <v>2</v>
      </c>
      <c r="I6" t="n">
        <v>20</v>
      </c>
    </row>
    <row r="7">
      <c r="A7" t="n">
        <v>6</v>
      </c>
      <c r="B7" t="n">
        <v>60</v>
      </c>
      <c r="H7" t="n">
        <v>1</v>
      </c>
      <c r="I7" t="n">
        <v>10</v>
      </c>
    </row>
    <row r="8">
      <c r="A8" t="n">
        <v>7</v>
      </c>
      <c r="B8" t="n">
        <v>70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Nom</t>
        </is>
      </c>
      <c r="C1" t="inlineStr">
        <is>
          <t>Prénom</t>
        </is>
      </c>
      <c r="D1" t="inlineStr">
        <is>
          <t>Ville</t>
        </is>
      </c>
      <c r="G1" t="inlineStr">
        <is>
          <t>ID à rechercher</t>
        </is>
      </c>
      <c r="H1" t="n">
        <v>805</v>
      </c>
    </row>
    <row r="2">
      <c r="A2" t="n">
        <v>801</v>
      </c>
      <c r="B2" t="inlineStr">
        <is>
          <t>Leroy</t>
        </is>
      </c>
      <c r="C2" t="inlineStr">
        <is>
          <t>Anne</t>
        </is>
      </c>
      <c r="D2" t="inlineStr">
        <is>
          <t>Paris</t>
        </is>
      </c>
      <c r="G2" t="inlineStr">
        <is>
          <t>Nom et Prénom</t>
        </is>
      </c>
      <c r="H2">
        <f>XLOOKUP(H1,A2:A6,B2:C6,"Non trouvé")</f>
        <v/>
      </c>
    </row>
    <row r="3">
      <c r="A3" t="n">
        <v>802</v>
      </c>
      <c r="B3" t="inlineStr">
        <is>
          <t>Petit</t>
        </is>
      </c>
      <c r="C3" t="inlineStr">
        <is>
          <t>Luc</t>
        </is>
      </c>
      <c r="D3" t="inlineStr">
        <is>
          <t>Lyon</t>
        </is>
      </c>
    </row>
    <row r="4">
      <c r="A4" t="n">
        <v>803</v>
      </c>
      <c r="B4" t="inlineStr">
        <is>
          <t>Moreau</t>
        </is>
      </c>
      <c r="C4" t="inlineStr">
        <is>
          <t>Sara</t>
        </is>
      </c>
      <c r="D4" t="inlineStr">
        <is>
          <t>Marseille</t>
        </is>
      </c>
    </row>
    <row r="5">
      <c r="A5" t="n">
        <v>804</v>
      </c>
      <c r="B5" t="inlineStr">
        <is>
          <t>Garcia</t>
        </is>
      </c>
      <c r="C5" t="inlineStr">
        <is>
          <t>Nina</t>
        </is>
      </c>
      <c r="D5" t="inlineStr">
        <is>
          <t>Toulouse</t>
        </is>
      </c>
    </row>
    <row r="6">
      <c r="A6" t="n">
        <v>805</v>
      </c>
      <c r="B6" t="inlineStr">
        <is>
          <t>Leroy</t>
        </is>
      </c>
      <c r="C6" t="inlineStr">
        <is>
          <t>Max</t>
        </is>
      </c>
      <c r="D6" t="inlineStr">
        <is>
          <t>Nice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2025-08-12T23:25:10Z</dcterms:created>
  <dcterms:modified xmlns:dcterms="http://purl.org/dc/terms/" xmlns:xsi="http://www.w3.org/2001/XMLSchema-instance" xsi:type="dcterms:W3CDTF">2025-08-12T23:25:10Z</dcterms:modified>
</cp:coreProperties>
</file>