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MVCPA\_Grants\_24 Cycle_Taskforce\Scoring Criteria\"/>
    </mc:Choice>
  </mc:AlternateContent>
  <xr:revisionPtr revIDLastSave="0" documentId="8_{DE487AFD-60DF-4631-BFB0-B91D8B09EDE4}" xr6:coauthVersionLast="47" xr6:coauthVersionMax="47" xr10:uidLastSave="{00000000-0000-0000-0000-000000000000}"/>
  <bookViews>
    <workbookView xWindow="-120" yWindow="-120" windowWidth="29040" windowHeight="15840" xr2:uid="{625A8BA4-13BB-41FF-90C6-01671289E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L27" i="1"/>
  <c r="H27" i="1"/>
  <c r="D27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3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  <c r="D25" i="1"/>
  <c r="D23" i="1"/>
  <c r="D21" i="1"/>
  <c r="D19" i="1"/>
  <c r="D18" i="1"/>
  <c r="D17" i="1"/>
  <c r="D15" i="1"/>
  <c r="D13" i="1"/>
  <c r="D11" i="1"/>
  <c r="D9" i="1"/>
  <c r="D7" i="1"/>
  <c r="D24" i="1"/>
  <c r="D22" i="1"/>
  <c r="D20" i="1"/>
  <c r="D16" i="1"/>
  <c r="D14" i="1"/>
  <c r="D12" i="1"/>
  <c r="D10" i="1"/>
  <c r="D8" i="1"/>
  <c r="D6" i="1"/>
  <c r="D5" i="1"/>
  <c r="D4" i="1"/>
  <c r="D2" i="1"/>
  <c r="D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<sst xmlns="http://schemas.openxmlformats.org/spreadsheetml/2006/main" count="46" uniqueCount="46">
  <si>
    <t>Grantee Name</t>
  </si>
  <si>
    <t>LE Personell</t>
  </si>
  <si>
    <t>Recoveries FY22</t>
  </si>
  <si>
    <t>Recoveries FY23 YTD</t>
  </si>
  <si>
    <t>Arrests FY22</t>
  </si>
  <si>
    <t>Arrests FY23 YTD</t>
  </si>
  <si>
    <t>Filed Cases Fy22</t>
  </si>
  <si>
    <t>Filed Cases FY23 YTD</t>
  </si>
  <si>
    <t>Cleared Cases FY22</t>
  </si>
  <si>
    <t>Cleared Cases FY23</t>
  </si>
  <si>
    <t>68A Inspections FY22</t>
  </si>
  <si>
    <t>68A Inspections FY23 YTD</t>
  </si>
  <si>
    <t>Austin</t>
  </si>
  <si>
    <t>Beaumont</t>
  </si>
  <si>
    <t>Brownsville</t>
  </si>
  <si>
    <t>Burnet County</t>
  </si>
  <si>
    <t>Corpus Christi</t>
  </si>
  <si>
    <t>Dallas</t>
  </si>
  <si>
    <t>Dallas County</t>
  </si>
  <si>
    <t>Eagle Pass</t>
  </si>
  <si>
    <t>El Paso</t>
  </si>
  <si>
    <t>Galveston County</t>
  </si>
  <si>
    <t>Harris County</t>
  </si>
  <si>
    <t>Houston</t>
  </si>
  <si>
    <t>Laredo</t>
  </si>
  <si>
    <t>Lubbock County</t>
  </si>
  <si>
    <t>Mansfield</t>
  </si>
  <si>
    <t>Montgomery County</t>
  </si>
  <si>
    <t>Paris</t>
  </si>
  <si>
    <t>Pasadena</t>
  </si>
  <si>
    <t>Potter County</t>
  </si>
  <si>
    <t>San Antonio</t>
  </si>
  <si>
    <t>Smith County</t>
  </si>
  <si>
    <t>Tarrant County</t>
  </si>
  <si>
    <t>Travis County</t>
  </si>
  <si>
    <t>Victoria</t>
  </si>
  <si>
    <t>Average Recovery Per Officer FY22</t>
  </si>
  <si>
    <t>Average Recovery Per Officer FY23 YTD</t>
  </si>
  <si>
    <t>Average Arrest Per Officer FY23 YTD</t>
  </si>
  <si>
    <t>Average Filed Caser Per Officer FY23 YTD</t>
  </si>
  <si>
    <t>Average Cleared Cases Per Officer FY22</t>
  </si>
  <si>
    <t>Average Cleared Cases Per Officer FY23 YTD</t>
  </si>
  <si>
    <t>Average Filed Cases Per Officer FY22</t>
  </si>
  <si>
    <t>Avg Total</t>
  </si>
  <si>
    <t xml:space="preserve">Average Arrest Per Officer FY22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</si>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</sst>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5" fontId="1" fillId="3" borderId="1" xfId="1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3" fontId="0" fillId="0" borderId="0" xfId="0" applyNumberFormat="1"/>
    <xf numFmtId="4" fontId="0" fillId="4" borderId="1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/>
  </cellXfs>
  <cellStyles count="2">
    <cellStyle name="Comma" xfId="1" builtinId="3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2DAD-5EFE-4C3B-89E6-E7A8FB57F1C0}">
  <dimension ref="A1:U27"/>
  <sheetViews>
    <sheetView tabSelected="1" zoomScale="80" zoomScaleNormal="80" workbookViewId="0">
      <selection activeCell="V8" sqref="V8"/>
    </sheetView>
  </sheetViews>
  <sheetFormatPr defaultRowHeight="15" x14ac:dyDescent="0.25"/>
  <cols>
    <col min="1" max="1" width="14.85546875" customWidth="1"/>
    <col min="2" max="2" width="11.7109375" bestFit="1" customWidth="1"/>
    <col min="3" max="3" width="12.140625" bestFit="1" customWidth="1"/>
    <col min="4" max="4" width="24.5703125" style="10" bestFit="1" customWidth="1"/>
    <col min="5" max="5" width="11" bestFit="1" customWidth="1"/>
    <col min="6" max="6" width="16" bestFit="1" customWidth="1"/>
    <col min="7" max="7" width="8.7109375" bestFit="1" customWidth="1"/>
    <col min="8" max="8" width="14.5703125" bestFit="1" customWidth="1"/>
    <col min="9" max="9" width="8.7109375" bestFit="1" customWidth="1"/>
    <col min="10" max="10" width="14.5703125" bestFit="1" customWidth="1"/>
    <col min="11" max="11" width="9" bestFit="1" customWidth="1"/>
    <col min="12" max="12" width="16" bestFit="1" customWidth="1"/>
    <col min="13" max="13" width="9" bestFit="1" customWidth="1"/>
    <col min="14" max="14" width="16" bestFit="1" customWidth="1"/>
    <col min="15" max="15" width="9" bestFit="1" customWidth="1"/>
    <col min="16" max="16" width="17.28515625" bestFit="1" customWidth="1"/>
    <col min="17" max="17" width="9" bestFit="1" customWidth="1"/>
    <col min="18" max="18" width="19" bestFit="1" customWidth="1"/>
    <col min="19" max="20" width="12.28515625" bestFit="1" customWidth="1"/>
  </cols>
  <sheetData>
    <row r="1" spans="1:21" ht="75.599999999999994" customHeight="1" x14ac:dyDescent="0.25">
      <c r="A1" s="1" t="s">
        <v>0</v>
      </c>
      <c r="B1" s="1" t="s">
        <v>1</v>
      </c>
      <c r="C1" s="18" t="s">
        <v>2</v>
      </c>
      <c r="D1" s="9" t="s">
        <v>36</v>
      </c>
      <c r="E1" s="18" t="s">
        <v>3</v>
      </c>
      <c r="F1" s="18" t="s">
        <v>37</v>
      </c>
      <c r="G1" s="18" t="s">
        <v>4</v>
      </c>
      <c r="H1" s="7" t="s">
        <v>44</v>
      </c>
      <c r="I1" s="18" t="s">
        <v>5</v>
      </c>
      <c r="J1" s="18" t="s">
        <v>38</v>
      </c>
      <c r="K1" s="18" t="s">
        <v>6</v>
      </c>
      <c r="L1" s="7" t="s">
        <v>42</v>
      </c>
      <c r="M1" s="18" t="s">
        <v>7</v>
      </c>
      <c r="N1" s="18" t="s">
        <v>39</v>
      </c>
      <c r="O1" s="18" t="s">
        <v>8</v>
      </c>
      <c r="P1" s="7" t="s">
        <v>40</v>
      </c>
      <c r="Q1" s="18" t="s">
        <v>9</v>
      </c>
      <c r="R1" s="18" t="s">
        <v>41</v>
      </c>
      <c r="S1" s="18" t="s">
        <v>10</v>
      </c>
      <c r="T1" s="18" t="s">
        <v>11</v>
      </c>
    </row>
    <row r="2" spans="1:21" x14ac:dyDescent="0.25">
      <c r="A2" s="11" t="s">
        <v>12</v>
      </c>
      <c r="B2" s="12">
        <v>10</v>
      </c>
      <c r="C2" s="13">
        <v>3504</v>
      </c>
      <c r="D2" s="8">
        <f>+C2/B2</f>
        <v>350.4</v>
      </c>
      <c r="E2" s="14">
        <v>1629</v>
      </c>
      <c r="F2" s="20" t="str">
        <f>IMDIV(E2,B2)</f>
        <v>162.9</v>
      </c>
      <c r="G2" s="11">
        <v>558</v>
      </c>
      <c r="H2" s="11">
        <f>+G2/B2</f>
        <v>55.8</v>
      </c>
      <c r="I2" s="11">
        <v>227</v>
      </c>
      <c r="J2" s="11" t="str">
        <f>IMDIV(I2,B2)</f>
        <v>22.7</v>
      </c>
      <c r="K2" s="11">
        <v>638</v>
      </c>
      <c r="L2" s="17">
        <f>+K2/$B2</f>
        <v>63.8</v>
      </c>
      <c r="M2" s="11">
        <v>257</v>
      </c>
      <c r="N2" s="11" t="str">
        <f>IMDIV(M2,B2)</f>
        <v>25.7</v>
      </c>
      <c r="O2" s="11">
        <v>637</v>
      </c>
      <c r="P2" s="17">
        <f t="shared" ref="P2:P25" si="0">+O2/$B2</f>
        <v>63.7</v>
      </c>
      <c r="Q2" s="11">
        <v>331</v>
      </c>
      <c r="R2" s="11" t="str">
        <f>IMDIV(Q2,B2)</f>
        <v>33.1</v>
      </c>
      <c r="S2" s="11">
        <v>221</v>
      </c>
      <c r="T2" s="11">
        <v>125</v>
      </c>
      <c r="U2" s="23"/>
    </row>
    <row r="3" spans="1:21" ht="30" x14ac:dyDescent="0.25">
      <c r="A3" s="2" t="s">
        <v>13</v>
      </c>
      <c r="B3" s="4">
        <v>9</v>
      </c>
      <c r="C3" s="2">
        <v>83</v>
      </c>
      <c r="D3" s="16">
        <f>+C3/B3</f>
        <v>9.2222222222222214</v>
      </c>
      <c r="E3" s="2">
        <v>41</v>
      </c>
      <c r="F3" s="21" t="str">
        <f t="shared" ref="F3:F25" si="1">IMDIV(E3,B3)</f>
        <v>4.55555555555556</v>
      </c>
      <c r="G3" s="2">
        <v>11</v>
      </c>
      <c r="H3" s="17">
        <f>+G3/$B3</f>
        <v>1.2222222222222223</v>
      </c>
      <c r="I3" s="2">
        <v>5</v>
      </c>
      <c r="J3" s="2" t="str">
        <f t="shared" ref="J3:J25" si="2">IMDIV(I3,B3)</f>
        <v>0.555555555555556</v>
      </c>
      <c r="K3" s="2">
        <v>115</v>
      </c>
      <c r="L3" s="17">
        <f>+K3/$B3</f>
        <v>12.777777777777779</v>
      </c>
      <c r="M3" s="2">
        <v>64</v>
      </c>
      <c r="N3" s="2"/>
      <c r="O3" s="2">
        <v>304</v>
      </c>
      <c r="P3" s="17">
        <f t="shared" si="0"/>
        <v>33.777777777777779</v>
      </c>
      <c r="Q3" s="2">
        <v>127</v>
      </c>
      <c r="R3" s="6" t="str">
        <f t="shared" ref="R3:R25" si="3">IMDIV(Q3,B3)</f>
        <v>14.1111111111111</v>
      </c>
      <c r="S3" s="2">
        <v>833</v>
      </c>
      <c r="T3" s="2">
        <v>355</v>
      </c>
    </row>
    <row r="4" spans="1:21" ht="30" x14ac:dyDescent="0.25">
      <c r="A4" s="2" t="s">
        <v>14</v>
      </c>
      <c r="B4" s="4">
        <v>18</v>
      </c>
      <c r="C4" s="2">
        <v>320</v>
      </c>
      <c r="D4" s="8">
        <f t="shared" ref="D4:D25" si="4">+C4/B4</f>
        <v>17.777777777777779</v>
      </c>
      <c r="E4" s="2">
        <v>133</v>
      </c>
      <c r="F4" s="21" t="str">
        <f t="shared" si="1"/>
        <v>7.38888888888889</v>
      </c>
      <c r="G4" s="2">
        <v>130</v>
      </c>
      <c r="H4" s="11">
        <f t="shared" ref="H4:H25" si="5">+G4/B4</f>
        <v>7.2222222222222223</v>
      </c>
      <c r="I4" s="2">
        <v>78</v>
      </c>
      <c r="J4" s="2" t="str">
        <f t="shared" si="2"/>
        <v>4.33333333333333</v>
      </c>
      <c r="K4" s="2">
        <v>483</v>
      </c>
      <c r="L4" s="17">
        <f>+K4/$B4</f>
        <v>26.833333333333332</v>
      </c>
      <c r="M4" s="2">
        <v>385</v>
      </c>
      <c r="N4" s="2" t="str">
        <f t="shared" ref="N4:N25" si="6">IMDIV(M4,B4)</f>
        <v>21.3888888888889</v>
      </c>
      <c r="O4" s="2">
        <v>180</v>
      </c>
      <c r="P4" s="17">
        <f t="shared" si="0"/>
        <v>10</v>
      </c>
      <c r="Q4" s="2">
        <v>97</v>
      </c>
      <c r="R4" s="2" t="str">
        <f t="shared" si="3"/>
        <v>5.38888888888889</v>
      </c>
      <c r="S4" s="3">
        <v>1289</v>
      </c>
      <c r="T4" s="2">
        <v>439</v>
      </c>
    </row>
    <row r="5" spans="1:21" ht="30" x14ac:dyDescent="0.25">
      <c r="A5" s="2" t="s">
        <v>15</v>
      </c>
      <c r="B5" s="4">
        <v>3</v>
      </c>
      <c r="C5" s="2">
        <v>144</v>
      </c>
      <c r="D5" s="16">
        <f t="shared" si="4"/>
        <v>48</v>
      </c>
      <c r="E5" s="2">
        <v>81</v>
      </c>
      <c r="F5" s="21" t="str">
        <f t="shared" si="1"/>
        <v>27</v>
      </c>
      <c r="G5" s="2">
        <v>19</v>
      </c>
      <c r="H5" s="17">
        <f t="shared" si="5"/>
        <v>6.333333333333333</v>
      </c>
      <c r="I5" s="2">
        <v>25</v>
      </c>
      <c r="J5" s="2" t="str">
        <f t="shared" si="2"/>
        <v>8.33333333333333</v>
      </c>
      <c r="K5" s="2">
        <v>17</v>
      </c>
      <c r="L5" s="17">
        <f t="shared" ref="L5:L25" si="7">+K5/$B5</f>
        <v>5.666666666666667</v>
      </c>
      <c r="M5" s="2">
        <v>15</v>
      </c>
      <c r="N5" s="2" t="str">
        <f t="shared" si="6"/>
        <v>5</v>
      </c>
      <c r="O5" s="2">
        <v>53</v>
      </c>
      <c r="P5" s="17">
        <f t="shared" si="0"/>
        <v>17.666666666666668</v>
      </c>
      <c r="Q5" s="2">
        <v>43</v>
      </c>
      <c r="R5" s="2" t="str">
        <f t="shared" si="3"/>
        <v>14.3333333333333</v>
      </c>
      <c r="S5" s="3">
        <v>3375</v>
      </c>
      <c r="T5" s="3">
        <v>1941</v>
      </c>
    </row>
    <row r="6" spans="1:21" ht="30" x14ac:dyDescent="0.25">
      <c r="A6" s="2" t="s">
        <v>16</v>
      </c>
      <c r="B6" s="4">
        <v>7</v>
      </c>
      <c r="C6" s="2">
        <v>754</v>
      </c>
      <c r="D6" s="8">
        <f t="shared" si="4"/>
        <v>107.71428571428571</v>
      </c>
      <c r="E6" s="2">
        <v>350</v>
      </c>
      <c r="F6" s="21" t="str">
        <f t="shared" si="1"/>
        <v>50</v>
      </c>
      <c r="G6" s="2">
        <v>146</v>
      </c>
      <c r="H6" s="11">
        <f t="shared" si="5"/>
        <v>20.857142857142858</v>
      </c>
      <c r="I6" s="2">
        <v>64</v>
      </c>
      <c r="J6" s="2" t="str">
        <f t="shared" si="2"/>
        <v>9.14285714285714</v>
      </c>
      <c r="K6" s="2">
        <v>229</v>
      </c>
      <c r="L6" s="17">
        <f t="shared" si="7"/>
        <v>32.714285714285715</v>
      </c>
      <c r="M6" s="2">
        <v>167</v>
      </c>
      <c r="N6" s="2" t="str">
        <f t="shared" si="6"/>
        <v>23.8571428571429</v>
      </c>
      <c r="O6" s="2">
        <v>297</v>
      </c>
      <c r="P6" s="17">
        <f t="shared" si="0"/>
        <v>42.428571428571431</v>
      </c>
      <c r="Q6" s="2">
        <v>145</v>
      </c>
      <c r="R6" s="2" t="str">
        <f t="shared" si="3"/>
        <v>20.7142857142857</v>
      </c>
      <c r="S6" s="2">
        <v>571</v>
      </c>
      <c r="T6" s="2">
        <v>228</v>
      </c>
    </row>
    <row r="7" spans="1:21" x14ac:dyDescent="0.25">
      <c r="A7" s="2" t="s">
        <v>17</v>
      </c>
      <c r="B7" s="4">
        <v>12</v>
      </c>
      <c r="C7" s="2">
        <v>692</v>
      </c>
      <c r="D7" s="16">
        <f t="shared" si="4"/>
        <v>57.666666666666664</v>
      </c>
      <c r="E7" s="2">
        <v>255</v>
      </c>
      <c r="F7" s="21" t="str">
        <f t="shared" si="1"/>
        <v>21.25</v>
      </c>
      <c r="G7" s="2">
        <v>134</v>
      </c>
      <c r="H7" s="17">
        <f t="shared" si="5"/>
        <v>11.166666666666666</v>
      </c>
      <c r="I7" s="2">
        <v>69</v>
      </c>
      <c r="J7" s="2" t="str">
        <f t="shared" si="2"/>
        <v>5.75</v>
      </c>
      <c r="K7" s="2">
        <v>115</v>
      </c>
      <c r="L7" s="17">
        <f t="shared" si="7"/>
        <v>9.5833333333333339</v>
      </c>
      <c r="M7" s="2">
        <v>84</v>
      </c>
      <c r="N7" s="2" t="str">
        <f t="shared" si="6"/>
        <v>7</v>
      </c>
      <c r="O7" s="2">
        <v>283</v>
      </c>
      <c r="P7" s="17">
        <f t="shared" si="0"/>
        <v>23.583333333333332</v>
      </c>
      <c r="Q7" s="2">
        <v>94</v>
      </c>
      <c r="R7" s="2" t="str">
        <f t="shared" si="3"/>
        <v>7.83333333333333</v>
      </c>
      <c r="S7" s="2">
        <v>364</v>
      </c>
      <c r="T7" s="2">
        <v>69</v>
      </c>
    </row>
    <row r="8" spans="1:21" ht="30" x14ac:dyDescent="0.25">
      <c r="A8" s="2" t="s">
        <v>18</v>
      </c>
      <c r="B8" s="4">
        <v>7</v>
      </c>
      <c r="C8" s="5">
        <v>1012</v>
      </c>
      <c r="D8" s="8">
        <f t="shared" si="4"/>
        <v>144.57142857142858</v>
      </c>
      <c r="E8" s="2">
        <v>470</v>
      </c>
      <c r="F8" s="21" t="str">
        <f t="shared" si="1"/>
        <v>67.1428571428571</v>
      </c>
      <c r="G8" s="2">
        <v>26</v>
      </c>
      <c r="H8" s="11">
        <f t="shared" si="5"/>
        <v>3.7142857142857144</v>
      </c>
      <c r="I8" s="2">
        <v>6</v>
      </c>
      <c r="J8" s="2" t="str">
        <f t="shared" si="2"/>
        <v>0.857142857142857</v>
      </c>
      <c r="K8" s="2">
        <v>14</v>
      </c>
      <c r="L8" s="17">
        <f t="shared" si="7"/>
        <v>2</v>
      </c>
      <c r="M8" s="2">
        <v>2</v>
      </c>
      <c r="N8" s="2" t="str">
        <f t="shared" si="6"/>
        <v>0.285714285714286</v>
      </c>
      <c r="O8" s="3">
        <v>1034</v>
      </c>
      <c r="P8" s="17">
        <f t="shared" si="0"/>
        <v>147.71428571428572</v>
      </c>
      <c r="Q8" s="2">
        <v>478</v>
      </c>
      <c r="R8" s="2" t="str">
        <f t="shared" si="3"/>
        <v>68.2857142857143</v>
      </c>
      <c r="S8" s="3">
        <v>3449</v>
      </c>
      <c r="T8" s="3">
        <v>1446</v>
      </c>
      <c r="U8" s="22"/>
    </row>
    <row r="9" spans="1:21" x14ac:dyDescent="0.25">
      <c r="A9" s="2" t="s">
        <v>19</v>
      </c>
      <c r="B9" s="4">
        <v>4</v>
      </c>
      <c r="C9" s="2">
        <v>111</v>
      </c>
      <c r="D9" s="16">
        <f t="shared" si="4"/>
        <v>27.75</v>
      </c>
      <c r="E9" s="2">
        <v>38</v>
      </c>
      <c r="F9" s="21" t="str">
        <f t="shared" si="1"/>
        <v>9.5</v>
      </c>
      <c r="G9" s="2">
        <v>41</v>
      </c>
      <c r="H9" s="17">
        <f t="shared" si="5"/>
        <v>10.25</v>
      </c>
      <c r="I9" s="2">
        <v>19</v>
      </c>
      <c r="J9" s="2" t="str">
        <f t="shared" si="2"/>
        <v>4.75</v>
      </c>
      <c r="K9" s="2">
        <v>53</v>
      </c>
      <c r="L9" s="17">
        <f t="shared" si="7"/>
        <v>13.25</v>
      </c>
      <c r="M9" s="2">
        <v>23</v>
      </c>
      <c r="N9" s="2" t="str">
        <f t="shared" si="6"/>
        <v>5.75</v>
      </c>
      <c r="O9" s="2">
        <v>42</v>
      </c>
      <c r="P9" s="17">
        <f t="shared" si="0"/>
        <v>10.5</v>
      </c>
      <c r="Q9" s="2">
        <v>20</v>
      </c>
      <c r="R9" s="2" t="str">
        <f t="shared" si="3"/>
        <v>5</v>
      </c>
      <c r="S9" s="2">
        <v>257</v>
      </c>
      <c r="T9" s="2">
        <v>55</v>
      </c>
    </row>
    <row r="10" spans="1:21" x14ac:dyDescent="0.25">
      <c r="A10" s="2" t="s">
        <v>20</v>
      </c>
      <c r="B10" s="4">
        <v>25</v>
      </c>
      <c r="C10" s="2">
        <v>801</v>
      </c>
      <c r="D10" s="8">
        <f t="shared" si="4"/>
        <v>32.04</v>
      </c>
      <c r="E10" s="2">
        <v>602</v>
      </c>
      <c r="F10" s="21" t="str">
        <f t="shared" si="1"/>
        <v>24.08</v>
      </c>
      <c r="G10" s="2">
        <v>213</v>
      </c>
      <c r="H10" s="11">
        <f t="shared" si="5"/>
        <v>8.52</v>
      </c>
      <c r="I10" s="2">
        <v>84</v>
      </c>
      <c r="J10" s="2" t="str">
        <f t="shared" si="2"/>
        <v>3.36</v>
      </c>
      <c r="K10" s="2">
        <v>214</v>
      </c>
      <c r="L10" s="17">
        <f t="shared" si="7"/>
        <v>8.56</v>
      </c>
      <c r="M10" s="2">
        <v>117</v>
      </c>
      <c r="N10" s="2" t="str">
        <f t="shared" si="6"/>
        <v>4.68</v>
      </c>
      <c r="O10" s="2">
        <v>878</v>
      </c>
      <c r="P10" s="17">
        <f t="shared" si="0"/>
        <v>35.119999999999997</v>
      </c>
      <c r="Q10" s="2">
        <v>549</v>
      </c>
      <c r="R10" s="2" t="str">
        <f t="shared" si="3"/>
        <v>21.96</v>
      </c>
      <c r="S10" s="2">
        <v>164</v>
      </c>
      <c r="T10" s="2">
        <v>62</v>
      </c>
    </row>
    <row r="11" spans="1:21" ht="30" x14ac:dyDescent="0.25">
      <c r="A11" s="2" t="s">
        <v>21</v>
      </c>
      <c r="B11" s="4">
        <v>6</v>
      </c>
      <c r="C11" s="2">
        <v>295</v>
      </c>
      <c r="D11" s="16">
        <f t="shared" si="4"/>
        <v>49.166666666666664</v>
      </c>
      <c r="E11" s="2">
        <v>184</v>
      </c>
      <c r="F11" s="21" t="str">
        <f t="shared" si="1"/>
        <v>30.6666666666667</v>
      </c>
      <c r="G11" s="2">
        <v>37</v>
      </c>
      <c r="H11" s="17">
        <f t="shared" si="5"/>
        <v>6.166666666666667</v>
      </c>
      <c r="I11" s="2">
        <v>28</v>
      </c>
      <c r="J11" s="2" t="str">
        <f t="shared" si="2"/>
        <v>4.66666666666667</v>
      </c>
      <c r="K11" s="2">
        <v>25</v>
      </c>
      <c r="L11" s="17">
        <f t="shared" si="7"/>
        <v>4.166666666666667</v>
      </c>
      <c r="M11" s="2">
        <v>50</v>
      </c>
      <c r="N11" s="2" t="str">
        <f t="shared" si="6"/>
        <v>8.33333333333333</v>
      </c>
      <c r="O11" s="2">
        <v>274</v>
      </c>
      <c r="P11" s="17">
        <f t="shared" si="0"/>
        <v>45.666666666666664</v>
      </c>
      <c r="Q11" s="2">
        <v>238</v>
      </c>
      <c r="R11" s="2" t="str">
        <f t="shared" si="3"/>
        <v>39.6666666666667</v>
      </c>
      <c r="S11" s="2">
        <v>644</v>
      </c>
      <c r="T11" s="2">
        <v>421</v>
      </c>
    </row>
    <row r="12" spans="1:21" ht="30" x14ac:dyDescent="0.25">
      <c r="A12" s="2" t="s">
        <v>22</v>
      </c>
      <c r="B12" s="4">
        <v>21</v>
      </c>
      <c r="C12" s="2">
        <v>384</v>
      </c>
      <c r="D12" s="8">
        <f t="shared" si="4"/>
        <v>18.285714285714285</v>
      </c>
      <c r="E12" s="2">
        <v>269</v>
      </c>
      <c r="F12" s="21" t="str">
        <f t="shared" si="1"/>
        <v>12.8095238095238</v>
      </c>
      <c r="G12" s="2">
        <v>68</v>
      </c>
      <c r="H12" s="11">
        <f t="shared" si="5"/>
        <v>3.2380952380952381</v>
      </c>
      <c r="I12" s="2">
        <v>29</v>
      </c>
      <c r="J12" s="2" t="str">
        <f t="shared" si="2"/>
        <v>1.38095238095238</v>
      </c>
      <c r="K12" s="2">
        <v>371</v>
      </c>
      <c r="L12" s="17">
        <f t="shared" si="7"/>
        <v>17.666666666666668</v>
      </c>
      <c r="M12" s="2">
        <v>220</v>
      </c>
      <c r="N12" s="2" t="str">
        <f t="shared" si="6"/>
        <v>10.4761904761905</v>
      </c>
      <c r="O12" s="3">
        <v>1967</v>
      </c>
      <c r="P12" s="17">
        <f t="shared" si="0"/>
        <v>93.666666666666671</v>
      </c>
      <c r="Q12" s="2">
        <v>870</v>
      </c>
      <c r="R12" s="2" t="str">
        <f t="shared" si="3"/>
        <v>41.4285714285714</v>
      </c>
      <c r="S12" s="3">
        <v>1234</v>
      </c>
      <c r="T12" s="2">
        <v>893</v>
      </c>
    </row>
    <row r="13" spans="1:21" ht="30" x14ac:dyDescent="0.25">
      <c r="A13" s="2" t="s">
        <v>23</v>
      </c>
      <c r="B13" s="4">
        <v>21</v>
      </c>
      <c r="C13" s="2">
        <v>565</v>
      </c>
      <c r="D13" s="16">
        <f t="shared" si="4"/>
        <v>26.904761904761905</v>
      </c>
      <c r="E13" s="2">
        <v>498</v>
      </c>
      <c r="F13" s="21" t="str">
        <f t="shared" si="1"/>
        <v>23.7142857142857</v>
      </c>
      <c r="G13" s="2">
        <v>113</v>
      </c>
      <c r="H13" s="17">
        <f t="shared" si="5"/>
        <v>5.3809523809523814</v>
      </c>
      <c r="I13" s="2">
        <v>79</v>
      </c>
      <c r="J13" s="2" t="str">
        <f t="shared" si="2"/>
        <v>3.76190476190476</v>
      </c>
      <c r="K13" s="2">
        <v>108</v>
      </c>
      <c r="L13" s="17">
        <f t="shared" si="7"/>
        <v>5.1428571428571432</v>
      </c>
      <c r="M13" s="2">
        <v>133</v>
      </c>
      <c r="N13" s="2" t="str">
        <f t="shared" si="6"/>
        <v>6.33333333333333</v>
      </c>
      <c r="O13" s="2">
        <v>496</v>
      </c>
      <c r="P13" s="17">
        <f t="shared" si="0"/>
        <v>23.61904761904762</v>
      </c>
      <c r="Q13" s="2">
        <v>432</v>
      </c>
      <c r="R13" s="2" t="str">
        <f t="shared" si="3"/>
        <v>20.5714285714286</v>
      </c>
      <c r="S13" s="3">
        <v>1824</v>
      </c>
      <c r="T13" s="2">
        <v>898</v>
      </c>
    </row>
    <row r="14" spans="1:21" ht="30" x14ac:dyDescent="0.25">
      <c r="A14" s="2" t="s">
        <v>24</v>
      </c>
      <c r="B14" s="4">
        <v>13</v>
      </c>
      <c r="C14" s="2">
        <v>199</v>
      </c>
      <c r="D14" s="8">
        <f t="shared" si="4"/>
        <v>15.307692307692308</v>
      </c>
      <c r="E14" s="2">
        <v>112</v>
      </c>
      <c r="F14" s="21" t="str">
        <f t="shared" si="1"/>
        <v>8.61538461538461</v>
      </c>
      <c r="G14" s="2">
        <v>67</v>
      </c>
      <c r="H14" s="17">
        <f t="shared" si="5"/>
        <v>5.1538461538461542</v>
      </c>
      <c r="I14" s="2">
        <v>32</v>
      </c>
      <c r="J14" s="2" t="str">
        <f t="shared" si="2"/>
        <v>2.46153846153846</v>
      </c>
      <c r="K14" s="2">
        <v>331</v>
      </c>
      <c r="L14" s="17">
        <f t="shared" si="7"/>
        <v>25.46153846153846</v>
      </c>
      <c r="M14" s="2">
        <v>115</v>
      </c>
      <c r="N14" s="2" t="str">
        <f t="shared" si="6"/>
        <v>8.84615384615385</v>
      </c>
      <c r="O14" s="2">
        <v>104</v>
      </c>
      <c r="P14" s="17">
        <f t="shared" si="0"/>
        <v>8</v>
      </c>
      <c r="Q14" s="2">
        <v>64</v>
      </c>
      <c r="R14" s="2" t="str">
        <f t="shared" si="3"/>
        <v>4.92307692307692</v>
      </c>
      <c r="S14" s="3">
        <v>1102</v>
      </c>
      <c r="T14" s="2">
        <v>892</v>
      </c>
      <c r="U14" t="s">
        <v>45</v>
      </c>
    </row>
    <row r="15" spans="1:21" ht="30" x14ac:dyDescent="0.25">
      <c r="A15" s="2" t="s">
        <v>25</v>
      </c>
      <c r="B15" s="4">
        <v>6</v>
      </c>
      <c r="C15" s="2">
        <v>301</v>
      </c>
      <c r="D15" s="16">
        <f t="shared" si="4"/>
        <v>50.166666666666664</v>
      </c>
      <c r="E15" s="2">
        <v>138</v>
      </c>
      <c r="F15" s="21" t="str">
        <f t="shared" si="1"/>
        <v>23</v>
      </c>
      <c r="G15" s="2">
        <v>67</v>
      </c>
      <c r="H15" s="17">
        <f t="shared" si="5"/>
        <v>11.166666666666666</v>
      </c>
      <c r="I15" s="2">
        <v>36</v>
      </c>
      <c r="J15" s="2" t="str">
        <f t="shared" si="2"/>
        <v>6</v>
      </c>
      <c r="K15" s="2">
        <v>139</v>
      </c>
      <c r="L15" s="17">
        <f t="shared" si="7"/>
        <v>23.166666666666668</v>
      </c>
      <c r="M15" s="2">
        <v>82</v>
      </c>
      <c r="N15" s="2" t="str">
        <f t="shared" si="6"/>
        <v>13.6666666666667</v>
      </c>
      <c r="O15" s="2">
        <v>112</v>
      </c>
      <c r="P15" s="17">
        <f t="shared" si="0"/>
        <v>18.666666666666668</v>
      </c>
      <c r="Q15" s="2">
        <v>52</v>
      </c>
      <c r="R15" s="2" t="str">
        <f t="shared" si="3"/>
        <v>8.66666666666667</v>
      </c>
      <c r="S15" s="3">
        <v>1276</v>
      </c>
      <c r="T15" s="2">
        <v>743</v>
      </c>
    </row>
    <row r="16" spans="1:21" ht="30" x14ac:dyDescent="0.25">
      <c r="A16" s="2" t="s">
        <v>26</v>
      </c>
      <c r="B16" s="4">
        <v>6</v>
      </c>
      <c r="C16" s="2">
        <v>259</v>
      </c>
      <c r="D16" s="8">
        <f t="shared" si="4"/>
        <v>43.166666666666664</v>
      </c>
      <c r="E16" s="2">
        <v>164</v>
      </c>
      <c r="F16" s="21" t="str">
        <f t="shared" si="1"/>
        <v>27.3333333333333</v>
      </c>
      <c r="G16" s="2">
        <v>73</v>
      </c>
      <c r="H16" s="11">
        <f t="shared" si="5"/>
        <v>12.166666666666666</v>
      </c>
      <c r="I16" s="2">
        <v>17</v>
      </c>
      <c r="J16" s="2" t="str">
        <f t="shared" si="2"/>
        <v>2.83333333333333</v>
      </c>
      <c r="K16" s="2">
        <v>130</v>
      </c>
      <c r="L16" s="17">
        <f t="shared" si="7"/>
        <v>21.666666666666668</v>
      </c>
      <c r="M16" s="2">
        <v>41</v>
      </c>
      <c r="N16" s="2" t="str">
        <f t="shared" si="6"/>
        <v>6.83333333333333</v>
      </c>
      <c r="O16" s="2">
        <v>122</v>
      </c>
      <c r="P16" s="17">
        <f t="shared" si="0"/>
        <v>20.333333333333332</v>
      </c>
      <c r="Q16" s="2">
        <v>44</v>
      </c>
      <c r="R16" s="2" t="str">
        <f t="shared" si="3"/>
        <v>7.33333333333333</v>
      </c>
      <c r="S16" s="3">
        <v>1605</v>
      </c>
      <c r="T16" s="2">
        <v>932</v>
      </c>
    </row>
    <row r="17" spans="1:20" ht="30" x14ac:dyDescent="0.25">
      <c r="A17" s="2" t="s">
        <v>27</v>
      </c>
      <c r="B17" s="4">
        <v>6</v>
      </c>
      <c r="C17" s="2">
        <v>561</v>
      </c>
      <c r="D17" s="16">
        <f t="shared" si="4"/>
        <v>93.5</v>
      </c>
      <c r="E17" s="2">
        <v>282</v>
      </c>
      <c r="F17" s="21" t="str">
        <f t="shared" si="1"/>
        <v>47</v>
      </c>
      <c r="G17" s="2">
        <v>80</v>
      </c>
      <c r="H17" s="17">
        <f t="shared" si="5"/>
        <v>13.333333333333334</v>
      </c>
      <c r="I17" s="2">
        <v>37</v>
      </c>
      <c r="J17" s="2" t="str">
        <f t="shared" si="2"/>
        <v>6.16666666666667</v>
      </c>
      <c r="K17" s="2">
        <v>101</v>
      </c>
      <c r="L17" s="17">
        <f t="shared" si="7"/>
        <v>16.833333333333332</v>
      </c>
      <c r="M17" s="2">
        <v>53</v>
      </c>
      <c r="N17" s="2" t="str">
        <f t="shared" si="6"/>
        <v>8.83333333333333</v>
      </c>
      <c r="O17" s="2">
        <v>556</v>
      </c>
      <c r="P17" s="17">
        <f t="shared" si="0"/>
        <v>92.666666666666671</v>
      </c>
      <c r="Q17" s="2">
        <v>282</v>
      </c>
      <c r="R17" s="2" t="str">
        <f t="shared" si="3"/>
        <v>47</v>
      </c>
      <c r="S17" s="3">
        <v>1395</v>
      </c>
      <c r="T17" s="2">
        <v>461</v>
      </c>
    </row>
    <row r="18" spans="1:20" x14ac:dyDescent="0.25">
      <c r="A18" s="2" t="s">
        <v>28</v>
      </c>
      <c r="B18" s="4">
        <v>2</v>
      </c>
      <c r="C18" s="2">
        <v>62</v>
      </c>
      <c r="D18" s="16">
        <f t="shared" si="4"/>
        <v>31</v>
      </c>
      <c r="E18" s="2">
        <v>25</v>
      </c>
      <c r="F18" s="21" t="str">
        <f t="shared" si="1"/>
        <v>12.5</v>
      </c>
      <c r="G18" s="2">
        <v>26</v>
      </c>
      <c r="H18" s="11">
        <f t="shared" si="5"/>
        <v>13</v>
      </c>
      <c r="I18" s="2">
        <v>12</v>
      </c>
      <c r="J18" s="2" t="str">
        <f t="shared" si="2"/>
        <v>6</v>
      </c>
      <c r="K18" s="2">
        <v>60</v>
      </c>
      <c r="L18" s="17">
        <f t="shared" si="7"/>
        <v>30</v>
      </c>
      <c r="M18" s="2">
        <v>13</v>
      </c>
      <c r="N18" s="2" t="str">
        <f t="shared" si="6"/>
        <v>6.5</v>
      </c>
      <c r="O18" s="2">
        <v>67</v>
      </c>
      <c r="P18" s="17">
        <f t="shared" si="0"/>
        <v>33.5</v>
      </c>
      <c r="Q18" s="2">
        <v>27</v>
      </c>
      <c r="R18" s="2" t="str">
        <f t="shared" si="3"/>
        <v>13.5</v>
      </c>
      <c r="S18" s="2">
        <v>792</v>
      </c>
      <c r="T18" s="2">
        <v>239</v>
      </c>
    </row>
    <row r="19" spans="1:20" ht="30" x14ac:dyDescent="0.25">
      <c r="A19" s="2" t="s">
        <v>29</v>
      </c>
      <c r="B19" s="4">
        <v>7</v>
      </c>
      <c r="C19" s="2">
        <v>160</v>
      </c>
      <c r="D19" s="16">
        <f t="shared" si="4"/>
        <v>22.857142857142858</v>
      </c>
      <c r="E19" s="2">
        <v>109</v>
      </c>
      <c r="F19" s="21" t="str">
        <f t="shared" si="1"/>
        <v>15.5714285714286</v>
      </c>
      <c r="G19" s="2">
        <v>70</v>
      </c>
      <c r="H19" s="17">
        <f t="shared" si="5"/>
        <v>10</v>
      </c>
      <c r="I19" s="2">
        <v>18</v>
      </c>
      <c r="J19" s="2" t="str">
        <f t="shared" si="2"/>
        <v>2.57142857142857</v>
      </c>
      <c r="K19" s="2">
        <v>58</v>
      </c>
      <c r="L19" s="17">
        <f t="shared" si="7"/>
        <v>8.2857142857142865</v>
      </c>
      <c r="M19" s="2">
        <v>25</v>
      </c>
      <c r="N19" s="2" t="str">
        <f t="shared" si="6"/>
        <v>3.57142857142857</v>
      </c>
      <c r="O19" s="2">
        <v>144</v>
      </c>
      <c r="P19" s="17">
        <f t="shared" si="0"/>
        <v>20.571428571428573</v>
      </c>
      <c r="Q19" s="2">
        <v>31</v>
      </c>
      <c r="R19" s="2" t="str">
        <f t="shared" si="3"/>
        <v>4.42857142857143</v>
      </c>
      <c r="S19" s="2">
        <v>490</v>
      </c>
      <c r="T19" s="2">
        <v>197</v>
      </c>
    </row>
    <row r="20" spans="1:20" ht="30" x14ac:dyDescent="0.25">
      <c r="A20" s="2" t="s">
        <v>30</v>
      </c>
      <c r="B20" s="4">
        <v>6</v>
      </c>
      <c r="C20" s="2">
        <v>77</v>
      </c>
      <c r="D20" s="8">
        <f t="shared" si="4"/>
        <v>12.833333333333334</v>
      </c>
      <c r="E20" s="2">
        <v>33</v>
      </c>
      <c r="F20" s="21" t="str">
        <f t="shared" si="1"/>
        <v>5.5</v>
      </c>
      <c r="G20" s="2">
        <v>9</v>
      </c>
      <c r="H20" s="17">
        <f t="shared" si="5"/>
        <v>1.5</v>
      </c>
      <c r="I20" s="2">
        <v>6</v>
      </c>
      <c r="J20" s="2" t="str">
        <f t="shared" si="2"/>
        <v>1</v>
      </c>
      <c r="K20" s="2">
        <v>56</v>
      </c>
      <c r="L20" s="17">
        <f t="shared" si="7"/>
        <v>9.3333333333333339</v>
      </c>
      <c r="M20" s="2">
        <v>46</v>
      </c>
      <c r="N20" s="2" t="str">
        <f t="shared" si="6"/>
        <v>7.66666666666667</v>
      </c>
      <c r="O20" s="2">
        <v>36</v>
      </c>
      <c r="P20" s="17">
        <f t="shared" si="0"/>
        <v>6</v>
      </c>
      <c r="Q20" s="2">
        <v>33</v>
      </c>
      <c r="R20" s="2" t="str">
        <f t="shared" si="3"/>
        <v>5.5</v>
      </c>
      <c r="S20" s="2">
        <v>576</v>
      </c>
      <c r="T20" s="2">
        <v>304</v>
      </c>
    </row>
    <row r="21" spans="1:20" ht="30" x14ac:dyDescent="0.25">
      <c r="A21" s="2" t="s">
        <v>31</v>
      </c>
      <c r="B21" s="4">
        <v>19</v>
      </c>
      <c r="C21" s="2">
        <v>894</v>
      </c>
      <c r="D21" s="16">
        <f t="shared" si="4"/>
        <v>47.05263157894737</v>
      </c>
      <c r="E21" s="2">
        <v>633</v>
      </c>
      <c r="F21" s="21" t="str">
        <f t="shared" si="1"/>
        <v>33.3157894736842</v>
      </c>
      <c r="G21" s="2">
        <v>561</v>
      </c>
      <c r="H21" s="17">
        <f t="shared" si="5"/>
        <v>29.526315789473685</v>
      </c>
      <c r="I21" s="2">
        <v>391</v>
      </c>
      <c r="J21" s="2" t="str">
        <f t="shared" si="2"/>
        <v>20.5789473684211</v>
      </c>
      <c r="K21" s="2">
        <v>739</v>
      </c>
      <c r="L21" s="17">
        <f t="shared" si="7"/>
        <v>38.89473684210526</v>
      </c>
      <c r="M21" s="2">
        <v>498</v>
      </c>
      <c r="N21" s="2" t="str">
        <f t="shared" si="6"/>
        <v>26.2105263157895</v>
      </c>
      <c r="O21" s="2">
        <v>835</v>
      </c>
      <c r="P21" s="17">
        <f t="shared" si="0"/>
        <v>43.94736842105263</v>
      </c>
      <c r="Q21" s="2">
        <v>577</v>
      </c>
      <c r="R21" s="2" t="str">
        <f t="shared" si="3"/>
        <v>30.3684210526316</v>
      </c>
      <c r="S21" s="3">
        <v>1236</v>
      </c>
      <c r="T21" s="2">
        <v>493</v>
      </c>
    </row>
    <row r="22" spans="1:20" x14ac:dyDescent="0.25">
      <c r="A22" s="2" t="s">
        <v>32</v>
      </c>
      <c r="B22" s="4">
        <v>5</v>
      </c>
      <c r="C22" s="2">
        <v>280</v>
      </c>
      <c r="D22" s="8">
        <f t="shared" si="4"/>
        <v>56</v>
      </c>
      <c r="E22" s="2">
        <v>110</v>
      </c>
      <c r="F22" s="21" t="str">
        <f t="shared" si="1"/>
        <v>22</v>
      </c>
      <c r="G22" s="2">
        <v>51</v>
      </c>
      <c r="H22" s="11">
        <f t="shared" si="5"/>
        <v>10.199999999999999</v>
      </c>
      <c r="I22" s="2">
        <v>22</v>
      </c>
      <c r="J22" s="2" t="str">
        <f t="shared" si="2"/>
        <v>4.4</v>
      </c>
      <c r="K22" s="2">
        <v>75</v>
      </c>
      <c r="L22" s="17">
        <f t="shared" si="7"/>
        <v>15</v>
      </c>
      <c r="M22" s="2">
        <v>48</v>
      </c>
      <c r="N22" s="2" t="str">
        <f t="shared" si="6"/>
        <v>9.6</v>
      </c>
      <c r="O22" s="2">
        <v>194</v>
      </c>
      <c r="P22" s="17">
        <f t="shared" si="0"/>
        <v>38.799999999999997</v>
      </c>
      <c r="Q22" s="2">
        <v>76</v>
      </c>
      <c r="R22" s="2" t="str">
        <f t="shared" si="3"/>
        <v>15.2</v>
      </c>
      <c r="S22" s="3">
        <v>1501</v>
      </c>
      <c r="T22" s="2">
        <v>639</v>
      </c>
    </row>
    <row r="23" spans="1:20" ht="30" x14ac:dyDescent="0.25">
      <c r="A23" s="2" t="s">
        <v>33</v>
      </c>
      <c r="B23" s="4">
        <v>9</v>
      </c>
      <c r="C23" s="2">
        <v>743</v>
      </c>
      <c r="D23" s="16">
        <f t="shared" si="4"/>
        <v>82.555555555555557</v>
      </c>
      <c r="E23" s="2">
        <v>338</v>
      </c>
      <c r="F23" s="21" t="str">
        <f t="shared" si="1"/>
        <v>37.5555555555556</v>
      </c>
      <c r="G23" s="2">
        <v>94</v>
      </c>
      <c r="H23" s="17">
        <f t="shared" si="5"/>
        <v>10.444444444444445</v>
      </c>
      <c r="I23" s="2">
        <v>49</v>
      </c>
      <c r="J23" s="2" t="str">
        <f t="shared" si="2"/>
        <v>5.44444444444444</v>
      </c>
      <c r="K23" s="2">
        <v>257</v>
      </c>
      <c r="L23" s="17">
        <f t="shared" si="7"/>
        <v>28.555555555555557</v>
      </c>
      <c r="M23" s="2">
        <v>117</v>
      </c>
      <c r="N23" s="2" t="str">
        <f t="shared" si="6"/>
        <v>13</v>
      </c>
      <c r="O23" s="2">
        <v>416</v>
      </c>
      <c r="P23" s="17">
        <f t="shared" si="0"/>
        <v>46.222222222222221</v>
      </c>
      <c r="Q23" s="2">
        <v>176</v>
      </c>
      <c r="R23" s="2" t="str">
        <f t="shared" si="3"/>
        <v>19.5555555555556</v>
      </c>
      <c r="S23" s="3">
        <v>2409</v>
      </c>
      <c r="T23" s="3">
        <v>1149</v>
      </c>
    </row>
    <row r="24" spans="1:20" x14ac:dyDescent="0.25">
      <c r="A24" s="2" t="s">
        <v>34</v>
      </c>
      <c r="B24" s="4">
        <v>8</v>
      </c>
      <c r="C24" s="2">
        <v>228</v>
      </c>
      <c r="D24" s="8">
        <f t="shared" si="4"/>
        <v>28.5</v>
      </c>
      <c r="E24" s="2">
        <v>121</v>
      </c>
      <c r="F24" s="21" t="str">
        <f t="shared" si="1"/>
        <v>15.125</v>
      </c>
      <c r="G24" s="2">
        <v>24</v>
      </c>
      <c r="H24" s="11">
        <f t="shared" si="5"/>
        <v>3</v>
      </c>
      <c r="I24" s="2">
        <v>36</v>
      </c>
      <c r="J24" s="2" t="str">
        <f t="shared" si="2"/>
        <v>4.5</v>
      </c>
      <c r="K24" s="2">
        <v>66</v>
      </c>
      <c r="L24" s="17">
        <f t="shared" si="7"/>
        <v>8.25</v>
      </c>
      <c r="M24" s="2">
        <v>39</v>
      </c>
      <c r="N24" s="2" t="str">
        <f t="shared" si="6"/>
        <v>4.875</v>
      </c>
      <c r="O24" s="2">
        <v>302</v>
      </c>
      <c r="P24" s="17">
        <f t="shared" si="0"/>
        <v>37.75</v>
      </c>
      <c r="Q24" s="2">
        <v>223</v>
      </c>
      <c r="R24" s="2" t="str">
        <f t="shared" si="3"/>
        <v>27.875</v>
      </c>
      <c r="S24" s="3">
        <v>1846</v>
      </c>
      <c r="T24" s="3">
        <v>1045</v>
      </c>
    </row>
    <row r="25" spans="1:20" x14ac:dyDescent="0.25">
      <c r="A25" s="2" t="s">
        <v>35</v>
      </c>
      <c r="B25" s="4">
        <v>2</v>
      </c>
      <c r="C25" s="2">
        <v>68</v>
      </c>
      <c r="D25" s="16">
        <f t="shared" si="4"/>
        <v>34</v>
      </c>
      <c r="E25" s="2">
        <v>24</v>
      </c>
      <c r="F25" s="21" t="str">
        <f t="shared" si="1"/>
        <v>12</v>
      </c>
      <c r="G25" s="2">
        <v>37</v>
      </c>
      <c r="H25" s="17">
        <f t="shared" si="5"/>
        <v>18.5</v>
      </c>
      <c r="I25" s="2">
        <v>10</v>
      </c>
      <c r="J25" s="2" t="str">
        <f t="shared" si="2"/>
        <v>5</v>
      </c>
      <c r="K25" s="2">
        <v>68</v>
      </c>
      <c r="L25" s="17">
        <f t="shared" si="7"/>
        <v>34</v>
      </c>
      <c r="M25" s="2">
        <v>1</v>
      </c>
      <c r="N25" s="2" t="str">
        <f t="shared" si="6"/>
        <v>0.5</v>
      </c>
      <c r="O25" s="2">
        <v>40</v>
      </c>
      <c r="P25" s="17">
        <f t="shared" si="0"/>
        <v>20</v>
      </c>
      <c r="Q25" s="2">
        <v>18</v>
      </c>
      <c r="R25" s="2" t="str">
        <f t="shared" si="3"/>
        <v>9</v>
      </c>
      <c r="S25" s="2">
        <v>129</v>
      </c>
      <c r="T25" s="2">
        <v>69</v>
      </c>
    </row>
    <row r="27" spans="1:20" x14ac:dyDescent="0.25">
      <c r="A27" s="15" t="s">
        <v>43</v>
      </c>
      <c r="D27" s="19">
        <f>(SUM(D3:D26)-D8)/22</f>
        <v>41.430353827459093</v>
      </c>
      <c r="H27" s="19">
        <f>(SUM(H3:H26)-H8)/22</f>
        <v>9.9249352109878437</v>
      </c>
      <c r="L27" s="19">
        <f>(SUM(L3:L26)-L8)/22</f>
        <v>17.991324202113674</v>
      </c>
      <c r="P27" s="19">
        <f>(SUM(P3:P26)-P8)/22</f>
        <v>32.840291638186365</v>
      </c>
    </row>
  </sheetData>
  <conditionalFormatting sqref="A27 A1:T2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Canady, Joe</dc:creator>
  <cp:lastModifiedBy>Canady, Joe</cp:lastModifiedBy>
  <dcterms:created xsi:type="dcterms:W3CDTF">2023-05-23T02:07:42Z</dcterms:created>
  <dcterms:modified xsi:type="dcterms:W3CDTF">2023-05-24T02:36:08Z</dcterms:modified>
</cp:coreProperties>
</file>