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hris\Code\GitHub\chris-e-watson\decathlon-elreg-comp\trunk\src\Decathlon\Decathlon.Tests\test-data\london-2012\"/>
    </mc:Choice>
  </mc:AlternateContent>
  <bookViews>
    <workbookView xWindow="0" yWindow="1800" windowWidth="7470" windowHeight="1260" tabRatio="504" activeTab="8"/>
  </bookViews>
  <sheets>
    <sheet name="Sheet1" sheetId="2" r:id="rId1"/>
    <sheet name="Sheet2" sheetId="3" r:id="rId2"/>
    <sheet name="AthleteName" sheetId="5" r:id="rId3"/>
    <sheet name="Sheet6" sheetId="6" r:id="rId4"/>
    <sheet name="Sheet7" sheetId="7" r:id="rId5"/>
    <sheet name="Sheet8" sheetId="9" r:id="rId6"/>
    <sheet name="EventAbbr" sheetId="4" r:id="rId7"/>
    <sheet name="DenormalisedScores" sheetId="10" r:id="rId8"/>
    <sheet name="TotalPoints" sheetId="11" r:id="rId9"/>
  </sheets>
  <definedNames>
    <definedName name="_xlnm._FilterDatabase" localSheetId="7" hidden="1">DenormalisedScores!$A$1:$C$311</definedName>
    <definedName name="_xlnm._FilterDatabase" localSheetId="1" hidden="1">Sheet2!$A$1:$M$32</definedName>
    <definedName name="_xlnm._FilterDatabase" localSheetId="8" hidden="1">TotalPoints!$A$1:$B$32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2" l="1"/>
  <c r="C58" i="2"/>
  <c r="C60" i="2"/>
  <c r="C62" i="2"/>
  <c r="C54" i="2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2" i="5"/>
  <c r="B3" i="7" l="1"/>
  <c r="C3" i="7"/>
  <c r="D3" i="7"/>
  <c r="E3" i="7"/>
  <c r="F3" i="7"/>
  <c r="G3" i="7"/>
  <c r="H3" i="7"/>
  <c r="I3" i="7"/>
  <c r="J3" i="7"/>
  <c r="K3" i="7"/>
  <c r="B4" i="7"/>
  <c r="C4" i="7"/>
  <c r="D4" i="7"/>
  <c r="E4" i="7"/>
  <c r="F4" i="7"/>
  <c r="G4" i="7"/>
  <c r="H4" i="7"/>
  <c r="I4" i="7"/>
  <c r="J4" i="7"/>
  <c r="K4" i="7"/>
  <c r="B5" i="7"/>
  <c r="C5" i="7"/>
  <c r="D5" i="7"/>
  <c r="E5" i="7"/>
  <c r="F5" i="7"/>
  <c r="G5" i="7"/>
  <c r="H5" i="7"/>
  <c r="I5" i="7"/>
  <c r="J5" i="7"/>
  <c r="K5" i="7"/>
  <c r="B6" i="7"/>
  <c r="C6" i="7"/>
  <c r="D6" i="7"/>
  <c r="E6" i="7"/>
  <c r="F6" i="7"/>
  <c r="G6" i="7"/>
  <c r="H6" i="7"/>
  <c r="I6" i="7"/>
  <c r="J6" i="7"/>
  <c r="K6" i="7"/>
  <c r="B7" i="7"/>
  <c r="C7" i="7"/>
  <c r="D7" i="7"/>
  <c r="E7" i="7"/>
  <c r="F7" i="7"/>
  <c r="G7" i="7"/>
  <c r="H7" i="7"/>
  <c r="I7" i="7"/>
  <c r="J7" i="7"/>
  <c r="K7" i="7"/>
  <c r="B8" i="7"/>
  <c r="C8" i="7"/>
  <c r="D8" i="7"/>
  <c r="E8" i="7"/>
  <c r="F8" i="7"/>
  <c r="G8" i="7"/>
  <c r="H8" i="7"/>
  <c r="I8" i="7"/>
  <c r="J8" i="7"/>
  <c r="K8" i="7"/>
  <c r="B9" i="7"/>
  <c r="C9" i="7"/>
  <c r="D9" i="7"/>
  <c r="E9" i="7"/>
  <c r="F9" i="7"/>
  <c r="G9" i="7"/>
  <c r="H9" i="7"/>
  <c r="I9" i="7"/>
  <c r="J9" i="7"/>
  <c r="K9" i="7"/>
  <c r="B10" i="7"/>
  <c r="C10" i="7"/>
  <c r="D10" i="7"/>
  <c r="E10" i="7"/>
  <c r="F10" i="7"/>
  <c r="G10" i="7"/>
  <c r="H10" i="7"/>
  <c r="I10" i="7"/>
  <c r="J10" i="7"/>
  <c r="K10" i="7"/>
  <c r="B11" i="7"/>
  <c r="C11" i="7"/>
  <c r="D11" i="7"/>
  <c r="E11" i="7"/>
  <c r="F11" i="7"/>
  <c r="G11" i="7"/>
  <c r="H11" i="7"/>
  <c r="I11" i="7"/>
  <c r="J11" i="7"/>
  <c r="K11" i="7"/>
  <c r="B12" i="7"/>
  <c r="C12" i="7"/>
  <c r="D12" i="7"/>
  <c r="E12" i="7"/>
  <c r="F12" i="7"/>
  <c r="G12" i="7"/>
  <c r="H12" i="7"/>
  <c r="I12" i="7"/>
  <c r="J12" i="7"/>
  <c r="K12" i="7"/>
  <c r="B13" i="7"/>
  <c r="C13" i="7"/>
  <c r="D13" i="7"/>
  <c r="E13" i="7"/>
  <c r="F13" i="7"/>
  <c r="G13" i="7"/>
  <c r="H13" i="7"/>
  <c r="I13" i="7"/>
  <c r="J13" i="7"/>
  <c r="K13" i="7"/>
  <c r="B14" i="7"/>
  <c r="C14" i="7"/>
  <c r="D14" i="7"/>
  <c r="E14" i="7"/>
  <c r="F14" i="7"/>
  <c r="G14" i="7"/>
  <c r="H14" i="7"/>
  <c r="I14" i="7"/>
  <c r="J14" i="7"/>
  <c r="K14" i="7"/>
  <c r="B15" i="7"/>
  <c r="C15" i="7"/>
  <c r="D15" i="7"/>
  <c r="E15" i="7"/>
  <c r="F15" i="7"/>
  <c r="G15" i="7"/>
  <c r="H15" i="7"/>
  <c r="I15" i="7"/>
  <c r="J15" i="7"/>
  <c r="K15" i="7"/>
  <c r="B16" i="7"/>
  <c r="C16" i="7"/>
  <c r="D16" i="7"/>
  <c r="E16" i="7"/>
  <c r="F16" i="7"/>
  <c r="G16" i="7"/>
  <c r="H16" i="7"/>
  <c r="I16" i="7"/>
  <c r="J16" i="7"/>
  <c r="K16" i="7"/>
  <c r="B17" i="7"/>
  <c r="C17" i="7"/>
  <c r="D17" i="7"/>
  <c r="E17" i="7"/>
  <c r="F17" i="7"/>
  <c r="G17" i="7"/>
  <c r="H17" i="7"/>
  <c r="I17" i="7"/>
  <c r="J17" i="7"/>
  <c r="K17" i="7"/>
  <c r="B18" i="7"/>
  <c r="C18" i="7"/>
  <c r="D18" i="7"/>
  <c r="E18" i="7"/>
  <c r="F18" i="7"/>
  <c r="G18" i="7"/>
  <c r="H18" i="7"/>
  <c r="I18" i="7"/>
  <c r="J18" i="7"/>
  <c r="K18" i="7"/>
  <c r="B19" i="7"/>
  <c r="C19" i="7"/>
  <c r="D19" i="7"/>
  <c r="E19" i="7"/>
  <c r="F19" i="7"/>
  <c r="G19" i="7"/>
  <c r="H19" i="7"/>
  <c r="I19" i="7"/>
  <c r="J19" i="7"/>
  <c r="K19" i="7"/>
  <c r="B20" i="7"/>
  <c r="C20" i="7"/>
  <c r="D20" i="7"/>
  <c r="E20" i="7"/>
  <c r="F20" i="7"/>
  <c r="G20" i="7"/>
  <c r="H20" i="7"/>
  <c r="I20" i="7"/>
  <c r="K20" i="7"/>
  <c r="B21" i="7"/>
  <c r="C21" i="7"/>
  <c r="D21" i="7"/>
  <c r="E21" i="7"/>
  <c r="F21" i="7"/>
  <c r="G21" i="7"/>
  <c r="H21" i="7"/>
  <c r="I21" i="7"/>
  <c r="J21" i="7"/>
  <c r="K21" i="7"/>
  <c r="B22" i="7"/>
  <c r="C22" i="7"/>
  <c r="D22" i="7"/>
  <c r="E22" i="7"/>
  <c r="F22" i="7"/>
  <c r="G22" i="7"/>
  <c r="H22" i="7"/>
  <c r="I22" i="7"/>
  <c r="J22" i="7"/>
  <c r="K22" i="7"/>
  <c r="B23" i="7"/>
  <c r="C23" i="7"/>
  <c r="D23" i="7"/>
  <c r="E23" i="7"/>
  <c r="F23" i="7"/>
  <c r="G23" i="7"/>
  <c r="H23" i="7"/>
  <c r="I23" i="7"/>
  <c r="J23" i="7"/>
  <c r="K23" i="7"/>
  <c r="B24" i="7"/>
  <c r="C24" i="7"/>
  <c r="D24" i="7"/>
  <c r="E24" i="7"/>
  <c r="F24" i="7"/>
  <c r="G24" i="7"/>
  <c r="H24" i="7"/>
  <c r="I24" i="7"/>
  <c r="J24" i="7"/>
  <c r="K24" i="7"/>
  <c r="B25" i="7"/>
  <c r="C25" i="7"/>
  <c r="D25" i="7"/>
  <c r="E25" i="7"/>
  <c r="F25" i="7"/>
  <c r="G25" i="7"/>
  <c r="H25" i="7"/>
  <c r="I25" i="7"/>
  <c r="J25" i="7"/>
  <c r="K25" i="7"/>
  <c r="B26" i="7"/>
  <c r="C26" i="7"/>
  <c r="D26" i="7"/>
  <c r="E26" i="7"/>
  <c r="F26" i="7"/>
  <c r="G26" i="7"/>
  <c r="H26" i="7"/>
  <c r="I26" i="7"/>
  <c r="J26" i="7"/>
  <c r="K26" i="7"/>
  <c r="B27" i="7"/>
  <c r="C27" i="7"/>
  <c r="D27" i="7"/>
  <c r="E27" i="7"/>
  <c r="F27" i="7"/>
  <c r="G27" i="7"/>
  <c r="H27" i="7"/>
  <c r="I27" i="7"/>
  <c r="J27" i="7"/>
  <c r="K27" i="7"/>
  <c r="B28" i="7"/>
  <c r="C28" i="7"/>
  <c r="D28" i="7"/>
  <c r="E28" i="7"/>
  <c r="F28" i="7"/>
  <c r="G28" i="7"/>
  <c r="H28" i="7"/>
  <c r="I28" i="7"/>
  <c r="J28" i="7"/>
  <c r="K28" i="7"/>
  <c r="B29" i="7"/>
  <c r="C29" i="7"/>
  <c r="D29" i="7"/>
  <c r="E29" i="7"/>
  <c r="F29" i="7"/>
  <c r="G29" i="7"/>
  <c r="H29" i="7"/>
  <c r="I29" i="7"/>
  <c r="J29" i="7"/>
  <c r="K29" i="7"/>
  <c r="B30" i="7"/>
  <c r="C30" i="7"/>
  <c r="D30" i="7"/>
  <c r="E30" i="7"/>
  <c r="F30" i="7"/>
  <c r="G30" i="7"/>
  <c r="H30" i="7"/>
  <c r="I30" i="7"/>
  <c r="J30" i="7"/>
  <c r="K30" i="7"/>
  <c r="B31" i="7"/>
  <c r="C31" i="7"/>
  <c r="D31" i="7"/>
  <c r="E31" i="7"/>
  <c r="F31" i="7"/>
  <c r="G31" i="7"/>
  <c r="H31" i="7"/>
  <c r="I31" i="7"/>
  <c r="J31" i="7"/>
  <c r="K31" i="7"/>
  <c r="B32" i="7"/>
  <c r="C32" i="7"/>
  <c r="D32" i="7"/>
  <c r="E32" i="7"/>
  <c r="F32" i="7"/>
  <c r="G32" i="7"/>
  <c r="H32" i="7"/>
  <c r="I32" i="7"/>
  <c r="J32" i="7"/>
  <c r="K32" i="7"/>
  <c r="C2" i="7"/>
  <c r="D2" i="7"/>
  <c r="E2" i="7"/>
  <c r="F2" i="7"/>
  <c r="G2" i="7"/>
  <c r="H2" i="7"/>
  <c r="I2" i="7"/>
  <c r="J2" i="7"/>
  <c r="K2" i="7"/>
  <c r="B2" i="7"/>
  <c r="A28" i="7"/>
  <c r="A29" i="7"/>
  <c r="A30" i="7"/>
  <c r="A31" i="7"/>
  <c r="A3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" i="7"/>
  <c r="B21" i="6"/>
  <c r="B22" i="6"/>
  <c r="B23" i="6"/>
  <c r="B24" i="6"/>
  <c r="B25" i="6"/>
  <c r="B26" i="6"/>
  <c r="B27" i="6"/>
  <c r="B28" i="6"/>
  <c r="B29" i="6"/>
  <c r="B30" i="6"/>
  <c r="B11" i="6"/>
  <c r="B12" i="6"/>
  <c r="B13" i="6"/>
  <c r="B14" i="6"/>
  <c r="B15" i="6"/>
  <c r="B16" i="6"/>
  <c r="B17" i="6"/>
  <c r="B18" i="6"/>
  <c r="B19" i="6"/>
  <c r="B20" i="6"/>
  <c r="B10" i="6"/>
  <c r="B9" i="6"/>
  <c r="B8" i="6"/>
  <c r="B7" i="6"/>
  <c r="B6" i="6"/>
  <c r="B5" i="6"/>
  <c r="B4" i="6"/>
  <c r="B3" i="6"/>
  <c r="B2" i="6"/>
  <c r="B1" i="6"/>
  <c r="A22" i="6"/>
  <c r="A23" i="6"/>
  <c r="A24" i="6"/>
  <c r="A25" i="6"/>
  <c r="A26" i="6"/>
  <c r="A27" i="6"/>
  <c r="A28" i="6"/>
  <c r="A29" i="6"/>
  <c r="A30" i="6"/>
  <c r="A21" i="6"/>
  <c r="A12" i="6"/>
  <c r="A13" i="6"/>
  <c r="A14" i="6"/>
  <c r="A15" i="6"/>
  <c r="A16" i="6"/>
  <c r="A17" i="6"/>
  <c r="A18" i="6"/>
  <c r="A19" i="6"/>
  <c r="A20" i="6"/>
  <c r="A11" i="6"/>
  <c r="A2" i="6"/>
  <c r="A3" i="6"/>
  <c r="A4" i="6"/>
  <c r="A5" i="6"/>
  <c r="A6" i="6"/>
  <c r="A7" i="6"/>
  <c r="A8" i="6"/>
  <c r="A9" i="6"/>
  <c r="A10" i="6"/>
  <c r="A1" i="6"/>
  <c r="A27" i="5"/>
  <c r="A28" i="5"/>
  <c r="A29" i="5"/>
  <c r="A30" i="5"/>
  <c r="A31" i="5"/>
  <c r="A3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" i="5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J20" i="7" s="1"/>
  <c r="L21" i="3"/>
  <c r="L22" i="3"/>
  <c r="L23" i="3"/>
  <c r="L24" i="3"/>
  <c r="L25" i="3"/>
  <c r="L26" i="3"/>
  <c r="L27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M2" i="3"/>
  <c r="L2" i="3"/>
  <c r="K2" i="3"/>
  <c r="J2" i="3"/>
  <c r="I2" i="3"/>
  <c r="H2" i="3"/>
  <c r="G2" i="3"/>
  <c r="F2" i="3"/>
  <c r="E2" i="3"/>
  <c r="D2" i="3"/>
  <c r="C6" i="3"/>
  <c r="C4" i="3"/>
  <c r="C3" i="3"/>
  <c r="C5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2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5" i="3"/>
  <c r="A6" i="3"/>
  <c r="A7" i="3"/>
  <c r="A8" i="3"/>
  <c r="A9" i="3"/>
  <c r="A10" i="3"/>
  <c r="A11" i="3"/>
  <c r="A12" i="3"/>
  <c r="A13" i="3"/>
  <c r="X3" i="2"/>
  <c r="W3" i="2"/>
  <c r="V3" i="2"/>
  <c r="U3" i="2"/>
  <c r="T3" i="2"/>
  <c r="S3" i="2"/>
  <c r="R3" i="2"/>
  <c r="Q3" i="2"/>
  <c r="P3" i="2"/>
  <c r="O3" i="2"/>
</calcChain>
</file>

<file path=xl/sharedStrings.xml><?xml version="1.0" encoding="utf-8"?>
<sst xmlns="http://schemas.openxmlformats.org/spreadsheetml/2006/main" count="1465" uniqueCount="528">
  <si>
    <r>
      <t> Sergey Sviridov </t>
    </r>
    <r>
      <rPr>
        <sz val="9.9"/>
        <color theme="1"/>
        <rFont val="Calibri"/>
        <family val="2"/>
        <scheme val="minor"/>
      </rPr>
      <t>(RUS)</t>
    </r>
  </si>
  <si>
    <t>10.78 s</t>
  </si>
  <si>
    <t>7.45 m</t>
  </si>
  <si>
    <t>14.42 m</t>
  </si>
  <si>
    <t>1.99 m</t>
  </si>
  <si>
    <t>48.91 s</t>
  </si>
  <si>
    <t>15.42 s</t>
  </si>
  <si>
    <t>47.43 m</t>
  </si>
  <si>
    <t>4.60 m</t>
  </si>
  <si>
    <t>68.42 m</t>
  </si>
  <si>
    <t>4:36.63 min</t>
  </si>
  <si>
    <t>Rank</t>
  </si>
  <si>
    <t>Athlete</t>
  </si>
  <si>
    <t>Overall points</t>
  </si>
  <si>
    <t>100 m</t>
  </si>
  <si>
    <t>LJ</t>
  </si>
  <si>
    <t>SP</t>
  </si>
  <si>
    <t>HJ</t>
  </si>
  <si>
    <t>400 m</t>
  </si>
  <si>
    <t>110 m H</t>
  </si>
  <si>
    <t>DT</t>
  </si>
  <si>
    <t>PV</t>
  </si>
  <si>
    <t>JT</t>
  </si>
  <si>
    <t>1500 m</t>
  </si>
  <si>
    <r>
      <t> Ashton Eaton </t>
    </r>
    <r>
      <rPr>
        <sz val="9.9"/>
        <color theme="1"/>
        <rFont val="Calibri"/>
        <family val="2"/>
        <scheme val="minor"/>
      </rPr>
      <t>(USA)</t>
    </r>
  </si>
  <si>
    <t>10.35 s</t>
  </si>
  <si>
    <t>8.03 m</t>
  </si>
  <si>
    <t>14.66 m</t>
  </si>
  <si>
    <t>2.05 m</t>
  </si>
  <si>
    <t>46.90 s</t>
  </si>
  <si>
    <t>13.56 s</t>
  </si>
  <si>
    <t>42.53 m</t>
  </si>
  <si>
    <t>5.20 m</t>
  </si>
  <si>
    <t>61.96 m</t>
  </si>
  <si>
    <t>4:33.59 min</t>
  </si>
  <si>
    <r>
      <t> Trey Hardee </t>
    </r>
    <r>
      <rPr>
        <sz val="9.9"/>
        <color theme="1"/>
        <rFont val="Calibri"/>
        <family val="2"/>
        <scheme val="minor"/>
      </rPr>
      <t>(USA)</t>
    </r>
  </si>
  <si>
    <t>8671 (SB)</t>
  </si>
  <si>
    <t>10.42 s</t>
  </si>
  <si>
    <t>7.53 m</t>
  </si>
  <si>
    <t>15.28 m</t>
  </si>
  <si>
    <t>48.11 s</t>
  </si>
  <si>
    <t>13.54 s</t>
  </si>
  <si>
    <t>48.26 m</t>
  </si>
  <si>
    <t>4.80 m</t>
  </si>
  <si>
    <t>66.65 m</t>
  </si>
  <si>
    <t>4:40.94 min</t>
  </si>
  <si>
    <r>
      <t> Leonel Suárez </t>
    </r>
    <r>
      <rPr>
        <sz val="9.9"/>
        <color theme="1"/>
        <rFont val="Calibri"/>
        <family val="2"/>
        <scheme val="minor"/>
      </rPr>
      <t>(CUB)</t>
    </r>
  </si>
  <si>
    <t>8523 (SB)</t>
  </si>
  <si>
    <t>11.27 s</t>
  </si>
  <si>
    <t>7.52 m</t>
  </si>
  <si>
    <t>14.50 m</t>
  </si>
  <si>
    <t>2.11 m</t>
  </si>
  <si>
    <t>49.04 s</t>
  </si>
  <si>
    <t>14.45 s</t>
  </si>
  <si>
    <t>45.75 m</t>
  </si>
  <si>
    <t>4.70 m</t>
  </si>
  <si>
    <t>76.94 m</t>
  </si>
  <si>
    <t>4:30.08 min</t>
  </si>
  <si>
    <r>
      <t> Hans Van Alphen </t>
    </r>
    <r>
      <rPr>
        <sz val="9.9"/>
        <color theme="1"/>
        <rFont val="Calibri"/>
        <family val="2"/>
        <scheme val="minor"/>
      </rPr>
      <t>(BEL)</t>
    </r>
  </si>
  <si>
    <t>11.05 s</t>
  </si>
  <si>
    <t>7.64 m</t>
  </si>
  <si>
    <t>15.48 m</t>
  </si>
  <si>
    <t>49.18 s</t>
  </si>
  <si>
    <t>14.89 s</t>
  </si>
  <si>
    <t>48.28 m</t>
  </si>
  <si>
    <t>61.69 m</t>
  </si>
  <si>
    <t>4:22.50 min</t>
  </si>
  <si>
    <r>
      <t> Damian Warner </t>
    </r>
    <r>
      <rPr>
        <sz val="9.9"/>
        <color theme="1"/>
        <rFont val="Calibri"/>
        <family val="2"/>
        <scheme val="minor"/>
      </rPr>
      <t>(CAN)</t>
    </r>
  </si>
  <si>
    <t>8442 (PB)</t>
  </si>
  <si>
    <t>10.48 s</t>
  </si>
  <si>
    <t>7.54 m</t>
  </si>
  <si>
    <t>13.73 m</t>
  </si>
  <si>
    <t>48.20 s</t>
  </si>
  <si>
    <t>14.38 s</t>
  </si>
  <si>
    <t>45.90 m</t>
  </si>
  <si>
    <t>62.77 m</t>
  </si>
  <si>
    <t>4:29.85 min</t>
  </si>
  <si>
    <r>
      <t> Rico Freimuth </t>
    </r>
    <r>
      <rPr>
        <sz val="9.9"/>
        <color theme="1"/>
        <rFont val="Calibri"/>
        <family val="2"/>
        <scheme val="minor"/>
      </rPr>
      <t>(GER)</t>
    </r>
  </si>
  <si>
    <t>10.65 s</t>
  </si>
  <si>
    <t>7.21 m</t>
  </si>
  <si>
    <t>14.87 m</t>
  </si>
  <si>
    <t>1.90 m</t>
  </si>
  <si>
    <t>48.06 s</t>
  </si>
  <si>
    <t>13.89 s</t>
  </si>
  <si>
    <t>49.11 m</t>
  </si>
  <si>
    <t>4.90 m</t>
  </si>
  <si>
    <t>57.37 m</t>
  </si>
  <si>
    <t>4:37.62 min</t>
  </si>
  <si>
    <r>
      <t> Oleksiy Kasyanov </t>
    </r>
    <r>
      <rPr>
        <sz val="9.9"/>
        <color theme="1"/>
        <rFont val="Calibri"/>
        <family val="2"/>
        <scheme val="minor"/>
      </rPr>
      <t>(UKR)</t>
    </r>
  </si>
  <si>
    <t>10.56 s</t>
  </si>
  <si>
    <t>7.55 m</t>
  </si>
  <si>
    <t>14.45 m</t>
  </si>
  <si>
    <t>48.44 s</t>
  </si>
  <si>
    <t>14.09 s</t>
  </si>
  <si>
    <t>46.72 m</t>
  </si>
  <si>
    <t>54.87 m</t>
  </si>
  <si>
    <t>4:33.68 min</t>
  </si>
  <si>
    <r>
      <t> Willem Coertzen </t>
    </r>
    <r>
      <rPr>
        <sz val="9.9"/>
        <color theme="1"/>
        <rFont val="Calibri"/>
        <family val="2"/>
        <scheme val="minor"/>
      </rPr>
      <t>(RSA)</t>
    </r>
  </si>
  <si>
    <t>11.09 s</t>
  </si>
  <si>
    <t>7.17 m</t>
  </si>
  <si>
    <t>13.79 m</t>
  </si>
  <si>
    <t>48.56 s</t>
  </si>
  <si>
    <t>14.15 s</t>
  </si>
  <si>
    <t>43.58 m</t>
  </si>
  <si>
    <t>4.50 m</t>
  </si>
  <si>
    <t>64.79 m</t>
  </si>
  <si>
    <t>4:26.52 min</t>
  </si>
  <si>
    <r>
      <t> Pascal Behrenbruch </t>
    </r>
    <r>
      <rPr>
        <sz val="9.9"/>
        <color theme="1"/>
        <rFont val="Calibri"/>
        <family val="2"/>
        <scheme val="minor"/>
      </rPr>
      <t>(GER)</t>
    </r>
  </si>
  <si>
    <t>11.06 s</t>
  </si>
  <si>
    <t>7.15 m</t>
  </si>
  <si>
    <t>15.67 m</t>
  </si>
  <si>
    <t>1.96 m</t>
  </si>
  <si>
    <t>50.04 s</t>
  </si>
  <si>
    <t>14.33 s</t>
  </si>
  <si>
    <t>44.71 m</t>
  </si>
  <si>
    <t>64.80 m</t>
  </si>
  <si>
    <t>4:37.46 min</t>
  </si>
  <si>
    <r>
      <t> Eelco Sintnicolaas </t>
    </r>
    <r>
      <rPr>
        <sz val="9.9"/>
        <color theme="1"/>
        <rFont val="Calibri"/>
        <family val="2"/>
        <scheme val="minor"/>
      </rPr>
      <t>(NED)</t>
    </r>
  </si>
  <si>
    <t>10.85 s</t>
  </si>
  <si>
    <t>7.37 m</t>
  </si>
  <si>
    <t>14.18 m</t>
  </si>
  <si>
    <t>1.93 m</t>
  </si>
  <si>
    <t>48.85 s</t>
  </si>
  <si>
    <t>14.43 s</t>
  </si>
  <si>
    <t>32.26 m</t>
  </si>
  <si>
    <t>5.30 m</t>
  </si>
  <si>
    <t>58.82 m</t>
  </si>
  <si>
    <t>4:31.17 min</t>
  </si>
  <si>
    <r>
      <t> Brent Newdick </t>
    </r>
    <r>
      <rPr>
        <sz val="9.9"/>
        <color theme="1"/>
        <rFont val="Calibri"/>
        <family val="2"/>
        <scheme val="minor"/>
      </rPr>
      <t>(NZL)</t>
    </r>
  </si>
  <si>
    <t>11.10 s</t>
  </si>
  <si>
    <t>7.36 m</t>
  </si>
  <si>
    <t>15.09 m</t>
  </si>
  <si>
    <t>50.22 s</t>
  </si>
  <si>
    <t>15.02 s</t>
  </si>
  <si>
    <t>46.15 m</t>
  </si>
  <si>
    <t>59.82 m</t>
  </si>
  <si>
    <t>4:38.20 min</t>
  </si>
  <si>
    <r>
      <t> Gonzalo Barroilhet </t>
    </r>
    <r>
      <rPr>
        <sz val="9.9"/>
        <color theme="1"/>
        <rFont val="Calibri"/>
        <family val="2"/>
        <scheme val="minor"/>
      </rPr>
      <t>(CHI)</t>
    </r>
  </si>
  <si>
    <t>11.18 s</t>
  </si>
  <si>
    <t>6.80 m</t>
  </si>
  <si>
    <t>14.49 m</t>
  </si>
  <si>
    <t>51.07 s</t>
  </si>
  <si>
    <t>14.12 s</t>
  </si>
  <si>
    <t>41.27 m</t>
  </si>
  <si>
    <t>5.40 m</t>
  </si>
  <si>
    <t>57.25 m</t>
  </si>
  <si>
    <t>4:48.23 min</t>
  </si>
  <si>
    <r>
      <t> Yordanis García </t>
    </r>
    <r>
      <rPr>
        <sz val="9.9"/>
        <color theme="1"/>
        <rFont val="Calibri"/>
        <family val="2"/>
        <scheme val="minor"/>
      </rPr>
      <t>(CUB)</t>
    </r>
  </si>
  <si>
    <t>10.80 s</t>
  </si>
  <si>
    <t>6.75 m</t>
  </si>
  <si>
    <t>14.48 m</t>
  </si>
  <si>
    <t>48.76 s</t>
  </si>
  <si>
    <t>14.24 s</t>
  </si>
  <si>
    <t>42.27 m</t>
  </si>
  <si>
    <t>59.85 m</t>
  </si>
  <si>
    <t>4:38.57 min</t>
  </si>
  <si>
    <r>
      <t> Kevin Mayer </t>
    </r>
    <r>
      <rPr>
        <sz val="9.9"/>
        <color theme="1"/>
        <rFont val="Calibri"/>
        <family val="2"/>
        <scheme val="minor"/>
      </rPr>
      <t>(FRA)</t>
    </r>
  </si>
  <si>
    <t>11.32 s</t>
  </si>
  <si>
    <t>14.05 m</t>
  </si>
  <si>
    <t>15.59 s</t>
  </si>
  <si>
    <t>41.20 m</t>
  </si>
  <si>
    <t>62.41 m</t>
  </si>
  <si>
    <t>4:23.02 min</t>
  </si>
  <si>
    <r>
      <t> Ilya Shkurenyov </t>
    </r>
    <r>
      <rPr>
        <sz val="9.9"/>
        <color theme="1"/>
        <rFont val="Calibri"/>
        <family val="2"/>
        <scheme val="minor"/>
      </rPr>
      <t>(RUS)</t>
    </r>
  </si>
  <si>
    <t>11.01 s</t>
  </si>
  <si>
    <t>7.25 m</t>
  </si>
  <si>
    <t>12.89 m</t>
  </si>
  <si>
    <t>2.02 m</t>
  </si>
  <si>
    <t>49.81 s</t>
  </si>
  <si>
    <t>14.39 s</t>
  </si>
  <si>
    <t>43.51 m</t>
  </si>
  <si>
    <t>5.10 m</t>
  </si>
  <si>
    <t>53.81 m</t>
  </si>
  <si>
    <t>4:42.80 min</t>
  </si>
  <si>
    <r>
      <t> Eduard Mikhan </t>
    </r>
    <r>
      <rPr>
        <sz val="9.9"/>
        <color theme="1"/>
        <rFont val="Calibri"/>
        <family val="2"/>
        <scheme val="minor"/>
      </rPr>
      <t>(BLR)</t>
    </r>
  </si>
  <si>
    <t>10.74 s</t>
  </si>
  <si>
    <t>6.94 m</t>
  </si>
  <si>
    <t>14.75 m</t>
  </si>
  <si>
    <t>48.42 s</t>
  </si>
  <si>
    <t>44.42 m</t>
  </si>
  <si>
    <t>4.40 m</t>
  </si>
  <si>
    <t>55.69 m</t>
  </si>
  <si>
    <t>4:38.06 min</t>
  </si>
  <si>
    <r>
      <t> Dmitriy Karpov </t>
    </r>
    <r>
      <rPr>
        <sz val="9.9"/>
        <color theme="1"/>
        <rFont val="Calibri"/>
        <family val="2"/>
        <scheme val="minor"/>
      </rPr>
      <t>(KAZ)</t>
    </r>
  </si>
  <si>
    <t>10.91 s</t>
  </si>
  <si>
    <t>16.47 m</t>
  </si>
  <si>
    <t>49.83 s</t>
  </si>
  <si>
    <t>14.40 s</t>
  </si>
  <si>
    <t>44.93 m</t>
  </si>
  <si>
    <t>49.93 m</t>
  </si>
  <si>
    <t>5:16.83 min</t>
  </si>
  <si>
    <r>
      <t> Luiz Alberto de Araújo </t>
    </r>
    <r>
      <rPr>
        <sz val="9.9"/>
        <color theme="1"/>
        <rFont val="Calibri"/>
        <family val="2"/>
        <scheme val="minor"/>
      </rPr>
      <t>(BRA)</t>
    </r>
  </si>
  <si>
    <t>10.70 s</t>
  </si>
  <si>
    <t>7.16 m</t>
  </si>
  <si>
    <t>13.52 m</t>
  </si>
  <si>
    <t>48.25 s</t>
  </si>
  <si>
    <t>14.79 s</t>
  </si>
  <si>
    <t>44.76 m</t>
  </si>
  <si>
    <t>4:38.04 min</t>
  </si>
  <si>
    <r>
      <t> Keisuke Ushiro </t>
    </r>
    <r>
      <rPr>
        <sz val="9.9"/>
        <color theme="1"/>
        <rFont val="Calibri"/>
        <family val="2"/>
        <scheme val="minor"/>
      </rPr>
      <t>(JPN)</t>
    </r>
  </si>
  <si>
    <t>6.86 m</t>
  </si>
  <si>
    <t>13.59 m</t>
  </si>
  <si>
    <t>50.78 s</t>
  </si>
  <si>
    <t>15.47 s</t>
  </si>
  <si>
    <t>46.66 m</t>
  </si>
  <si>
    <t>66.38 m</t>
  </si>
  <si>
    <t>4:39.33 min</t>
  </si>
  <si>
    <r>
      <t> Ingmar Vos </t>
    </r>
    <r>
      <rPr>
        <sz val="9.9"/>
        <color theme="1"/>
        <rFont val="Calibri"/>
        <family val="2"/>
        <scheme val="minor"/>
      </rPr>
      <t>(NED)</t>
    </r>
  </si>
  <si>
    <t>10.98 s</t>
  </si>
  <si>
    <t>7.27 m</t>
  </si>
  <si>
    <t>13.77 m</t>
  </si>
  <si>
    <t>49.62 s</t>
  </si>
  <si>
    <t>14.61 s</t>
  </si>
  <si>
    <t>42.26 m</t>
  </si>
  <si>
    <t>61.60 m</t>
  </si>
  <si>
    <t>4:50.01 min</t>
  </si>
  <si>
    <r>
      <t> Edgars Eriņš </t>
    </r>
    <r>
      <rPr>
        <sz val="9.9"/>
        <color theme="1"/>
        <rFont val="Calibri"/>
        <family val="2"/>
        <scheme val="minor"/>
      </rPr>
      <t>(LAT)</t>
    </r>
  </si>
  <si>
    <t>10.99 s</t>
  </si>
  <si>
    <t>6.98 m</t>
  </si>
  <si>
    <t>13.45 m</t>
  </si>
  <si>
    <t>50.62 s</t>
  </si>
  <si>
    <t>15.22 s</t>
  </si>
  <si>
    <t>45.10 m</t>
  </si>
  <si>
    <t>57.35 m</t>
  </si>
  <si>
    <t>4:35.88 min</t>
  </si>
  <si>
    <r>
      <t> Jangy Addy </t>
    </r>
    <r>
      <rPr>
        <sz val="9.9"/>
        <color theme="1"/>
        <rFont val="Calibri"/>
        <family val="2"/>
        <scheme val="minor"/>
      </rPr>
      <t>(LBR)</t>
    </r>
  </si>
  <si>
    <t>10.89 s</t>
  </si>
  <si>
    <t>6.90 m</t>
  </si>
  <si>
    <t>14.97 m</t>
  </si>
  <si>
    <t>48.64 s</t>
  </si>
  <si>
    <t>14.23 s</t>
  </si>
  <si>
    <t>45.61 m</t>
  </si>
  <si>
    <t>4.20 m</t>
  </si>
  <si>
    <t>50.36 m</t>
  </si>
  <si>
    <t>5:08.14 min</t>
  </si>
  <si>
    <r>
      <t> Attila Szabó </t>
    </r>
    <r>
      <rPr>
        <sz val="9.9"/>
        <color theme="1"/>
        <rFont val="Calibri"/>
        <family val="2"/>
        <scheme val="minor"/>
      </rPr>
      <t>(HUN)</t>
    </r>
  </si>
  <si>
    <t>11.15 s</t>
  </si>
  <si>
    <t>6.96 m</t>
  </si>
  <si>
    <t>13.93 m</t>
  </si>
  <si>
    <t>50.83 s</t>
  </si>
  <si>
    <t>14.92 s</t>
  </si>
  <si>
    <t>45.14 m</t>
  </si>
  <si>
    <t>58.84 m</t>
  </si>
  <si>
    <t>4:53.81 min</t>
  </si>
  <si>
    <r>
      <t> Darius Draudvila </t>
    </r>
    <r>
      <rPr>
        <sz val="9.9"/>
        <color theme="1"/>
        <rFont val="Calibri"/>
        <family val="2"/>
        <scheme val="minor"/>
      </rPr>
      <t>(LTU)</t>
    </r>
  </si>
  <si>
    <t>10.95 s</t>
  </si>
  <si>
    <t>7.12 m</t>
  </si>
  <si>
    <t>15.17 m</t>
  </si>
  <si>
    <t>50.13 s</t>
  </si>
  <si>
    <t>14.87 s</t>
  </si>
  <si>
    <t>46.43 m</t>
  </si>
  <si>
    <t>50.16 m</t>
  </si>
  <si>
    <t>5:03.14 min</t>
  </si>
  <si>
    <r>
      <t> Rifat Artikov </t>
    </r>
    <r>
      <rPr>
        <sz val="9.9"/>
        <color theme="1"/>
        <rFont val="Calibri"/>
        <family val="2"/>
        <scheme val="minor"/>
      </rPr>
      <t>(UZB)</t>
    </r>
  </si>
  <si>
    <t>11.37 s</t>
  </si>
  <si>
    <t>6.41 m</t>
  </si>
  <si>
    <t>14.11 m</t>
  </si>
  <si>
    <t>51.91 s</t>
  </si>
  <si>
    <t>14.74 s</t>
  </si>
  <si>
    <t>43.53 m</t>
  </si>
  <si>
    <t>56.62 m</t>
  </si>
  <si>
    <t>5:09.52 min</t>
  </si>
  <si>
    <t>N/A</t>
  </si>
  <si>
    <r>
      <t> Jan Felix Knobel </t>
    </r>
    <r>
      <rPr>
        <sz val="9.9"/>
        <color theme="1"/>
        <rFont val="Calibri"/>
        <family val="2"/>
        <scheme val="minor"/>
      </rPr>
      <t>(GER)</t>
    </r>
  </si>
  <si>
    <t>11.42 s</t>
  </si>
  <si>
    <t>7.05 m</t>
  </si>
  <si>
    <t>15.29 m</t>
  </si>
  <si>
    <t>49.87 s</t>
  </si>
  <si>
    <t>15.03 s</t>
  </si>
  <si>
    <t>46.10 m</t>
  </si>
  <si>
    <t>DNS</t>
  </si>
  <si>
    <r>
      <t> Kurt Felix </t>
    </r>
    <r>
      <rPr>
        <sz val="9.9"/>
        <color theme="1"/>
        <rFont val="Calibri"/>
        <family val="2"/>
        <scheme val="minor"/>
      </rPr>
      <t>(GRN)</t>
    </r>
  </si>
  <si>
    <t>11.12 s</t>
  </si>
  <si>
    <t>7.63 m</t>
  </si>
  <si>
    <t>13.28 m</t>
  </si>
  <si>
    <t>50.17 s</t>
  </si>
  <si>
    <r>
      <t> Mihail Dudaš </t>
    </r>
    <r>
      <rPr>
        <sz val="9.9"/>
        <color theme="1"/>
        <rFont val="Calibri"/>
        <family val="2"/>
        <scheme val="minor"/>
      </rPr>
      <t>(SRB)</t>
    </r>
  </si>
  <si>
    <t>10.90 s</t>
  </si>
  <si>
    <t>13.76 m</t>
  </si>
  <si>
    <r>
      <t> Daniel Awde </t>
    </r>
    <r>
      <rPr>
        <sz val="9.9"/>
        <color theme="1"/>
        <rFont val="Calibri"/>
        <family val="2"/>
        <scheme val="minor"/>
      </rPr>
      <t>(GBR)</t>
    </r>
  </si>
  <si>
    <t>10.71 s</t>
  </si>
  <si>
    <t>6.83 m</t>
  </si>
  <si>
    <r>
      <t> Roman Šebrle </t>
    </r>
    <r>
      <rPr>
        <sz val="9.9"/>
        <color theme="1"/>
        <rFont val="Calibri"/>
        <family val="2"/>
        <scheme val="minor"/>
      </rPr>
      <t>(CZE)</t>
    </r>
  </si>
  <si>
    <t>11.54 s</t>
  </si>
  <si>
    <t>14.66</t>
  </si>
  <si>
    <t>46.90</t>
  </si>
  <si>
    <t>13.56</t>
  </si>
  <si>
    <t>42.53</t>
  </si>
  <si>
    <t>61.96</t>
  </si>
  <si>
    <t>100m</t>
  </si>
  <si>
    <t>Long</t>
  </si>
  <si>
    <t>Shot</t>
  </si>
  <si>
    <t>High</t>
  </si>
  <si>
    <t>400m</t>
  </si>
  <si>
    <t>110m</t>
  </si>
  <si>
    <t>Discus</t>
  </si>
  <si>
    <t>Pole</t>
  </si>
  <si>
    <t>Javelin</t>
  </si>
  <si>
    <t>1500m</t>
  </si>
  <si>
    <t>Last Name</t>
  </si>
  <si>
    <t>Eaton</t>
  </si>
  <si>
    <t>Hardee</t>
  </si>
  <si>
    <t>Suárez</t>
  </si>
  <si>
    <t>Alphen</t>
  </si>
  <si>
    <t>Warner</t>
  </si>
  <si>
    <t>Freimuth</t>
  </si>
  <si>
    <t>Kasyanov</t>
  </si>
  <si>
    <t>Sviridov</t>
  </si>
  <si>
    <t>Coertzen</t>
  </si>
  <si>
    <t>Behrenbruch</t>
  </si>
  <si>
    <t>Sintnicolaas</t>
  </si>
  <si>
    <t>Newdick</t>
  </si>
  <si>
    <t>Barroilhet</t>
  </si>
  <si>
    <t>García</t>
  </si>
  <si>
    <t>Mayer</t>
  </si>
  <si>
    <t>Shkurenyov</t>
  </si>
  <si>
    <t>Mikhan</t>
  </si>
  <si>
    <t>Karpov</t>
  </si>
  <si>
    <t>Araújo</t>
  </si>
  <si>
    <t>Ushiro</t>
  </si>
  <si>
    <t>Vos</t>
  </si>
  <si>
    <t>Eriņš</t>
  </si>
  <si>
    <t>Addy</t>
  </si>
  <si>
    <t>Szabó</t>
  </si>
  <si>
    <t>Draudvila</t>
  </si>
  <si>
    <t>Artikov</t>
  </si>
  <si>
    <t>Knobel</t>
  </si>
  <si>
    <t>Felix</t>
  </si>
  <si>
    <t>Dudaš</t>
  </si>
  <si>
    <t>Awde</t>
  </si>
  <si>
    <t>Šebrle</t>
  </si>
  <si>
    <t>10.89</t>
  </si>
  <si>
    <t>11.05</t>
  </si>
  <si>
    <t>10.70</t>
  </si>
  <si>
    <t>11.37</t>
  </si>
  <si>
    <t>10.71</t>
  </si>
  <si>
    <t>11.18</t>
  </si>
  <si>
    <t>11.06</t>
  </si>
  <si>
    <t>11.09</t>
  </si>
  <si>
    <t>10.95</t>
  </si>
  <si>
    <t>10.90</t>
  </si>
  <si>
    <t>10.35</t>
  </si>
  <si>
    <t>10.99</t>
  </si>
  <si>
    <t>11.12</t>
  </si>
  <si>
    <t>10.65</t>
  </si>
  <si>
    <t>10.80</t>
  </si>
  <si>
    <t>10.42</t>
  </si>
  <si>
    <t>10.91</t>
  </si>
  <si>
    <t>10.56</t>
  </si>
  <si>
    <t>11.42</t>
  </si>
  <si>
    <t>11.32</t>
  </si>
  <si>
    <t>10.74</t>
  </si>
  <si>
    <t>11.10</t>
  </si>
  <si>
    <t>11.54</t>
  </si>
  <si>
    <t>11.01</t>
  </si>
  <si>
    <t>10.85</t>
  </si>
  <si>
    <t>11.27</t>
  </si>
  <si>
    <t>10.78</t>
  </si>
  <si>
    <t>11.15</t>
  </si>
  <si>
    <t>10.98</t>
  </si>
  <si>
    <t>10.48</t>
  </si>
  <si>
    <t>14.97</t>
  </si>
  <si>
    <t>15.48</t>
  </si>
  <si>
    <t>13.52</t>
  </si>
  <si>
    <t>14.11</t>
  </si>
  <si>
    <t>14.49</t>
  </si>
  <si>
    <t>15.67</t>
  </si>
  <si>
    <t>13.79</t>
  </si>
  <si>
    <t>15.17</t>
  </si>
  <si>
    <t>13.76</t>
  </si>
  <si>
    <t>13.45</t>
  </si>
  <si>
    <t>13.28</t>
  </si>
  <si>
    <t>14.87</t>
  </si>
  <si>
    <t>14.48</t>
  </si>
  <si>
    <t>15.28</t>
  </si>
  <si>
    <t>16.47</t>
  </si>
  <si>
    <t>14.45</t>
  </si>
  <si>
    <t>15.29</t>
  </si>
  <si>
    <t>14.05</t>
  </si>
  <si>
    <t>14.75</t>
  </si>
  <si>
    <t>15.09</t>
  </si>
  <si>
    <t>12.89</t>
  </si>
  <si>
    <t>14.18</t>
  </si>
  <si>
    <t>14.50</t>
  </si>
  <si>
    <t>14.42</t>
  </si>
  <si>
    <t>13.93</t>
  </si>
  <si>
    <t>13.59</t>
  </si>
  <si>
    <t>13.77</t>
  </si>
  <si>
    <t>13.73</t>
  </si>
  <si>
    <t>48.64</t>
  </si>
  <si>
    <t>49.18</t>
  </si>
  <si>
    <t>48.25</t>
  </si>
  <si>
    <t>51.91</t>
  </si>
  <si>
    <t>51.07</t>
  </si>
  <si>
    <t>50.04</t>
  </si>
  <si>
    <t>48.56</t>
  </si>
  <si>
    <t>50.13</t>
  </si>
  <si>
    <t>50.62</t>
  </si>
  <si>
    <t>50.17</t>
  </si>
  <si>
    <t>48.06</t>
  </si>
  <si>
    <t>48.76</t>
  </si>
  <si>
    <t>48.11</t>
  </si>
  <si>
    <t>49.83</t>
  </si>
  <si>
    <t>48.44</t>
  </si>
  <si>
    <t>49.87</t>
  </si>
  <si>
    <t>48.42</t>
  </si>
  <si>
    <t>50.22</t>
  </si>
  <si>
    <t>49.81</t>
  </si>
  <si>
    <t>48.85</t>
  </si>
  <si>
    <t>49.04</t>
  </si>
  <si>
    <t>48.91</t>
  </si>
  <si>
    <t>50.83</t>
  </si>
  <si>
    <t>50.78</t>
  </si>
  <si>
    <t>49.62</t>
  </si>
  <si>
    <t>48.20</t>
  </si>
  <si>
    <t>14.23</t>
  </si>
  <si>
    <t>14.89</t>
  </si>
  <si>
    <t>14.79</t>
  </si>
  <si>
    <t>14.74</t>
  </si>
  <si>
    <t>14.12</t>
  </si>
  <si>
    <t>14.33</t>
  </si>
  <si>
    <t>14.15</t>
  </si>
  <si>
    <t>15.22</t>
  </si>
  <si>
    <t>13.89</t>
  </si>
  <si>
    <t>14.24</t>
  </si>
  <si>
    <t>13.54</t>
  </si>
  <si>
    <t>14.40</t>
  </si>
  <si>
    <t>14.09</t>
  </si>
  <si>
    <t>15.03</t>
  </si>
  <si>
    <t>15.59</t>
  </si>
  <si>
    <t>15.02</t>
  </si>
  <si>
    <t>14.39</t>
  </si>
  <si>
    <t>14.43</t>
  </si>
  <si>
    <t>15.42</t>
  </si>
  <si>
    <t>14.92</t>
  </si>
  <si>
    <t>15.47</t>
  </si>
  <si>
    <t>14.61</t>
  </si>
  <si>
    <t>14.38</t>
  </si>
  <si>
    <t>45.61</t>
  </si>
  <si>
    <t>48.28</t>
  </si>
  <si>
    <t>44.76</t>
  </si>
  <si>
    <t>43.53</t>
  </si>
  <si>
    <t>41.27</t>
  </si>
  <si>
    <t>44.71</t>
  </si>
  <si>
    <t>43.58</t>
  </si>
  <si>
    <t>46.43</t>
  </si>
  <si>
    <t>45.10</t>
  </si>
  <si>
    <t>49.11</t>
  </si>
  <si>
    <t>42.27</t>
  </si>
  <si>
    <t>48.26</t>
  </si>
  <si>
    <t>44.93</t>
  </si>
  <si>
    <t>46.72</t>
  </si>
  <si>
    <t>46.10</t>
  </si>
  <si>
    <t>41.20</t>
  </si>
  <si>
    <t>44.42</t>
  </si>
  <si>
    <t>46.15</t>
  </si>
  <si>
    <t>43.51</t>
  </si>
  <si>
    <t>32.26</t>
  </si>
  <si>
    <t>45.75</t>
  </si>
  <si>
    <t>47.43</t>
  </si>
  <si>
    <t>45.14</t>
  </si>
  <si>
    <t>46.66</t>
  </si>
  <si>
    <t>42.26</t>
  </si>
  <si>
    <t>45.90</t>
  </si>
  <si>
    <t>66.65</t>
  </si>
  <si>
    <t>76.94</t>
  </si>
  <si>
    <t>61.69</t>
  </si>
  <si>
    <t>62.77</t>
  </si>
  <si>
    <t>57.37</t>
  </si>
  <si>
    <t>54.87</t>
  </si>
  <si>
    <t>68.42</t>
  </si>
  <si>
    <t>64.79</t>
  </si>
  <si>
    <t>64.80</t>
  </si>
  <si>
    <t>58.82</t>
  </si>
  <si>
    <t>59.82</t>
  </si>
  <si>
    <t>57.25</t>
  </si>
  <si>
    <t>59.85</t>
  </si>
  <si>
    <t>62.41</t>
  </si>
  <si>
    <t>53.81</t>
  </si>
  <si>
    <t>55.69</t>
  </si>
  <si>
    <t>49.93</t>
  </si>
  <si>
    <t>66.38</t>
  </si>
  <si>
    <t>61.60</t>
  </si>
  <si>
    <t>57.35</t>
  </si>
  <si>
    <t>50.36</t>
  </si>
  <si>
    <t>58.84</t>
  </si>
  <si>
    <t>50.16</t>
  </si>
  <si>
    <t>56.62</t>
  </si>
  <si>
    <t>Event</t>
  </si>
  <si>
    <t>Score</t>
  </si>
  <si>
    <t>Athelete</t>
  </si>
  <si>
    <t>8671</t>
  </si>
  <si>
    <t>8523</t>
  </si>
  <si>
    <t>8442</t>
  </si>
  <si>
    <t>Upper Case Last Name</t>
  </si>
  <si>
    <t>EATON</t>
  </si>
  <si>
    <t>HARDEE</t>
  </si>
  <si>
    <t>SUÁREZ</t>
  </si>
  <si>
    <t>ALPHEN</t>
  </si>
  <si>
    <t>WARNER</t>
  </si>
  <si>
    <t>FREIMUTH</t>
  </si>
  <si>
    <t>KASYANOV</t>
  </si>
  <si>
    <t>SVIRIDOV</t>
  </si>
  <si>
    <t>COERTZEN</t>
  </si>
  <si>
    <t>BEHRENBRUCH</t>
  </si>
  <si>
    <t>SINTNICOLAAS</t>
  </si>
  <si>
    <t>NEWDICK</t>
  </si>
  <si>
    <t>BARROILHET</t>
  </si>
  <si>
    <t>GARCÍA</t>
  </si>
  <si>
    <t>MAYER</t>
  </si>
  <si>
    <t>SHKURENYOV</t>
  </si>
  <si>
    <t>MIKHAN</t>
  </si>
  <si>
    <t>KARPOV</t>
  </si>
  <si>
    <t>ARAÚJO</t>
  </si>
  <si>
    <t>USHIRO</t>
  </si>
  <si>
    <t>VOS</t>
  </si>
  <si>
    <t>ERIŅŠ</t>
  </si>
  <si>
    <t>ADDY</t>
  </si>
  <si>
    <t>SZABÓ</t>
  </si>
  <si>
    <t>DRAUDVILA</t>
  </si>
  <si>
    <t>ARTIKOV</t>
  </si>
  <si>
    <t>KNOBEL</t>
  </si>
  <si>
    <t>FELIX</t>
  </si>
  <si>
    <t>DUDAŠ</t>
  </si>
  <si>
    <t>AWDE</t>
  </si>
  <si>
    <t>ŠEBRLE</t>
  </si>
  <si>
    <t>Total Points</t>
  </si>
  <si>
    <t>51.59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</si>
</sst>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.45"/>
      <color theme="1"/>
      <name val="Calibri"/>
      <family val="2"/>
      <scheme val="minor"/>
    </font>
    <font>
      <sz val="9.9"/>
      <color theme="1"/>
      <name val="Calibri"/>
      <family val="2"/>
      <scheme val="minor"/>
    </font>
    <font>
      <b/>
      <sz val="10.45"/>
      <color theme="1"/>
      <name val="Calibri"/>
      <family val="2"/>
      <scheme val="minor"/>
    </font>
    <font>
      <sz val="7.5"/>
      <color rgb="FF2C2C2C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5A9"/>
        <bgColor indexed="64"/>
      </patternFill>
    </fill>
    <fill>
      <patternFill patternType="solid">
        <fgColor rgb="FFECECE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104" name="Picture 103" descr="1s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209550</xdr:colOff>
      <xdr:row>1</xdr:row>
      <xdr:rowOff>114300</xdr:rowOff>
    </xdr:to>
    <xdr:pic>
      <xdr:nvPicPr>
        <xdr:cNvPr id="105" name="Picture 104" descr="https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106" name="Picture 105" descr="2nd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209550</xdr:colOff>
      <xdr:row>3</xdr:row>
      <xdr:rowOff>114300</xdr:rowOff>
    </xdr:to>
    <xdr:pic>
      <xdr:nvPicPr>
        <xdr:cNvPr id="107" name="Picture 106" descr="https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108" name="Picture 107" descr="3rd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209550</xdr:colOff>
      <xdr:row>5</xdr:row>
      <xdr:rowOff>104775</xdr:rowOff>
    </xdr:to>
    <xdr:pic>
      <xdr:nvPicPr>
        <xdr:cNvPr id="109" name="Picture 108" descr="https://upload.wikimedia.org/wikipedia/commons/thumb/b/bd/Flag_of_Cuba.svg/22px-Flag_of_Cuba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209550</xdr:colOff>
      <xdr:row>7</xdr:row>
      <xdr:rowOff>142875</xdr:rowOff>
    </xdr:to>
    <xdr:pic>
      <xdr:nvPicPr>
        <xdr:cNvPr id="110" name="Picture 109" descr="https://upload.wikimedia.org/wikipedia/commons/thumb/9/92/Flag_of_Belgium_%28civil%29.svg/22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209550</xdr:colOff>
      <xdr:row>9</xdr:row>
      <xdr:rowOff>104775</xdr:rowOff>
    </xdr:to>
    <xdr:pic>
      <xdr:nvPicPr>
        <xdr:cNvPr id="111" name="Picture 110" descr="https://upload.wikimedia.org/wikipedia/en/thumb/c/cf/Flag_of_Canada.svg/22px-Flag_of_Canada.svg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4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209550</xdr:colOff>
      <xdr:row>11</xdr:row>
      <xdr:rowOff>123825</xdr:rowOff>
    </xdr:to>
    <xdr:pic>
      <xdr:nvPicPr>
        <xdr:cNvPr id="112" name="Picture 111" descr="https://upload.wikimedia.org/wikipedia/en/thumb/b/ba/Flag_of_Germany.svg/22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55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209550</xdr:colOff>
      <xdr:row>13</xdr:row>
      <xdr:rowOff>142875</xdr:rowOff>
    </xdr:to>
    <xdr:pic>
      <xdr:nvPicPr>
        <xdr:cNvPr id="113" name="Picture 112" descr="https://upload.wikimedia.org/wikipedia/commons/thumb/4/49/Flag_of_Ukraine.svg/22px-Flag_of_Ukraine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209550</xdr:colOff>
      <xdr:row>15</xdr:row>
      <xdr:rowOff>142875</xdr:rowOff>
    </xdr:to>
    <xdr:pic>
      <xdr:nvPicPr>
        <xdr:cNvPr id="114" name="Picture 113" descr="https://upload.wikimedia.org/wikipedia/en/thumb/f/f3/Flag_of_Russia.svg/22px-Flag_of_Russia.svg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7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209550</xdr:colOff>
      <xdr:row>17</xdr:row>
      <xdr:rowOff>142875</xdr:rowOff>
    </xdr:to>
    <xdr:pic>
      <xdr:nvPicPr>
        <xdr:cNvPr id="115" name="Picture 114" descr="https://upload.wikimedia.org/wikipedia/commons/thumb/a/af/Flag_of_South_Africa.svg/22px-Flag_of_South_Africa.svg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8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209550</xdr:colOff>
      <xdr:row>19</xdr:row>
      <xdr:rowOff>123825</xdr:rowOff>
    </xdr:to>
    <xdr:pic>
      <xdr:nvPicPr>
        <xdr:cNvPr id="116" name="Picture 115" descr="https://upload.wikimedia.org/wikipedia/en/thumb/b/ba/Flag_of_Germany.svg/22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209550</xdr:colOff>
      <xdr:row>21</xdr:row>
      <xdr:rowOff>142875</xdr:rowOff>
    </xdr:to>
    <xdr:pic>
      <xdr:nvPicPr>
        <xdr:cNvPr id="117" name="Picture 116" descr="https://upload.wikimedia.org/wikipedia/commons/thumb/2/20/Flag_of_the_Netherlands.svg/22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209550</xdr:colOff>
      <xdr:row>23</xdr:row>
      <xdr:rowOff>104775</xdr:rowOff>
    </xdr:to>
    <xdr:pic>
      <xdr:nvPicPr>
        <xdr:cNvPr id="118" name="Picture 117" descr="https://upload.wikimedia.org/wikipedia/commons/thumb/3/3e/Flag_of_New_Zealand.svg/22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1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209550</xdr:colOff>
      <xdr:row>25</xdr:row>
      <xdr:rowOff>142875</xdr:rowOff>
    </xdr:to>
    <xdr:pic>
      <xdr:nvPicPr>
        <xdr:cNvPr id="119" name="Picture 118" descr="https://upload.wikimedia.org/wikipedia/commons/thumb/7/78/Flag_of_Chile.svg/22px-Flag_of_Chile.svg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62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209550</xdr:colOff>
      <xdr:row>27</xdr:row>
      <xdr:rowOff>104775</xdr:rowOff>
    </xdr:to>
    <xdr:pic>
      <xdr:nvPicPr>
        <xdr:cNvPr id="120" name="Picture 119" descr="https://upload.wikimedia.org/wikipedia/commons/thumb/b/bd/Flag_of_Cuba.svg/22px-Flag_of_Cuba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43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209550</xdr:colOff>
      <xdr:row>29</xdr:row>
      <xdr:rowOff>142875</xdr:rowOff>
    </xdr:to>
    <xdr:pic>
      <xdr:nvPicPr>
        <xdr:cNvPr id="121" name="Picture 120" descr="https://upload.wikimedia.org/wikipedia/en/thumb/c/c3/Flag_of_France.svg/22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24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122" name="Picture 121" descr="https://upload.wikimedia.org/wikipedia/en/thumb/f/f3/Flag_of_Russia.svg/22px-Flag_of_Russia.svg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209550</xdr:colOff>
      <xdr:row>33</xdr:row>
      <xdr:rowOff>104775</xdr:rowOff>
    </xdr:to>
    <xdr:pic>
      <xdr:nvPicPr>
        <xdr:cNvPr id="123" name="Picture 122" descr="https://upload.wikimedia.org/wikipedia/commons/thumb/8/85/Flag_of_Belarus.svg/22px-Flag_of_Belarus.svg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86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209550</xdr:colOff>
      <xdr:row>35</xdr:row>
      <xdr:rowOff>104775</xdr:rowOff>
    </xdr:to>
    <xdr:pic>
      <xdr:nvPicPr>
        <xdr:cNvPr id="124" name="Picture 123" descr="https://upload.wikimedia.org/wikipedia/commons/thumb/d/d3/Flag_of_Kazakhstan.svg/22px-Flag_of_Kazakhstan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67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209550</xdr:colOff>
      <xdr:row>37</xdr:row>
      <xdr:rowOff>142875</xdr:rowOff>
    </xdr:to>
    <xdr:pic>
      <xdr:nvPicPr>
        <xdr:cNvPr id="125" name="Picture 124" descr="https://upload.wikimedia.org/wikipedia/en/thumb/0/05/Flag_of_Brazil.svg/22px-Flag_of_Brazil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209550</xdr:colOff>
      <xdr:row>39</xdr:row>
      <xdr:rowOff>142875</xdr:rowOff>
    </xdr:to>
    <xdr:pic>
      <xdr:nvPicPr>
        <xdr:cNvPr id="126" name="Picture 125" descr="https://upload.wikimedia.org/wikipedia/en/thumb/9/9e/Flag_of_Japan.svg/22px-Flag_of_Japan.svg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29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209550</xdr:colOff>
      <xdr:row>41</xdr:row>
      <xdr:rowOff>142875</xdr:rowOff>
    </xdr:to>
    <xdr:pic>
      <xdr:nvPicPr>
        <xdr:cNvPr id="127" name="Picture 126" descr="https://upload.wikimedia.org/wikipedia/commons/thumb/2/20/Flag_of_the_Netherlands.svg/22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0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209550</xdr:colOff>
      <xdr:row>43</xdr:row>
      <xdr:rowOff>104775</xdr:rowOff>
    </xdr:to>
    <xdr:pic>
      <xdr:nvPicPr>
        <xdr:cNvPr id="128" name="Picture 127" descr="https://upload.wikimedia.org/wikipedia/commons/thumb/8/84/Flag_of_Latvia.svg/22px-Flag_of_Latvia.svg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1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209550</xdr:colOff>
      <xdr:row>45</xdr:row>
      <xdr:rowOff>114300</xdr:rowOff>
    </xdr:to>
    <xdr:pic>
      <xdr:nvPicPr>
        <xdr:cNvPr id="129" name="Picture 128" descr="https://upload.wikimedia.org/wikipedia/commons/thumb/b/b8/Flag_of_Liberia.svg/22px-Flag_of_Liberia.svg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25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209550</xdr:colOff>
      <xdr:row>47</xdr:row>
      <xdr:rowOff>104775</xdr:rowOff>
    </xdr:to>
    <xdr:pic>
      <xdr:nvPicPr>
        <xdr:cNvPr id="130" name="Picture 129" descr="https://upload.wikimedia.org/wikipedia/commons/thumb/c/c1/Flag_of_Hungary.svg/22px-Flag_of_Hungary.svg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3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209550</xdr:colOff>
      <xdr:row>49</xdr:row>
      <xdr:rowOff>123825</xdr:rowOff>
    </xdr:to>
    <xdr:pic>
      <xdr:nvPicPr>
        <xdr:cNvPr id="131" name="Picture 130" descr="https://upload.wikimedia.org/wikipedia/commons/thumb/1/11/Flag_of_Lithuania.svg/22px-Flag_of_Lithuania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345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209550</xdr:colOff>
      <xdr:row>51</xdr:row>
      <xdr:rowOff>104775</xdr:rowOff>
    </xdr:to>
    <xdr:pic>
      <xdr:nvPicPr>
        <xdr:cNvPr id="132" name="Picture 131" descr="https://upload.wikimedia.org/wikipedia/commons/thumb/8/84/Flag_of_Uzbekistan.svg/22px-Flag_of_Uzbekistan.svg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5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209550</xdr:colOff>
      <xdr:row>53</xdr:row>
      <xdr:rowOff>123825</xdr:rowOff>
    </xdr:to>
    <xdr:pic>
      <xdr:nvPicPr>
        <xdr:cNvPr id="133" name="Picture 132" descr="https://upload.wikimedia.org/wikipedia/en/thumb/b/ba/Flag_of_Germany.svg/22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209550</xdr:colOff>
      <xdr:row>55</xdr:row>
      <xdr:rowOff>123825</xdr:rowOff>
    </xdr:to>
    <xdr:pic>
      <xdr:nvPicPr>
        <xdr:cNvPr id="134" name="Picture 133" descr="https://upload.wikimedia.org/wikipedia/commons/thumb/b/bc/Flag_of_Grenada.svg/22px-Flag_of_Grenada.svg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209550</xdr:colOff>
      <xdr:row>57</xdr:row>
      <xdr:rowOff>142875</xdr:rowOff>
    </xdr:to>
    <xdr:pic>
      <xdr:nvPicPr>
        <xdr:cNvPr id="135" name="Picture 134" descr="https://upload.wikimedia.org/wikipedia/commons/thumb/f/ff/Flag_of_Serbia.svg/22px-Flag_of_Serbia.svg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58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209550</xdr:colOff>
      <xdr:row>59</xdr:row>
      <xdr:rowOff>104775</xdr:rowOff>
    </xdr:to>
    <xdr:pic>
      <xdr:nvPicPr>
        <xdr:cNvPr id="136" name="Picture 135" descr="https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209550</xdr:colOff>
      <xdr:row>61</xdr:row>
      <xdr:rowOff>142875</xdr:rowOff>
    </xdr:to>
    <xdr:pic>
      <xdr:nvPicPr>
        <xdr:cNvPr id="137" name="Picture 136" descr="https://upload.wikimedia.org/wikipedia/commons/thumb/c/cb/Flag_of_the_Czech_Republic.svg/22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ole_vault" TargetMode="External"/><Relationship Id="rId3" Type="http://schemas.openxmlformats.org/officeDocument/2006/relationships/hyperlink" Target="https://en.wikipedia.org/wiki/Shot_put" TargetMode="External"/><Relationship Id="rId7" Type="http://schemas.openxmlformats.org/officeDocument/2006/relationships/hyperlink" Target="https://en.wikipedia.org/wiki/Discus_throw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en.wikipedia.org/wiki/Long_jump" TargetMode="External"/><Relationship Id="rId1" Type="http://schemas.openxmlformats.org/officeDocument/2006/relationships/hyperlink" Target="https://en.wikipedia.org/wiki/100_metres" TargetMode="External"/><Relationship Id="rId6" Type="http://schemas.openxmlformats.org/officeDocument/2006/relationships/hyperlink" Target="https://en.wikipedia.org/wiki/110_metres_hurdles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400_metres" TargetMode="External"/><Relationship Id="rId10" Type="http://schemas.openxmlformats.org/officeDocument/2006/relationships/hyperlink" Target="https://en.wikipedia.org/wiki/1500_metres" TargetMode="External"/><Relationship Id="rId4" Type="http://schemas.openxmlformats.org/officeDocument/2006/relationships/hyperlink" Target="https://en.wikipedia.org/wiki/High_jump" TargetMode="External"/><Relationship Id="rId9" Type="http://schemas.openxmlformats.org/officeDocument/2006/relationships/hyperlink" Target="https://en.wikipedia.org/wiki/Javelin_throw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ole_vault" TargetMode="External"/><Relationship Id="rId3" Type="http://schemas.openxmlformats.org/officeDocument/2006/relationships/hyperlink" Target="https://en.wikipedia.org/wiki/Shot_put" TargetMode="External"/><Relationship Id="rId7" Type="http://schemas.openxmlformats.org/officeDocument/2006/relationships/hyperlink" Target="https://en.wikipedia.org/wiki/Discus_throw" TargetMode="External"/><Relationship Id="rId2" Type="http://schemas.openxmlformats.org/officeDocument/2006/relationships/hyperlink" Target="https://en.wikipedia.org/wiki/Long_jump" TargetMode="External"/><Relationship Id="rId1" Type="http://schemas.openxmlformats.org/officeDocument/2006/relationships/hyperlink" Target="https://en.wikipedia.org/wiki/100_metres" TargetMode="External"/><Relationship Id="rId6" Type="http://schemas.openxmlformats.org/officeDocument/2006/relationships/hyperlink" Target="https://en.wikipedia.org/wiki/110_metres_hurdles" TargetMode="External"/><Relationship Id="rId5" Type="http://schemas.openxmlformats.org/officeDocument/2006/relationships/hyperlink" Target="https://en.wikipedia.org/wiki/400_metres" TargetMode="External"/><Relationship Id="rId10" Type="http://schemas.openxmlformats.org/officeDocument/2006/relationships/hyperlink" Target="https://en.wikipedia.org/wiki/1500_metres" TargetMode="External"/><Relationship Id="rId4" Type="http://schemas.openxmlformats.org/officeDocument/2006/relationships/hyperlink" Target="https://en.wikipedia.org/wiki/High_jump" TargetMode="External"/><Relationship Id="rId9" Type="http://schemas.openxmlformats.org/officeDocument/2006/relationships/hyperlink" Target="https://en.wikipedia.org/wiki/Javelin_throw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opLeftCell="A31" workbookViewId="0">
      <selection activeCell="C54" sqref="C54:C63"/>
    </sheetView>
  </sheetViews>
  <sheetFormatPr defaultRowHeight="15" x14ac:dyDescent="0.25"/>
  <cols>
    <col min="2" max="2" width="24.140625" bestFit="1" customWidth="1"/>
    <col min="3" max="3" width="12.7109375" bestFit="1" customWidth="1"/>
    <col min="13" max="13" width="10.5703125" bestFit="1" customWidth="1"/>
  </cols>
  <sheetData>
    <row r="1" spans="1:24" x14ac:dyDescent="0.25">
      <c r="A1" s="2" t="s">
        <v>11</v>
      </c>
      <c r="B1" s="2" t="s">
        <v>12</v>
      </c>
      <c r="C1" s="2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</row>
    <row r="2" spans="1:24" x14ac:dyDescent="0.25">
      <c r="A2" s="13"/>
      <c r="B2" s="14" t="s">
        <v>24</v>
      </c>
      <c r="C2" s="15">
        <v>8869</v>
      </c>
      <c r="D2" s="6">
        <v>1011</v>
      </c>
      <c r="E2" s="6">
        <v>1068</v>
      </c>
      <c r="F2" s="3">
        <v>769</v>
      </c>
      <c r="G2" s="3">
        <v>850</v>
      </c>
      <c r="H2" s="6">
        <v>963</v>
      </c>
      <c r="I2" s="3">
        <v>1032</v>
      </c>
      <c r="J2" s="3">
        <v>716</v>
      </c>
      <c r="K2" s="3">
        <v>972</v>
      </c>
      <c r="L2" s="3">
        <v>767</v>
      </c>
      <c r="M2" s="3">
        <v>721</v>
      </c>
    </row>
    <row r="3" spans="1:24" x14ac:dyDescent="0.25">
      <c r="A3" s="13"/>
      <c r="B3" s="14"/>
      <c r="C3" s="15"/>
      <c r="D3" s="7" t="s">
        <v>25</v>
      </c>
      <c r="E3" s="7" t="s">
        <v>26</v>
      </c>
      <c r="F3" s="1" t="s">
        <v>27</v>
      </c>
      <c r="G3" s="1" t="s">
        <v>28</v>
      </c>
      <c r="H3" s="7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34</v>
      </c>
      <c r="O3" t="str">
        <f>SUBSTITUTE(D3, " s", "")</f>
        <v>10.35</v>
      </c>
      <c r="P3">
        <f>SUBSTITUTE(E3, " m", "")*100</f>
        <v>802.99999999999989</v>
      </c>
      <c r="Q3" t="str">
        <f>SUBSTITUTE(F3, " m", "")</f>
        <v>14.66</v>
      </c>
      <c r="R3">
        <f>SUBSTITUTE(G3, " m", "")*100</f>
        <v>204.99999999999997</v>
      </c>
      <c r="S3" t="str">
        <f>SUBSTITUTE(H3, " s", "")</f>
        <v>46.90</v>
      </c>
      <c r="T3" t="str">
        <f>SUBSTITUTE(I3, " s", "")</f>
        <v>13.56</v>
      </c>
      <c r="U3" t="str">
        <f>SUBSTITUTE(J3, " m", "")</f>
        <v>42.53</v>
      </c>
      <c r="V3">
        <f>SUBSTITUTE(K3, " m", "")*100</f>
        <v>520</v>
      </c>
      <c r="W3" t="str">
        <f>SUBSTITUTE(L3, " m", "")</f>
        <v>61.96</v>
      </c>
      <c r="X3">
        <f>SUBSTITUTE(M3, " min", "")*86400</f>
        <v>273.59000000000003</v>
      </c>
    </row>
    <row r="4" spans="1:24" x14ac:dyDescent="0.25">
      <c r="A4" s="13"/>
      <c r="B4" s="14" t="s">
        <v>35</v>
      </c>
      <c r="C4" s="15" t="s">
        <v>36</v>
      </c>
      <c r="D4" s="3">
        <v>994</v>
      </c>
      <c r="E4" s="3">
        <v>942</v>
      </c>
      <c r="F4" s="3">
        <v>807</v>
      </c>
      <c r="G4" s="3">
        <v>794</v>
      </c>
      <c r="H4" s="3">
        <v>904</v>
      </c>
      <c r="I4" s="6">
        <v>1035</v>
      </c>
      <c r="J4" s="3">
        <v>834</v>
      </c>
      <c r="K4" s="3">
        <v>849</v>
      </c>
      <c r="L4" s="3">
        <v>838</v>
      </c>
      <c r="M4" s="3">
        <v>674</v>
      </c>
    </row>
    <row r="5" spans="1:24" x14ac:dyDescent="0.25">
      <c r="A5" s="13"/>
      <c r="B5" s="14"/>
      <c r="C5" s="15"/>
      <c r="D5" s="1" t="s">
        <v>37</v>
      </c>
      <c r="E5" s="1" t="s">
        <v>38</v>
      </c>
      <c r="F5" s="1" t="s">
        <v>39</v>
      </c>
      <c r="G5" s="1" t="s">
        <v>4</v>
      </c>
      <c r="H5" s="1" t="s">
        <v>40</v>
      </c>
      <c r="I5" s="7" t="s">
        <v>41</v>
      </c>
      <c r="J5" s="1" t="s">
        <v>42</v>
      </c>
      <c r="K5" s="1" t="s">
        <v>43</v>
      </c>
      <c r="L5" s="1" t="s">
        <v>44</v>
      </c>
      <c r="M5" s="1" t="s">
        <v>45</v>
      </c>
    </row>
    <row r="6" spans="1:24" x14ac:dyDescent="0.25">
      <c r="A6" s="13"/>
      <c r="B6" s="14" t="s">
        <v>46</v>
      </c>
      <c r="C6" s="15" t="s">
        <v>47</v>
      </c>
      <c r="D6" s="3">
        <v>801</v>
      </c>
      <c r="E6" s="3">
        <v>940</v>
      </c>
      <c r="F6" s="3">
        <v>759</v>
      </c>
      <c r="G6" s="6">
        <v>906</v>
      </c>
      <c r="H6" s="3">
        <v>859</v>
      </c>
      <c r="I6" s="3">
        <v>917</v>
      </c>
      <c r="J6" s="3">
        <v>782</v>
      </c>
      <c r="K6" s="3">
        <v>819</v>
      </c>
      <c r="L6" s="6">
        <v>996</v>
      </c>
      <c r="M6" s="3">
        <v>744</v>
      </c>
    </row>
    <row r="7" spans="1:24" x14ac:dyDescent="0.25">
      <c r="A7" s="13"/>
      <c r="B7" s="14"/>
      <c r="C7" s="15"/>
      <c r="D7" s="1" t="s">
        <v>48</v>
      </c>
      <c r="E7" s="1" t="s">
        <v>49</v>
      </c>
      <c r="F7" s="1" t="s">
        <v>50</v>
      </c>
      <c r="G7" s="7" t="s">
        <v>51</v>
      </c>
      <c r="H7" s="1" t="s">
        <v>52</v>
      </c>
      <c r="I7" s="1" t="s">
        <v>53</v>
      </c>
      <c r="J7" s="1" t="s">
        <v>54</v>
      </c>
      <c r="K7" s="1" t="s">
        <v>55</v>
      </c>
      <c r="L7" s="7" t="s">
        <v>56</v>
      </c>
      <c r="M7" s="1" t="s">
        <v>57</v>
      </c>
    </row>
    <row r="8" spans="1:24" x14ac:dyDescent="0.25">
      <c r="A8" s="13">
        <v>4</v>
      </c>
      <c r="B8" s="14" t="s">
        <v>58</v>
      </c>
      <c r="C8" s="15">
        <v>8447</v>
      </c>
      <c r="D8" s="3">
        <v>850</v>
      </c>
      <c r="E8" s="3">
        <v>970</v>
      </c>
      <c r="F8" s="3">
        <v>819</v>
      </c>
      <c r="G8" s="3">
        <v>850</v>
      </c>
      <c r="H8" s="3">
        <v>853</v>
      </c>
      <c r="I8" s="3">
        <v>863</v>
      </c>
      <c r="J8" s="3">
        <v>835</v>
      </c>
      <c r="K8" s="3">
        <v>849</v>
      </c>
      <c r="L8" s="3">
        <v>763</v>
      </c>
      <c r="M8" s="6">
        <v>795</v>
      </c>
    </row>
    <row r="9" spans="1:24" x14ac:dyDescent="0.25">
      <c r="A9" s="13"/>
      <c r="B9" s="14"/>
      <c r="C9" s="15"/>
      <c r="D9" s="1" t="s">
        <v>59</v>
      </c>
      <c r="E9" s="1" t="s">
        <v>60</v>
      </c>
      <c r="F9" s="1" t="s">
        <v>61</v>
      </c>
      <c r="G9" s="1" t="s">
        <v>28</v>
      </c>
      <c r="H9" s="1" t="s">
        <v>62</v>
      </c>
      <c r="I9" s="1" t="s">
        <v>63</v>
      </c>
      <c r="J9" s="1" t="s">
        <v>64</v>
      </c>
      <c r="K9" s="1" t="s">
        <v>43</v>
      </c>
      <c r="L9" s="1" t="s">
        <v>65</v>
      </c>
      <c r="M9" s="7" t="s">
        <v>66</v>
      </c>
    </row>
    <row r="10" spans="1:24" x14ac:dyDescent="0.25">
      <c r="A10" s="13">
        <v>5</v>
      </c>
      <c r="B10" s="14" t="s">
        <v>67</v>
      </c>
      <c r="C10" s="15" t="s">
        <v>68</v>
      </c>
      <c r="D10" s="3">
        <v>980</v>
      </c>
      <c r="E10" s="3">
        <v>945</v>
      </c>
      <c r="F10" s="3">
        <v>712</v>
      </c>
      <c r="G10" s="3">
        <v>850</v>
      </c>
      <c r="H10" s="3">
        <v>899</v>
      </c>
      <c r="I10" s="3">
        <v>926</v>
      </c>
      <c r="J10" s="3">
        <v>785</v>
      </c>
      <c r="K10" s="3">
        <v>819</v>
      </c>
      <c r="L10" s="3">
        <v>780</v>
      </c>
      <c r="M10" s="3">
        <v>746</v>
      </c>
    </row>
    <row r="11" spans="1:24" x14ac:dyDescent="0.25">
      <c r="A11" s="13"/>
      <c r="B11" s="14"/>
      <c r="C11" s="15"/>
      <c r="D11" s="1" t="s">
        <v>69</v>
      </c>
      <c r="E11" s="1" t="s">
        <v>70</v>
      </c>
      <c r="F11" s="1" t="s">
        <v>71</v>
      </c>
      <c r="G11" s="1" t="s">
        <v>28</v>
      </c>
      <c r="H11" s="1" t="s">
        <v>72</v>
      </c>
      <c r="I11" s="1" t="s">
        <v>73</v>
      </c>
      <c r="J11" s="1" t="s">
        <v>74</v>
      </c>
      <c r="K11" s="1" t="s">
        <v>55</v>
      </c>
      <c r="L11" s="1" t="s">
        <v>75</v>
      </c>
      <c r="M11" s="1" t="s">
        <v>76</v>
      </c>
    </row>
    <row r="12" spans="1:24" x14ac:dyDescent="0.25">
      <c r="A12" s="13">
        <v>6</v>
      </c>
      <c r="B12" s="14" t="s">
        <v>77</v>
      </c>
      <c r="C12" s="15">
        <v>8320</v>
      </c>
      <c r="D12" s="3">
        <v>940</v>
      </c>
      <c r="E12" s="3">
        <v>864</v>
      </c>
      <c r="F12" s="3">
        <v>782</v>
      </c>
      <c r="G12" s="3">
        <v>714</v>
      </c>
      <c r="H12" s="3">
        <v>906</v>
      </c>
      <c r="I12" s="3">
        <v>989</v>
      </c>
      <c r="J12" s="6">
        <v>852</v>
      </c>
      <c r="K12" s="3">
        <v>880</v>
      </c>
      <c r="L12" s="3">
        <v>698</v>
      </c>
      <c r="M12" s="3">
        <v>695</v>
      </c>
    </row>
    <row r="13" spans="1:24" x14ac:dyDescent="0.25">
      <c r="A13" s="13"/>
      <c r="B13" s="14"/>
      <c r="C13" s="15"/>
      <c r="D13" s="1" t="s">
        <v>78</v>
      </c>
      <c r="E13" s="1" t="s">
        <v>79</v>
      </c>
      <c r="F13" s="1" t="s">
        <v>80</v>
      </c>
      <c r="G13" s="1" t="s">
        <v>81</v>
      </c>
      <c r="H13" s="1" t="s">
        <v>82</v>
      </c>
      <c r="I13" s="1" t="s">
        <v>83</v>
      </c>
      <c r="J13" s="7" t="s">
        <v>84</v>
      </c>
      <c r="K13" s="1" t="s">
        <v>85</v>
      </c>
      <c r="L13" s="1" t="s">
        <v>86</v>
      </c>
      <c r="M13" s="1" t="s">
        <v>87</v>
      </c>
    </row>
    <row r="14" spans="1:24" x14ac:dyDescent="0.25">
      <c r="A14" s="13">
        <v>7</v>
      </c>
      <c r="B14" s="14" t="s">
        <v>88</v>
      </c>
      <c r="C14" s="15">
        <v>8283</v>
      </c>
      <c r="D14" s="3">
        <v>961</v>
      </c>
      <c r="E14" s="3">
        <v>947</v>
      </c>
      <c r="F14" s="3">
        <v>756</v>
      </c>
      <c r="G14" s="3">
        <v>794</v>
      </c>
      <c r="H14" s="3">
        <v>888</v>
      </c>
      <c r="I14" s="3">
        <v>963</v>
      </c>
      <c r="J14" s="3">
        <v>802</v>
      </c>
      <c r="K14" s="3">
        <v>790</v>
      </c>
      <c r="L14" s="3">
        <v>661</v>
      </c>
      <c r="M14" s="3">
        <v>721</v>
      </c>
    </row>
    <row r="15" spans="1:24" x14ac:dyDescent="0.25">
      <c r="A15" s="13"/>
      <c r="B15" s="14"/>
      <c r="C15" s="15"/>
      <c r="D15" s="1" t="s">
        <v>89</v>
      </c>
      <c r="E15" s="1" t="s">
        <v>90</v>
      </c>
      <c r="F15" s="1" t="s">
        <v>91</v>
      </c>
      <c r="G15" s="1" t="s">
        <v>4</v>
      </c>
      <c r="H15" s="1" t="s">
        <v>92</v>
      </c>
      <c r="I15" s="1" t="s">
        <v>93</v>
      </c>
      <c r="J15" s="1" t="s">
        <v>94</v>
      </c>
      <c r="K15" s="1" t="s">
        <v>8</v>
      </c>
      <c r="L15" s="1" t="s">
        <v>95</v>
      </c>
      <c r="M15" s="1" t="s">
        <v>96</v>
      </c>
    </row>
    <row r="16" spans="1:24" x14ac:dyDescent="0.25">
      <c r="A16" s="13">
        <v>8</v>
      </c>
      <c r="B16" s="14" t="s">
        <v>0</v>
      </c>
      <c r="C16" s="15">
        <v>8219</v>
      </c>
      <c r="D16" s="3">
        <v>910</v>
      </c>
      <c r="E16" s="3">
        <v>922</v>
      </c>
      <c r="F16" s="3">
        <v>754</v>
      </c>
      <c r="G16" s="3">
        <v>794</v>
      </c>
      <c r="H16" s="3">
        <v>866</v>
      </c>
      <c r="I16" s="3">
        <v>799</v>
      </c>
      <c r="J16" s="3">
        <v>817</v>
      </c>
      <c r="K16" s="3">
        <v>790</v>
      </c>
      <c r="L16" s="3">
        <v>865</v>
      </c>
      <c r="M16" s="3">
        <v>702</v>
      </c>
    </row>
    <row r="17" spans="1:13" x14ac:dyDescent="0.25">
      <c r="A17" s="13"/>
      <c r="B17" s="14"/>
      <c r="C17" s="15"/>
      <c r="D17" s="1" t="s">
        <v>1</v>
      </c>
      <c r="E17" s="1" t="s">
        <v>2</v>
      </c>
      <c r="F17" s="1" t="s">
        <v>3</v>
      </c>
      <c r="G17" s="1" t="s">
        <v>4</v>
      </c>
      <c r="H17" s="1" t="s">
        <v>5</v>
      </c>
      <c r="I17" s="1" t="s">
        <v>6</v>
      </c>
      <c r="J17" s="1" t="s">
        <v>7</v>
      </c>
      <c r="K17" s="1" t="s">
        <v>8</v>
      </c>
      <c r="L17" s="1" t="s">
        <v>9</v>
      </c>
      <c r="M17" s="1" t="s">
        <v>10</v>
      </c>
    </row>
    <row r="18" spans="1:13" x14ac:dyDescent="0.25">
      <c r="A18" s="13">
        <v>9</v>
      </c>
      <c r="B18" s="14" t="s">
        <v>97</v>
      </c>
      <c r="C18" s="15">
        <v>8173</v>
      </c>
      <c r="D18" s="3">
        <v>841</v>
      </c>
      <c r="E18" s="3">
        <v>854</v>
      </c>
      <c r="F18" s="3">
        <v>715</v>
      </c>
      <c r="G18" s="3">
        <v>850</v>
      </c>
      <c r="H18" s="3">
        <v>882</v>
      </c>
      <c r="I18" s="3">
        <v>955</v>
      </c>
      <c r="J18" s="3">
        <v>738</v>
      </c>
      <c r="K18" s="3">
        <v>760</v>
      </c>
      <c r="L18" s="3">
        <v>810</v>
      </c>
      <c r="M18" s="3">
        <v>768</v>
      </c>
    </row>
    <row r="19" spans="1:13" x14ac:dyDescent="0.25">
      <c r="A19" s="13"/>
      <c r="B19" s="14"/>
      <c r="C19" s="15"/>
      <c r="D19" s="1" t="s">
        <v>98</v>
      </c>
      <c r="E19" s="1" t="s">
        <v>99</v>
      </c>
      <c r="F19" s="1" t="s">
        <v>100</v>
      </c>
      <c r="G19" s="1" t="s">
        <v>28</v>
      </c>
      <c r="H19" s="1" t="s">
        <v>101</v>
      </c>
      <c r="I19" s="1" t="s">
        <v>102</v>
      </c>
      <c r="J19" s="1" t="s">
        <v>103</v>
      </c>
      <c r="K19" s="1" t="s">
        <v>104</v>
      </c>
      <c r="L19" s="1" t="s">
        <v>105</v>
      </c>
      <c r="M19" s="1" t="s">
        <v>106</v>
      </c>
    </row>
    <row r="20" spans="1:13" x14ac:dyDescent="0.25">
      <c r="A20" s="13">
        <v>10</v>
      </c>
      <c r="B20" s="14" t="s">
        <v>107</v>
      </c>
      <c r="C20" s="15">
        <v>8126</v>
      </c>
      <c r="D20" s="3">
        <v>847</v>
      </c>
      <c r="E20" s="3">
        <v>850</v>
      </c>
      <c r="F20" s="3">
        <v>831</v>
      </c>
      <c r="G20" s="3">
        <v>767</v>
      </c>
      <c r="H20" s="3">
        <v>813</v>
      </c>
      <c r="I20" s="3">
        <v>932</v>
      </c>
      <c r="J20" s="3">
        <v>761</v>
      </c>
      <c r="K20" s="3">
        <v>819</v>
      </c>
      <c r="L20" s="3">
        <v>810</v>
      </c>
      <c r="M20" s="3">
        <v>696</v>
      </c>
    </row>
    <row r="21" spans="1:13" x14ac:dyDescent="0.25">
      <c r="A21" s="13"/>
      <c r="B21" s="14"/>
      <c r="C21" s="15"/>
      <c r="D21" s="1" t="s">
        <v>108</v>
      </c>
      <c r="E21" s="1" t="s">
        <v>109</v>
      </c>
      <c r="F21" s="1" t="s">
        <v>110</v>
      </c>
      <c r="G21" s="1" t="s">
        <v>111</v>
      </c>
      <c r="H21" s="1" t="s">
        <v>112</v>
      </c>
      <c r="I21" s="1" t="s">
        <v>113</v>
      </c>
      <c r="J21" s="1" t="s">
        <v>114</v>
      </c>
      <c r="K21" s="1" t="s">
        <v>55</v>
      </c>
      <c r="L21" s="1" t="s">
        <v>115</v>
      </c>
      <c r="M21" s="1" t="s">
        <v>116</v>
      </c>
    </row>
    <row r="22" spans="1:13" x14ac:dyDescent="0.25">
      <c r="A22" s="13">
        <v>11</v>
      </c>
      <c r="B22" s="14" t="s">
        <v>117</v>
      </c>
      <c r="C22" s="15">
        <v>8034</v>
      </c>
      <c r="D22" s="3">
        <v>894</v>
      </c>
      <c r="E22" s="3">
        <v>903</v>
      </c>
      <c r="F22" s="3">
        <v>739</v>
      </c>
      <c r="G22" s="3">
        <v>740</v>
      </c>
      <c r="H22" s="3">
        <v>868</v>
      </c>
      <c r="I22" s="3">
        <v>920</v>
      </c>
      <c r="J22" s="3">
        <v>509</v>
      </c>
      <c r="K22" s="3">
        <v>1004</v>
      </c>
      <c r="L22" s="3">
        <v>720</v>
      </c>
      <c r="M22" s="3">
        <v>737</v>
      </c>
    </row>
    <row r="23" spans="1:13" x14ac:dyDescent="0.25">
      <c r="A23" s="13"/>
      <c r="B23" s="14"/>
      <c r="C23" s="15"/>
      <c r="D23" s="1" t="s">
        <v>118</v>
      </c>
      <c r="E23" s="1" t="s">
        <v>119</v>
      </c>
      <c r="F23" s="1" t="s">
        <v>120</v>
      </c>
      <c r="G23" s="1" t="s">
        <v>121</v>
      </c>
      <c r="H23" s="1" t="s">
        <v>122</v>
      </c>
      <c r="I23" s="1" t="s">
        <v>123</v>
      </c>
      <c r="J23" s="1" t="s">
        <v>124</v>
      </c>
      <c r="K23" s="1" t="s">
        <v>125</v>
      </c>
      <c r="L23" s="1" t="s">
        <v>126</v>
      </c>
      <c r="M23" s="1" t="s">
        <v>127</v>
      </c>
    </row>
    <row r="24" spans="1:13" x14ac:dyDescent="0.25">
      <c r="A24" s="13">
        <v>12</v>
      </c>
      <c r="B24" s="14" t="s">
        <v>128</v>
      </c>
      <c r="C24" s="15">
        <v>7988</v>
      </c>
      <c r="D24" s="3">
        <v>838</v>
      </c>
      <c r="E24" s="3">
        <v>900</v>
      </c>
      <c r="F24" s="3">
        <v>795</v>
      </c>
      <c r="G24" s="3">
        <v>767</v>
      </c>
      <c r="H24" s="3">
        <v>804</v>
      </c>
      <c r="I24" s="3">
        <v>847</v>
      </c>
      <c r="J24" s="3">
        <v>791</v>
      </c>
      <c r="K24" s="3">
        <v>819</v>
      </c>
      <c r="L24" s="3">
        <v>735</v>
      </c>
      <c r="M24" s="3">
        <v>692</v>
      </c>
    </row>
    <row r="25" spans="1:13" x14ac:dyDescent="0.25">
      <c r="A25" s="13"/>
      <c r="B25" s="14"/>
      <c r="C25" s="15"/>
      <c r="D25" s="1" t="s">
        <v>129</v>
      </c>
      <c r="E25" s="1" t="s">
        <v>130</v>
      </c>
      <c r="F25" s="1" t="s">
        <v>131</v>
      </c>
      <c r="G25" s="1" t="s">
        <v>111</v>
      </c>
      <c r="H25" s="1" t="s">
        <v>132</v>
      </c>
      <c r="I25" s="1" t="s">
        <v>133</v>
      </c>
      <c r="J25" s="1" t="s">
        <v>134</v>
      </c>
      <c r="K25" s="1" t="s">
        <v>55</v>
      </c>
      <c r="L25" s="1" t="s">
        <v>135</v>
      </c>
      <c r="M25" s="1" t="s">
        <v>136</v>
      </c>
    </row>
    <row r="26" spans="1:13" x14ac:dyDescent="0.25">
      <c r="A26" s="13">
        <v>13</v>
      </c>
      <c r="B26" s="14" t="s">
        <v>137</v>
      </c>
      <c r="C26" s="15">
        <v>7972</v>
      </c>
      <c r="D26" s="3">
        <v>821</v>
      </c>
      <c r="E26" s="3">
        <v>767</v>
      </c>
      <c r="F26" s="3">
        <v>758</v>
      </c>
      <c r="G26" s="3">
        <v>850</v>
      </c>
      <c r="H26" s="3">
        <v>766</v>
      </c>
      <c r="I26" s="3">
        <v>959</v>
      </c>
      <c r="J26" s="3">
        <v>690</v>
      </c>
      <c r="K26" s="6">
        <v>1035</v>
      </c>
      <c r="L26" s="3">
        <v>697</v>
      </c>
      <c r="M26" s="3">
        <v>629</v>
      </c>
    </row>
    <row r="27" spans="1:13" x14ac:dyDescent="0.25">
      <c r="A27" s="13"/>
      <c r="B27" s="14"/>
      <c r="C27" s="15"/>
      <c r="D27" s="1" t="s">
        <v>138</v>
      </c>
      <c r="E27" s="1" t="s">
        <v>139</v>
      </c>
      <c r="F27" s="1" t="s">
        <v>140</v>
      </c>
      <c r="G27" s="1" t="s">
        <v>28</v>
      </c>
      <c r="H27" s="1" t="s">
        <v>141</v>
      </c>
      <c r="I27" s="1" t="s">
        <v>142</v>
      </c>
      <c r="J27" s="1" t="s">
        <v>143</v>
      </c>
      <c r="K27" s="7" t="s">
        <v>144</v>
      </c>
      <c r="L27" s="1" t="s">
        <v>145</v>
      </c>
      <c r="M27" s="1" t="s">
        <v>146</v>
      </c>
    </row>
    <row r="28" spans="1:13" x14ac:dyDescent="0.25">
      <c r="A28" s="13">
        <v>14</v>
      </c>
      <c r="B28" s="14" t="s">
        <v>147</v>
      </c>
      <c r="C28" s="15">
        <v>7956</v>
      </c>
      <c r="D28" s="3">
        <v>906</v>
      </c>
      <c r="E28" s="3">
        <v>755</v>
      </c>
      <c r="F28" s="3">
        <v>758</v>
      </c>
      <c r="G28" s="3">
        <v>794</v>
      </c>
      <c r="H28" s="3">
        <v>873</v>
      </c>
      <c r="I28" s="3">
        <v>944</v>
      </c>
      <c r="J28" s="3">
        <v>711</v>
      </c>
      <c r="K28" s="3">
        <v>790</v>
      </c>
      <c r="L28" s="3">
        <v>736</v>
      </c>
      <c r="M28" s="3">
        <v>689</v>
      </c>
    </row>
    <row r="29" spans="1:13" x14ac:dyDescent="0.25">
      <c r="A29" s="13"/>
      <c r="B29" s="14"/>
      <c r="C29" s="15"/>
      <c r="D29" s="1" t="s">
        <v>148</v>
      </c>
      <c r="E29" s="1" t="s">
        <v>149</v>
      </c>
      <c r="F29" s="1" t="s">
        <v>150</v>
      </c>
      <c r="G29" s="1" t="s">
        <v>4</v>
      </c>
      <c r="H29" s="1" t="s">
        <v>151</v>
      </c>
      <c r="I29" s="1" t="s">
        <v>152</v>
      </c>
      <c r="J29" s="1" t="s">
        <v>153</v>
      </c>
      <c r="K29" s="1" t="s">
        <v>8</v>
      </c>
      <c r="L29" s="1" t="s">
        <v>154</v>
      </c>
      <c r="M29" s="1" t="s">
        <v>155</v>
      </c>
    </row>
    <row r="30" spans="1:13" x14ac:dyDescent="0.25">
      <c r="A30" s="13">
        <v>15</v>
      </c>
      <c r="B30" s="14" t="s">
        <v>156</v>
      </c>
      <c r="C30" s="15">
        <v>7952</v>
      </c>
      <c r="D30" s="3">
        <v>791</v>
      </c>
      <c r="E30" s="3">
        <v>854</v>
      </c>
      <c r="F30" s="3">
        <v>731</v>
      </c>
      <c r="G30" s="3">
        <v>850</v>
      </c>
      <c r="H30" s="3">
        <v>873</v>
      </c>
      <c r="I30" s="3">
        <v>780</v>
      </c>
      <c r="J30" s="3">
        <v>689</v>
      </c>
      <c r="K30" s="3">
        <v>819</v>
      </c>
      <c r="L30" s="3">
        <v>774</v>
      </c>
      <c r="M30" s="3">
        <v>791</v>
      </c>
    </row>
    <row r="31" spans="1:13" x14ac:dyDescent="0.25">
      <c r="A31" s="13"/>
      <c r="B31" s="14"/>
      <c r="C31" s="15"/>
      <c r="D31" s="1" t="s">
        <v>157</v>
      </c>
      <c r="E31" s="1" t="s">
        <v>99</v>
      </c>
      <c r="F31" s="1" t="s">
        <v>158</v>
      </c>
      <c r="G31" s="1" t="s">
        <v>28</v>
      </c>
      <c r="H31" s="1" t="s">
        <v>151</v>
      </c>
      <c r="I31" s="1" t="s">
        <v>159</v>
      </c>
      <c r="J31" s="1" t="s">
        <v>160</v>
      </c>
      <c r="K31" s="1" t="s">
        <v>55</v>
      </c>
      <c r="L31" s="1" t="s">
        <v>161</v>
      </c>
      <c r="M31" s="1" t="s">
        <v>162</v>
      </c>
    </row>
    <row r="32" spans="1:13" x14ac:dyDescent="0.25">
      <c r="A32" s="13">
        <v>16</v>
      </c>
      <c r="B32" s="14" t="s">
        <v>163</v>
      </c>
      <c r="C32" s="15">
        <v>7948</v>
      </c>
      <c r="D32" s="3">
        <v>858</v>
      </c>
      <c r="E32" s="3">
        <v>874</v>
      </c>
      <c r="F32" s="3">
        <v>661</v>
      </c>
      <c r="G32" s="3">
        <v>822</v>
      </c>
      <c r="H32" s="3">
        <v>823</v>
      </c>
      <c r="I32" s="3">
        <v>925</v>
      </c>
      <c r="J32" s="3">
        <v>736</v>
      </c>
      <c r="K32" s="3">
        <v>941</v>
      </c>
      <c r="L32" s="3">
        <v>645</v>
      </c>
      <c r="M32" s="3">
        <v>663</v>
      </c>
    </row>
    <row r="33" spans="1:13" x14ac:dyDescent="0.25">
      <c r="A33" s="13"/>
      <c r="B33" s="14"/>
      <c r="C33" s="15"/>
      <c r="D33" s="1" t="s">
        <v>164</v>
      </c>
      <c r="E33" s="1" t="s">
        <v>165</v>
      </c>
      <c r="F33" s="1" t="s">
        <v>166</v>
      </c>
      <c r="G33" s="1" t="s">
        <v>167</v>
      </c>
      <c r="H33" s="1" t="s">
        <v>168</v>
      </c>
      <c r="I33" s="1" t="s">
        <v>169</v>
      </c>
      <c r="J33" s="1" t="s">
        <v>170</v>
      </c>
      <c r="K33" s="1" t="s">
        <v>171</v>
      </c>
      <c r="L33" s="1" t="s">
        <v>172</v>
      </c>
      <c r="M33" s="1" t="s">
        <v>173</v>
      </c>
    </row>
    <row r="34" spans="1:13" x14ac:dyDescent="0.25">
      <c r="A34" s="13">
        <v>17</v>
      </c>
      <c r="B34" s="14" t="s">
        <v>174</v>
      </c>
      <c r="C34" s="15">
        <v>7928</v>
      </c>
      <c r="D34" s="3">
        <v>919</v>
      </c>
      <c r="E34" s="3">
        <v>799</v>
      </c>
      <c r="F34" s="3">
        <v>774</v>
      </c>
      <c r="G34" s="3">
        <v>740</v>
      </c>
      <c r="H34" s="3">
        <v>889</v>
      </c>
      <c r="I34" s="3">
        <v>955</v>
      </c>
      <c r="J34" s="3">
        <v>755</v>
      </c>
      <c r="K34" s="3">
        <v>731</v>
      </c>
      <c r="L34" s="3">
        <v>673</v>
      </c>
      <c r="M34" s="3">
        <v>693</v>
      </c>
    </row>
    <row r="35" spans="1:13" x14ac:dyDescent="0.25">
      <c r="A35" s="13"/>
      <c r="B35" s="14"/>
      <c r="C35" s="15"/>
      <c r="D35" s="1" t="s">
        <v>175</v>
      </c>
      <c r="E35" s="1" t="s">
        <v>176</v>
      </c>
      <c r="F35" s="1" t="s">
        <v>177</v>
      </c>
      <c r="G35" s="1" t="s">
        <v>121</v>
      </c>
      <c r="H35" s="1" t="s">
        <v>178</v>
      </c>
      <c r="I35" s="1" t="s">
        <v>102</v>
      </c>
      <c r="J35" s="1" t="s">
        <v>179</v>
      </c>
      <c r="K35" s="1" t="s">
        <v>180</v>
      </c>
      <c r="L35" s="1" t="s">
        <v>181</v>
      </c>
      <c r="M35" s="1" t="s">
        <v>182</v>
      </c>
    </row>
    <row r="36" spans="1:13" x14ac:dyDescent="0.25">
      <c r="A36" s="13">
        <v>18</v>
      </c>
      <c r="B36" s="14" t="s">
        <v>183</v>
      </c>
      <c r="C36" s="15">
        <v>7926</v>
      </c>
      <c r="D36" s="3">
        <v>881</v>
      </c>
      <c r="E36" s="3">
        <v>864</v>
      </c>
      <c r="F36" s="6">
        <v>880</v>
      </c>
      <c r="G36" s="3">
        <v>794</v>
      </c>
      <c r="H36" s="3">
        <v>822</v>
      </c>
      <c r="I36" s="3">
        <v>924</v>
      </c>
      <c r="J36" s="3">
        <v>765</v>
      </c>
      <c r="K36" s="3">
        <v>941</v>
      </c>
      <c r="L36" s="3">
        <v>588</v>
      </c>
      <c r="M36" s="3">
        <v>467</v>
      </c>
    </row>
    <row r="37" spans="1:13" x14ac:dyDescent="0.25">
      <c r="A37" s="13"/>
      <c r="B37" s="14"/>
      <c r="C37" s="15"/>
      <c r="D37" s="1" t="s">
        <v>184</v>
      </c>
      <c r="E37" s="1" t="s">
        <v>79</v>
      </c>
      <c r="F37" s="7" t="s">
        <v>185</v>
      </c>
      <c r="G37" s="1" t="s">
        <v>4</v>
      </c>
      <c r="H37" s="1" t="s">
        <v>186</v>
      </c>
      <c r="I37" s="1" t="s">
        <v>187</v>
      </c>
      <c r="J37" s="1" t="s">
        <v>188</v>
      </c>
      <c r="K37" s="1" t="s">
        <v>171</v>
      </c>
      <c r="L37" s="1" t="s">
        <v>189</v>
      </c>
      <c r="M37" s="1" t="s">
        <v>190</v>
      </c>
    </row>
    <row r="38" spans="1:13" x14ac:dyDescent="0.25">
      <c r="A38" s="13">
        <v>19</v>
      </c>
      <c r="B38" s="14" t="s">
        <v>191</v>
      </c>
      <c r="C38" s="15">
        <v>7849</v>
      </c>
      <c r="D38" s="3">
        <v>929</v>
      </c>
      <c r="E38" s="3">
        <v>852</v>
      </c>
      <c r="F38" s="3">
        <v>699</v>
      </c>
      <c r="G38" s="3">
        <v>740</v>
      </c>
      <c r="H38" s="3">
        <v>897</v>
      </c>
      <c r="I38" s="3">
        <v>875</v>
      </c>
      <c r="J38" s="3">
        <v>762</v>
      </c>
      <c r="K38" s="3">
        <v>790</v>
      </c>
      <c r="L38" s="3">
        <v>612</v>
      </c>
      <c r="M38" s="3">
        <v>693</v>
      </c>
    </row>
    <row r="39" spans="1:13" x14ac:dyDescent="0.25">
      <c r="A39" s="13"/>
      <c r="B39" s="14"/>
      <c r="C39" s="15"/>
      <c r="D39" s="1" t="s">
        <v>192</v>
      </c>
      <c r="E39" s="1" t="s">
        <v>193</v>
      </c>
      <c r="F39" s="1" t="s">
        <v>194</v>
      </c>
      <c r="G39" s="1" t="s">
        <v>121</v>
      </c>
      <c r="H39" s="1" t="s">
        <v>195</v>
      </c>
      <c r="I39" s="1" t="s">
        <v>196</v>
      </c>
      <c r="J39" s="1" t="s">
        <v>197</v>
      </c>
      <c r="K39" s="1" t="s">
        <v>8</v>
      </c>
      <c r="L39" s="1" t="s">
        <v>527</v>
      </c>
      <c r="M39" s="1" t="s">
        <v>198</v>
      </c>
    </row>
    <row r="40" spans="1:13" x14ac:dyDescent="0.25">
      <c r="A40" s="13">
        <v>20</v>
      </c>
      <c r="B40" s="14" t="s">
        <v>199</v>
      </c>
      <c r="C40" s="15">
        <v>7842</v>
      </c>
      <c r="D40" s="3">
        <v>791</v>
      </c>
      <c r="E40" s="3">
        <v>781</v>
      </c>
      <c r="F40" s="3">
        <v>703</v>
      </c>
      <c r="G40" s="3">
        <v>794</v>
      </c>
      <c r="H40" s="3">
        <v>779</v>
      </c>
      <c r="I40" s="3">
        <v>794</v>
      </c>
      <c r="J40" s="3">
        <v>801</v>
      </c>
      <c r="K40" s="3">
        <v>880</v>
      </c>
      <c r="L40" s="3">
        <v>834</v>
      </c>
      <c r="M40" s="3">
        <v>685</v>
      </c>
    </row>
    <row r="41" spans="1:13" x14ac:dyDescent="0.25">
      <c r="A41" s="13"/>
      <c r="B41" s="14"/>
      <c r="C41" s="15"/>
      <c r="D41" s="1" t="s">
        <v>157</v>
      </c>
      <c r="E41" s="1" t="s">
        <v>200</v>
      </c>
      <c r="F41" s="1" t="s">
        <v>201</v>
      </c>
      <c r="G41" s="1" t="s">
        <v>4</v>
      </c>
      <c r="H41" s="1" t="s">
        <v>202</v>
      </c>
      <c r="I41" s="1" t="s">
        <v>203</v>
      </c>
      <c r="J41" s="1" t="s">
        <v>204</v>
      </c>
      <c r="K41" s="1" t="s">
        <v>85</v>
      </c>
      <c r="L41" s="1" t="s">
        <v>205</v>
      </c>
      <c r="M41" s="1" t="s">
        <v>206</v>
      </c>
    </row>
    <row r="42" spans="1:13" x14ac:dyDescent="0.25">
      <c r="A42" s="13">
        <v>21</v>
      </c>
      <c r="B42" s="14" t="s">
        <v>207</v>
      </c>
      <c r="C42" s="15">
        <v>7805</v>
      </c>
      <c r="D42" s="3">
        <v>865</v>
      </c>
      <c r="E42" s="3">
        <v>878</v>
      </c>
      <c r="F42" s="3">
        <v>714</v>
      </c>
      <c r="G42" s="3">
        <v>767</v>
      </c>
      <c r="H42" s="3">
        <v>832</v>
      </c>
      <c r="I42" s="3">
        <v>897</v>
      </c>
      <c r="J42" s="3">
        <v>711</v>
      </c>
      <c r="K42" s="3">
        <v>760</v>
      </c>
      <c r="L42" s="3">
        <v>762</v>
      </c>
      <c r="M42" s="3">
        <v>619</v>
      </c>
    </row>
    <row r="43" spans="1:13" x14ac:dyDescent="0.25">
      <c r="A43" s="13"/>
      <c r="B43" s="14"/>
      <c r="C43" s="15"/>
      <c r="D43" s="1" t="s">
        <v>208</v>
      </c>
      <c r="E43" s="1" t="s">
        <v>209</v>
      </c>
      <c r="F43" s="1" t="s">
        <v>210</v>
      </c>
      <c r="G43" s="1" t="s">
        <v>111</v>
      </c>
      <c r="H43" s="1" t="s">
        <v>211</v>
      </c>
      <c r="I43" s="1" t="s">
        <v>212</v>
      </c>
      <c r="J43" s="1" t="s">
        <v>213</v>
      </c>
      <c r="K43" s="1" t="s">
        <v>104</v>
      </c>
      <c r="L43" s="1" t="s">
        <v>214</v>
      </c>
      <c r="M43" s="1" t="s">
        <v>215</v>
      </c>
    </row>
    <row r="44" spans="1:13" x14ac:dyDescent="0.25">
      <c r="A44" s="13">
        <v>22</v>
      </c>
      <c r="B44" s="14" t="s">
        <v>216</v>
      </c>
      <c r="C44" s="15">
        <v>7649</v>
      </c>
      <c r="D44" s="3">
        <v>863</v>
      </c>
      <c r="E44" s="3">
        <v>809</v>
      </c>
      <c r="F44" s="3">
        <v>695</v>
      </c>
      <c r="G44" s="3">
        <v>740</v>
      </c>
      <c r="H44" s="3">
        <v>786</v>
      </c>
      <c r="I44" s="3">
        <v>823</v>
      </c>
      <c r="J44" s="3">
        <v>769</v>
      </c>
      <c r="K44" s="3">
        <v>760</v>
      </c>
      <c r="L44" s="3">
        <v>698</v>
      </c>
      <c r="M44" s="3">
        <v>706</v>
      </c>
    </row>
    <row r="45" spans="1:13" x14ac:dyDescent="0.25">
      <c r="A45" s="13"/>
      <c r="B45" s="14"/>
      <c r="C45" s="15"/>
      <c r="D45" s="1" t="s">
        <v>217</v>
      </c>
      <c r="E45" s="1" t="s">
        <v>218</v>
      </c>
      <c r="F45" s="1" t="s">
        <v>219</v>
      </c>
      <c r="G45" s="1" t="s">
        <v>121</v>
      </c>
      <c r="H45" s="1" t="s">
        <v>220</v>
      </c>
      <c r="I45" s="1" t="s">
        <v>221</v>
      </c>
      <c r="J45" s="1" t="s">
        <v>222</v>
      </c>
      <c r="K45" s="1" t="s">
        <v>104</v>
      </c>
      <c r="L45" s="1" t="s">
        <v>223</v>
      </c>
      <c r="M45" s="1" t="s">
        <v>224</v>
      </c>
    </row>
    <row r="46" spans="1:13" x14ac:dyDescent="0.25">
      <c r="A46" s="13">
        <v>23</v>
      </c>
      <c r="B46" s="14" t="s">
        <v>225</v>
      </c>
      <c r="C46" s="15">
        <v>7586</v>
      </c>
      <c r="D46" s="3">
        <v>885</v>
      </c>
      <c r="E46" s="3">
        <v>790</v>
      </c>
      <c r="F46" s="3">
        <v>788</v>
      </c>
      <c r="G46" s="3">
        <v>740</v>
      </c>
      <c r="H46" s="3">
        <v>878</v>
      </c>
      <c r="I46" s="3">
        <v>945</v>
      </c>
      <c r="J46" s="3">
        <v>779</v>
      </c>
      <c r="K46" s="3">
        <v>673</v>
      </c>
      <c r="L46" s="3">
        <v>594</v>
      </c>
      <c r="M46" s="3">
        <v>514</v>
      </c>
    </row>
    <row r="47" spans="1:13" x14ac:dyDescent="0.25">
      <c r="A47" s="13"/>
      <c r="B47" s="14"/>
      <c r="C47" s="15"/>
      <c r="D47" s="1" t="s">
        <v>226</v>
      </c>
      <c r="E47" s="1" t="s">
        <v>227</v>
      </c>
      <c r="F47" s="1" t="s">
        <v>228</v>
      </c>
      <c r="G47" s="1" t="s">
        <v>121</v>
      </c>
      <c r="H47" s="1" t="s">
        <v>229</v>
      </c>
      <c r="I47" s="1" t="s">
        <v>230</v>
      </c>
      <c r="J47" s="1" t="s">
        <v>231</v>
      </c>
      <c r="K47" s="1" t="s">
        <v>232</v>
      </c>
      <c r="L47" s="1" t="s">
        <v>233</v>
      </c>
      <c r="M47" s="1" t="s">
        <v>234</v>
      </c>
    </row>
    <row r="48" spans="1:13" x14ac:dyDescent="0.25">
      <c r="A48" s="13">
        <v>24</v>
      </c>
      <c r="B48" s="14" t="s">
        <v>235</v>
      </c>
      <c r="C48" s="15">
        <v>7581</v>
      </c>
      <c r="D48" s="3">
        <v>827</v>
      </c>
      <c r="E48" s="3">
        <v>804</v>
      </c>
      <c r="F48" s="3">
        <v>724</v>
      </c>
      <c r="G48" s="3">
        <v>714</v>
      </c>
      <c r="H48" s="3">
        <v>777</v>
      </c>
      <c r="I48" s="3">
        <v>859</v>
      </c>
      <c r="J48" s="3">
        <v>770</v>
      </c>
      <c r="K48" s="3">
        <v>790</v>
      </c>
      <c r="L48" s="3">
        <v>720</v>
      </c>
      <c r="M48" s="3">
        <v>596</v>
      </c>
    </row>
    <row r="49" spans="1:13" x14ac:dyDescent="0.25">
      <c r="A49" s="13"/>
      <c r="B49" s="14"/>
      <c r="C49" s="15"/>
      <c r="D49" s="1" t="s">
        <v>236</v>
      </c>
      <c r="E49" s="1" t="s">
        <v>237</v>
      </c>
      <c r="F49" s="1" t="s">
        <v>238</v>
      </c>
      <c r="G49" s="1" t="s">
        <v>81</v>
      </c>
      <c r="H49" s="1" t="s">
        <v>239</v>
      </c>
      <c r="I49" s="1" t="s">
        <v>240</v>
      </c>
      <c r="J49" s="1" t="s">
        <v>241</v>
      </c>
      <c r="K49" s="1" t="s">
        <v>8</v>
      </c>
      <c r="L49" s="1" t="s">
        <v>242</v>
      </c>
      <c r="M49" s="1" t="s">
        <v>243</v>
      </c>
    </row>
    <row r="50" spans="1:13" x14ac:dyDescent="0.25">
      <c r="A50" s="13">
        <v>25</v>
      </c>
      <c r="B50" s="14" t="s">
        <v>244</v>
      </c>
      <c r="C50" s="15">
        <v>7557</v>
      </c>
      <c r="D50" s="3">
        <v>872</v>
      </c>
      <c r="E50" s="3">
        <v>842</v>
      </c>
      <c r="F50" s="3">
        <v>800</v>
      </c>
      <c r="G50" s="3">
        <v>767</v>
      </c>
      <c r="H50" s="3">
        <v>809</v>
      </c>
      <c r="I50" s="3">
        <v>865</v>
      </c>
      <c r="J50" s="3">
        <v>796</v>
      </c>
      <c r="K50" s="3">
        <v>673</v>
      </c>
      <c r="L50" s="3">
        <v>591</v>
      </c>
      <c r="M50" s="3">
        <v>542</v>
      </c>
    </row>
    <row r="51" spans="1:13" x14ac:dyDescent="0.25">
      <c r="A51" s="13"/>
      <c r="B51" s="14"/>
      <c r="C51" s="15"/>
      <c r="D51" s="1" t="s">
        <v>245</v>
      </c>
      <c r="E51" s="1" t="s">
        <v>246</v>
      </c>
      <c r="F51" s="1" t="s">
        <v>247</v>
      </c>
      <c r="G51" s="1" t="s">
        <v>111</v>
      </c>
      <c r="H51" s="1" t="s">
        <v>248</v>
      </c>
      <c r="I51" s="1" t="s">
        <v>249</v>
      </c>
      <c r="J51" s="1" t="s">
        <v>250</v>
      </c>
      <c r="K51" s="1" t="s">
        <v>232</v>
      </c>
      <c r="L51" s="1" t="s">
        <v>251</v>
      </c>
      <c r="M51" s="1" t="s">
        <v>252</v>
      </c>
    </row>
    <row r="52" spans="1:13" x14ac:dyDescent="0.25">
      <c r="A52" s="13">
        <v>26</v>
      </c>
      <c r="B52" s="14" t="s">
        <v>253</v>
      </c>
      <c r="C52" s="15">
        <v>7203</v>
      </c>
      <c r="D52" s="3">
        <v>780</v>
      </c>
      <c r="E52" s="3">
        <v>677</v>
      </c>
      <c r="F52" s="3">
        <v>735</v>
      </c>
      <c r="G52" s="3">
        <v>740</v>
      </c>
      <c r="H52" s="3">
        <v>729</v>
      </c>
      <c r="I52" s="3">
        <v>881</v>
      </c>
      <c r="J52" s="3">
        <v>737</v>
      </c>
      <c r="K52" s="3">
        <v>731</v>
      </c>
      <c r="L52" s="3">
        <v>687</v>
      </c>
      <c r="M52" s="3">
        <v>506</v>
      </c>
    </row>
    <row r="53" spans="1:13" x14ac:dyDescent="0.25">
      <c r="A53" s="13"/>
      <c r="B53" s="14"/>
      <c r="C53" s="15"/>
      <c r="D53" s="1" t="s">
        <v>254</v>
      </c>
      <c r="E53" s="1" t="s">
        <v>255</v>
      </c>
      <c r="F53" s="1" t="s">
        <v>256</v>
      </c>
      <c r="G53" s="1" t="s">
        <v>121</v>
      </c>
      <c r="H53" s="1" t="s">
        <v>257</v>
      </c>
      <c r="I53" s="1" t="s">
        <v>258</v>
      </c>
      <c r="J53" s="1" t="s">
        <v>259</v>
      </c>
      <c r="K53" s="1" t="s">
        <v>180</v>
      </c>
      <c r="L53" s="1" t="s">
        <v>260</v>
      </c>
      <c r="M53" s="1" t="s">
        <v>261</v>
      </c>
    </row>
    <row r="54" spans="1:13" x14ac:dyDescent="0.25">
      <c r="A54" s="16" t="s">
        <v>262</v>
      </c>
      <c r="B54" s="14" t="s">
        <v>263</v>
      </c>
      <c r="C54" s="15">
        <f>SUM(D54:K54)</f>
        <v>6441</v>
      </c>
      <c r="D54" s="3">
        <v>769</v>
      </c>
      <c r="E54" s="3">
        <v>826</v>
      </c>
      <c r="F54" s="3">
        <v>808</v>
      </c>
      <c r="G54" s="3">
        <v>850</v>
      </c>
      <c r="H54" s="3">
        <v>821</v>
      </c>
      <c r="I54" s="3">
        <v>846</v>
      </c>
      <c r="J54" s="3">
        <v>790</v>
      </c>
      <c r="K54" s="3">
        <v>731</v>
      </c>
      <c r="L54" s="14" t="s">
        <v>270</v>
      </c>
      <c r="M54" s="14" t="s">
        <v>270</v>
      </c>
    </row>
    <row r="55" spans="1:13" x14ac:dyDescent="0.25">
      <c r="A55" s="16"/>
      <c r="B55" s="14"/>
      <c r="C55" s="15"/>
      <c r="D55" s="1" t="s">
        <v>264</v>
      </c>
      <c r="E55" s="1" t="s">
        <v>265</v>
      </c>
      <c r="F55" s="1" t="s">
        <v>266</v>
      </c>
      <c r="G55" s="1" t="s">
        <v>28</v>
      </c>
      <c r="H55" s="1" t="s">
        <v>267</v>
      </c>
      <c r="I55" s="1" t="s">
        <v>268</v>
      </c>
      <c r="J55" s="1" t="s">
        <v>269</v>
      </c>
      <c r="K55" s="1" t="s">
        <v>180</v>
      </c>
      <c r="L55" s="14"/>
      <c r="M55" s="14"/>
    </row>
    <row r="56" spans="1:13" x14ac:dyDescent="0.25">
      <c r="A56" s="16" t="s">
        <v>262</v>
      </c>
      <c r="B56" s="14" t="s">
        <v>271</v>
      </c>
      <c r="C56" s="15">
        <f t="shared" ref="C56" si="0">SUM(D56:K56)</f>
        <v>4142</v>
      </c>
      <c r="D56" s="3">
        <v>834</v>
      </c>
      <c r="E56" s="3">
        <v>967</v>
      </c>
      <c r="F56" s="3">
        <v>684</v>
      </c>
      <c r="G56" s="3">
        <v>850</v>
      </c>
      <c r="H56" s="3">
        <v>807</v>
      </c>
      <c r="I56" s="14" t="s">
        <v>270</v>
      </c>
      <c r="J56" s="14" t="s">
        <v>270</v>
      </c>
      <c r="K56" s="14" t="s">
        <v>270</v>
      </c>
      <c r="L56" s="14" t="s">
        <v>270</v>
      </c>
      <c r="M56" s="14" t="s">
        <v>270</v>
      </c>
    </row>
    <row r="57" spans="1:13" x14ac:dyDescent="0.25">
      <c r="A57" s="16"/>
      <c r="B57" s="14"/>
      <c r="C57" s="15"/>
      <c r="D57" s="1" t="s">
        <v>272</v>
      </c>
      <c r="E57" s="1" t="s">
        <v>273</v>
      </c>
      <c r="F57" s="1" t="s">
        <v>274</v>
      </c>
      <c r="G57" s="1" t="s">
        <v>28</v>
      </c>
      <c r="H57" s="1" t="s">
        <v>275</v>
      </c>
      <c r="I57" s="14"/>
      <c r="J57" s="14"/>
      <c r="K57" s="14"/>
      <c r="L57" s="14"/>
      <c r="M57" s="14"/>
    </row>
    <row r="58" spans="1:13" x14ac:dyDescent="0.25">
      <c r="A58" s="16" t="s">
        <v>262</v>
      </c>
      <c r="B58" s="14" t="s">
        <v>276</v>
      </c>
      <c r="C58" s="15">
        <f t="shared" ref="C58" si="1">SUM(D58:K58)</f>
        <v>3306</v>
      </c>
      <c r="D58" s="3">
        <v>883</v>
      </c>
      <c r="E58" s="3">
        <v>942</v>
      </c>
      <c r="F58" s="3">
        <v>714</v>
      </c>
      <c r="G58" s="3">
        <v>767</v>
      </c>
      <c r="H58" s="14" t="s">
        <v>270</v>
      </c>
      <c r="I58" s="14" t="s">
        <v>270</v>
      </c>
      <c r="J58" s="14" t="s">
        <v>270</v>
      </c>
      <c r="K58" s="14" t="s">
        <v>270</v>
      </c>
      <c r="L58" s="14" t="s">
        <v>270</v>
      </c>
      <c r="M58" s="14" t="s">
        <v>270</v>
      </c>
    </row>
    <row r="59" spans="1:13" x14ac:dyDescent="0.25">
      <c r="A59" s="16"/>
      <c r="B59" s="14"/>
      <c r="C59" s="15"/>
      <c r="D59" s="1" t="s">
        <v>277</v>
      </c>
      <c r="E59" s="1" t="s">
        <v>38</v>
      </c>
      <c r="F59" s="1" t="s">
        <v>278</v>
      </c>
      <c r="G59" s="1" t="s">
        <v>111</v>
      </c>
      <c r="H59" s="14"/>
      <c r="I59" s="14"/>
      <c r="J59" s="14"/>
      <c r="K59" s="14"/>
      <c r="L59" s="14"/>
      <c r="M59" s="14"/>
    </row>
    <row r="60" spans="1:13" x14ac:dyDescent="0.25">
      <c r="A60" s="16" t="s">
        <v>262</v>
      </c>
      <c r="B60" s="14" t="s">
        <v>279</v>
      </c>
      <c r="C60" s="15">
        <f t="shared" ref="C60" si="2">SUM(D60:K60)</f>
        <v>1700</v>
      </c>
      <c r="D60" s="3">
        <v>926</v>
      </c>
      <c r="E60" s="3">
        <v>774</v>
      </c>
      <c r="F60" s="14" t="s">
        <v>270</v>
      </c>
      <c r="G60" s="14" t="s">
        <v>270</v>
      </c>
      <c r="H60" s="14" t="s">
        <v>270</v>
      </c>
      <c r="I60" s="14" t="s">
        <v>270</v>
      </c>
      <c r="J60" s="14" t="s">
        <v>270</v>
      </c>
      <c r="K60" s="14" t="s">
        <v>270</v>
      </c>
      <c r="L60" s="14" t="s">
        <v>270</v>
      </c>
      <c r="M60" s="14" t="s">
        <v>270</v>
      </c>
    </row>
    <row r="61" spans="1:13" x14ac:dyDescent="0.25">
      <c r="A61" s="16"/>
      <c r="B61" s="14"/>
      <c r="C61" s="15"/>
      <c r="D61" s="1" t="s">
        <v>280</v>
      </c>
      <c r="E61" s="1" t="s">
        <v>281</v>
      </c>
      <c r="F61" s="14"/>
      <c r="G61" s="14"/>
      <c r="H61" s="14"/>
      <c r="I61" s="14"/>
      <c r="J61" s="14"/>
      <c r="K61" s="14"/>
      <c r="L61" s="14"/>
      <c r="M61" s="14"/>
    </row>
    <row r="62" spans="1:13" x14ac:dyDescent="0.25">
      <c r="A62" s="16" t="s">
        <v>262</v>
      </c>
      <c r="B62" s="14" t="s">
        <v>282</v>
      </c>
      <c r="C62" s="15">
        <f t="shared" ref="C62" si="3">SUM(D62:K62)</f>
        <v>744</v>
      </c>
      <c r="D62" s="3">
        <v>744</v>
      </c>
      <c r="E62" s="14" t="s">
        <v>270</v>
      </c>
      <c r="F62" s="14" t="s">
        <v>270</v>
      </c>
      <c r="G62" s="14" t="s">
        <v>270</v>
      </c>
      <c r="H62" s="14" t="s">
        <v>270</v>
      </c>
      <c r="I62" s="14" t="s">
        <v>270</v>
      </c>
      <c r="J62" s="14" t="s">
        <v>270</v>
      </c>
      <c r="K62" s="14" t="s">
        <v>270</v>
      </c>
      <c r="L62" s="14" t="s">
        <v>270</v>
      </c>
      <c r="M62" s="14" t="s">
        <v>270</v>
      </c>
    </row>
    <row r="63" spans="1:13" x14ac:dyDescent="0.25">
      <c r="A63" s="16"/>
      <c r="B63" s="14"/>
      <c r="C63" s="15"/>
      <c r="D63" s="1" t="s">
        <v>283</v>
      </c>
      <c r="E63" s="14"/>
      <c r="F63" s="14"/>
      <c r="G63" s="14"/>
      <c r="H63" s="14"/>
      <c r="I63" s="14"/>
      <c r="J63" s="14"/>
      <c r="K63" s="14"/>
      <c r="L63" s="14"/>
      <c r="M63" s="14"/>
    </row>
  </sheetData>
  <mergeCells count="123">
    <mergeCell ref="K62:K63"/>
    <mergeCell ref="L62:L63"/>
    <mergeCell ref="M62:M63"/>
    <mergeCell ref="K60:K61"/>
    <mergeCell ref="L60:L61"/>
    <mergeCell ref="M60:M61"/>
    <mergeCell ref="A62:A63"/>
    <mergeCell ref="B62:B63"/>
    <mergeCell ref="C62:C63"/>
    <mergeCell ref="E62:E63"/>
    <mergeCell ref="F62:F63"/>
    <mergeCell ref="G62:G63"/>
    <mergeCell ref="H62:H63"/>
    <mergeCell ref="A60:A61"/>
    <mergeCell ref="B60:B61"/>
    <mergeCell ref="C60:C61"/>
    <mergeCell ref="F60:F61"/>
    <mergeCell ref="G60:G61"/>
    <mergeCell ref="H60:H61"/>
    <mergeCell ref="I60:I61"/>
    <mergeCell ref="J60:J61"/>
    <mergeCell ref="I62:I63"/>
    <mergeCell ref="J62:J63"/>
    <mergeCell ref="A58:A59"/>
    <mergeCell ref="B58:B59"/>
    <mergeCell ref="C58:C59"/>
    <mergeCell ref="H58:H59"/>
    <mergeCell ref="I58:I59"/>
    <mergeCell ref="J58:J59"/>
    <mergeCell ref="K58:K59"/>
    <mergeCell ref="L58:L59"/>
    <mergeCell ref="M58:M59"/>
    <mergeCell ref="A54:A55"/>
    <mergeCell ref="B54:B55"/>
    <mergeCell ref="C54:C55"/>
    <mergeCell ref="L54:L55"/>
    <mergeCell ref="M54:M55"/>
    <mergeCell ref="A56:A57"/>
    <mergeCell ref="B56:B57"/>
    <mergeCell ref="C56:C57"/>
    <mergeCell ref="I56:I57"/>
    <mergeCell ref="J56:J57"/>
    <mergeCell ref="K56:K57"/>
    <mergeCell ref="L56:L57"/>
    <mergeCell ref="M56:M57"/>
    <mergeCell ref="A50:A51"/>
    <mergeCell ref="B50:B51"/>
    <mergeCell ref="C50:C51"/>
    <mergeCell ref="A52:A53"/>
    <mergeCell ref="B52:B53"/>
    <mergeCell ref="C52:C53"/>
    <mergeCell ref="A46:A47"/>
    <mergeCell ref="B46:B47"/>
    <mergeCell ref="C46:C47"/>
    <mergeCell ref="A48:A49"/>
    <mergeCell ref="B48:B49"/>
    <mergeCell ref="C48:C49"/>
    <mergeCell ref="A42:A43"/>
    <mergeCell ref="B42:B43"/>
    <mergeCell ref="C42:C43"/>
    <mergeCell ref="A44:A45"/>
    <mergeCell ref="B44:B45"/>
    <mergeCell ref="C44:C45"/>
    <mergeCell ref="A38:A39"/>
    <mergeCell ref="B38:B39"/>
    <mergeCell ref="C38:C39"/>
    <mergeCell ref="A40:A41"/>
    <mergeCell ref="B40:B41"/>
    <mergeCell ref="C40:C41"/>
    <mergeCell ref="A34:A35"/>
    <mergeCell ref="B34:B35"/>
    <mergeCell ref="C34:C35"/>
    <mergeCell ref="A36:A37"/>
    <mergeCell ref="B36:B37"/>
    <mergeCell ref="C36:C37"/>
    <mergeCell ref="A30:A31"/>
    <mergeCell ref="B30:B31"/>
    <mergeCell ref="C30:C31"/>
    <mergeCell ref="A32:A33"/>
    <mergeCell ref="B32:B33"/>
    <mergeCell ref="C32:C33"/>
    <mergeCell ref="A26:A27"/>
    <mergeCell ref="B26:B27"/>
    <mergeCell ref="C26:C27"/>
    <mergeCell ref="A28:A29"/>
    <mergeCell ref="B28:B29"/>
    <mergeCell ref="C28:C29"/>
    <mergeCell ref="A22:A23"/>
    <mergeCell ref="B22:B23"/>
    <mergeCell ref="C22:C23"/>
    <mergeCell ref="A24:A25"/>
    <mergeCell ref="B24:B25"/>
    <mergeCell ref="C24:C25"/>
    <mergeCell ref="A18:A19"/>
    <mergeCell ref="B18:B19"/>
    <mergeCell ref="C18:C19"/>
    <mergeCell ref="A20:A21"/>
    <mergeCell ref="B20:B21"/>
    <mergeCell ref="C20:C21"/>
    <mergeCell ref="A14:A15"/>
    <mergeCell ref="B14:B15"/>
    <mergeCell ref="C14:C15"/>
    <mergeCell ref="A16:A17"/>
    <mergeCell ref="B16:B17"/>
    <mergeCell ref="C16:C17"/>
    <mergeCell ref="A12:A13"/>
    <mergeCell ref="B12:B13"/>
    <mergeCell ref="C12:C13"/>
    <mergeCell ref="A6:A7"/>
    <mergeCell ref="B6:B7"/>
    <mergeCell ref="C6:C7"/>
    <mergeCell ref="A8:A9"/>
    <mergeCell ref="B8:B9"/>
    <mergeCell ref="C8:C9"/>
    <mergeCell ref="A2:A3"/>
    <mergeCell ref="B2:B3"/>
    <mergeCell ref="C2:C3"/>
    <mergeCell ref="A4:A5"/>
    <mergeCell ref="B4:B5"/>
    <mergeCell ref="C4:C5"/>
    <mergeCell ref="A10:A11"/>
    <mergeCell ref="B10:B11"/>
    <mergeCell ref="C10:C11"/>
  </mergeCells>
  <hyperlinks>
    <hyperlink ref="D1" r:id="rId1" tooltip="100 metres" display="https://en.wikipedia.org/wiki/100_metres"/>
    <hyperlink ref="E1" r:id="rId2" tooltip="Long jump" display="https://en.wikipedia.org/wiki/Long_jump"/>
    <hyperlink ref="F1" r:id="rId3" tooltip="Shot put" display="https://en.wikipedia.org/wiki/Shot_put"/>
    <hyperlink ref="G1" r:id="rId4" tooltip="High jump" display="https://en.wikipedia.org/wiki/High_jump"/>
    <hyperlink ref="H1" r:id="rId5" tooltip="400 metres" display="https://en.wikipedia.org/wiki/400_metres"/>
    <hyperlink ref="I1" r:id="rId6" tooltip="110 metres hurdles" display="https://en.wikipedia.org/wiki/110_metres_hurdles"/>
    <hyperlink ref="J1" r:id="rId7" tooltip="Discus throw" display="https://en.wikipedia.org/wiki/Discus_throw"/>
    <hyperlink ref="K1" r:id="rId8" tooltip="Pole vault" display="https://en.wikipedia.org/wiki/Pole_vault"/>
    <hyperlink ref="L1" r:id="rId9" tooltip="Javelin throw" display="https://en.wikipedia.org/wiki/Javelin_throw"/>
    <hyperlink ref="M1" r:id="rId10" tooltip="1500 metres" display="https://en.wikipedia.org/wiki/1500_metres"/>
  </hyperlinks>
  <pageMargins left="0.7" right="0.7" top="0.75" bottom="0.75" header="0.3" footer="0.3"/>
  <pageSetup paperSize="9" orientation="portrait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D28" sqref="D28:K28"/>
    </sheetView>
  </sheetViews>
  <sheetFormatPr defaultRowHeight="15" x14ac:dyDescent="0.25"/>
  <cols>
    <col min="2" max="2" width="32.140625" customWidth="1"/>
    <col min="3" max="3" width="12.7109375" style="9" bestFit="1" customWidth="1"/>
  </cols>
  <sheetData>
    <row r="1" spans="1:13" x14ac:dyDescent="0.25">
      <c r="A1" s="2" t="s">
        <v>11</v>
      </c>
      <c r="B1" s="2" t="s">
        <v>12</v>
      </c>
      <c r="C1" s="8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</row>
    <row r="2" spans="1:13" x14ac:dyDescent="0.25">
      <c r="A2">
        <v>1</v>
      </c>
      <c r="B2" t="str">
        <f>Sheet1!B2</f>
        <v> Ashton Eaton (USA)</v>
      </c>
      <c r="C2" s="10">
        <f>Sheet1!C2</f>
        <v>8869</v>
      </c>
      <c r="D2" s="10" t="str">
        <f>SUBSTITUTE(Sheet1!D3, " s", "")</f>
        <v>10.35</v>
      </c>
      <c r="E2" s="10">
        <f>SUBSTITUTE(Sheet1!E3, " m", "")*100</f>
        <v>802.99999999999989</v>
      </c>
      <c r="F2" s="10" t="str">
        <f>SUBSTITUTE(Sheet1!F3, " m", "")</f>
        <v>14.66</v>
      </c>
      <c r="G2" s="10">
        <f>SUBSTITUTE(Sheet1!G3, " m", "")*100</f>
        <v>204.99999999999997</v>
      </c>
      <c r="H2" s="10" t="str">
        <f>SUBSTITUTE(Sheet1!H3, " s", "")</f>
        <v>46.90</v>
      </c>
      <c r="I2" s="10" t="str">
        <f>SUBSTITUTE(Sheet1!I3, " s", "")</f>
        <v>13.56</v>
      </c>
      <c r="J2" s="10" t="str">
        <f>SUBSTITUTE(Sheet1!J3, " m", "")</f>
        <v>42.53</v>
      </c>
      <c r="K2" s="10">
        <f>SUBSTITUTE(Sheet1!K3, " m", "")*100</f>
        <v>520</v>
      </c>
      <c r="L2" s="10" t="str">
        <f>SUBSTITUTE(Sheet1!L3, " m", "")</f>
        <v>61.96</v>
      </c>
      <c r="M2" s="10">
        <f>SUBSTITUTE(Sheet1!M3, " min", "")*86400</f>
        <v>273.59000000000003</v>
      </c>
    </row>
    <row r="3" spans="1:13" x14ac:dyDescent="0.25">
      <c r="A3">
        <v>2</v>
      </c>
      <c r="B3" t="str">
        <f>Sheet1!B4</f>
        <v> Trey Hardee (USA)</v>
      </c>
      <c r="C3" s="10" t="str">
        <f>SUBSTITUTE(Sheet1!C4, " (SB)", "")</f>
        <v>8671</v>
      </c>
      <c r="D3" s="10" t="str">
        <f>SUBSTITUTE(Sheet1!D5, " s", "")</f>
        <v>10.42</v>
      </c>
      <c r="E3" s="10">
        <f>SUBSTITUTE(Sheet1!E5, " m", "")*100</f>
        <v>753</v>
      </c>
      <c r="F3" s="10" t="str">
        <f>SUBSTITUTE(Sheet1!F5, " m", "")</f>
        <v>15.28</v>
      </c>
      <c r="G3" s="10">
        <f>SUBSTITUTE(Sheet1!G5, " m", "")*100</f>
        <v>199</v>
      </c>
      <c r="H3" s="10" t="str">
        <f>SUBSTITUTE(Sheet1!H5, " s", "")</f>
        <v>48.11</v>
      </c>
      <c r="I3" s="10" t="str">
        <f>SUBSTITUTE(Sheet1!I5, " s", "")</f>
        <v>13.54</v>
      </c>
      <c r="J3" s="10" t="str">
        <f>SUBSTITUTE(Sheet1!J5, " m", "")</f>
        <v>48.26</v>
      </c>
      <c r="K3" s="10">
        <f>SUBSTITUTE(Sheet1!K5, " m", "")*100</f>
        <v>480</v>
      </c>
      <c r="L3" s="10" t="str">
        <f>SUBSTITUTE(Sheet1!L5, " m", "")</f>
        <v>66.65</v>
      </c>
      <c r="M3" s="10">
        <f>SUBSTITUTE(Sheet1!M5, " min", "")*86400</f>
        <v>280.94</v>
      </c>
    </row>
    <row r="4" spans="1:13" x14ac:dyDescent="0.25">
      <c r="A4">
        <v>3</v>
      </c>
      <c r="B4" t="str">
        <f>Sheet1!B6</f>
        <v> Leonel Suárez (CUB)</v>
      </c>
      <c r="C4" s="10" t="str">
        <f>SUBSTITUTE(Sheet1!C6, " (SB)", "")</f>
        <v>8523</v>
      </c>
      <c r="D4" s="10" t="str">
        <f>SUBSTITUTE(Sheet1!D7, " s", "")</f>
        <v>11.27</v>
      </c>
      <c r="E4" s="10">
        <f>SUBSTITUTE(Sheet1!E7, " m", "")*100</f>
        <v>752</v>
      </c>
      <c r="F4" s="10" t="str">
        <f>SUBSTITUTE(Sheet1!F7, " m", "")</f>
        <v>14.50</v>
      </c>
      <c r="G4" s="10">
        <f>SUBSTITUTE(Sheet1!G7, " m", "")*100</f>
        <v>211</v>
      </c>
      <c r="H4" s="10" t="str">
        <f>SUBSTITUTE(Sheet1!H7, " s", "")</f>
        <v>49.04</v>
      </c>
      <c r="I4" s="10" t="str">
        <f>SUBSTITUTE(Sheet1!I7, " s", "")</f>
        <v>14.45</v>
      </c>
      <c r="J4" s="10" t="str">
        <f>SUBSTITUTE(Sheet1!J7, " m", "")</f>
        <v>45.75</v>
      </c>
      <c r="K4" s="10">
        <f>SUBSTITUTE(Sheet1!K7, " m", "")*100</f>
        <v>470</v>
      </c>
      <c r="L4" s="10" t="str">
        <f>SUBSTITUTE(Sheet1!L7, " m", "")</f>
        <v>76.94</v>
      </c>
      <c r="M4" s="10">
        <f>SUBSTITUTE(Sheet1!M7, " min", "")*86400</f>
        <v>270.08000000000004</v>
      </c>
    </row>
    <row r="5" spans="1:13" x14ac:dyDescent="0.25">
      <c r="A5">
        <f>Sheet1!A8</f>
        <v>4</v>
      </c>
      <c r="B5" t="str">
        <f>Sheet1!B8</f>
        <v> Hans Van Alphen (BEL)</v>
      </c>
      <c r="C5" s="10">
        <f>Sheet1!C8</f>
        <v>8447</v>
      </c>
      <c r="D5" s="10" t="str">
        <f>SUBSTITUTE(Sheet1!D9, " s", "")</f>
        <v>11.05</v>
      </c>
      <c r="E5" s="10">
        <f>SUBSTITUTE(Sheet1!E9, " m", "")*100</f>
        <v>764</v>
      </c>
      <c r="F5" s="10" t="str">
        <f>SUBSTITUTE(Sheet1!F9, " m", "")</f>
        <v>15.48</v>
      </c>
      <c r="G5" s="10">
        <f>SUBSTITUTE(Sheet1!G9, " m", "")*100</f>
        <v>204.99999999999997</v>
      </c>
      <c r="H5" s="10" t="str">
        <f>SUBSTITUTE(Sheet1!H9, " s", "")</f>
        <v>49.18</v>
      </c>
      <c r="I5" s="10" t="str">
        <f>SUBSTITUTE(Sheet1!I9, " s", "")</f>
        <v>14.89</v>
      </c>
      <c r="J5" s="10" t="str">
        <f>SUBSTITUTE(Sheet1!J9, " m", "")</f>
        <v>48.28</v>
      </c>
      <c r="K5" s="10">
        <f>SUBSTITUTE(Sheet1!K9, " m", "")*100</f>
        <v>480</v>
      </c>
      <c r="L5" s="10" t="str">
        <f>SUBSTITUTE(Sheet1!L9, " m", "")</f>
        <v>61.69</v>
      </c>
      <c r="M5" s="10">
        <f>SUBSTITUTE(Sheet1!M9, " min", "")*86400</f>
        <v>262.5</v>
      </c>
    </row>
    <row r="6" spans="1:13" x14ac:dyDescent="0.25">
      <c r="A6">
        <f>Sheet1!A10</f>
        <v>5</v>
      </c>
      <c r="B6" t="str">
        <f>Sheet1!B10</f>
        <v> Damian Warner (CAN)</v>
      </c>
      <c r="C6" s="10" t="str">
        <f>SUBSTITUTE(Sheet1!C10, " (PB)", "")</f>
        <v>8442</v>
      </c>
      <c r="D6" s="10" t="str">
        <f>SUBSTITUTE(Sheet1!D11, " s", "")</f>
        <v>10.48</v>
      </c>
      <c r="E6" s="10">
        <f>SUBSTITUTE(Sheet1!E11, " m", "")*100</f>
        <v>754</v>
      </c>
      <c r="F6" s="10" t="str">
        <f>SUBSTITUTE(Sheet1!F11, " m", "")</f>
        <v>13.73</v>
      </c>
      <c r="G6" s="10">
        <f>SUBSTITUTE(Sheet1!G11, " m", "")*100</f>
        <v>204.99999999999997</v>
      </c>
      <c r="H6" s="10" t="str">
        <f>SUBSTITUTE(Sheet1!H11, " s", "")</f>
        <v>48.20</v>
      </c>
      <c r="I6" s="10" t="str">
        <f>SUBSTITUTE(Sheet1!I11, " s", "")</f>
        <v>14.38</v>
      </c>
      <c r="J6" s="10" t="str">
        <f>SUBSTITUTE(Sheet1!J11, " m", "")</f>
        <v>45.90</v>
      </c>
      <c r="K6" s="10">
        <f>SUBSTITUTE(Sheet1!K11, " m", "")*100</f>
        <v>470</v>
      </c>
      <c r="L6" s="10" t="str">
        <f>SUBSTITUTE(Sheet1!L11, " m", "")</f>
        <v>62.77</v>
      </c>
      <c r="M6" s="10">
        <f>SUBSTITUTE(Sheet1!M11, " min", "")*86400</f>
        <v>269.84999999999997</v>
      </c>
    </row>
    <row r="7" spans="1:13" x14ac:dyDescent="0.25">
      <c r="A7">
        <f>Sheet1!A12</f>
        <v>6</v>
      </c>
      <c r="B7" t="str">
        <f>Sheet1!B12</f>
        <v> Rico Freimuth (GER)</v>
      </c>
      <c r="C7" s="10">
        <f>Sheet1!C12</f>
        <v>8320</v>
      </c>
      <c r="D7" s="10" t="str">
        <f>SUBSTITUTE(Sheet1!D13, " s", "")</f>
        <v>10.65</v>
      </c>
      <c r="E7" s="10">
        <f>SUBSTITUTE(Sheet1!E13, " m", "")*100</f>
        <v>721</v>
      </c>
      <c r="F7" s="10" t="str">
        <f>SUBSTITUTE(Sheet1!F13, " m", "")</f>
        <v>14.87</v>
      </c>
      <c r="G7" s="10">
        <f>SUBSTITUTE(Sheet1!G13, " m", "")*100</f>
        <v>190</v>
      </c>
      <c r="H7" s="10" t="str">
        <f>SUBSTITUTE(Sheet1!H13, " s", "")</f>
        <v>48.06</v>
      </c>
      <c r="I7" s="10" t="str">
        <f>SUBSTITUTE(Sheet1!I13, " s", "")</f>
        <v>13.89</v>
      </c>
      <c r="J7" s="10" t="str">
        <f>SUBSTITUTE(Sheet1!J13, " m", "")</f>
        <v>49.11</v>
      </c>
      <c r="K7" s="10">
        <f>SUBSTITUTE(Sheet1!K13, " m", "")*100</f>
        <v>490.00000000000006</v>
      </c>
      <c r="L7" s="10" t="str">
        <f>SUBSTITUTE(Sheet1!L13, " m", "")</f>
        <v>57.37</v>
      </c>
      <c r="M7" s="10">
        <f>SUBSTITUTE(Sheet1!M13, " min", "")*86400</f>
        <v>277.62</v>
      </c>
    </row>
    <row r="8" spans="1:13" x14ac:dyDescent="0.25">
      <c r="A8">
        <f>Sheet1!A14</f>
        <v>7</v>
      </c>
      <c r="B8" t="str">
        <f>Sheet1!B14</f>
        <v> Oleksiy Kasyanov (UKR)</v>
      </c>
      <c r="C8" s="10">
        <f>Sheet1!C14</f>
        <v>8283</v>
      </c>
      <c r="D8" s="10" t="str">
        <f>SUBSTITUTE(Sheet1!D15, " s", "")</f>
        <v>10.56</v>
      </c>
      <c r="E8" s="10">
        <f>SUBSTITUTE(Sheet1!E15, " m", "")*100</f>
        <v>755</v>
      </c>
      <c r="F8" s="10" t="str">
        <f>SUBSTITUTE(Sheet1!F15, " m", "")</f>
        <v>14.45</v>
      </c>
      <c r="G8" s="10">
        <f>SUBSTITUTE(Sheet1!G15, " m", "")*100</f>
        <v>199</v>
      </c>
      <c r="H8" s="10" t="str">
        <f>SUBSTITUTE(Sheet1!H15, " s", "")</f>
        <v>48.44</v>
      </c>
      <c r="I8" s="10" t="str">
        <f>SUBSTITUTE(Sheet1!I15, " s", "")</f>
        <v>14.09</v>
      </c>
      <c r="J8" s="10" t="str">
        <f>SUBSTITUTE(Sheet1!J15, " m", "")</f>
        <v>46.72</v>
      </c>
      <c r="K8" s="10">
        <f>SUBSTITUTE(Sheet1!K15, " m", "")*100</f>
        <v>459.99999999999994</v>
      </c>
      <c r="L8" s="10" t="str">
        <f>SUBSTITUTE(Sheet1!L15, " m", "")</f>
        <v>54.87</v>
      </c>
      <c r="M8" s="10">
        <f>SUBSTITUTE(Sheet1!M15, " min", "")*86400</f>
        <v>273.68</v>
      </c>
    </row>
    <row r="9" spans="1:13" x14ac:dyDescent="0.25">
      <c r="A9">
        <f>Sheet1!A16</f>
        <v>8</v>
      </c>
      <c r="B9" t="str">
        <f>Sheet1!B16</f>
        <v> Sergey Sviridov (RUS)</v>
      </c>
      <c r="C9" s="10">
        <f>Sheet1!C16</f>
        <v>8219</v>
      </c>
      <c r="D9" s="10" t="str">
        <f>SUBSTITUTE(Sheet1!D17, " s", "")</f>
        <v>10.78</v>
      </c>
      <c r="E9" s="10">
        <f>SUBSTITUTE(Sheet1!E17, " m", "")*100</f>
        <v>745</v>
      </c>
      <c r="F9" s="10" t="str">
        <f>SUBSTITUTE(Sheet1!F17, " m", "")</f>
        <v>14.42</v>
      </c>
      <c r="G9" s="10">
        <f>SUBSTITUTE(Sheet1!G17, " m", "")*100</f>
        <v>199</v>
      </c>
      <c r="H9" s="10" t="str">
        <f>SUBSTITUTE(Sheet1!H17, " s", "")</f>
        <v>48.91</v>
      </c>
      <c r="I9" s="10" t="str">
        <f>SUBSTITUTE(Sheet1!I17, " s", "")</f>
        <v>15.42</v>
      </c>
      <c r="J9" s="10" t="str">
        <f>SUBSTITUTE(Sheet1!J17, " m", "")</f>
        <v>47.43</v>
      </c>
      <c r="K9" s="10">
        <f>SUBSTITUTE(Sheet1!K17, " m", "")*100</f>
        <v>459.99999999999994</v>
      </c>
      <c r="L9" s="10" t="str">
        <f>SUBSTITUTE(Sheet1!L17, " m", "")</f>
        <v>68.42</v>
      </c>
      <c r="M9" s="10">
        <f>SUBSTITUTE(Sheet1!M17, " min", "")*86400</f>
        <v>276.63</v>
      </c>
    </row>
    <row r="10" spans="1:13" x14ac:dyDescent="0.25">
      <c r="A10">
        <f>Sheet1!A18</f>
        <v>9</v>
      </c>
      <c r="B10" t="str">
        <f>Sheet1!B18</f>
        <v> Willem Coertzen (RSA)</v>
      </c>
      <c r="C10" s="10">
        <f>Sheet1!C18</f>
        <v>8173</v>
      </c>
      <c r="D10" s="10" t="str">
        <f>SUBSTITUTE(Sheet1!D19, " s", "")</f>
        <v>11.09</v>
      </c>
      <c r="E10" s="10">
        <f>SUBSTITUTE(Sheet1!E19, " m", "")*100</f>
        <v>717</v>
      </c>
      <c r="F10" s="10" t="str">
        <f>SUBSTITUTE(Sheet1!F19, " m", "")</f>
        <v>13.79</v>
      </c>
      <c r="G10" s="10">
        <f>SUBSTITUTE(Sheet1!G19, " m", "")*100</f>
        <v>204.99999999999997</v>
      </c>
      <c r="H10" s="10" t="str">
        <f>SUBSTITUTE(Sheet1!H19, " s", "")</f>
        <v>48.56</v>
      </c>
      <c r="I10" s="10" t="str">
        <f>SUBSTITUTE(Sheet1!I19, " s", "")</f>
        <v>14.15</v>
      </c>
      <c r="J10" s="10" t="str">
        <f>SUBSTITUTE(Sheet1!J19, " m", "")</f>
        <v>43.58</v>
      </c>
      <c r="K10" s="10">
        <f>SUBSTITUTE(Sheet1!K19, " m", "")*100</f>
        <v>450</v>
      </c>
      <c r="L10" s="10" t="str">
        <f>SUBSTITUTE(Sheet1!L19, " m", "")</f>
        <v>64.79</v>
      </c>
      <c r="M10" s="10">
        <f>SUBSTITUTE(Sheet1!M19, " min", "")*86400</f>
        <v>266.52000000000004</v>
      </c>
    </row>
    <row r="11" spans="1:13" x14ac:dyDescent="0.25">
      <c r="A11">
        <f>Sheet1!A20</f>
        <v>10</v>
      </c>
      <c r="B11" t="str">
        <f>Sheet1!B20</f>
        <v> Pascal Behrenbruch (GER)</v>
      </c>
      <c r="C11" s="10">
        <f>Sheet1!C20</f>
        <v>8126</v>
      </c>
      <c r="D11" s="10" t="str">
        <f>SUBSTITUTE(Sheet1!D21, " s", "")</f>
        <v>11.06</v>
      </c>
      <c r="E11" s="10">
        <f>SUBSTITUTE(Sheet1!E21, " m", "")*100</f>
        <v>715</v>
      </c>
      <c r="F11" s="10" t="str">
        <f>SUBSTITUTE(Sheet1!F21, " m", "")</f>
        <v>15.67</v>
      </c>
      <c r="G11" s="10">
        <f>SUBSTITUTE(Sheet1!G21, " m", "")*100</f>
        <v>196</v>
      </c>
      <c r="H11" s="10" t="str">
        <f>SUBSTITUTE(Sheet1!H21, " s", "")</f>
        <v>50.04</v>
      </c>
      <c r="I11" s="10" t="str">
        <f>SUBSTITUTE(Sheet1!I21, " s", "")</f>
        <v>14.33</v>
      </c>
      <c r="J11" s="10" t="str">
        <f>SUBSTITUTE(Sheet1!J21, " m", "")</f>
        <v>44.71</v>
      </c>
      <c r="K11" s="10">
        <f>SUBSTITUTE(Sheet1!K21, " m", "")*100</f>
        <v>470</v>
      </c>
      <c r="L11" s="10" t="str">
        <f>SUBSTITUTE(Sheet1!L21, " m", "")</f>
        <v>64.80</v>
      </c>
      <c r="M11" s="10">
        <f>SUBSTITUTE(Sheet1!M21, " min", "")*86400</f>
        <v>277.45999999999998</v>
      </c>
    </row>
    <row r="12" spans="1:13" x14ac:dyDescent="0.25">
      <c r="A12">
        <f>Sheet1!A22</f>
        <v>11</v>
      </c>
      <c r="B12" t="str">
        <f>Sheet1!B22</f>
        <v> Eelco Sintnicolaas (NED)</v>
      </c>
      <c r="C12" s="10">
        <f>Sheet1!C22</f>
        <v>8034</v>
      </c>
      <c r="D12" s="10" t="str">
        <f>SUBSTITUTE(Sheet1!D23, " s", "")</f>
        <v>10.85</v>
      </c>
      <c r="E12" s="10">
        <f>SUBSTITUTE(Sheet1!E23, " m", "")*100</f>
        <v>737</v>
      </c>
      <c r="F12" s="10" t="str">
        <f>SUBSTITUTE(Sheet1!F23, " m", "")</f>
        <v>14.18</v>
      </c>
      <c r="G12" s="10">
        <f>SUBSTITUTE(Sheet1!G23, " m", "")*100</f>
        <v>193</v>
      </c>
      <c r="H12" s="10" t="str">
        <f>SUBSTITUTE(Sheet1!H23, " s", "")</f>
        <v>48.85</v>
      </c>
      <c r="I12" s="10" t="str">
        <f>SUBSTITUTE(Sheet1!I23, " s", "")</f>
        <v>14.43</v>
      </c>
      <c r="J12" s="10" t="str">
        <f>SUBSTITUTE(Sheet1!J23, " m", "")</f>
        <v>32.26</v>
      </c>
      <c r="K12" s="10">
        <f>SUBSTITUTE(Sheet1!K23, " m", "")*100</f>
        <v>530</v>
      </c>
      <c r="L12" s="10" t="str">
        <f>SUBSTITUTE(Sheet1!L23, " m", "")</f>
        <v>58.82</v>
      </c>
      <c r="M12" s="10">
        <f>SUBSTITUTE(Sheet1!M23, " min", "")*86400</f>
        <v>271.17</v>
      </c>
    </row>
    <row r="13" spans="1:13" x14ac:dyDescent="0.25">
      <c r="A13">
        <f>Sheet1!A24</f>
        <v>12</v>
      </c>
      <c r="B13" t="str">
        <f>Sheet1!B24</f>
        <v> Brent Newdick (NZL)</v>
      </c>
      <c r="C13" s="10">
        <f>Sheet1!C24</f>
        <v>7988</v>
      </c>
      <c r="D13" s="10" t="str">
        <f>SUBSTITUTE(Sheet1!D25, " s", "")</f>
        <v>11.10</v>
      </c>
      <c r="E13" s="10">
        <f>SUBSTITUTE(Sheet1!E25, " m", "")*100</f>
        <v>736</v>
      </c>
      <c r="F13" s="10" t="str">
        <f>SUBSTITUTE(Sheet1!F25, " m", "")</f>
        <v>15.09</v>
      </c>
      <c r="G13" s="10">
        <f>SUBSTITUTE(Sheet1!G25, " m", "")*100</f>
        <v>196</v>
      </c>
      <c r="H13" s="10" t="str">
        <f>SUBSTITUTE(Sheet1!H25, " s", "")</f>
        <v>50.22</v>
      </c>
      <c r="I13" s="10" t="str">
        <f>SUBSTITUTE(Sheet1!I25, " s", "")</f>
        <v>15.02</v>
      </c>
      <c r="J13" s="10" t="str">
        <f>SUBSTITUTE(Sheet1!J25, " m", "")</f>
        <v>46.15</v>
      </c>
      <c r="K13" s="10">
        <f>SUBSTITUTE(Sheet1!K25, " m", "")*100</f>
        <v>470</v>
      </c>
      <c r="L13" s="10" t="str">
        <f>SUBSTITUTE(Sheet1!L25, " m", "")</f>
        <v>59.82</v>
      </c>
      <c r="M13" s="10">
        <f>SUBSTITUTE(Sheet1!M25, " min", "")*86400</f>
        <v>278.2</v>
      </c>
    </row>
    <row r="14" spans="1:13" x14ac:dyDescent="0.25">
      <c r="A14">
        <f>Sheet1!A26</f>
        <v>13</v>
      </c>
      <c r="B14" t="str">
        <f>Sheet1!B26</f>
        <v> Gonzalo Barroilhet (CHI)</v>
      </c>
      <c r="C14" s="10">
        <f>Sheet1!C26</f>
        <v>7972</v>
      </c>
      <c r="D14" s="10" t="str">
        <f>SUBSTITUTE(Sheet1!D27, " s", "")</f>
        <v>11.18</v>
      </c>
      <c r="E14" s="10">
        <f>SUBSTITUTE(Sheet1!E27, " m", "")*100</f>
        <v>680</v>
      </c>
      <c r="F14" s="10" t="str">
        <f>SUBSTITUTE(Sheet1!F27, " m", "")</f>
        <v>14.49</v>
      </c>
      <c r="G14" s="10">
        <f>SUBSTITUTE(Sheet1!G27, " m", "")*100</f>
        <v>204.99999999999997</v>
      </c>
      <c r="H14" s="10" t="str">
        <f>SUBSTITUTE(Sheet1!H27, " s", "")</f>
        <v>51.07</v>
      </c>
      <c r="I14" s="10" t="str">
        <f>SUBSTITUTE(Sheet1!I27, " s", "")</f>
        <v>14.12</v>
      </c>
      <c r="J14" s="10" t="str">
        <f>SUBSTITUTE(Sheet1!J27, " m", "")</f>
        <v>41.27</v>
      </c>
      <c r="K14" s="10">
        <f>SUBSTITUTE(Sheet1!K27, " m", "")*100</f>
        <v>540</v>
      </c>
      <c r="L14" s="10" t="str">
        <f>SUBSTITUTE(Sheet1!L27, " m", "")</f>
        <v>57.25</v>
      </c>
      <c r="M14" s="10">
        <f>SUBSTITUTE(Sheet1!M27, " min", "")*86400</f>
        <v>288.23</v>
      </c>
    </row>
    <row r="15" spans="1:13" x14ac:dyDescent="0.25">
      <c r="A15">
        <f>Sheet1!A28</f>
        <v>14</v>
      </c>
      <c r="B15" t="str">
        <f>Sheet1!B28</f>
        <v> Yordanis García (CUB)</v>
      </c>
      <c r="C15" s="10">
        <f>Sheet1!C28</f>
        <v>7956</v>
      </c>
      <c r="D15" s="10" t="str">
        <f>SUBSTITUTE(Sheet1!D29, " s", "")</f>
        <v>10.80</v>
      </c>
      <c r="E15" s="10">
        <f>SUBSTITUTE(Sheet1!E29, " m", "")*100</f>
        <v>675</v>
      </c>
      <c r="F15" s="10" t="str">
        <f>SUBSTITUTE(Sheet1!F29, " m", "")</f>
        <v>14.48</v>
      </c>
      <c r="G15" s="10">
        <f>SUBSTITUTE(Sheet1!G29, " m", "")*100</f>
        <v>199</v>
      </c>
      <c r="H15" s="10" t="str">
        <f>SUBSTITUTE(Sheet1!H29, " s", "")</f>
        <v>48.76</v>
      </c>
      <c r="I15" s="10" t="str">
        <f>SUBSTITUTE(Sheet1!I29, " s", "")</f>
        <v>14.24</v>
      </c>
      <c r="J15" s="10" t="str">
        <f>SUBSTITUTE(Sheet1!J29, " m", "")</f>
        <v>42.27</v>
      </c>
      <c r="K15" s="10">
        <f>SUBSTITUTE(Sheet1!K29, " m", "")*100</f>
        <v>459.99999999999994</v>
      </c>
      <c r="L15" s="10" t="str">
        <f>SUBSTITUTE(Sheet1!L29, " m", "")</f>
        <v>59.85</v>
      </c>
      <c r="M15" s="10">
        <f>SUBSTITUTE(Sheet1!M29, " min", "")*86400</f>
        <v>278.57000000000005</v>
      </c>
    </row>
    <row r="16" spans="1:13" x14ac:dyDescent="0.25">
      <c r="A16">
        <f>Sheet1!A30</f>
        <v>15</v>
      </c>
      <c r="B16" t="str">
        <f>Sheet1!B30</f>
        <v> Kevin Mayer (FRA)</v>
      </c>
      <c r="C16" s="10">
        <f>Sheet1!C30</f>
        <v>7952</v>
      </c>
      <c r="D16" s="10" t="str">
        <f>SUBSTITUTE(Sheet1!D31, " s", "")</f>
        <v>11.32</v>
      </c>
      <c r="E16" s="10">
        <f>SUBSTITUTE(Sheet1!E31, " m", "")*100</f>
        <v>717</v>
      </c>
      <c r="F16" s="10" t="str">
        <f>SUBSTITUTE(Sheet1!F31, " m", "")</f>
        <v>14.05</v>
      </c>
      <c r="G16" s="10">
        <f>SUBSTITUTE(Sheet1!G31, " m", "")*100</f>
        <v>204.99999999999997</v>
      </c>
      <c r="H16" s="10" t="str">
        <f>SUBSTITUTE(Sheet1!H31, " s", "")</f>
        <v>48.76</v>
      </c>
      <c r="I16" s="10" t="str">
        <f>SUBSTITUTE(Sheet1!I31, " s", "")</f>
        <v>15.59</v>
      </c>
      <c r="J16" s="10" t="str">
        <f>SUBSTITUTE(Sheet1!J31, " m", "")</f>
        <v>41.20</v>
      </c>
      <c r="K16" s="10">
        <f>SUBSTITUTE(Sheet1!K31, " m", "")*100</f>
        <v>470</v>
      </c>
      <c r="L16" s="10" t="str">
        <f>SUBSTITUTE(Sheet1!L31, " m", "")</f>
        <v>62.41</v>
      </c>
      <c r="M16" s="10">
        <f>SUBSTITUTE(Sheet1!M31, " min", "")*86400</f>
        <v>263.02</v>
      </c>
    </row>
    <row r="17" spans="1:13" x14ac:dyDescent="0.25">
      <c r="A17">
        <f>Sheet1!A32</f>
        <v>16</v>
      </c>
      <c r="B17" t="str">
        <f>Sheet1!B32</f>
        <v> Ilya Shkurenyov (RUS)</v>
      </c>
      <c r="C17" s="10">
        <f>Sheet1!C32</f>
        <v>7948</v>
      </c>
      <c r="D17" s="10" t="str">
        <f>SUBSTITUTE(Sheet1!D33, " s", "")</f>
        <v>11.01</v>
      </c>
      <c r="E17" s="10">
        <f>SUBSTITUTE(Sheet1!E33, " m", "")*100</f>
        <v>725</v>
      </c>
      <c r="F17" s="10" t="str">
        <f>SUBSTITUTE(Sheet1!F33, " m", "")</f>
        <v>12.89</v>
      </c>
      <c r="G17" s="10">
        <f>SUBSTITUTE(Sheet1!G33, " m", "")*100</f>
        <v>202</v>
      </c>
      <c r="H17" s="10" t="str">
        <f>SUBSTITUTE(Sheet1!H33, " s", "")</f>
        <v>49.81</v>
      </c>
      <c r="I17" s="10" t="str">
        <f>SUBSTITUTE(Sheet1!I33, " s", "")</f>
        <v>14.39</v>
      </c>
      <c r="J17" s="10" t="str">
        <f>SUBSTITUTE(Sheet1!J33, " m", "")</f>
        <v>43.51</v>
      </c>
      <c r="K17" s="10">
        <f>SUBSTITUTE(Sheet1!K33, " m", "")*100</f>
        <v>509.99999999999994</v>
      </c>
      <c r="L17" s="10" t="str">
        <f>SUBSTITUTE(Sheet1!L33, " m", "")</f>
        <v>53.81</v>
      </c>
      <c r="M17" s="10">
        <f>SUBSTITUTE(Sheet1!M33, " min", "")*86400</f>
        <v>282.79999999999995</v>
      </c>
    </row>
    <row r="18" spans="1:13" x14ac:dyDescent="0.25">
      <c r="A18">
        <f>Sheet1!A34</f>
        <v>17</v>
      </c>
      <c r="B18" t="str">
        <f>Sheet1!B34</f>
        <v> Eduard Mikhan (BLR)</v>
      </c>
      <c r="C18" s="10">
        <f>Sheet1!C34</f>
        <v>7928</v>
      </c>
      <c r="D18" s="10" t="str">
        <f>SUBSTITUTE(Sheet1!D35, " s", "")</f>
        <v>10.74</v>
      </c>
      <c r="E18" s="10">
        <f>SUBSTITUTE(Sheet1!E35, " m", "")*100</f>
        <v>694</v>
      </c>
      <c r="F18" s="10" t="str">
        <f>SUBSTITUTE(Sheet1!F35, " m", "")</f>
        <v>14.75</v>
      </c>
      <c r="G18" s="10">
        <f>SUBSTITUTE(Sheet1!G35, " m", "")*100</f>
        <v>193</v>
      </c>
      <c r="H18" s="10" t="str">
        <f>SUBSTITUTE(Sheet1!H35, " s", "")</f>
        <v>48.42</v>
      </c>
      <c r="I18" s="10" t="str">
        <f>SUBSTITUTE(Sheet1!I35, " s", "")</f>
        <v>14.15</v>
      </c>
      <c r="J18" s="10" t="str">
        <f>SUBSTITUTE(Sheet1!J35, " m", "")</f>
        <v>44.42</v>
      </c>
      <c r="K18" s="10">
        <f>SUBSTITUTE(Sheet1!K35, " m", "")*100</f>
        <v>440.00000000000006</v>
      </c>
      <c r="L18" s="10" t="str">
        <f>SUBSTITUTE(Sheet1!L35, " m", "")</f>
        <v>55.69</v>
      </c>
      <c r="M18" s="10">
        <f>SUBSTITUTE(Sheet1!M35, " min", "")*86400</f>
        <v>278.06</v>
      </c>
    </row>
    <row r="19" spans="1:13" x14ac:dyDescent="0.25">
      <c r="A19">
        <f>Sheet1!A36</f>
        <v>18</v>
      </c>
      <c r="B19" t="str">
        <f>Sheet1!B36</f>
        <v> Dmitriy Karpov (KAZ)</v>
      </c>
      <c r="C19" s="10">
        <f>Sheet1!C36</f>
        <v>7926</v>
      </c>
      <c r="D19" s="10" t="str">
        <f>SUBSTITUTE(Sheet1!D37, " s", "")</f>
        <v>10.91</v>
      </c>
      <c r="E19" s="10">
        <f>SUBSTITUTE(Sheet1!E37, " m", "")*100</f>
        <v>721</v>
      </c>
      <c r="F19" s="10" t="str">
        <f>SUBSTITUTE(Sheet1!F37, " m", "")</f>
        <v>16.47</v>
      </c>
      <c r="G19" s="10">
        <f>SUBSTITUTE(Sheet1!G37, " m", "")*100</f>
        <v>199</v>
      </c>
      <c r="H19" s="10" t="str">
        <f>SUBSTITUTE(Sheet1!H37, " s", "")</f>
        <v>49.83</v>
      </c>
      <c r="I19" s="10" t="str">
        <f>SUBSTITUTE(Sheet1!I37, " s", "")</f>
        <v>14.40</v>
      </c>
      <c r="J19" s="10" t="str">
        <f>SUBSTITUTE(Sheet1!J37, " m", "")</f>
        <v>44.93</v>
      </c>
      <c r="K19" s="10">
        <f>SUBSTITUTE(Sheet1!K37, " m", "")*100</f>
        <v>509.99999999999994</v>
      </c>
      <c r="L19" s="10" t="str">
        <f>SUBSTITUTE(Sheet1!L37, " m", "")</f>
        <v>49.93</v>
      </c>
      <c r="M19" s="10">
        <f>SUBSTITUTE(Sheet1!M37, " min", "")*86400</f>
        <v>316.83</v>
      </c>
    </row>
    <row r="20" spans="1:13" x14ac:dyDescent="0.25">
      <c r="A20">
        <f>Sheet1!A38</f>
        <v>19</v>
      </c>
      <c r="B20" t="str">
        <f>Sheet1!B38</f>
        <v> Luiz Alberto de Araújo (BRA)</v>
      </c>
      <c r="C20" s="10">
        <f>Sheet1!C38</f>
        <v>7849</v>
      </c>
      <c r="D20" s="10" t="str">
        <f>SUBSTITUTE(Sheet1!D39, " s", "")</f>
        <v>10.70</v>
      </c>
      <c r="E20" s="10">
        <f>SUBSTITUTE(Sheet1!E39, " m", "")*100</f>
        <v>716</v>
      </c>
      <c r="F20" s="10" t="str">
        <f>SUBSTITUTE(Sheet1!F39, " m", "")</f>
        <v>13.52</v>
      </c>
      <c r="G20" s="10">
        <f>SUBSTITUTE(Sheet1!G39, " m", "")*100</f>
        <v>193</v>
      </c>
      <c r="H20" s="10" t="str">
        <f>SUBSTITUTE(Sheet1!H39, " s", "")</f>
        <v>48.25</v>
      </c>
      <c r="I20" s="10" t="str">
        <f>SUBSTITUTE(Sheet1!I39, " s", "")</f>
        <v>14.79</v>
      </c>
      <c r="J20" s="10" t="str">
        <f>SUBSTITUTE(Sheet1!J39, " m", "")</f>
        <v>44.76</v>
      </c>
      <c r="K20" s="10">
        <f>SUBSTITUTE(Sheet1!K39, " m", "")*100</f>
        <v>459.99999999999994</v>
      </c>
      <c r="L20" s="10" t="str">
        <f>SUBSTITUTE(Sheet1!L39, " m", "")</f>
        <v>51.59</v>
      </c>
      <c r="M20" s="10">
        <f>SUBSTITUTE(Sheet1!M39, " min", "")*86400</f>
        <v>278.04000000000002</v>
      </c>
    </row>
    <row r="21" spans="1:13" x14ac:dyDescent="0.25">
      <c r="A21">
        <f>Sheet1!A40</f>
        <v>20</v>
      </c>
      <c r="B21" t="str">
        <f>Sheet1!B40</f>
        <v> Keisuke Ushiro (JPN)</v>
      </c>
      <c r="C21" s="10">
        <f>Sheet1!C40</f>
        <v>7842</v>
      </c>
      <c r="D21" s="10" t="str">
        <f>SUBSTITUTE(Sheet1!D41, " s", "")</f>
        <v>11.32</v>
      </c>
      <c r="E21" s="10">
        <f>SUBSTITUTE(Sheet1!E41, " m", "")*100</f>
        <v>686</v>
      </c>
      <c r="F21" s="10" t="str">
        <f>SUBSTITUTE(Sheet1!F41, " m", "")</f>
        <v>13.59</v>
      </c>
      <c r="G21" s="10">
        <f>SUBSTITUTE(Sheet1!G41, " m", "")*100</f>
        <v>199</v>
      </c>
      <c r="H21" s="10" t="str">
        <f>SUBSTITUTE(Sheet1!H41, " s", "")</f>
        <v>50.78</v>
      </c>
      <c r="I21" s="10" t="str">
        <f>SUBSTITUTE(Sheet1!I41, " s", "")</f>
        <v>15.47</v>
      </c>
      <c r="J21" s="10" t="str">
        <f>SUBSTITUTE(Sheet1!J41, " m", "")</f>
        <v>46.66</v>
      </c>
      <c r="K21" s="10">
        <f>SUBSTITUTE(Sheet1!K41, " m", "")*100</f>
        <v>490.00000000000006</v>
      </c>
      <c r="L21" s="10" t="str">
        <f>SUBSTITUTE(Sheet1!L41, " m", "")</f>
        <v>66.38</v>
      </c>
      <c r="M21" s="10">
        <f>SUBSTITUTE(Sheet1!M41, " min", "")*86400</f>
        <v>279.33000000000004</v>
      </c>
    </row>
    <row r="22" spans="1:13" x14ac:dyDescent="0.25">
      <c r="A22">
        <f>Sheet1!A42</f>
        <v>21</v>
      </c>
      <c r="B22" t="str">
        <f>Sheet1!B42</f>
        <v> Ingmar Vos (NED)</v>
      </c>
      <c r="C22" s="10">
        <f>Sheet1!C42</f>
        <v>7805</v>
      </c>
      <c r="D22" s="10" t="str">
        <f>SUBSTITUTE(Sheet1!D43, " s", "")</f>
        <v>10.98</v>
      </c>
      <c r="E22" s="10">
        <f>SUBSTITUTE(Sheet1!E43, " m", "")*100</f>
        <v>727</v>
      </c>
      <c r="F22" s="10" t="str">
        <f>SUBSTITUTE(Sheet1!F43, " m", "")</f>
        <v>13.77</v>
      </c>
      <c r="G22" s="10">
        <f>SUBSTITUTE(Sheet1!G43, " m", "")*100</f>
        <v>196</v>
      </c>
      <c r="H22" s="10" t="str">
        <f>SUBSTITUTE(Sheet1!H43, " s", "")</f>
        <v>49.62</v>
      </c>
      <c r="I22" s="10" t="str">
        <f>SUBSTITUTE(Sheet1!I43, " s", "")</f>
        <v>14.61</v>
      </c>
      <c r="J22" s="10" t="str">
        <f>SUBSTITUTE(Sheet1!J43, " m", "")</f>
        <v>42.26</v>
      </c>
      <c r="K22" s="10">
        <f>SUBSTITUTE(Sheet1!K43, " m", "")*100</f>
        <v>450</v>
      </c>
      <c r="L22" s="10" t="str">
        <f>SUBSTITUTE(Sheet1!L43, " m", "")</f>
        <v>61.60</v>
      </c>
      <c r="M22" s="10">
        <f>SUBSTITUTE(Sheet1!M43, " min", "")*86400</f>
        <v>290.01</v>
      </c>
    </row>
    <row r="23" spans="1:13" x14ac:dyDescent="0.25">
      <c r="A23">
        <f>Sheet1!A44</f>
        <v>22</v>
      </c>
      <c r="B23" t="str">
        <f>Sheet1!B44</f>
        <v> Edgars Eriņš (LAT)</v>
      </c>
      <c r="C23" s="10">
        <f>Sheet1!C44</f>
        <v>7649</v>
      </c>
      <c r="D23" s="10" t="str">
        <f>SUBSTITUTE(Sheet1!D45, " s", "")</f>
        <v>10.99</v>
      </c>
      <c r="E23" s="10">
        <f>SUBSTITUTE(Sheet1!E45, " m", "")*100</f>
        <v>698</v>
      </c>
      <c r="F23" s="10" t="str">
        <f>SUBSTITUTE(Sheet1!F45, " m", "")</f>
        <v>13.45</v>
      </c>
      <c r="G23" s="10">
        <f>SUBSTITUTE(Sheet1!G45, " m", "")*100</f>
        <v>193</v>
      </c>
      <c r="H23" s="10" t="str">
        <f>SUBSTITUTE(Sheet1!H45, " s", "")</f>
        <v>50.62</v>
      </c>
      <c r="I23" s="10" t="str">
        <f>SUBSTITUTE(Sheet1!I45, " s", "")</f>
        <v>15.22</v>
      </c>
      <c r="J23" s="10" t="str">
        <f>SUBSTITUTE(Sheet1!J45, " m", "")</f>
        <v>45.10</v>
      </c>
      <c r="K23" s="10">
        <f>SUBSTITUTE(Sheet1!K45, " m", "")*100</f>
        <v>450</v>
      </c>
      <c r="L23" s="10" t="str">
        <f>SUBSTITUTE(Sheet1!L45, " m", "")</f>
        <v>57.35</v>
      </c>
      <c r="M23" s="10">
        <f>SUBSTITUTE(Sheet1!M45, " min", "")*86400</f>
        <v>275.88</v>
      </c>
    </row>
    <row r="24" spans="1:13" x14ac:dyDescent="0.25">
      <c r="A24">
        <f>Sheet1!A46</f>
        <v>23</v>
      </c>
      <c r="B24" t="str">
        <f>Sheet1!B46</f>
        <v> Jangy Addy (LBR)</v>
      </c>
      <c r="C24" s="10">
        <f>Sheet1!C46</f>
        <v>7586</v>
      </c>
      <c r="D24" s="10" t="str">
        <f>SUBSTITUTE(Sheet1!D47, " s", "")</f>
        <v>10.89</v>
      </c>
      <c r="E24" s="10">
        <f>SUBSTITUTE(Sheet1!E47, " m", "")*100</f>
        <v>690</v>
      </c>
      <c r="F24" s="10" t="str">
        <f>SUBSTITUTE(Sheet1!F47, " m", "")</f>
        <v>14.97</v>
      </c>
      <c r="G24" s="10">
        <f>SUBSTITUTE(Sheet1!G47, " m", "")*100</f>
        <v>193</v>
      </c>
      <c r="H24" s="10" t="str">
        <f>SUBSTITUTE(Sheet1!H47, " s", "")</f>
        <v>48.64</v>
      </c>
      <c r="I24" s="10" t="str">
        <f>SUBSTITUTE(Sheet1!I47, " s", "")</f>
        <v>14.23</v>
      </c>
      <c r="J24" s="10" t="str">
        <f>SUBSTITUTE(Sheet1!J47, " m", "")</f>
        <v>45.61</v>
      </c>
      <c r="K24" s="10">
        <f>SUBSTITUTE(Sheet1!K47, " m", "")*100</f>
        <v>420</v>
      </c>
      <c r="L24" s="10" t="str">
        <f>SUBSTITUTE(Sheet1!L47, " m", "")</f>
        <v>50.36</v>
      </c>
      <c r="M24" s="10">
        <f>SUBSTITUTE(Sheet1!M47, " min", "")*86400</f>
        <v>308.14</v>
      </c>
    </row>
    <row r="25" spans="1:13" x14ac:dyDescent="0.25">
      <c r="A25">
        <f>Sheet1!A48</f>
        <v>24</v>
      </c>
      <c r="B25" t="str">
        <f>Sheet1!B48</f>
        <v> Attila Szabó (HUN)</v>
      </c>
      <c r="C25" s="10">
        <f>Sheet1!C48</f>
        <v>7581</v>
      </c>
      <c r="D25" s="10" t="str">
        <f>SUBSTITUTE(Sheet1!D49, " s", "")</f>
        <v>11.15</v>
      </c>
      <c r="E25" s="10">
        <f>SUBSTITUTE(Sheet1!E49, " m", "")*100</f>
        <v>696</v>
      </c>
      <c r="F25" s="10" t="str">
        <f>SUBSTITUTE(Sheet1!F49, " m", "")</f>
        <v>13.93</v>
      </c>
      <c r="G25" s="10">
        <f>SUBSTITUTE(Sheet1!G49, " m", "")*100</f>
        <v>190</v>
      </c>
      <c r="H25" s="10" t="str">
        <f>SUBSTITUTE(Sheet1!H49, " s", "")</f>
        <v>50.83</v>
      </c>
      <c r="I25" s="10" t="str">
        <f>SUBSTITUTE(Sheet1!I49, " s", "")</f>
        <v>14.92</v>
      </c>
      <c r="J25" s="10" t="str">
        <f>SUBSTITUTE(Sheet1!J49, " m", "")</f>
        <v>45.14</v>
      </c>
      <c r="K25" s="10">
        <f>SUBSTITUTE(Sheet1!K49, " m", "")*100</f>
        <v>459.99999999999994</v>
      </c>
      <c r="L25" s="10" t="str">
        <f>SUBSTITUTE(Sheet1!L49, " m", "")</f>
        <v>58.84</v>
      </c>
      <c r="M25" s="10">
        <f>SUBSTITUTE(Sheet1!M49, " min", "")*86400</f>
        <v>293.81</v>
      </c>
    </row>
    <row r="26" spans="1:13" x14ac:dyDescent="0.25">
      <c r="A26">
        <f>Sheet1!A50</f>
        <v>25</v>
      </c>
      <c r="B26" t="str">
        <f>Sheet1!B50</f>
        <v> Darius Draudvila (LTU)</v>
      </c>
      <c r="C26" s="10">
        <f>Sheet1!C50</f>
        <v>7557</v>
      </c>
      <c r="D26" s="10" t="str">
        <f>SUBSTITUTE(Sheet1!D51, " s", "")</f>
        <v>10.95</v>
      </c>
      <c r="E26" s="10">
        <f>SUBSTITUTE(Sheet1!E51, " m", "")*100</f>
        <v>712</v>
      </c>
      <c r="F26" s="10" t="str">
        <f>SUBSTITUTE(Sheet1!F51, " m", "")</f>
        <v>15.17</v>
      </c>
      <c r="G26" s="10">
        <f>SUBSTITUTE(Sheet1!G51, " m", "")*100</f>
        <v>196</v>
      </c>
      <c r="H26" s="10" t="str">
        <f>SUBSTITUTE(Sheet1!H51, " s", "")</f>
        <v>50.13</v>
      </c>
      <c r="I26" s="10" t="str">
        <f>SUBSTITUTE(Sheet1!I51, " s", "")</f>
        <v>14.87</v>
      </c>
      <c r="J26" s="10" t="str">
        <f>SUBSTITUTE(Sheet1!J51, " m", "")</f>
        <v>46.43</v>
      </c>
      <c r="K26" s="10">
        <f>SUBSTITUTE(Sheet1!K51, " m", "")*100</f>
        <v>420</v>
      </c>
      <c r="L26" s="10" t="str">
        <f>SUBSTITUTE(Sheet1!L51, " m", "")</f>
        <v>50.16</v>
      </c>
      <c r="M26" s="10">
        <f>SUBSTITUTE(Sheet1!M51, " min", "")*86400</f>
        <v>303.14000000000004</v>
      </c>
    </row>
    <row r="27" spans="1:13" x14ac:dyDescent="0.25">
      <c r="A27">
        <f>Sheet1!A52</f>
        <v>26</v>
      </c>
      <c r="B27" t="str">
        <f>Sheet1!B52</f>
        <v> Rifat Artikov (UZB)</v>
      </c>
      <c r="C27" s="10">
        <f>Sheet1!C52</f>
        <v>7203</v>
      </c>
      <c r="D27" s="10" t="str">
        <f>SUBSTITUTE(Sheet1!D53, " s", "")</f>
        <v>11.37</v>
      </c>
      <c r="E27" s="10">
        <f>SUBSTITUTE(Sheet1!E53, " m", "")*100</f>
        <v>641</v>
      </c>
      <c r="F27" s="10" t="str">
        <f>SUBSTITUTE(Sheet1!F53, " m", "")</f>
        <v>14.11</v>
      </c>
      <c r="G27" s="10">
        <f>SUBSTITUTE(Sheet1!G53, " m", "")*100</f>
        <v>193</v>
      </c>
      <c r="H27" s="10" t="str">
        <f>SUBSTITUTE(Sheet1!H53, " s", "")</f>
        <v>51.91</v>
      </c>
      <c r="I27" s="10" t="str">
        <f>SUBSTITUTE(Sheet1!I53, " s", "")</f>
        <v>14.74</v>
      </c>
      <c r="J27" s="10" t="str">
        <f>SUBSTITUTE(Sheet1!J53, " m", "")</f>
        <v>43.53</v>
      </c>
      <c r="K27" s="10">
        <f>SUBSTITUTE(Sheet1!K53, " m", "")*100</f>
        <v>440.00000000000006</v>
      </c>
      <c r="L27" s="10" t="str">
        <f>SUBSTITUTE(Sheet1!L53, " m", "")</f>
        <v>56.62</v>
      </c>
      <c r="M27" s="10">
        <f>SUBSTITUTE(Sheet1!M53, " min", "")*86400</f>
        <v>309.52</v>
      </c>
    </row>
    <row r="28" spans="1:13" x14ac:dyDescent="0.25">
      <c r="A28" t="str">
        <f>Sheet1!A54</f>
        <v>N/A</v>
      </c>
      <c r="B28" t="str">
        <f>Sheet1!B54</f>
        <v> Jan Felix Knobel (GER)</v>
      </c>
      <c r="C28" s="10">
        <f>Sheet1!C54</f>
        <v>6441</v>
      </c>
      <c r="D28" s="10" t="str">
        <f>SUBSTITUTE(Sheet1!D55, " s", "")</f>
        <v>11.42</v>
      </c>
      <c r="E28" s="10">
        <f>SUBSTITUTE(Sheet1!E55, " m", "")*100</f>
        <v>705</v>
      </c>
      <c r="F28" s="10" t="str">
        <f>SUBSTITUTE(Sheet1!F55, " m", "")</f>
        <v>15.29</v>
      </c>
      <c r="G28" s="10">
        <f>SUBSTITUTE(Sheet1!G55, " m", "")*100</f>
        <v>204.99999999999997</v>
      </c>
      <c r="H28" s="10" t="str">
        <f>SUBSTITUTE(Sheet1!H55, " s", "")</f>
        <v>49.87</v>
      </c>
      <c r="I28" s="10" t="str">
        <f>SUBSTITUTE(Sheet1!I55, " s", "")</f>
        <v>15.03</v>
      </c>
      <c r="J28" s="10" t="str">
        <f>SUBSTITUTE(Sheet1!J55, " m", "")</f>
        <v>46.10</v>
      </c>
      <c r="K28" s="10">
        <f>SUBSTITUTE(Sheet1!K55, " m", "")*100</f>
        <v>440.00000000000006</v>
      </c>
      <c r="L28" s="10"/>
      <c r="M28" s="10"/>
    </row>
    <row r="29" spans="1:13" x14ac:dyDescent="0.25">
      <c r="A29" t="str">
        <f>Sheet1!A56</f>
        <v>N/A</v>
      </c>
      <c r="B29" t="str">
        <f>Sheet1!B56</f>
        <v> Kurt Felix (GRN)</v>
      </c>
      <c r="C29" s="10">
        <f>Sheet1!C56</f>
        <v>4142</v>
      </c>
      <c r="D29" s="10" t="str">
        <f>SUBSTITUTE(Sheet1!D57, " s", "")</f>
        <v>11.12</v>
      </c>
      <c r="E29" s="10">
        <f>SUBSTITUTE(Sheet1!E57, " m", "")*100</f>
        <v>763</v>
      </c>
      <c r="F29" s="10" t="str">
        <f>SUBSTITUTE(Sheet1!F57, " m", "")</f>
        <v>13.28</v>
      </c>
      <c r="G29" s="10">
        <f>SUBSTITUTE(Sheet1!G57, " m", "")*100</f>
        <v>204.99999999999997</v>
      </c>
      <c r="H29" s="10" t="str">
        <f>SUBSTITUTE(Sheet1!H57, " s", "")</f>
        <v>50.17</v>
      </c>
      <c r="I29" s="10"/>
      <c r="J29" s="10"/>
      <c r="K29" s="10"/>
      <c r="L29" s="10"/>
      <c r="M29" s="10"/>
    </row>
    <row r="30" spans="1:13" x14ac:dyDescent="0.25">
      <c r="A30" t="str">
        <f>Sheet1!A58</f>
        <v>N/A</v>
      </c>
      <c r="B30" t="str">
        <f>Sheet1!B58</f>
        <v> Mihail Dudaš (SRB)</v>
      </c>
      <c r="C30" s="10">
        <f>Sheet1!C58</f>
        <v>3306</v>
      </c>
      <c r="D30" s="10" t="str">
        <f>SUBSTITUTE(Sheet1!D59, " s", "")</f>
        <v>10.90</v>
      </c>
      <c r="E30" s="10">
        <f>SUBSTITUTE(Sheet1!E59, " m", "")*100</f>
        <v>753</v>
      </c>
      <c r="F30" s="10" t="str">
        <f>SUBSTITUTE(Sheet1!F59, " m", "")</f>
        <v>13.76</v>
      </c>
      <c r="G30" s="10">
        <f>SUBSTITUTE(Sheet1!G59, " m", "")*100</f>
        <v>196</v>
      </c>
      <c r="H30" s="10"/>
      <c r="I30" s="10"/>
      <c r="J30" s="10"/>
      <c r="K30" s="10"/>
      <c r="L30" s="10"/>
      <c r="M30" s="10"/>
    </row>
    <row r="31" spans="1:13" x14ac:dyDescent="0.25">
      <c r="A31" t="str">
        <f>Sheet1!A60</f>
        <v>N/A</v>
      </c>
      <c r="B31" t="str">
        <f>Sheet1!B60</f>
        <v> Daniel Awde (GBR)</v>
      </c>
      <c r="C31" s="10">
        <f>Sheet1!C60</f>
        <v>1700</v>
      </c>
      <c r="D31" s="10" t="str">
        <f>SUBSTITUTE(Sheet1!D61, " s", "")</f>
        <v>10.71</v>
      </c>
      <c r="E31" s="10">
        <f>SUBSTITUTE(Sheet1!E61, " m", "")*100</f>
        <v>683</v>
      </c>
      <c r="F31" s="10"/>
      <c r="G31" s="10"/>
      <c r="H31" s="10"/>
      <c r="I31" s="10"/>
      <c r="J31" s="10"/>
      <c r="K31" s="10"/>
      <c r="L31" s="10"/>
      <c r="M31" s="10"/>
    </row>
    <row r="32" spans="1:13" x14ac:dyDescent="0.25">
      <c r="A32" t="str">
        <f>Sheet1!A62</f>
        <v>N/A</v>
      </c>
      <c r="B32" t="str">
        <f>Sheet1!B62</f>
        <v> Roman Šebrle (CZE)</v>
      </c>
      <c r="C32" s="10">
        <f>Sheet1!C62</f>
        <v>744</v>
      </c>
      <c r="D32" s="10" t="str">
        <f>SUBSTITUTE(Sheet1!D63, " s", "")</f>
        <v>11.54</v>
      </c>
      <c r="E32" s="10"/>
      <c r="F32" s="10"/>
      <c r="G32" s="10"/>
      <c r="H32" s="10"/>
      <c r="I32" s="10"/>
      <c r="J32" s="10"/>
      <c r="K32" s="10"/>
      <c r="L32" s="10"/>
      <c r="M32" s="10"/>
    </row>
  </sheetData>
  <hyperlinks>
    <hyperlink ref="D1" r:id="rId1" tooltip="100 metres" display="https://en.wikipedia.org/wiki/100_metres"/>
    <hyperlink ref="E1" r:id="rId2" tooltip="Long jump" display="https://en.wikipedia.org/wiki/Long_jump"/>
    <hyperlink ref="F1" r:id="rId3" tooltip="Shot put" display="https://en.wikipedia.org/wiki/Shot_put"/>
    <hyperlink ref="G1" r:id="rId4" tooltip="High jump" display="https://en.wikipedia.org/wiki/High_jump"/>
    <hyperlink ref="H1" r:id="rId5" tooltip="400 metres" display="https://en.wikipedia.org/wiki/400_metres"/>
    <hyperlink ref="I1" r:id="rId6" tooltip="110 metres hurdles" display="https://en.wikipedia.org/wiki/110_metres_hurdles"/>
    <hyperlink ref="J1" r:id="rId7" tooltip="Discus throw" display="https://en.wikipedia.org/wiki/Discus_throw"/>
    <hyperlink ref="K1" r:id="rId8" tooltip="Pole vault" display="https://en.wikipedia.org/wiki/Pole_vault"/>
    <hyperlink ref="L1" r:id="rId9" tooltip="Javelin throw" display="https://en.wikipedia.org/wiki/Javelin_throw"/>
    <hyperlink ref="M1" r:id="rId10" tooltip="1500 metres" display="https://en.wikipedia.org/wiki/1500_metr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2" sqref="C2:C32"/>
    </sheetView>
  </sheetViews>
  <sheetFormatPr defaultRowHeight="15" x14ac:dyDescent="0.25"/>
  <cols>
    <col min="1" max="1" width="27" bestFit="1" customWidth="1"/>
    <col min="2" max="2" width="20.140625" customWidth="1"/>
    <col min="3" max="3" width="20" bestFit="1" customWidth="1"/>
  </cols>
  <sheetData>
    <row r="1" spans="1:3" x14ac:dyDescent="0.25">
      <c r="A1" s="2" t="s">
        <v>12</v>
      </c>
      <c r="B1" s="2" t="s">
        <v>299</v>
      </c>
      <c r="C1" s="4" t="s">
        <v>494</v>
      </c>
    </row>
    <row r="2" spans="1:3" x14ac:dyDescent="0.25">
      <c r="A2" t="str">
        <f>Sheet2!B2</f>
        <v> Ashton Eaton (USA)</v>
      </c>
      <c r="B2" t="s">
        <v>300</v>
      </c>
      <c r="C2" t="str">
        <f>UPPER(B2)</f>
        <v>EATON</v>
      </c>
    </row>
    <row r="3" spans="1:3" x14ac:dyDescent="0.25">
      <c r="A3" t="str">
        <f>Sheet2!B3</f>
        <v> Trey Hardee (USA)</v>
      </c>
      <c r="B3" t="s">
        <v>301</v>
      </c>
      <c r="C3" t="str">
        <f t="shared" ref="C3:C32" si="0">UPPER(B3)</f>
        <v>HARDEE</v>
      </c>
    </row>
    <row r="4" spans="1:3" x14ac:dyDescent="0.25">
      <c r="A4" t="str">
        <f>Sheet2!B4</f>
        <v> Leonel Suárez (CUB)</v>
      </c>
      <c r="B4" t="s">
        <v>302</v>
      </c>
      <c r="C4" t="str">
        <f t="shared" si="0"/>
        <v>SUÁREZ</v>
      </c>
    </row>
    <row r="5" spans="1:3" x14ac:dyDescent="0.25">
      <c r="A5" t="str">
        <f>Sheet2!B5</f>
        <v> Hans Van Alphen (BEL)</v>
      </c>
      <c r="B5" t="s">
        <v>303</v>
      </c>
      <c r="C5" t="str">
        <f t="shared" si="0"/>
        <v>ALPHEN</v>
      </c>
    </row>
    <row r="6" spans="1:3" x14ac:dyDescent="0.25">
      <c r="A6" t="str">
        <f>Sheet2!B6</f>
        <v> Damian Warner (CAN)</v>
      </c>
      <c r="B6" t="s">
        <v>304</v>
      </c>
      <c r="C6" t="str">
        <f t="shared" si="0"/>
        <v>WARNER</v>
      </c>
    </row>
    <row r="7" spans="1:3" x14ac:dyDescent="0.25">
      <c r="A7" t="str">
        <f>Sheet2!B7</f>
        <v> Rico Freimuth (GER)</v>
      </c>
      <c r="B7" t="s">
        <v>305</v>
      </c>
      <c r="C7" t="str">
        <f t="shared" si="0"/>
        <v>FREIMUTH</v>
      </c>
    </row>
    <row r="8" spans="1:3" x14ac:dyDescent="0.25">
      <c r="A8" t="str">
        <f>Sheet2!B8</f>
        <v> Oleksiy Kasyanov (UKR)</v>
      </c>
      <c r="B8" t="s">
        <v>306</v>
      </c>
      <c r="C8" t="str">
        <f t="shared" si="0"/>
        <v>KASYANOV</v>
      </c>
    </row>
    <row r="9" spans="1:3" x14ac:dyDescent="0.25">
      <c r="A9" t="str">
        <f>Sheet2!B9</f>
        <v> Sergey Sviridov (RUS)</v>
      </c>
      <c r="B9" t="s">
        <v>307</v>
      </c>
      <c r="C9" t="str">
        <f t="shared" si="0"/>
        <v>SVIRIDOV</v>
      </c>
    </row>
    <row r="10" spans="1:3" x14ac:dyDescent="0.25">
      <c r="A10" t="str">
        <f>Sheet2!B10</f>
        <v> Willem Coertzen (RSA)</v>
      </c>
      <c r="B10" t="s">
        <v>308</v>
      </c>
      <c r="C10" t="str">
        <f t="shared" si="0"/>
        <v>COERTZEN</v>
      </c>
    </row>
    <row r="11" spans="1:3" x14ac:dyDescent="0.25">
      <c r="A11" t="str">
        <f>Sheet2!B11</f>
        <v> Pascal Behrenbruch (GER)</v>
      </c>
      <c r="B11" t="s">
        <v>309</v>
      </c>
      <c r="C11" t="str">
        <f t="shared" si="0"/>
        <v>BEHRENBRUCH</v>
      </c>
    </row>
    <row r="12" spans="1:3" x14ac:dyDescent="0.25">
      <c r="A12" t="str">
        <f>Sheet2!B12</f>
        <v> Eelco Sintnicolaas (NED)</v>
      </c>
      <c r="B12" t="s">
        <v>310</v>
      </c>
      <c r="C12" t="str">
        <f t="shared" si="0"/>
        <v>SINTNICOLAAS</v>
      </c>
    </row>
    <row r="13" spans="1:3" x14ac:dyDescent="0.25">
      <c r="A13" t="str">
        <f>Sheet2!B13</f>
        <v> Brent Newdick (NZL)</v>
      </c>
      <c r="B13" t="s">
        <v>311</v>
      </c>
      <c r="C13" t="str">
        <f t="shared" si="0"/>
        <v>NEWDICK</v>
      </c>
    </row>
    <row r="14" spans="1:3" x14ac:dyDescent="0.25">
      <c r="A14" t="str">
        <f>Sheet2!B14</f>
        <v> Gonzalo Barroilhet (CHI)</v>
      </c>
      <c r="B14" t="s">
        <v>312</v>
      </c>
      <c r="C14" t="str">
        <f t="shared" si="0"/>
        <v>BARROILHET</v>
      </c>
    </row>
    <row r="15" spans="1:3" x14ac:dyDescent="0.25">
      <c r="A15" t="str">
        <f>Sheet2!B15</f>
        <v> Yordanis García (CUB)</v>
      </c>
      <c r="B15" t="s">
        <v>313</v>
      </c>
      <c r="C15" t="str">
        <f t="shared" si="0"/>
        <v>GARCÍA</v>
      </c>
    </row>
    <row r="16" spans="1:3" x14ac:dyDescent="0.25">
      <c r="A16" t="str">
        <f>Sheet2!B16</f>
        <v> Kevin Mayer (FRA)</v>
      </c>
      <c r="B16" t="s">
        <v>314</v>
      </c>
      <c r="C16" t="str">
        <f t="shared" si="0"/>
        <v>MAYER</v>
      </c>
    </row>
    <row r="17" spans="1:3" x14ac:dyDescent="0.25">
      <c r="A17" t="str">
        <f>Sheet2!B17</f>
        <v> Ilya Shkurenyov (RUS)</v>
      </c>
      <c r="B17" t="s">
        <v>315</v>
      </c>
      <c r="C17" t="str">
        <f t="shared" si="0"/>
        <v>SHKURENYOV</v>
      </c>
    </row>
    <row r="18" spans="1:3" x14ac:dyDescent="0.25">
      <c r="A18" t="str">
        <f>Sheet2!B18</f>
        <v> Eduard Mikhan (BLR)</v>
      </c>
      <c r="B18" t="s">
        <v>316</v>
      </c>
      <c r="C18" t="str">
        <f t="shared" si="0"/>
        <v>MIKHAN</v>
      </c>
    </row>
    <row r="19" spans="1:3" x14ac:dyDescent="0.25">
      <c r="A19" t="str">
        <f>Sheet2!B19</f>
        <v> Dmitriy Karpov (KAZ)</v>
      </c>
      <c r="B19" t="s">
        <v>317</v>
      </c>
      <c r="C19" t="str">
        <f t="shared" si="0"/>
        <v>KARPOV</v>
      </c>
    </row>
    <row r="20" spans="1:3" x14ac:dyDescent="0.25">
      <c r="A20" t="str">
        <f>Sheet2!B20</f>
        <v> Luiz Alberto de Araújo (BRA)</v>
      </c>
      <c r="B20" t="s">
        <v>318</v>
      </c>
      <c r="C20" t="str">
        <f t="shared" si="0"/>
        <v>ARAÚJO</v>
      </c>
    </row>
    <row r="21" spans="1:3" x14ac:dyDescent="0.25">
      <c r="A21" t="str">
        <f>Sheet2!B21</f>
        <v> Keisuke Ushiro (JPN)</v>
      </c>
      <c r="B21" t="s">
        <v>319</v>
      </c>
      <c r="C21" t="str">
        <f t="shared" si="0"/>
        <v>USHIRO</v>
      </c>
    </row>
    <row r="22" spans="1:3" x14ac:dyDescent="0.25">
      <c r="A22" t="str">
        <f>Sheet2!B22</f>
        <v> Ingmar Vos (NED)</v>
      </c>
      <c r="B22" t="s">
        <v>320</v>
      </c>
      <c r="C22" t="str">
        <f t="shared" si="0"/>
        <v>VOS</v>
      </c>
    </row>
    <row r="23" spans="1:3" x14ac:dyDescent="0.25">
      <c r="A23" t="str">
        <f>Sheet2!B23</f>
        <v> Edgars Eriņš (LAT)</v>
      </c>
      <c r="B23" t="s">
        <v>321</v>
      </c>
      <c r="C23" t="str">
        <f t="shared" si="0"/>
        <v>ERIŅŠ</v>
      </c>
    </row>
    <row r="24" spans="1:3" x14ac:dyDescent="0.25">
      <c r="A24" t="str">
        <f>Sheet2!B24</f>
        <v> Jangy Addy (LBR)</v>
      </c>
      <c r="B24" t="s">
        <v>322</v>
      </c>
      <c r="C24" t="str">
        <f t="shared" si="0"/>
        <v>ADDY</v>
      </c>
    </row>
    <row r="25" spans="1:3" x14ac:dyDescent="0.25">
      <c r="A25" t="str">
        <f>Sheet2!B25</f>
        <v> Attila Szabó (HUN)</v>
      </c>
      <c r="B25" t="s">
        <v>323</v>
      </c>
      <c r="C25" t="str">
        <f t="shared" si="0"/>
        <v>SZABÓ</v>
      </c>
    </row>
    <row r="26" spans="1:3" x14ac:dyDescent="0.25">
      <c r="A26" t="str">
        <f>Sheet2!B26</f>
        <v> Darius Draudvila (LTU)</v>
      </c>
      <c r="B26" t="s">
        <v>324</v>
      </c>
      <c r="C26" t="str">
        <f t="shared" si="0"/>
        <v>DRAUDVILA</v>
      </c>
    </row>
    <row r="27" spans="1:3" x14ac:dyDescent="0.25">
      <c r="A27" t="str">
        <f>Sheet2!B27</f>
        <v> Rifat Artikov (UZB)</v>
      </c>
      <c r="B27" t="s">
        <v>325</v>
      </c>
      <c r="C27" t="str">
        <f t="shared" si="0"/>
        <v>ARTIKOV</v>
      </c>
    </row>
    <row r="28" spans="1:3" x14ac:dyDescent="0.25">
      <c r="A28" t="str">
        <f>Sheet2!B28</f>
        <v> Jan Felix Knobel (GER)</v>
      </c>
      <c r="B28" t="s">
        <v>326</v>
      </c>
      <c r="C28" t="str">
        <f t="shared" si="0"/>
        <v>KNOBEL</v>
      </c>
    </row>
    <row r="29" spans="1:3" x14ac:dyDescent="0.25">
      <c r="A29" t="str">
        <f>Sheet2!B29</f>
        <v> Kurt Felix (GRN)</v>
      </c>
      <c r="B29" t="s">
        <v>327</v>
      </c>
      <c r="C29" t="str">
        <f t="shared" si="0"/>
        <v>FELIX</v>
      </c>
    </row>
    <row r="30" spans="1:3" x14ac:dyDescent="0.25">
      <c r="A30" t="str">
        <f>Sheet2!B30</f>
        <v> Mihail Dudaš (SRB)</v>
      </c>
      <c r="B30" t="s">
        <v>328</v>
      </c>
      <c r="C30" t="str">
        <f t="shared" si="0"/>
        <v>DUDAŠ</v>
      </c>
    </row>
    <row r="31" spans="1:3" x14ac:dyDescent="0.25">
      <c r="A31" t="str">
        <f>Sheet2!B31</f>
        <v> Daniel Awde (GBR)</v>
      </c>
      <c r="B31" t="s">
        <v>329</v>
      </c>
      <c r="C31" t="str">
        <f t="shared" si="0"/>
        <v>AWDE</v>
      </c>
    </row>
    <row r="32" spans="1:3" x14ac:dyDescent="0.25">
      <c r="A32" t="str">
        <f>Sheet2!B32</f>
        <v> Roman Šebrle (CZE)</v>
      </c>
      <c r="B32" t="s">
        <v>330</v>
      </c>
      <c r="C32" t="str">
        <f t="shared" si="0"/>
        <v>ŠEBRLE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B1" sqref="B1"/>
    </sheetView>
  </sheetViews>
  <sheetFormatPr defaultRowHeight="15" x14ac:dyDescent="0.25"/>
  <cols>
    <col min="3" max="3" width="9.140625" style="10"/>
  </cols>
  <sheetData>
    <row r="1" spans="1:13" x14ac:dyDescent="0.25">
      <c r="A1" t="str">
        <f>AthleteName!B$2</f>
        <v>Eaton</v>
      </c>
      <c r="B1" t="str">
        <f>EventAbbr!$A$1</f>
        <v>100m</v>
      </c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t="str">
        <f>AthleteName!B$2</f>
        <v>Eaton</v>
      </c>
      <c r="B2" t="str">
        <f>EventAbbr!$A$2</f>
        <v>Long</v>
      </c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t="str">
        <f>AthleteName!B$2</f>
        <v>Eaton</v>
      </c>
      <c r="B3" t="str">
        <f>EventAbbr!$A$3</f>
        <v>Shot</v>
      </c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t="str">
        <f>AthleteName!B$2</f>
        <v>Eaton</v>
      </c>
      <c r="B4" t="str">
        <f>EventAbbr!$A$4</f>
        <v>High</v>
      </c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t="str">
        <f>AthleteName!B$2</f>
        <v>Eaton</v>
      </c>
      <c r="B5" t="str">
        <f>EventAbbr!$A$5</f>
        <v>400m</v>
      </c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t="str">
        <f>AthleteName!B$2</f>
        <v>Eaton</v>
      </c>
      <c r="B6" t="str">
        <f>EventAbbr!$A$6</f>
        <v>110m</v>
      </c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25">
      <c r="A7" t="str">
        <f>AthleteName!B$2</f>
        <v>Eaton</v>
      </c>
      <c r="B7" t="str">
        <f>EventAbbr!$A$7</f>
        <v>Discus</v>
      </c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t="str">
        <f>AthleteName!B$2</f>
        <v>Eaton</v>
      </c>
      <c r="B8" t="str">
        <f>EventAbbr!$A$8</f>
        <v>Pole</v>
      </c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t="str">
        <f>AthleteName!B$2</f>
        <v>Eaton</v>
      </c>
      <c r="B9" t="str">
        <f>EventAbbr!$A$9</f>
        <v>Javelin</v>
      </c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x14ac:dyDescent="0.25">
      <c r="A10" t="str">
        <f>AthleteName!B$2</f>
        <v>Eaton</v>
      </c>
      <c r="B10" t="str">
        <f>EventAbbr!$A$10</f>
        <v>1500m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t="str">
        <f>AthleteName!B$3</f>
        <v>Hardee</v>
      </c>
      <c r="B11" t="str">
        <f>EventAbbr!$A$1</f>
        <v>100m</v>
      </c>
    </row>
    <row r="12" spans="1:13" x14ac:dyDescent="0.25">
      <c r="A12" t="str">
        <f>AthleteName!B$3</f>
        <v>Hardee</v>
      </c>
      <c r="B12" t="str">
        <f>EventAbbr!$A$2</f>
        <v>Long</v>
      </c>
    </row>
    <row r="13" spans="1:13" x14ac:dyDescent="0.25">
      <c r="A13" t="str">
        <f>AthleteName!B$3</f>
        <v>Hardee</v>
      </c>
      <c r="B13" t="str">
        <f>EventAbbr!$A$3</f>
        <v>Shot</v>
      </c>
    </row>
    <row r="14" spans="1:13" x14ac:dyDescent="0.25">
      <c r="A14" t="str">
        <f>AthleteName!B$3</f>
        <v>Hardee</v>
      </c>
      <c r="B14" t="str">
        <f>EventAbbr!$A$4</f>
        <v>High</v>
      </c>
    </row>
    <row r="15" spans="1:13" x14ac:dyDescent="0.25">
      <c r="A15" t="str">
        <f>AthleteName!B$3</f>
        <v>Hardee</v>
      </c>
      <c r="B15" t="str">
        <f>EventAbbr!$A$5</f>
        <v>400m</v>
      </c>
    </row>
    <row r="16" spans="1:13" x14ac:dyDescent="0.25">
      <c r="A16" t="str">
        <f>AthleteName!B$3</f>
        <v>Hardee</v>
      </c>
      <c r="B16" t="str">
        <f>EventAbbr!$A$6</f>
        <v>110m</v>
      </c>
    </row>
    <row r="17" spans="1:2" x14ac:dyDescent="0.25">
      <c r="A17" t="str">
        <f>AthleteName!B$3</f>
        <v>Hardee</v>
      </c>
      <c r="B17" t="str">
        <f>EventAbbr!$A$7</f>
        <v>Discus</v>
      </c>
    </row>
    <row r="18" spans="1:2" x14ac:dyDescent="0.25">
      <c r="A18" t="str">
        <f>AthleteName!B$3</f>
        <v>Hardee</v>
      </c>
      <c r="B18" t="str">
        <f>EventAbbr!$A$8</f>
        <v>Pole</v>
      </c>
    </row>
    <row r="19" spans="1:2" x14ac:dyDescent="0.25">
      <c r="A19" t="str">
        <f>AthleteName!B$3</f>
        <v>Hardee</v>
      </c>
      <c r="B19" t="str">
        <f>EventAbbr!$A$9</f>
        <v>Javelin</v>
      </c>
    </row>
    <row r="20" spans="1:2" x14ac:dyDescent="0.25">
      <c r="A20" t="str">
        <f>AthleteName!B$3</f>
        <v>Hardee</v>
      </c>
      <c r="B20" t="str">
        <f>EventAbbr!$A$10</f>
        <v>1500m</v>
      </c>
    </row>
    <row r="21" spans="1:2" x14ac:dyDescent="0.25">
      <c r="A21" t="str">
        <f>AthleteName!B$4</f>
        <v>Suárez</v>
      </c>
      <c r="B21" t="str">
        <f>EventAbbr!$A$1</f>
        <v>100m</v>
      </c>
    </row>
    <row r="22" spans="1:2" x14ac:dyDescent="0.25">
      <c r="A22" t="str">
        <f>AthleteName!B$4</f>
        <v>Suárez</v>
      </c>
      <c r="B22" t="str">
        <f>EventAbbr!$A$2</f>
        <v>Long</v>
      </c>
    </row>
    <row r="23" spans="1:2" x14ac:dyDescent="0.25">
      <c r="A23" t="str">
        <f>AthleteName!B$4</f>
        <v>Suárez</v>
      </c>
      <c r="B23" t="str">
        <f>EventAbbr!$A$3</f>
        <v>Shot</v>
      </c>
    </row>
    <row r="24" spans="1:2" x14ac:dyDescent="0.25">
      <c r="A24" t="str">
        <f>AthleteName!B$4</f>
        <v>Suárez</v>
      </c>
      <c r="B24" t="str">
        <f>EventAbbr!$A$4</f>
        <v>High</v>
      </c>
    </row>
    <row r="25" spans="1:2" x14ac:dyDescent="0.25">
      <c r="A25" t="str">
        <f>AthleteName!B$4</f>
        <v>Suárez</v>
      </c>
      <c r="B25" t="str">
        <f>EventAbbr!$A$5</f>
        <v>400m</v>
      </c>
    </row>
    <row r="26" spans="1:2" x14ac:dyDescent="0.25">
      <c r="A26" t="str">
        <f>AthleteName!B$4</f>
        <v>Suárez</v>
      </c>
      <c r="B26" t="str">
        <f>EventAbbr!$A$6</f>
        <v>110m</v>
      </c>
    </row>
    <row r="27" spans="1:2" x14ac:dyDescent="0.25">
      <c r="A27" t="str">
        <f>AthleteName!B$4</f>
        <v>Suárez</v>
      </c>
      <c r="B27" t="str">
        <f>EventAbbr!$A$7</f>
        <v>Discus</v>
      </c>
    </row>
    <row r="28" spans="1:2" x14ac:dyDescent="0.25">
      <c r="A28" t="str">
        <f>AthleteName!B$4</f>
        <v>Suárez</v>
      </c>
      <c r="B28" t="str">
        <f>EventAbbr!$A$8</f>
        <v>Pole</v>
      </c>
    </row>
    <row r="29" spans="1:2" x14ac:dyDescent="0.25">
      <c r="A29" t="str">
        <f>AthleteName!B$4</f>
        <v>Suárez</v>
      </c>
      <c r="B29" t="str">
        <f>EventAbbr!$A$9</f>
        <v>Javelin</v>
      </c>
    </row>
    <row r="30" spans="1:2" x14ac:dyDescent="0.25">
      <c r="A30" t="str">
        <f>AthleteName!B$4</f>
        <v>Suárez</v>
      </c>
      <c r="B30" t="str">
        <f>EventAbbr!$A$10</f>
        <v>1500m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sqref="A1:K32"/>
    </sheetView>
  </sheetViews>
  <sheetFormatPr defaultRowHeight="15" x14ac:dyDescent="0.25"/>
  <cols>
    <col min="1" max="1" width="12.42578125" bestFit="1" customWidth="1"/>
  </cols>
  <sheetData>
    <row r="1" spans="1:11" x14ac:dyDescent="0.25">
      <c r="A1" s="2" t="s">
        <v>12</v>
      </c>
      <c r="B1" s="2" t="s">
        <v>289</v>
      </c>
      <c r="C1" s="2" t="s">
        <v>290</v>
      </c>
      <c r="D1" s="2" t="s">
        <v>291</v>
      </c>
      <c r="E1" s="2" t="s">
        <v>292</v>
      </c>
      <c r="F1" s="2" t="s">
        <v>293</v>
      </c>
      <c r="G1" s="2" t="s">
        <v>294</v>
      </c>
      <c r="H1" s="2" t="s">
        <v>295</v>
      </c>
      <c r="I1" s="2" t="s">
        <v>296</v>
      </c>
      <c r="J1" s="2" t="s">
        <v>297</v>
      </c>
      <c r="K1" s="2" t="s">
        <v>298</v>
      </c>
    </row>
    <row r="2" spans="1:11" x14ac:dyDescent="0.25">
      <c r="A2" t="str">
        <f>AthleteName!B2</f>
        <v>Eaton</v>
      </c>
      <c r="B2" s="10" t="str">
        <f>Sheet2!D2</f>
        <v>10.35</v>
      </c>
      <c r="C2" s="10">
        <f>Sheet2!E2</f>
        <v>802.99999999999989</v>
      </c>
      <c r="D2" s="10" t="str">
        <f>Sheet2!F2</f>
        <v>14.66</v>
      </c>
      <c r="E2" s="10">
        <f>Sheet2!G2</f>
        <v>204.99999999999997</v>
      </c>
      <c r="F2" s="10" t="str">
        <f>Sheet2!H2</f>
        <v>46.90</v>
      </c>
      <c r="G2" s="10" t="str">
        <f>Sheet2!I2</f>
        <v>13.56</v>
      </c>
      <c r="H2" s="10" t="str">
        <f>Sheet2!J2</f>
        <v>42.53</v>
      </c>
      <c r="I2" s="10">
        <f>Sheet2!K2</f>
        <v>520</v>
      </c>
      <c r="J2" s="10" t="str">
        <f>Sheet2!L2</f>
        <v>61.96</v>
      </c>
      <c r="K2" s="10">
        <f>Sheet2!M2</f>
        <v>273.59000000000003</v>
      </c>
    </row>
    <row r="3" spans="1:11" x14ac:dyDescent="0.25">
      <c r="A3" t="str">
        <f>AthleteName!B3</f>
        <v>Hardee</v>
      </c>
      <c r="B3" s="10" t="str">
        <f>Sheet2!D3</f>
        <v>10.42</v>
      </c>
      <c r="C3" s="10">
        <f>Sheet2!E3</f>
        <v>753</v>
      </c>
      <c r="D3" s="10" t="str">
        <f>Sheet2!F3</f>
        <v>15.28</v>
      </c>
      <c r="E3" s="10">
        <f>Sheet2!G3</f>
        <v>199</v>
      </c>
      <c r="F3" s="10" t="str">
        <f>Sheet2!H3</f>
        <v>48.11</v>
      </c>
      <c r="G3" s="10" t="str">
        <f>Sheet2!I3</f>
        <v>13.54</v>
      </c>
      <c r="H3" s="10" t="str">
        <f>Sheet2!J3</f>
        <v>48.26</v>
      </c>
      <c r="I3" s="10">
        <f>Sheet2!K3</f>
        <v>480</v>
      </c>
      <c r="J3" s="10" t="str">
        <f>Sheet2!L3</f>
        <v>66.65</v>
      </c>
      <c r="K3" s="10">
        <f>Sheet2!M3</f>
        <v>280.94</v>
      </c>
    </row>
    <row r="4" spans="1:11" x14ac:dyDescent="0.25">
      <c r="A4" t="str">
        <f>AthleteName!B4</f>
        <v>Suárez</v>
      </c>
      <c r="B4" s="10" t="str">
        <f>Sheet2!D4</f>
        <v>11.27</v>
      </c>
      <c r="C4" s="10">
        <f>Sheet2!E4</f>
        <v>752</v>
      </c>
      <c r="D4" s="10" t="str">
        <f>Sheet2!F4</f>
        <v>14.50</v>
      </c>
      <c r="E4" s="10">
        <f>Sheet2!G4</f>
        <v>211</v>
      </c>
      <c r="F4" s="10" t="str">
        <f>Sheet2!H4</f>
        <v>49.04</v>
      </c>
      <c r="G4" s="10" t="str">
        <f>Sheet2!I4</f>
        <v>14.45</v>
      </c>
      <c r="H4" s="10" t="str">
        <f>Sheet2!J4</f>
        <v>45.75</v>
      </c>
      <c r="I4" s="10">
        <f>Sheet2!K4</f>
        <v>470</v>
      </c>
      <c r="J4" s="10" t="str">
        <f>Sheet2!L4</f>
        <v>76.94</v>
      </c>
      <c r="K4" s="10">
        <f>Sheet2!M4</f>
        <v>270.08000000000004</v>
      </c>
    </row>
    <row r="5" spans="1:11" x14ac:dyDescent="0.25">
      <c r="A5" t="str">
        <f>AthleteName!B5</f>
        <v>Alphen</v>
      </c>
      <c r="B5" s="10" t="str">
        <f>Sheet2!D5</f>
        <v>11.05</v>
      </c>
      <c r="C5" s="10">
        <f>Sheet2!E5</f>
        <v>764</v>
      </c>
      <c r="D5" s="10" t="str">
        <f>Sheet2!F5</f>
        <v>15.48</v>
      </c>
      <c r="E5" s="10">
        <f>Sheet2!G5</f>
        <v>204.99999999999997</v>
      </c>
      <c r="F5" s="10" t="str">
        <f>Sheet2!H5</f>
        <v>49.18</v>
      </c>
      <c r="G5" s="10" t="str">
        <f>Sheet2!I5</f>
        <v>14.89</v>
      </c>
      <c r="H5" s="10" t="str">
        <f>Sheet2!J5</f>
        <v>48.28</v>
      </c>
      <c r="I5" s="10">
        <f>Sheet2!K5</f>
        <v>480</v>
      </c>
      <c r="J5" s="10" t="str">
        <f>Sheet2!L5</f>
        <v>61.69</v>
      </c>
      <c r="K5" s="10">
        <f>Sheet2!M5</f>
        <v>262.5</v>
      </c>
    </row>
    <row r="6" spans="1:11" x14ac:dyDescent="0.25">
      <c r="A6" t="str">
        <f>AthleteName!B6</f>
        <v>Warner</v>
      </c>
      <c r="B6" s="10" t="str">
        <f>Sheet2!D6</f>
        <v>10.48</v>
      </c>
      <c r="C6" s="10">
        <f>Sheet2!E6</f>
        <v>754</v>
      </c>
      <c r="D6" s="10" t="str">
        <f>Sheet2!F6</f>
        <v>13.73</v>
      </c>
      <c r="E6" s="10">
        <f>Sheet2!G6</f>
        <v>204.99999999999997</v>
      </c>
      <c r="F6" s="10" t="str">
        <f>Sheet2!H6</f>
        <v>48.20</v>
      </c>
      <c r="G6" s="10" t="str">
        <f>Sheet2!I6</f>
        <v>14.38</v>
      </c>
      <c r="H6" s="10" t="str">
        <f>Sheet2!J6</f>
        <v>45.90</v>
      </c>
      <c r="I6" s="10">
        <f>Sheet2!K6</f>
        <v>470</v>
      </c>
      <c r="J6" s="10" t="str">
        <f>Sheet2!L6</f>
        <v>62.77</v>
      </c>
      <c r="K6" s="10">
        <f>Sheet2!M6</f>
        <v>269.84999999999997</v>
      </c>
    </row>
    <row r="7" spans="1:11" x14ac:dyDescent="0.25">
      <c r="A7" t="str">
        <f>AthleteName!B7</f>
        <v>Freimuth</v>
      </c>
      <c r="B7" s="10" t="str">
        <f>Sheet2!D7</f>
        <v>10.65</v>
      </c>
      <c r="C7" s="10">
        <f>Sheet2!E7</f>
        <v>721</v>
      </c>
      <c r="D7" s="10" t="str">
        <f>Sheet2!F7</f>
        <v>14.87</v>
      </c>
      <c r="E7" s="10">
        <f>Sheet2!G7</f>
        <v>190</v>
      </c>
      <c r="F7" s="10" t="str">
        <f>Sheet2!H7</f>
        <v>48.06</v>
      </c>
      <c r="G7" s="10" t="str">
        <f>Sheet2!I7</f>
        <v>13.89</v>
      </c>
      <c r="H7" s="10" t="str">
        <f>Sheet2!J7</f>
        <v>49.11</v>
      </c>
      <c r="I7" s="10">
        <f>Sheet2!K7</f>
        <v>490.00000000000006</v>
      </c>
      <c r="J7" s="10" t="str">
        <f>Sheet2!L7</f>
        <v>57.37</v>
      </c>
      <c r="K7" s="10">
        <f>Sheet2!M7</f>
        <v>277.62</v>
      </c>
    </row>
    <row r="8" spans="1:11" x14ac:dyDescent="0.25">
      <c r="A8" t="str">
        <f>AthleteName!B8</f>
        <v>Kasyanov</v>
      </c>
      <c r="B8" s="10" t="str">
        <f>Sheet2!D8</f>
        <v>10.56</v>
      </c>
      <c r="C8" s="10">
        <f>Sheet2!E8</f>
        <v>755</v>
      </c>
      <c r="D8" s="10" t="str">
        <f>Sheet2!F8</f>
        <v>14.45</v>
      </c>
      <c r="E8" s="10">
        <f>Sheet2!G8</f>
        <v>199</v>
      </c>
      <c r="F8" s="10" t="str">
        <f>Sheet2!H8</f>
        <v>48.44</v>
      </c>
      <c r="G8" s="10" t="str">
        <f>Sheet2!I8</f>
        <v>14.09</v>
      </c>
      <c r="H8" s="10" t="str">
        <f>Sheet2!J8</f>
        <v>46.72</v>
      </c>
      <c r="I8" s="10">
        <f>Sheet2!K8</f>
        <v>459.99999999999994</v>
      </c>
      <c r="J8" s="10" t="str">
        <f>Sheet2!L8</f>
        <v>54.87</v>
      </c>
      <c r="K8" s="10">
        <f>Sheet2!M8</f>
        <v>273.68</v>
      </c>
    </row>
    <row r="9" spans="1:11" x14ac:dyDescent="0.25">
      <c r="A9" t="str">
        <f>AthleteName!B9</f>
        <v>Sviridov</v>
      </c>
      <c r="B9" s="10" t="str">
        <f>Sheet2!D9</f>
        <v>10.78</v>
      </c>
      <c r="C9" s="10">
        <f>Sheet2!E9</f>
        <v>745</v>
      </c>
      <c r="D9" s="10" t="str">
        <f>Sheet2!F9</f>
        <v>14.42</v>
      </c>
      <c r="E9" s="10">
        <f>Sheet2!G9</f>
        <v>199</v>
      </c>
      <c r="F9" s="10" t="str">
        <f>Sheet2!H9</f>
        <v>48.91</v>
      </c>
      <c r="G9" s="10" t="str">
        <f>Sheet2!I9</f>
        <v>15.42</v>
      </c>
      <c r="H9" s="10" t="str">
        <f>Sheet2!J9</f>
        <v>47.43</v>
      </c>
      <c r="I9" s="10">
        <f>Sheet2!K9</f>
        <v>459.99999999999994</v>
      </c>
      <c r="J9" s="10" t="str">
        <f>Sheet2!L9</f>
        <v>68.42</v>
      </c>
      <c r="K9" s="10">
        <f>Sheet2!M9</f>
        <v>276.63</v>
      </c>
    </row>
    <row r="10" spans="1:11" x14ac:dyDescent="0.25">
      <c r="A10" t="str">
        <f>AthleteName!B10</f>
        <v>Coertzen</v>
      </c>
      <c r="B10" s="10" t="str">
        <f>Sheet2!D10</f>
        <v>11.09</v>
      </c>
      <c r="C10" s="10">
        <f>Sheet2!E10</f>
        <v>717</v>
      </c>
      <c r="D10" s="10" t="str">
        <f>Sheet2!F10</f>
        <v>13.79</v>
      </c>
      <c r="E10" s="10">
        <f>Sheet2!G10</f>
        <v>204.99999999999997</v>
      </c>
      <c r="F10" s="10" t="str">
        <f>Sheet2!H10</f>
        <v>48.56</v>
      </c>
      <c r="G10" s="10" t="str">
        <f>Sheet2!I10</f>
        <v>14.15</v>
      </c>
      <c r="H10" s="10" t="str">
        <f>Sheet2!J10</f>
        <v>43.58</v>
      </c>
      <c r="I10" s="10">
        <f>Sheet2!K10</f>
        <v>450</v>
      </c>
      <c r="J10" s="10" t="str">
        <f>Sheet2!L10</f>
        <v>64.79</v>
      </c>
      <c r="K10" s="10">
        <f>Sheet2!M10</f>
        <v>266.52000000000004</v>
      </c>
    </row>
    <row r="11" spans="1:11" x14ac:dyDescent="0.25">
      <c r="A11" t="str">
        <f>AthleteName!B11</f>
        <v>Behrenbruch</v>
      </c>
      <c r="B11" s="10" t="str">
        <f>Sheet2!D11</f>
        <v>11.06</v>
      </c>
      <c r="C11" s="10">
        <f>Sheet2!E11</f>
        <v>715</v>
      </c>
      <c r="D11" s="10" t="str">
        <f>Sheet2!F11</f>
        <v>15.67</v>
      </c>
      <c r="E11" s="10">
        <f>Sheet2!G11</f>
        <v>196</v>
      </c>
      <c r="F11" s="10" t="str">
        <f>Sheet2!H11</f>
        <v>50.04</v>
      </c>
      <c r="G11" s="10" t="str">
        <f>Sheet2!I11</f>
        <v>14.33</v>
      </c>
      <c r="H11" s="10" t="str">
        <f>Sheet2!J11</f>
        <v>44.71</v>
      </c>
      <c r="I11" s="10">
        <f>Sheet2!K11</f>
        <v>470</v>
      </c>
      <c r="J11" s="10" t="str">
        <f>Sheet2!L11</f>
        <v>64.80</v>
      </c>
      <c r="K11" s="10">
        <f>Sheet2!M11</f>
        <v>277.45999999999998</v>
      </c>
    </row>
    <row r="12" spans="1:11" x14ac:dyDescent="0.25">
      <c r="A12" t="str">
        <f>AthleteName!B12</f>
        <v>Sintnicolaas</v>
      </c>
      <c r="B12" s="10" t="str">
        <f>Sheet2!D12</f>
        <v>10.85</v>
      </c>
      <c r="C12" s="10">
        <f>Sheet2!E12</f>
        <v>737</v>
      </c>
      <c r="D12" s="10" t="str">
        <f>Sheet2!F12</f>
        <v>14.18</v>
      </c>
      <c r="E12" s="10">
        <f>Sheet2!G12</f>
        <v>193</v>
      </c>
      <c r="F12" s="10" t="str">
        <f>Sheet2!H12</f>
        <v>48.85</v>
      </c>
      <c r="G12" s="10" t="str">
        <f>Sheet2!I12</f>
        <v>14.43</v>
      </c>
      <c r="H12" s="10" t="str">
        <f>Sheet2!J12</f>
        <v>32.26</v>
      </c>
      <c r="I12" s="10">
        <f>Sheet2!K12</f>
        <v>530</v>
      </c>
      <c r="J12" s="10" t="str">
        <f>Sheet2!L12</f>
        <v>58.82</v>
      </c>
      <c r="K12" s="10">
        <f>Sheet2!M12</f>
        <v>271.17</v>
      </c>
    </row>
    <row r="13" spans="1:11" x14ac:dyDescent="0.25">
      <c r="A13" t="str">
        <f>AthleteName!B13</f>
        <v>Newdick</v>
      </c>
      <c r="B13" s="10" t="str">
        <f>Sheet2!D13</f>
        <v>11.10</v>
      </c>
      <c r="C13" s="10">
        <f>Sheet2!E13</f>
        <v>736</v>
      </c>
      <c r="D13" s="10" t="str">
        <f>Sheet2!F13</f>
        <v>15.09</v>
      </c>
      <c r="E13" s="10">
        <f>Sheet2!G13</f>
        <v>196</v>
      </c>
      <c r="F13" s="10" t="str">
        <f>Sheet2!H13</f>
        <v>50.22</v>
      </c>
      <c r="G13" s="10" t="str">
        <f>Sheet2!I13</f>
        <v>15.02</v>
      </c>
      <c r="H13" s="10" t="str">
        <f>Sheet2!J13</f>
        <v>46.15</v>
      </c>
      <c r="I13" s="10">
        <f>Sheet2!K13</f>
        <v>470</v>
      </c>
      <c r="J13" s="10" t="str">
        <f>Sheet2!L13</f>
        <v>59.82</v>
      </c>
      <c r="K13" s="10">
        <f>Sheet2!M13</f>
        <v>278.2</v>
      </c>
    </row>
    <row r="14" spans="1:11" x14ac:dyDescent="0.25">
      <c r="A14" t="str">
        <f>AthleteName!B14</f>
        <v>Barroilhet</v>
      </c>
      <c r="B14" s="10" t="str">
        <f>Sheet2!D14</f>
        <v>11.18</v>
      </c>
      <c r="C14" s="10">
        <f>Sheet2!E14</f>
        <v>680</v>
      </c>
      <c r="D14" s="10" t="str">
        <f>Sheet2!F14</f>
        <v>14.49</v>
      </c>
      <c r="E14" s="10">
        <f>Sheet2!G14</f>
        <v>204.99999999999997</v>
      </c>
      <c r="F14" s="10" t="str">
        <f>Sheet2!H14</f>
        <v>51.07</v>
      </c>
      <c r="G14" s="10" t="str">
        <f>Sheet2!I14</f>
        <v>14.12</v>
      </c>
      <c r="H14" s="10" t="str">
        <f>Sheet2!J14</f>
        <v>41.27</v>
      </c>
      <c r="I14" s="10">
        <f>Sheet2!K14</f>
        <v>540</v>
      </c>
      <c r="J14" s="10" t="str">
        <f>Sheet2!L14</f>
        <v>57.25</v>
      </c>
      <c r="K14" s="10">
        <f>Sheet2!M14</f>
        <v>288.23</v>
      </c>
    </row>
    <row r="15" spans="1:11" x14ac:dyDescent="0.25">
      <c r="A15" t="str">
        <f>AthleteName!B15</f>
        <v>García</v>
      </c>
      <c r="B15" s="10" t="str">
        <f>Sheet2!D15</f>
        <v>10.80</v>
      </c>
      <c r="C15" s="10">
        <f>Sheet2!E15</f>
        <v>675</v>
      </c>
      <c r="D15" s="10" t="str">
        <f>Sheet2!F15</f>
        <v>14.48</v>
      </c>
      <c r="E15" s="10">
        <f>Sheet2!G15</f>
        <v>199</v>
      </c>
      <c r="F15" s="10" t="str">
        <f>Sheet2!H15</f>
        <v>48.76</v>
      </c>
      <c r="G15" s="10" t="str">
        <f>Sheet2!I15</f>
        <v>14.24</v>
      </c>
      <c r="H15" s="10" t="str">
        <f>Sheet2!J15</f>
        <v>42.27</v>
      </c>
      <c r="I15" s="10">
        <f>Sheet2!K15</f>
        <v>459.99999999999994</v>
      </c>
      <c r="J15" s="10" t="str">
        <f>Sheet2!L15</f>
        <v>59.85</v>
      </c>
      <c r="K15" s="10">
        <f>Sheet2!M15</f>
        <v>278.57000000000005</v>
      </c>
    </row>
    <row r="16" spans="1:11" x14ac:dyDescent="0.25">
      <c r="A16" t="str">
        <f>AthleteName!B16</f>
        <v>Mayer</v>
      </c>
      <c r="B16" s="10" t="str">
        <f>Sheet2!D16</f>
        <v>11.32</v>
      </c>
      <c r="C16" s="10">
        <f>Sheet2!E16</f>
        <v>717</v>
      </c>
      <c r="D16" s="10" t="str">
        <f>Sheet2!F16</f>
        <v>14.05</v>
      </c>
      <c r="E16" s="10">
        <f>Sheet2!G16</f>
        <v>204.99999999999997</v>
      </c>
      <c r="F16" s="10" t="str">
        <f>Sheet2!H16</f>
        <v>48.76</v>
      </c>
      <c r="G16" s="10" t="str">
        <f>Sheet2!I16</f>
        <v>15.59</v>
      </c>
      <c r="H16" s="10" t="str">
        <f>Sheet2!J16</f>
        <v>41.20</v>
      </c>
      <c r="I16" s="10">
        <f>Sheet2!K16</f>
        <v>470</v>
      </c>
      <c r="J16" s="10" t="str">
        <f>Sheet2!L16</f>
        <v>62.41</v>
      </c>
      <c r="K16" s="10">
        <f>Sheet2!M16</f>
        <v>263.02</v>
      </c>
    </row>
    <row r="17" spans="1:11" x14ac:dyDescent="0.25">
      <c r="A17" t="str">
        <f>AthleteName!B17</f>
        <v>Shkurenyov</v>
      </c>
      <c r="B17" s="10" t="str">
        <f>Sheet2!D17</f>
        <v>11.01</v>
      </c>
      <c r="C17" s="10">
        <f>Sheet2!E17</f>
        <v>725</v>
      </c>
      <c r="D17" s="10" t="str">
        <f>Sheet2!F17</f>
        <v>12.89</v>
      </c>
      <c r="E17" s="10">
        <f>Sheet2!G17</f>
        <v>202</v>
      </c>
      <c r="F17" s="10" t="str">
        <f>Sheet2!H17</f>
        <v>49.81</v>
      </c>
      <c r="G17" s="10" t="str">
        <f>Sheet2!I17</f>
        <v>14.39</v>
      </c>
      <c r="H17" s="10" t="str">
        <f>Sheet2!J17</f>
        <v>43.51</v>
      </c>
      <c r="I17" s="10">
        <f>Sheet2!K17</f>
        <v>509.99999999999994</v>
      </c>
      <c r="J17" s="10" t="str">
        <f>Sheet2!L17</f>
        <v>53.81</v>
      </c>
      <c r="K17" s="10">
        <f>Sheet2!M17</f>
        <v>282.79999999999995</v>
      </c>
    </row>
    <row r="18" spans="1:11" x14ac:dyDescent="0.25">
      <c r="A18" t="str">
        <f>AthleteName!B18</f>
        <v>Mikhan</v>
      </c>
      <c r="B18" s="10" t="str">
        <f>Sheet2!D18</f>
        <v>10.74</v>
      </c>
      <c r="C18" s="10">
        <f>Sheet2!E18</f>
        <v>694</v>
      </c>
      <c r="D18" s="10" t="str">
        <f>Sheet2!F18</f>
        <v>14.75</v>
      </c>
      <c r="E18" s="10">
        <f>Sheet2!G18</f>
        <v>193</v>
      </c>
      <c r="F18" s="10" t="str">
        <f>Sheet2!H18</f>
        <v>48.42</v>
      </c>
      <c r="G18" s="10" t="str">
        <f>Sheet2!I18</f>
        <v>14.15</v>
      </c>
      <c r="H18" s="10" t="str">
        <f>Sheet2!J18</f>
        <v>44.42</v>
      </c>
      <c r="I18" s="10">
        <f>Sheet2!K18</f>
        <v>440.00000000000006</v>
      </c>
      <c r="J18" s="10" t="str">
        <f>Sheet2!L18</f>
        <v>55.69</v>
      </c>
      <c r="K18" s="10">
        <f>Sheet2!M18</f>
        <v>278.06</v>
      </c>
    </row>
    <row r="19" spans="1:11" x14ac:dyDescent="0.25">
      <c r="A19" t="str">
        <f>AthleteName!B19</f>
        <v>Karpov</v>
      </c>
      <c r="B19" s="10" t="str">
        <f>Sheet2!D19</f>
        <v>10.91</v>
      </c>
      <c r="C19" s="10">
        <f>Sheet2!E19</f>
        <v>721</v>
      </c>
      <c r="D19" s="10" t="str">
        <f>Sheet2!F19</f>
        <v>16.47</v>
      </c>
      <c r="E19" s="10">
        <f>Sheet2!G19</f>
        <v>199</v>
      </c>
      <c r="F19" s="10" t="str">
        <f>Sheet2!H19</f>
        <v>49.83</v>
      </c>
      <c r="G19" s="10" t="str">
        <f>Sheet2!I19</f>
        <v>14.40</v>
      </c>
      <c r="H19" s="10" t="str">
        <f>Sheet2!J19</f>
        <v>44.93</v>
      </c>
      <c r="I19" s="10">
        <f>Sheet2!K19</f>
        <v>509.99999999999994</v>
      </c>
      <c r="J19" s="10" t="str">
        <f>Sheet2!L19</f>
        <v>49.93</v>
      </c>
      <c r="K19" s="10">
        <f>Sheet2!M19</f>
        <v>316.83</v>
      </c>
    </row>
    <row r="20" spans="1:11" x14ac:dyDescent="0.25">
      <c r="A20" t="str">
        <f>AthleteName!B20</f>
        <v>Araújo</v>
      </c>
      <c r="B20" s="10" t="str">
        <f>Sheet2!D20</f>
        <v>10.70</v>
      </c>
      <c r="C20" s="10">
        <f>Sheet2!E20</f>
        <v>716</v>
      </c>
      <c r="D20" s="10" t="str">
        <f>Sheet2!F20</f>
        <v>13.52</v>
      </c>
      <c r="E20" s="10">
        <f>Sheet2!G20</f>
        <v>193</v>
      </c>
      <c r="F20" s="10" t="str">
        <f>Sheet2!H20</f>
        <v>48.25</v>
      </c>
      <c r="G20" s="10" t="str">
        <f>Sheet2!I20</f>
        <v>14.79</v>
      </c>
      <c r="H20" s="10" t="str">
        <f>Sheet2!J20</f>
        <v>44.76</v>
      </c>
      <c r="I20" s="10">
        <f>Sheet2!K20</f>
        <v>459.99999999999994</v>
      </c>
      <c r="J20" s="10" t="str">
        <f>Sheet2!L20</f>
        <v>51.59</v>
      </c>
      <c r="K20" s="10">
        <f>Sheet2!M20</f>
        <v>278.04000000000002</v>
      </c>
    </row>
    <row r="21" spans="1:11" x14ac:dyDescent="0.25">
      <c r="A21" t="str">
        <f>AthleteName!B21</f>
        <v>Ushiro</v>
      </c>
      <c r="B21" s="10" t="str">
        <f>Sheet2!D21</f>
        <v>11.32</v>
      </c>
      <c r="C21" s="10">
        <f>Sheet2!E21</f>
        <v>686</v>
      </c>
      <c r="D21" s="10" t="str">
        <f>Sheet2!F21</f>
        <v>13.59</v>
      </c>
      <c r="E21" s="10">
        <f>Sheet2!G21</f>
        <v>199</v>
      </c>
      <c r="F21" s="10" t="str">
        <f>Sheet2!H21</f>
        <v>50.78</v>
      </c>
      <c r="G21" s="10" t="str">
        <f>Sheet2!I21</f>
        <v>15.47</v>
      </c>
      <c r="H21" s="10" t="str">
        <f>Sheet2!J21</f>
        <v>46.66</v>
      </c>
      <c r="I21" s="10">
        <f>Sheet2!K21</f>
        <v>490.00000000000006</v>
      </c>
      <c r="J21" s="10" t="str">
        <f>Sheet2!L21</f>
        <v>66.38</v>
      </c>
      <c r="K21" s="10">
        <f>Sheet2!M21</f>
        <v>279.33000000000004</v>
      </c>
    </row>
    <row r="22" spans="1:11" x14ac:dyDescent="0.25">
      <c r="A22" t="str">
        <f>AthleteName!B22</f>
        <v>Vos</v>
      </c>
      <c r="B22" s="10" t="str">
        <f>Sheet2!D22</f>
        <v>10.98</v>
      </c>
      <c r="C22" s="10">
        <f>Sheet2!E22</f>
        <v>727</v>
      </c>
      <c r="D22" s="10" t="str">
        <f>Sheet2!F22</f>
        <v>13.77</v>
      </c>
      <c r="E22" s="10">
        <f>Sheet2!G22</f>
        <v>196</v>
      </c>
      <c r="F22" s="10" t="str">
        <f>Sheet2!H22</f>
        <v>49.62</v>
      </c>
      <c r="G22" s="10" t="str">
        <f>Sheet2!I22</f>
        <v>14.61</v>
      </c>
      <c r="H22" s="10" t="str">
        <f>Sheet2!J22</f>
        <v>42.26</v>
      </c>
      <c r="I22" s="10">
        <f>Sheet2!K22</f>
        <v>450</v>
      </c>
      <c r="J22" s="10" t="str">
        <f>Sheet2!L22</f>
        <v>61.60</v>
      </c>
      <c r="K22" s="10">
        <f>Sheet2!M22</f>
        <v>290.01</v>
      </c>
    </row>
    <row r="23" spans="1:11" x14ac:dyDescent="0.25">
      <c r="A23" t="str">
        <f>AthleteName!B23</f>
        <v>Eriņš</v>
      </c>
      <c r="B23" s="10" t="str">
        <f>Sheet2!D23</f>
        <v>10.99</v>
      </c>
      <c r="C23" s="10">
        <f>Sheet2!E23</f>
        <v>698</v>
      </c>
      <c r="D23" s="10" t="str">
        <f>Sheet2!F23</f>
        <v>13.45</v>
      </c>
      <c r="E23" s="10">
        <f>Sheet2!G23</f>
        <v>193</v>
      </c>
      <c r="F23" s="10" t="str">
        <f>Sheet2!H23</f>
        <v>50.62</v>
      </c>
      <c r="G23" s="10" t="str">
        <f>Sheet2!I23</f>
        <v>15.22</v>
      </c>
      <c r="H23" s="10" t="str">
        <f>Sheet2!J23</f>
        <v>45.10</v>
      </c>
      <c r="I23" s="10">
        <f>Sheet2!K23</f>
        <v>450</v>
      </c>
      <c r="J23" s="10" t="str">
        <f>Sheet2!L23</f>
        <v>57.35</v>
      </c>
      <c r="K23" s="10">
        <f>Sheet2!M23</f>
        <v>275.88</v>
      </c>
    </row>
    <row r="24" spans="1:11" x14ac:dyDescent="0.25">
      <c r="A24" t="str">
        <f>AthleteName!B24</f>
        <v>Addy</v>
      </c>
      <c r="B24" s="10" t="str">
        <f>Sheet2!D24</f>
        <v>10.89</v>
      </c>
      <c r="C24" s="10">
        <f>Sheet2!E24</f>
        <v>690</v>
      </c>
      <c r="D24" s="10" t="str">
        <f>Sheet2!F24</f>
        <v>14.97</v>
      </c>
      <c r="E24" s="10">
        <f>Sheet2!G24</f>
        <v>193</v>
      </c>
      <c r="F24" s="10" t="str">
        <f>Sheet2!H24</f>
        <v>48.64</v>
      </c>
      <c r="G24" s="10" t="str">
        <f>Sheet2!I24</f>
        <v>14.23</v>
      </c>
      <c r="H24" s="10" t="str">
        <f>Sheet2!J24</f>
        <v>45.61</v>
      </c>
      <c r="I24" s="10">
        <f>Sheet2!K24</f>
        <v>420</v>
      </c>
      <c r="J24" s="10" t="str">
        <f>Sheet2!L24</f>
        <v>50.36</v>
      </c>
      <c r="K24" s="10">
        <f>Sheet2!M24</f>
        <v>308.14</v>
      </c>
    </row>
    <row r="25" spans="1:11" x14ac:dyDescent="0.25">
      <c r="A25" t="str">
        <f>AthleteName!B25</f>
        <v>Szabó</v>
      </c>
      <c r="B25" s="10" t="str">
        <f>Sheet2!D25</f>
        <v>11.15</v>
      </c>
      <c r="C25" s="10">
        <f>Sheet2!E25</f>
        <v>696</v>
      </c>
      <c r="D25" s="10" t="str">
        <f>Sheet2!F25</f>
        <v>13.93</v>
      </c>
      <c r="E25" s="10">
        <f>Sheet2!G25</f>
        <v>190</v>
      </c>
      <c r="F25" s="10" t="str">
        <f>Sheet2!H25</f>
        <v>50.83</v>
      </c>
      <c r="G25" s="10" t="str">
        <f>Sheet2!I25</f>
        <v>14.92</v>
      </c>
      <c r="H25" s="10" t="str">
        <f>Sheet2!J25</f>
        <v>45.14</v>
      </c>
      <c r="I25" s="10">
        <f>Sheet2!K25</f>
        <v>459.99999999999994</v>
      </c>
      <c r="J25" s="10" t="str">
        <f>Sheet2!L25</f>
        <v>58.84</v>
      </c>
      <c r="K25" s="10">
        <f>Sheet2!M25</f>
        <v>293.81</v>
      </c>
    </row>
    <row r="26" spans="1:11" x14ac:dyDescent="0.25">
      <c r="A26" t="str">
        <f>AthleteName!B26</f>
        <v>Draudvila</v>
      </c>
      <c r="B26" s="10" t="str">
        <f>Sheet2!D26</f>
        <v>10.95</v>
      </c>
      <c r="C26" s="10">
        <f>Sheet2!E26</f>
        <v>712</v>
      </c>
      <c r="D26" s="10" t="str">
        <f>Sheet2!F26</f>
        <v>15.17</v>
      </c>
      <c r="E26" s="10">
        <f>Sheet2!G26</f>
        <v>196</v>
      </c>
      <c r="F26" s="10" t="str">
        <f>Sheet2!H26</f>
        <v>50.13</v>
      </c>
      <c r="G26" s="10" t="str">
        <f>Sheet2!I26</f>
        <v>14.87</v>
      </c>
      <c r="H26" s="10" t="str">
        <f>Sheet2!J26</f>
        <v>46.43</v>
      </c>
      <c r="I26" s="10">
        <f>Sheet2!K26</f>
        <v>420</v>
      </c>
      <c r="J26" s="10" t="str">
        <f>Sheet2!L26</f>
        <v>50.16</v>
      </c>
      <c r="K26" s="10">
        <f>Sheet2!M26</f>
        <v>303.14000000000004</v>
      </c>
    </row>
    <row r="27" spans="1:11" x14ac:dyDescent="0.25">
      <c r="A27" t="str">
        <f>AthleteName!B27</f>
        <v>Artikov</v>
      </c>
      <c r="B27" s="10" t="str">
        <f>Sheet2!D27</f>
        <v>11.37</v>
      </c>
      <c r="C27" s="10">
        <f>Sheet2!E27</f>
        <v>641</v>
      </c>
      <c r="D27" s="10" t="str">
        <f>Sheet2!F27</f>
        <v>14.11</v>
      </c>
      <c r="E27" s="10">
        <f>Sheet2!G27</f>
        <v>193</v>
      </c>
      <c r="F27" s="10" t="str">
        <f>Sheet2!H27</f>
        <v>51.91</v>
      </c>
      <c r="G27" s="10" t="str">
        <f>Sheet2!I27</f>
        <v>14.74</v>
      </c>
      <c r="H27" s="10" t="str">
        <f>Sheet2!J27</f>
        <v>43.53</v>
      </c>
      <c r="I27" s="10">
        <f>Sheet2!K27</f>
        <v>440.00000000000006</v>
      </c>
      <c r="J27" s="10" t="str">
        <f>Sheet2!L27</f>
        <v>56.62</v>
      </c>
      <c r="K27" s="10">
        <f>Sheet2!M27</f>
        <v>309.52</v>
      </c>
    </row>
    <row r="28" spans="1:11" x14ac:dyDescent="0.25">
      <c r="A28" t="str">
        <f>AthleteName!B28</f>
        <v>Knobel</v>
      </c>
      <c r="B28" s="10" t="str">
        <f>Sheet2!D28</f>
        <v>11.42</v>
      </c>
      <c r="C28" s="10">
        <f>Sheet2!E28</f>
        <v>705</v>
      </c>
      <c r="D28" s="10" t="str">
        <f>Sheet2!F28</f>
        <v>15.29</v>
      </c>
      <c r="E28" s="10">
        <f>Sheet2!G28</f>
        <v>204.99999999999997</v>
      </c>
      <c r="F28" s="10" t="str">
        <f>Sheet2!H28</f>
        <v>49.87</v>
      </c>
      <c r="G28" s="10" t="str">
        <f>Sheet2!I28</f>
        <v>15.03</v>
      </c>
      <c r="H28" s="10" t="str">
        <f>Sheet2!J28</f>
        <v>46.10</v>
      </c>
      <c r="I28" s="10">
        <f>Sheet2!K28</f>
        <v>440.00000000000006</v>
      </c>
      <c r="J28" s="10">
        <f>Sheet2!L28</f>
        <v>0</v>
      </c>
      <c r="K28" s="10">
        <f>Sheet2!M28</f>
        <v>0</v>
      </c>
    </row>
    <row r="29" spans="1:11" x14ac:dyDescent="0.25">
      <c r="A29" t="str">
        <f>AthleteName!B29</f>
        <v>Felix</v>
      </c>
      <c r="B29" s="10" t="str">
        <f>Sheet2!D29</f>
        <v>11.12</v>
      </c>
      <c r="C29" s="10">
        <f>Sheet2!E29</f>
        <v>763</v>
      </c>
      <c r="D29" s="10" t="str">
        <f>Sheet2!F29</f>
        <v>13.28</v>
      </c>
      <c r="E29" s="10">
        <f>Sheet2!G29</f>
        <v>204.99999999999997</v>
      </c>
      <c r="F29" s="10" t="str">
        <f>Sheet2!H29</f>
        <v>50.17</v>
      </c>
      <c r="G29" s="10">
        <f>Sheet2!I29</f>
        <v>0</v>
      </c>
      <c r="H29" s="10">
        <f>Sheet2!J29</f>
        <v>0</v>
      </c>
      <c r="I29" s="10">
        <f>Sheet2!K29</f>
        <v>0</v>
      </c>
      <c r="J29" s="10">
        <f>Sheet2!L29</f>
        <v>0</v>
      </c>
      <c r="K29" s="10">
        <f>Sheet2!M29</f>
        <v>0</v>
      </c>
    </row>
    <row r="30" spans="1:11" x14ac:dyDescent="0.25">
      <c r="A30" t="str">
        <f>AthleteName!B30</f>
        <v>Dudaš</v>
      </c>
      <c r="B30" s="10" t="str">
        <f>Sheet2!D30</f>
        <v>10.90</v>
      </c>
      <c r="C30" s="10">
        <f>Sheet2!E30</f>
        <v>753</v>
      </c>
      <c r="D30" s="10" t="str">
        <f>Sheet2!F30</f>
        <v>13.76</v>
      </c>
      <c r="E30" s="10">
        <f>Sheet2!G30</f>
        <v>196</v>
      </c>
      <c r="F30" s="10">
        <f>Sheet2!H30</f>
        <v>0</v>
      </c>
      <c r="G30" s="10">
        <f>Sheet2!I30</f>
        <v>0</v>
      </c>
      <c r="H30" s="10">
        <f>Sheet2!J30</f>
        <v>0</v>
      </c>
      <c r="I30" s="10">
        <f>Sheet2!K30</f>
        <v>0</v>
      </c>
      <c r="J30" s="10">
        <f>Sheet2!L30</f>
        <v>0</v>
      </c>
      <c r="K30" s="10">
        <f>Sheet2!M30</f>
        <v>0</v>
      </c>
    </row>
    <row r="31" spans="1:11" x14ac:dyDescent="0.25">
      <c r="A31" t="str">
        <f>AthleteName!B31</f>
        <v>Awde</v>
      </c>
      <c r="B31" s="10" t="str">
        <f>Sheet2!D31</f>
        <v>10.71</v>
      </c>
      <c r="C31" s="10">
        <f>Sheet2!E31</f>
        <v>683</v>
      </c>
      <c r="D31" s="10">
        <f>Sheet2!F31</f>
        <v>0</v>
      </c>
      <c r="E31" s="10">
        <f>Sheet2!G31</f>
        <v>0</v>
      </c>
      <c r="F31" s="10">
        <f>Sheet2!H31</f>
        <v>0</v>
      </c>
      <c r="G31" s="10">
        <f>Sheet2!I31</f>
        <v>0</v>
      </c>
      <c r="H31" s="10">
        <f>Sheet2!J31</f>
        <v>0</v>
      </c>
      <c r="I31" s="10">
        <f>Sheet2!K31</f>
        <v>0</v>
      </c>
      <c r="J31" s="10">
        <f>Sheet2!L31</f>
        <v>0</v>
      </c>
      <c r="K31" s="10">
        <f>Sheet2!M31</f>
        <v>0</v>
      </c>
    </row>
    <row r="32" spans="1:11" x14ac:dyDescent="0.25">
      <c r="A32" t="str">
        <f>AthleteName!B32</f>
        <v>Šebrle</v>
      </c>
      <c r="B32" s="10" t="str">
        <f>Sheet2!D32</f>
        <v>11.54</v>
      </c>
      <c r="C32" s="10">
        <f>Sheet2!E32</f>
        <v>0</v>
      </c>
      <c r="D32" s="10">
        <f>Sheet2!F32</f>
        <v>0</v>
      </c>
      <c r="E32" s="10">
        <f>Sheet2!G32</f>
        <v>0</v>
      </c>
      <c r="F32" s="10">
        <f>Sheet2!H32</f>
        <v>0</v>
      </c>
      <c r="G32" s="10">
        <f>Sheet2!I32</f>
        <v>0</v>
      </c>
      <c r="H32" s="10">
        <f>Sheet2!J32</f>
        <v>0</v>
      </c>
      <c r="I32" s="10">
        <f>Sheet2!K32</f>
        <v>0</v>
      </c>
      <c r="J32" s="10">
        <f>Sheet2!L32</f>
        <v>0</v>
      </c>
      <c r="K32" s="10">
        <f>Sheet2!M32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zoomScaleNormal="100" workbookViewId="0">
      <selection activeCell="J21" sqref="J21"/>
    </sheetView>
  </sheetViews>
  <sheetFormatPr defaultRowHeight="15" x14ac:dyDescent="0.25"/>
  <cols>
    <col min="13" max="13" width="12.42578125" bestFit="1" customWidth="1"/>
    <col min="15" max="15" width="9.140625" style="10"/>
  </cols>
  <sheetData>
    <row r="1" spans="1:15" x14ac:dyDescent="0.25">
      <c r="A1" s="11" t="s">
        <v>12</v>
      </c>
      <c r="B1" s="11" t="s">
        <v>289</v>
      </c>
      <c r="C1" s="11" t="s">
        <v>290</v>
      </c>
      <c r="D1" s="11" t="s">
        <v>291</v>
      </c>
      <c r="E1" s="11" t="s">
        <v>292</v>
      </c>
      <c r="F1" s="11" t="s">
        <v>293</v>
      </c>
      <c r="G1" s="11" t="s">
        <v>294</v>
      </c>
      <c r="H1" s="11" t="s">
        <v>295</v>
      </c>
      <c r="I1" s="11" t="s">
        <v>296</v>
      </c>
      <c r="J1" s="11" t="s">
        <v>297</v>
      </c>
      <c r="K1" s="11" t="s">
        <v>298</v>
      </c>
      <c r="L1" s="11"/>
      <c r="M1" s="11"/>
      <c r="N1" s="11"/>
      <c r="O1" s="12"/>
    </row>
    <row r="2" spans="1:15" x14ac:dyDescent="0.25">
      <c r="A2" t="s">
        <v>300</v>
      </c>
      <c r="B2" t="s">
        <v>341</v>
      </c>
      <c r="C2">
        <v>802.99999999999989</v>
      </c>
      <c r="D2" t="s">
        <v>284</v>
      </c>
      <c r="E2">
        <v>204.99999999999997</v>
      </c>
      <c r="F2" t="s">
        <v>285</v>
      </c>
      <c r="G2" t="s">
        <v>286</v>
      </c>
      <c r="H2" t="s">
        <v>287</v>
      </c>
      <c r="I2">
        <v>520</v>
      </c>
      <c r="J2" t="s">
        <v>288</v>
      </c>
      <c r="K2">
        <v>273.59000000000003</v>
      </c>
    </row>
    <row r="3" spans="1:15" x14ac:dyDescent="0.25">
      <c r="A3" t="s">
        <v>301</v>
      </c>
      <c r="B3" t="s">
        <v>346</v>
      </c>
      <c r="C3">
        <v>753</v>
      </c>
      <c r="D3" t="s">
        <v>374</v>
      </c>
      <c r="E3">
        <v>199</v>
      </c>
      <c r="F3" t="s">
        <v>401</v>
      </c>
      <c r="G3" t="s">
        <v>425</v>
      </c>
      <c r="H3" t="s">
        <v>449</v>
      </c>
      <c r="I3">
        <v>480</v>
      </c>
      <c r="J3" t="s">
        <v>464</v>
      </c>
      <c r="K3">
        <v>280.94</v>
      </c>
    </row>
    <row r="4" spans="1:15" x14ac:dyDescent="0.25">
      <c r="A4" t="s">
        <v>302</v>
      </c>
      <c r="B4" t="s">
        <v>356</v>
      </c>
      <c r="C4">
        <v>752</v>
      </c>
      <c r="D4" t="s">
        <v>383</v>
      </c>
      <c r="E4">
        <v>211</v>
      </c>
      <c r="F4" t="s">
        <v>409</v>
      </c>
      <c r="G4" t="s">
        <v>376</v>
      </c>
      <c r="H4" t="s">
        <v>458</v>
      </c>
      <c r="I4">
        <v>470</v>
      </c>
      <c r="J4" t="s">
        <v>465</v>
      </c>
      <c r="K4">
        <v>270.08000000000004</v>
      </c>
    </row>
    <row r="5" spans="1:15" x14ac:dyDescent="0.25">
      <c r="A5" t="s">
        <v>303</v>
      </c>
      <c r="B5" t="s">
        <v>332</v>
      </c>
      <c r="C5">
        <v>764</v>
      </c>
      <c r="D5" t="s">
        <v>362</v>
      </c>
      <c r="E5">
        <v>204.99999999999997</v>
      </c>
      <c r="F5" t="s">
        <v>390</v>
      </c>
      <c r="G5" t="s">
        <v>416</v>
      </c>
      <c r="H5" t="s">
        <v>439</v>
      </c>
      <c r="I5">
        <v>480</v>
      </c>
      <c r="J5" t="s">
        <v>466</v>
      </c>
      <c r="K5">
        <v>262.5</v>
      </c>
    </row>
    <row r="6" spans="1:15" x14ac:dyDescent="0.25">
      <c r="A6" t="s">
        <v>304</v>
      </c>
      <c r="B6" t="s">
        <v>360</v>
      </c>
      <c r="C6">
        <v>754</v>
      </c>
      <c r="D6" t="s">
        <v>388</v>
      </c>
      <c r="E6">
        <v>204.99999999999997</v>
      </c>
      <c r="F6" t="s">
        <v>414</v>
      </c>
      <c r="G6" t="s">
        <v>437</v>
      </c>
      <c r="H6" t="s">
        <v>463</v>
      </c>
      <c r="I6">
        <v>470</v>
      </c>
      <c r="J6" t="s">
        <v>467</v>
      </c>
      <c r="K6">
        <v>269.84999999999997</v>
      </c>
    </row>
    <row r="7" spans="1:15" x14ac:dyDescent="0.25">
      <c r="A7" t="s">
        <v>305</v>
      </c>
      <c r="B7" t="s">
        <v>344</v>
      </c>
      <c r="C7">
        <v>721</v>
      </c>
      <c r="D7" t="s">
        <v>372</v>
      </c>
      <c r="E7">
        <v>190</v>
      </c>
      <c r="F7" t="s">
        <v>399</v>
      </c>
      <c r="G7" t="s">
        <v>423</v>
      </c>
      <c r="H7" t="s">
        <v>447</v>
      </c>
      <c r="I7">
        <v>490.00000000000006</v>
      </c>
      <c r="J7" t="s">
        <v>468</v>
      </c>
      <c r="K7">
        <v>277.62</v>
      </c>
    </row>
    <row r="8" spans="1:15" x14ac:dyDescent="0.25">
      <c r="A8" t="s">
        <v>306</v>
      </c>
      <c r="B8" t="s">
        <v>348</v>
      </c>
      <c r="C8">
        <v>755</v>
      </c>
      <c r="D8" t="s">
        <v>376</v>
      </c>
      <c r="E8">
        <v>199</v>
      </c>
      <c r="F8" t="s">
        <v>403</v>
      </c>
      <c r="G8" t="s">
        <v>427</v>
      </c>
      <c r="H8" t="s">
        <v>451</v>
      </c>
      <c r="I8">
        <v>459.99999999999994</v>
      </c>
      <c r="J8" t="s">
        <v>469</v>
      </c>
      <c r="K8">
        <v>273.68</v>
      </c>
    </row>
    <row r="9" spans="1:15" x14ac:dyDescent="0.25">
      <c r="A9" t="s">
        <v>307</v>
      </c>
      <c r="B9" t="s">
        <v>357</v>
      </c>
      <c r="C9">
        <v>745</v>
      </c>
      <c r="D9" t="s">
        <v>384</v>
      </c>
      <c r="E9">
        <v>199</v>
      </c>
      <c r="F9" t="s">
        <v>410</v>
      </c>
      <c r="G9" t="s">
        <v>433</v>
      </c>
      <c r="H9" t="s">
        <v>459</v>
      </c>
      <c r="I9">
        <v>459.99999999999994</v>
      </c>
      <c r="J9" t="s">
        <v>470</v>
      </c>
      <c r="K9">
        <v>276.63</v>
      </c>
    </row>
    <row r="10" spans="1:15" x14ac:dyDescent="0.25">
      <c r="A10" t="s">
        <v>308</v>
      </c>
      <c r="B10" t="s">
        <v>338</v>
      </c>
      <c r="C10">
        <v>717</v>
      </c>
      <c r="D10" t="s">
        <v>367</v>
      </c>
      <c r="E10">
        <v>204.99999999999997</v>
      </c>
      <c r="F10" t="s">
        <v>395</v>
      </c>
      <c r="G10" t="s">
        <v>421</v>
      </c>
      <c r="H10" t="s">
        <v>444</v>
      </c>
      <c r="I10">
        <v>450</v>
      </c>
      <c r="J10" t="s">
        <v>471</v>
      </c>
      <c r="K10">
        <v>266.52000000000004</v>
      </c>
    </row>
    <row r="11" spans="1:15" x14ac:dyDescent="0.25">
      <c r="A11" t="s">
        <v>309</v>
      </c>
      <c r="B11" t="s">
        <v>337</v>
      </c>
      <c r="C11">
        <v>715</v>
      </c>
      <c r="D11" t="s">
        <v>366</v>
      </c>
      <c r="E11">
        <v>196</v>
      </c>
      <c r="F11" t="s">
        <v>394</v>
      </c>
      <c r="G11" t="s">
        <v>420</v>
      </c>
      <c r="H11" t="s">
        <v>443</v>
      </c>
      <c r="I11">
        <v>470</v>
      </c>
      <c r="J11" t="s">
        <v>472</v>
      </c>
      <c r="K11">
        <v>277.45999999999998</v>
      </c>
    </row>
    <row r="12" spans="1:15" x14ac:dyDescent="0.25">
      <c r="A12" t="s">
        <v>310</v>
      </c>
      <c r="B12" t="s">
        <v>355</v>
      </c>
      <c r="C12">
        <v>737</v>
      </c>
      <c r="D12" t="s">
        <v>382</v>
      </c>
      <c r="E12">
        <v>193</v>
      </c>
      <c r="F12" t="s">
        <v>408</v>
      </c>
      <c r="G12" t="s">
        <v>432</v>
      </c>
      <c r="H12" t="s">
        <v>457</v>
      </c>
      <c r="I12">
        <v>530</v>
      </c>
      <c r="J12" t="s">
        <v>473</v>
      </c>
      <c r="K12">
        <v>271.17</v>
      </c>
    </row>
    <row r="13" spans="1:15" x14ac:dyDescent="0.25">
      <c r="A13" t="s">
        <v>311</v>
      </c>
      <c r="B13" t="s">
        <v>352</v>
      </c>
      <c r="C13">
        <v>736</v>
      </c>
      <c r="D13" t="s">
        <v>380</v>
      </c>
      <c r="E13">
        <v>196</v>
      </c>
      <c r="F13" t="s">
        <v>406</v>
      </c>
      <c r="G13" t="s">
        <v>430</v>
      </c>
      <c r="H13" t="s">
        <v>455</v>
      </c>
      <c r="I13">
        <v>470</v>
      </c>
      <c r="J13" t="s">
        <v>474</v>
      </c>
      <c r="K13">
        <v>278.2</v>
      </c>
    </row>
    <row r="14" spans="1:15" x14ac:dyDescent="0.25">
      <c r="A14" t="s">
        <v>312</v>
      </c>
      <c r="B14" t="s">
        <v>336</v>
      </c>
      <c r="C14">
        <v>680</v>
      </c>
      <c r="D14" t="s">
        <v>365</v>
      </c>
      <c r="E14">
        <v>204.99999999999997</v>
      </c>
      <c r="F14" t="s">
        <v>393</v>
      </c>
      <c r="G14" t="s">
        <v>419</v>
      </c>
      <c r="H14" t="s">
        <v>442</v>
      </c>
      <c r="I14">
        <v>540</v>
      </c>
      <c r="J14" t="s">
        <v>475</v>
      </c>
      <c r="K14">
        <v>288.23</v>
      </c>
    </row>
    <row r="15" spans="1:15" x14ac:dyDescent="0.25">
      <c r="A15" t="s">
        <v>313</v>
      </c>
      <c r="B15" t="s">
        <v>345</v>
      </c>
      <c r="C15">
        <v>675</v>
      </c>
      <c r="D15" t="s">
        <v>373</v>
      </c>
      <c r="E15">
        <v>199</v>
      </c>
      <c r="F15" t="s">
        <v>400</v>
      </c>
      <c r="G15" t="s">
        <v>424</v>
      </c>
      <c r="H15" t="s">
        <v>448</v>
      </c>
      <c r="I15">
        <v>459.99999999999994</v>
      </c>
      <c r="J15" t="s">
        <v>476</v>
      </c>
      <c r="K15">
        <v>278.57000000000005</v>
      </c>
    </row>
    <row r="16" spans="1:15" x14ac:dyDescent="0.25">
      <c r="A16" t="s">
        <v>314</v>
      </c>
      <c r="B16" t="s">
        <v>350</v>
      </c>
      <c r="C16">
        <v>717</v>
      </c>
      <c r="D16" t="s">
        <v>378</v>
      </c>
      <c r="E16">
        <v>204.99999999999997</v>
      </c>
      <c r="F16" t="s">
        <v>400</v>
      </c>
      <c r="G16" t="s">
        <v>429</v>
      </c>
      <c r="H16" t="s">
        <v>453</v>
      </c>
      <c r="I16">
        <v>470</v>
      </c>
      <c r="J16" t="s">
        <v>477</v>
      </c>
      <c r="K16">
        <v>263.02</v>
      </c>
    </row>
    <row r="17" spans="1:11" x14ac:dyDescent="0.25">
      <c r="A17" t="s">
        <v>315</v>
      </c>
      <c r="B17" t="s">
        <v>354</v>
      </c>
      <c r="C17">
        <v>725</v>
      </c>
      <c r="D17" t="s">
        <v>381</v>
      </c>
      <c r="E17">
        <v>202</v>
      </c>
      <c r="F17" t="s">
        <v>407</v>
      </c>
      <c r="G17" t="s">
        <v>431</v>
      </c>
      <c r="H17" t="s">
        <v>456</v>
      </c>
      <c r="I17">
        <v>509.99999999999994</v>
      </c>
      <c r="J17" t="s">
        <v>478</v>
      </c>
      <c r="K17">
        <v>282.79999999999995</v>
      </c>
    </row>
    <row r="18" spans="1:11" x14ac:dyDescent="0.25">
      <c r="A18" t="s">
        <v>316</v>
      </c>
      <c r="B18" t="s">
        <v>351</v>
      </c>
      <c r="C18">
        <v>694</v>
      </c>
      <c r="D18" t="s">
        <v>379</v>
      </c>
      <c r="E18">
        <v>193</v>
      </c>
      <c r="F18" t="s">
        <v>405</v>
      </c>
      <c r="G18" t="s">
        <v>421</v>
      </c>
      <c r="H18" t="s">
        <v>454</v>
      </c>
      <c r="I18">
        <v>440.00000000000006</v>
      </c>
      <c r="J18" t="s">
        <v>479</v>
      </c>
      <c r="K18">
        <v>278.06</v>
      </c>
    </row>
    <row r="19" spans="1:11" x14ac:dyDescent="0.25">
      <c r="A19" t="s">
        <v>317</v>
      </c>
      <c r="B19" t="s">
        <v>347</v>
      </c>
      <c r="C19">
        <v>721</v>
      </c>
      <c r="D19" t="s">
        <v>375</v>
      </c>
      <c r="E19">
        <v>199</v>
      </c>
      <c r="F19" t="s">
        <v>402</v>
      </c>
      <c r="G19" t="s">
        <v>426</v>
      </c>
      <c r="H19" t="s">
        <v>450</v>
      </c>
      <c r="I19">
        <v>509.99999999999994</v>
      </c>
      <c r="J19" t="s">
        <v>480</v>
      </c>
      <c r="K19">
        <v>316.83</v>
      </c>
    </row>
    <row r="20" spans="1:11" x14ac:dyDescent="0.25">
      <c r="A20" t="s">
        <v>318</v>
      </c>
      <c r="B20" t="s">
        <v>333</v>
      </c>
      <c r="C20">
        <v>716</v>
      </c>
      <c r="D20" t="s">
        <v>363</v>
      </c>
      <c r="E20">
        <v>193</v>
      </c>
      <c r="F20" t="s">
        <v>391</v>
      </c>
      <c r="G20" t="s">
        <v>417</v>
      </c>
      <c r="H20" t="s">
        <v>440</v>
      </c>
      <c r="I20">
        <v>459.99999999999994</v>
      </c>
      <c r="J20">
        <v>51.59</v>
      </c>
      <c r="K20">
        <v>278.04000000000002</v>
      </c>
    </row>
    <row r="21" spans="1:11" x14ac:dyDescent="0.25">
      <c r="A21" t="s">
        <v>319</v>
      </c>
      <c r="B21" t="s">
        <v>350</v>
      </c>
      <c r="C21">
        <v>686</v>
      </c>
      <c r="D21" t="s">
        <v>386</v>
      </c>
      <c r="E21">
        <v>199</v>
      </c>
      <c r="F21" t="s">
        <v>412</v>
      </c>
      <c r="G21" t="s">
        <v>435</v>
      </c>
      <c r="H21" t="s">
        <v>461</v>
      </c>
      <c r="I21">
        <v>490.00000000000006</v>
      </c>
      <c r="J21" t="s">
        <v>481</v>
      </c>
      <c r="K21">
        <v>279.33000000000004</v>
      </c>
    </row>
    <row r="22" spans="1:11" x14ac:dyDescent="0.25">
      <c r="A22" t="s">
        <v>320</v>
      </c>
      <c r="B22" t="s">
        <v>359</v>
      </c>
      <c r="C22">
        <v>727</v>
      </c>
      <c r="D22" t="s">
        <v>387</v>
      </c>
      <c r="E22">
        <v>196</v>
      </c>
      <c r="F22" t="s">
        <v>413</v>
      </c>
      <c r="G22" t="s">
        <v>436</v>
      </c>
      <c r="H22" t="s">
        <v>462</v>
      </c>
      <c r="I22">
        <v>450</v>
      </c>
      <c r="J22" t="s">
        <v>482</v>
      </c>
      <c r="K22">
        <v>290.01</v>
      </c>
    </row>
    <row r="23" spans="1:11" x14ac:dyDescent="0.25">
      <c r="A23" t="s">
        <v>321</v>
      </c>
      <c r="B23" t="s">
        <v>342</v>
      </c>
      <c r="C23">
        <v>698</v>
      </c>
      <c r="D23" t="s">
        <v>370</v>
      </c>
      <c r="E23">
        <v>193</v>
      </c>
      <c r="F23" t="s">
        <v>397</v>
      </c>
      <c r="G23" t="s">
        <v>422</v>
      </c>
      <c r="H23" t="s">
        <v>446</v>
      </c>
      <c r="I23">
        <v>450</v>
      </c>
      <c r="J23" t="s">
        <v>483</v>
      </c>
      <c r="K23">
        <v>275.88</v>
      </c>
    </row>
    <row r="24" spans="1:11" x14ac:dyDescent="0.25">
      <c r="A24" t="s">
        <v>322</v>
      </c>
      <c r="B24" t="s">
        <v>331</v>
      </c>
      <c r="C24">
        <v>690</v>
      </c>
      <c r="D24" t="s">
        <v>361</v>
      </c>
      <c r="E24">
        <v>193</v>
      </c>
      <c r="F24" t="s">
        <v>389</v>
      </c>
      <c r="G24" t="s">
        <v>415</v>
      </c>
      <c r="H24" t="s">
        <v>438</v>
      </c>
      <c r="I24">
        <v>420</v>
      </c>
      <c r="J24" t="s">
        <v>484</v>
      </c>
      <c r="K24">
        <v>308.14</v>
      </c>
    </row>
    <row r="25" spans="1:11" x14ac:dyDescent="0.25">
      <c r="A25" t="s">
        <v>323</v>
      </c>
      <c r="B25" t="s">
        <v>358</v>
      </c>
      <c r="C25">
        <v>696</v>
      </c>
      <c r="D25" t="s">
        <v>385</v>
      </c>
      <c r="E25">
        <v>190</v>
      </c>
      <c r="F25" t="s">
        <v>411</v>
      </c>
      <c r="G25" t="s">
        <v>434</v>
      </c>
      <c r="H25" t="s">
        <v>460</v>
      </c>
      <c r="I25">
        <v>459.99999999999994</v>
      </c>
      <c r="J25" t="s">
        <v>485</v>
      </c>
      <c r="K25">
        <v>293.81</v>
      </c>
    </row>
    <row r="26" spans="1:11" x14ac:dyDescent="0.25">
      <c r="A26" t="s">
        <v>324</v>
      </c>
      <c r="B26" t="s">
        <v>339</v>
      </c>
      <c r="C26">
        <v>712</v>
      </c>
      <c r="D26" t="s">
        <v>368</v>
      </c>
      <c r="E26">
        <v>196</v>
      </c>
      <c r="F26" t="s">
        <v>396</v>
      </c>
      <c r="G26" t="s">
        <v>372</v>
      </c>
      <c r="H26" t="s">
        <v>445</v>
      </c>
      <c r="I26">
        <v>420</v>
      </c>
      <c r="J26" t="s">
        <v>486</v>
      </c>
      <c r="K26">
        <v>303.14000000000004</v>
      </c>
    </row>
    <row r="27" spans="1:11" x14ac:dyDescent="0.25">
      <c r="A27" t="s">
        <v>325</v>
      </c>
      <c r="B27" t="s">
        <v>334</v>
      </c>
      <c r="C27">
        <v>641</v>
      </c>
      <c r="D27" t="s">
        <v>364</v>
      </c>
      <c r="E27">
        <v>193</v>
      </c>
      <c r="F27" t="s">
        <v>392</v>
      </c>
      <c r="G27" t="s">
        <v>418</v>
      </c>
      <c r="H27" t="s">
        <v>441</v>
      </c>
      <c r="I27">
        <v>440.00000000000006</v>
      </c>
      <c r="J27" t="s">
        <v>487</v>
      </c>
      <c r="K27">
        <v>309.52</v>
      </c>
    </row>
    <row r="28" spans="1:11" x14ac:dyDescent="0.25">
      <c r="A28" t="s">
        <v>326</v>
      </c>
      <c r="B28" t="s">
        <v>349</v>
      </c>
      <c r="C28">
        <v>705</v>
      </c>
      <c r="D28" t="s">
        <v>377</v>
      </c>
      <c r="E28">
        <v>204.99999999999997</v>
      </c>
      <c r="F28" t="s">
        <v>404</v>
      </c>
      <c r="G28" t="s">
        <v>428</v>
      </c>
      <c r="H28" t="s">
        <v>452</v>
      </c>
      <c r="I28">
        <v>440.00000000000006</v>
      </c>
      <c r="J28">
        <v>0</v>
      </c>
      <c r="K28">
        <v>0</v>
      </c>
    </row>
    <row r="29" spans="1:11" x14ac:dyDescent="0.25">
      <c r="A29" t="s">
        <v>327</v>
      </c>
      <c r="B29" t="s">
        <v>343</v>
      </c>
      <c r="C29">
        <v>763</v>
      </c>
      <c r="D29" t="s">
        <v>371</v>
      </c>
      <c r="E29">
        <v>204.99999999999997</v>
      </c>
      <c r="F29" t="s">
        <v>398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 t="s">
        <v>328</v>
      </c>
      <c r="B30" t="s">
        <v>340</v>
      </c>
      <c r="C30">
        <v>753</v>
      </c>
      <c r="D30" t="s">
        <v>369</v>
      </c>
      <c r="E30">
        <v>196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 t="s">
        <v>329</v>
      </c>
      <c r="B31" t="s">
        <v>335</v>
      </c>
      <c r="C31">
        <v>683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 t="s">
        <v>330</v>
      </c>
      <c r="B32" t="s">
        <v>353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:A10"/>
    </sheetView>
  </sheetViews>
  <sheetFormatPr defaultRowHeight="15" x14ac:dyDescent="0.25"/>
  <sheetData>
    <row r="1" spans="1:1" x14ac:dyDescent="0.25">
      <c r="A1" t="s">
        <v>289</v>
      </c>
    </row>
    <row r="2" spans="1:1" x14ac:dyDescent="0.25">
      <c r="A2" t="s">
        <v>290</v>
      </c>
    </row>
    <row r="3" spans="1:1" x14ac:dyDescent="0.25">
      <c r="A3" t="s">
        <v>291</v>
      </c>
    </row>
    <row r="4" spans="1:1" x14ac:dyDescent="0.25">
      <c r="A4" t="s">
        <v>292</v>
      </c>
    </row>
    <row r="5" spans="1:1" x14ac:dyDescent="0.25">
      <c r="A5" t="s">
        <v>293</v>
      </c>
    </row>
    <row r="6" spans="1:1" x14ac:dyDescent="0.25">
      <c r="A6" t="s">
        <v>294</v>
      </c>
    </row>
    <row r="7" spans="1:1" x14ac:dyDescent="0.25">
      <c r="A7" t="s">
        <v>295</v>
      </c>
    </row>
    <row r="8" spans="1:1" x14ac:dyDescent="0.25">
      <c r="A8" t="s">
        <v>296</v>
      </c>
    </row>
    <row r="9" spans="1:1" x14ac:dyDescent="0.25">
      <c r="A9" t="s">
        <v>297</v>
      </c>
    </row>
    <row r="10" spans="1:1" x14ac:dyDescent="0.25">
      <c r="A10" t="s">
        <v>298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11"/>
  <sheetViews>
    <sheetView topLeftCell="A178" workbookViewId="0">
      <selection activeCell="C191" sqref="C191"/>
    </sheetView>
  </sheetViews>
  <sheetFormatPr defaultRowHeight="15" x14ac:dyDescent="0.25"/>
  <sheetData>
    <row r="1" spans="1:3" x14ac:dyDescent="0.25">
      <c r="A1" s="11" t="s">
        <v>12</v>
      </c>
      <c r="B1" s="11" t="s">
        <v>488</v>
      </c>
      <c r="C1" s="12" t="s">
        <v>489</v>
      </c>
    </row>
    <row r="2" spans="1:3" hidden="1" x14ac:dyDescent="0.25">
      <c r="A2" t="s">
        <v>300</v>
      </c>
      <c r="B2" t="s">
        <v>289</v>
      </c>
      <c r="C2" s="10" t="s">
        <v>341</v>
      </c>
    </row>
    <row r="3" spans="1:3" hidden="1" x14ac:dyDescent="0.25">
      <c r="A3" t="s">
        <v>300</v>
      </c>
      <c r="B3" t="s">
        <v>290</v>
      </c>
      <c r="C3" s="10">
        <v>802.99999999999989</v>
      </c>
    </row>
    <row r="4" spans="1:3" hidden="1" x14ac:dyDescent="0.25">
      <c r="A4" t="s">
        <v>300</v>
      </c>
      <c r="B4" t="s">
        <v>291</v>
      </c>
      <c r="C4" s="10" t="s">
        <v>284</v>
      </c>
    </row>
    <row r="5" spans="1:3" hidden="1" x14ac:dyDescent="0.25">
      <c r="A5" t="s">
        <v>300</v>
      </c>
      <c r="B5" t="s">
        <v>292</v>
      </c>
      <c r="C5" s="10">
        <v>204.99999999999997</v>
      </c>
    </row>
    <row r="6" spans="1:3" hidden="1" x14ac:dyDescent="0.25">
      <c r="A6" t="s">
        <v>300</v>
      </c>
      <c r="B6" t="s">
        <v>293</v>
      </c>
      <c r="C6" s="10" t="s">
        <v>285</v>
      </c>
    </row>
    <row r="7" spans="1:3" hidden="1" x14ac:dyDescent="0.25">
      <c r="A7" t="s">
        <v>300</v>
      </c>
      <c r="B7" t="s">
        <v>294</v>
      </c>
      <c r="C7" s="10" t="s">
        <v>286</v>
      </c>
    </row>
    <row r="8" spans="1:3" hidden="1" x14ac:dyDescent="0.25">
      <c r="A8" t="s">
        <v>300</v>
      </c>
      <c r="B8" t="s">
        <v>295</v>
      </c>
      <c r="C8" s="10" t="s">
        <v>287</v>
      </c>
    </row>
    <row r="9" spans="1:3" hidden="1" x14ac:dyDescent="0.25">
      <c r="A9" t="s">
        <v>300</v>
      </c>
      <c r="B9" t="s">
        <v>296</v>
      </c>
      <c r="C9" s="10">
        <v>520</v>
      </c>
    </row>
    <row r="10" spans="1:3" hidden="1" x14ac:dyDescent="0.25">
      <c r="A10" t="s">
        <v>300</v>
      </c>
      <c r="B10" t="s">
        <v>297</v>
      </c>
      <c r="C10" s="10" t="s">
        <v>288</v>
      </c>
    </row>
    <row r="11" spans="1:3" hidden="1" x14ac:dyDescent="0.25">
      <c r="A11" t="s">
        <v>300</v>
      </c>
      <c r="B11" t="s">
        <v>298</v>
      </c>
      <c r="C11" s="10">
        <v>273.59000000000003</v>
      </c>
    </row>
    <row r="12" spans="1:3" hidden="1" x14ac:dyDescent="0.25">
      <c r="A12" t="s">
        <v>301</v>
      </c>
      <c r="B12" t="s">
        <v>289</v>
      </c>
      <c r="C12" s="10" t="s">
        <v>346</v>
      </c>
    </row>
    <row r="13" spans="1:3" hidden="1" x14ac:dyDescent="0.25">
      <c r="A13" t="s">
        <v>301</v>
      </c>
      <c r="B13" t="s">
        <v>290</v>
      </c>
      <c r="C13" s="10">
        <v>753</v>
      </c>
    </row>
    <row r="14" spans="1:3" hidden="1" x14ac:dyDescent="0.25">
      <c r="A14" t="s">
        <v>301</v>
      </c>
      <c r="B14" t="s">
        <v>291</v>
      </c>
      <c r="C14" s="10" t="s">
        <v>374</v>
      </c>
    </row>
    <row r="15" spans="1:3" hidden="1" x14ac:dyDescent="0.25">
      <c r="A15" t="s">
        <v>301</v>
      </c>
      <c r="B15" t="s">
        <v>292</v>
      </c>
      <c r="C15" s="10">
        <v>199</v>
      </c>
    </row>
    <row r="16" spans="1:3" hidden="1" x14ac:dyDescent="0.25">
      <c r="A16" t="s">
        <v>301</v>
      </c>
      <c r="B16" t="s">
        <v>293</v>
      </c>
      <c r="C16" s="10" t="s">
        <v>401</v>
      </c>
    </row>
    <row r="17" spans="1:3" hidden="1" x14ac:dyDescent="0.25">
      <c r="A17" t="s">
        <v>301</v>
      </c>
      <c r="B17" t="s">
        <v>294</v>
      </c>
      <c r="C17" s="10" t="s">
        <v>425</v>
      </c>
    </row>
    <row r="18" spans="1:3" hidden="1" x14ac:dyDescent="0.25">
      <c r="A18" t="s">
        <v>301</v>
      </c>
      <c r="B18" t="s">
        <v>295</v>
      </c>
      <c r="C18" s="10" t="s">
        <v>449</v>
      </c>
    </row>
    <row r="19" spans="1:3" hidden="1" x14ac:dyDescent="0.25">
      <c r="A19" t="s">
        <v>301</v>
      </c>
      <c r="B19" t="s">
        <v>296</v>
      </c>
      <c r="C19" s="10">
        <v>480</v>
      </c>
    </row>
    <row r="20" spans="1:3" hidden="1" x14ac:dyDescent="0.25">
      <c r="A20" t="s">
        <v>301</v>
      </c>
      <c r="B20" t="s">
        <v>297</v>
      </c>
      <c r="C20" s="10" t="s">
        <v>464</v>
      </c>
    </row>
    <row r="21" spans="1:3" hidden="1" x14ac:dyDescent="0.25">
      <c r="A21" t="s">
        <v>301</v>
      </c>
      <c r="B21" t="s">
        <v>298</v>
      </c>
      <c r="C21" s="10">
        <v>280.94</v>
      </c>
    </row>
    <row r="22" spans="1:3" hidden="1" x14ac:dyDescent="0.25">
      <c r="A22" t="s">
        <v>302</v>
      </c>
      <c r="B22" t="s">
        <v>289</v>
      </c>
      <c r="C22" s="10" t="s">
        <v>356</v>
      </c>
    </row>
    <row r="23" spans="1:3" hidden="1" x14ac:dyDescent="0.25">
      <c r="A23" t="s">
        <v>302</v>
      </c>
      <c r="B23" t="s">
        <v>290</v>
      </c>
      <c r="C23" s="10">
        <v>752</v>
      </c>
    </row>
    <row r="24" spans="1:3" hidden="1" x14ac:dyDescent="0.25">
      <c r="A24" t="s">
        <v>302</v>
      </c>
      <c r="B24" t="s">
        <v>291</v>
      </c>
      <c r="C24" s="10" t="s">
        <v>383</v>
      </c>
    </row>
    <row r="25" spans="1:3" hidden="1" x14ac:dyDescent="0.25">
      <c r="A25" t="s">
        <v>302</v>
      </c>
      <c r="B25" t="s">
        <v>292</v>
      </c>
      <c r="C25" s="10">
        <v>211</v>
      </c>
    </row>
    <row r="26" spans="1:3" hidden="1" x14ac:dyDescent="0.25">
      <c r="A26" t="s">
        <v>302</v>
      </c>
      <c r="B26" t="s">
        <v>293</v>
      </c>
      <c r="C26" s="10" t="s">
        <v>409</v>
      </c>
    </row>
    <row r="27" spans="1:3" hidden="1" x14ac:dyDescent="0.25">
      <c r="A27" t="s">
        <v>302</v>
      </c>
      <c r="B27" t="s">
        <v>294</v>
      </c>
      <c r="C27" s="10" t="s">
        <v>376</v>
      </c>
    </row>
    <row r="28" spans="1:3" hidden="1" x14ac:dyDescent="0.25">
      <c r="A28" t="s">
        <v>302</v>
      </c>
      <c r="B28" t="s">
        <v>295</v>
      </c>
      <c r="C28" s="10" t="s">
        <v>458</v>
      </c>
    </row>
    <row r="29" spans="1:3" hidden="1" x14ac:dyDescent="0.25">
      <c r="A29" t="s">
        <v>302</v>
      </c>
      <c r="B29" t="s">
        <v>296</v>
      </c>
      <c r="C29" s="10">
        <v>470</v>
      </c>
    </row>
    <row r="30" spans="1:3" hidden="1" x14ac:dyDescent="0.25">
      <c r="A30" t="s">
        <v>302</v>
      </c>
      <c r="B30" t="s">
        <v>297</v>
      </c>
      <c r="C30" s="10" t="s">
        <v>465</v>
      </c>
    </row>
    <row r="31" spans="1:3" hidden="1" x14ac:dyDescent="0.25">
      <c r="A31" t="s">
        <v>302</v>
      </c>
      <c r="B31" t="s">
        <v>298</v>
      </c>
      <c r="C31" s="10">
        <v>270.08000000000004</v>
      </c>
    </row>
    <row r="32" spans="1:3" hidden="1" x14ac:dyDescent="0.25">
      <c r="A32" t="s">
        <v>303</v>
      </c>
      <c r="B32" t="s">
        <v>289</v>
      </c>
      <c r="C32" s="10" t="s">
        <v>332</v>
      </c>
    </row>
    <row r="33" spans="1:3" hidden="1" x14ac:dyDescent="0.25">
      <c r="A33" t="s">
        <v>303</v>
      </c>
      <c r="B33" t="s">
        <v>290</v>
      </c>
      <c r="C33" s="10">
        <v>764</v>
      </c>
    </row>
    <row r="34" spans="1:3" hidden="1" x14ac:dyDescent="0.25">
      <c r="A34" t="s">
        <v>303</v>
      </c>
      <c r="B34" t="s">
        <v>291</v>
      </c>
      <c r="C34" s="10" t="s">
        <v>362</v>
      </c>
    </row>
    <row r="35" spans="1:3" hidden="1" x14ac:dyDescent="0.25">
      <c r="A35" t="s">
        <v>303</v>
      </c>
      <c r="B35" t="s">
        <v>292</v>
      </c>
      <c r="C35" s="10">
        <v>204.99999999999997</v>
      </c>
    </row>
    <row r="36" spans="1:3" hidden="1" x14ac:dyDescent="0.25">
      <c r="A36" t="s">
        <v>303</v>
      </c>
      <c r="B36" t="s">
        <v>293</v>
      </c>
      <c r="C36" s="10" t="s">
        <v>390</v>
      </c>
    </row>
    <row r="37" spans="1:3" hidden="1" x14ac:dyDescent="0.25">
      <c r="A37" t="s">
        <v>303</v>
      </c>
      <c r="B37" t="s">
        <v>294</v>
      </c>
      <c r="C37" s="10" t="s">
        <v>416</v>
      </c>
    </row>
    <row r="38" spans="1:3" hidden="1" x14ac:dyDescent="0.25">
      <c r="A38" t="s">
        <v>303</v>
      </c>
      <c r="B38" t="s">
        <v>295</v>
      </c>
      <c r="C38" s="10" t="s">
        <v>439</v>
      </c>
    </row>
    <row r="39" spans="1:3" hidden="1" x14ac:dyDescent="0.25">
      <c r="A39" t="s">
        <v>303</v>
      </c>
      <c r="B39" t="s">
        <v>296</v>
      </c>
      <c r="C39" s="10">
        <v>480</v>
      </c>
    </row>
    <row r="40" spans="1:3" hidden="1" x14ac:dyDescent="0.25">
      <c r="A40" t="s">
        <v>303</v>
      </c>
      <c r="B40" t="s">
        <v>297</v>
      </c>
      <c r="C40" s="10" t="s">
        <v>466</v>
      </c>
    </row>
    <row r="41" spans="1:3" hidden="1" x14ac:dyDescent="0.25">
      <c r="A41" t="s">
        <v>303</v>
      </c>
      <c r="B41" t="s">
        <v>298</v>
      </c>
      <c r="C41" s="10">
        <v>262.5</v>
      </c>
    </row>
    <row r="42" spans="1:3" hidden="1" x14ac:dyDescent="0.25">
      <c r="A42" t="s">
        <v>304</v>
      </c>
      <c r="B42" t="s">
        <v>289</v>
      </c>
      <c r="C42" s="10" t="s">
        <v>360</v>
      </c>
    </row>
    <row r="43" spans="1:3" hidden="1" x14ac:dyDescent="0.25">
      <c r="A43" t="s">
        <v>304</v>
      </c>
      <c r="B43" t="s">
        <v>290</v>
      </c>
      <c r="C43" s="10">
        <v>754</v>
      </c>
    </row>
    <row r="44" spans="1:3" hidden="1" x14ac:dyDescent="0.25">
      <c r="A44" t="s">
        <v>304</v>
      </c>
      <c r="B44" t="s">
        <v>291</v>
      </c>
      <c r="C44" s="10" t="s">
        <v>388</v>
      </c>
    </row>
    <row r="45" spans="1:3" hidden="1" x14ac:dyDescent="0.25">
      <c r="A45" t="s">
        <v>304</v>
      </c>
      <c r="B45" t="s">
        <v>292</v>
      </c>
      <c r="C45" s="10">
        <v>204.99999999999997</v>
      </c>
    </row>
    <row r="46" spans="1:3" hidden="1" x14ac:dyDescent="0.25">
      <c r="A46" t="s">
        <v>304</v>
      </c>
      <c r="B46" t="s">
        <v>293</v>
      </c>
      <c r="C46" s="10" t="s">
        <v>414</v>
      </c>
    </row>
    <row r="47" spans="1:3" hidden="1" x14ac:dyDescent="0.25">
      <c r="A47" t="s">
        <v>304</v>
      </c>
      <c r="B47" t="s">
        <v>294</v>
      </c>
      <c r="C47" s="10" t="s">
        <v>437</v>
      </c>
    </row>
    <row r="48" spans="1:3" hidden="1" x14ac:dyDescent="0.25">
      <c r="A48" t="s">
        <v>304</v>
      </c>
      <c r="B48" t="s">
        <v>295</v>
      </c>
      <c r="C48" s="10" t="s">
        <v>463</v>
      </c>
    </row>
    <row r="49" spans="1:3" hidden="1" x14ac:dyDescent="0.25">
      <c r="A49" t="s">
        <v>304</v>
      </c>
      <c r="B49" t="s">
        <v>296</v>
      </c>
      <c r="C49" s="10">
        <v>470</v>
      </c>
    </row>
    <row r="50" spans="1:3" hidden="1" x14ac:dyDescent="0.25">
      <c r="A50" t="s">
        <v>304</v>
      </c>
      <c r="B50" t="s">
        <v>297</v>
      </c>
      <c r="C50" s="10" t="s">
        <v>467</v>
      </c>
    </row>
    <row r="51" spans="1:3" hidden="1" x14ac:dyDescent="0.25">
      <c r="A51" t="s">
        <v>304</v>
      </c>
      <c r="B51" t="s">
        <v>298</v>
      </c>
      <c r="C51" s="10">
        <v>269.84999999999997</v>
      </c>
    </row>
    <row r="52" spans="1:3" hidden="1" x14ac:dyDescent="0.25">
      <c r="A52" t="s">
        <v>305</v>
      </c>
      <c r="B52" t="s">
        <v>289</v>
      </c>
      <c r="C52" s="10" t="s">
        <v>344</v>
      </c>
    </row>
    <row r="53" spans="1:3" hidden="1" x14ac:dyDescent="0.25">
      <c r="A53" t="s">
        <v>305</v>
      </c>
      <c r="B53" t="s">
        <v>290</v>
      </c>
      <c r="C53" s="10">
        <v>721</v>
      </c>
    </row>
    <row r="54" spans="1:3" hidden="1" x14ac:dyDescent="0.25">
      <c r="A54" t="s">
        <v>305</v>
      </c>
      <c r="B54" t="s">
        <v>291</v>
      </c>
      <c r="C54" s="10" t="s">
        <v>372</v>
      </c>
    </row>
    <row r="55" spans="1:3" hidden="1" x14ac:dyDescent="0.25">
      <c r="A55" t="s">
        <v>305</v>
      </c>
      <c r="B55" t="s">
        <v>292</v>
      </c>
      <c r="C55" s="10">
        <v>190</v>
      </c>
    </row>
    <row r="56" spans="1:3" hidden="1" x14ac:dyDescent="0.25">
      <c r="A56" t="s">
        <v>305</v>
      </c>
      <c r="B56" t="s">
        <v>293</v>
      </c>
      <c r="C56" s="10" t="s">
        <v>399</v>
      </c>
    </row>
    <row r="57" spans="1:3" hidden="1" x14ac:dyDescent="0.25">
      <c r="A57" t="s">
        <v>305</v>
      </c>
      <c r="B57" t="s">
        <v>294</v>
      </c>
      <c r="C57" s="10" t="s">
        <v>423</v>
      </c>
    </row>
    <row r="58" spans="1:3" hidden="1" x14ac:dyDescent="0.25">
      <c r="A58" t="s">
        <v>305</v>
      </c>
      <c r="B58" t="s">
        <v>295</v>
      </c>
      <c r="C58" s="10" t="s">
        <v>447</v>
      </c>
    </row>
    <row r="59" spans="1:3" hidden="1" x14ac:dyDescent="0.25">
      <c r="A59" t="s">
        <v>305</v>
      </c>
      <c r="B59" t="s">
        <v>296</v>
      </c>
      <c r="C59" s="10">
        <v>490.00000000000006</v>
      </c>
    </row>
    <row r="60" spans="1:3" hidden="1" x14ac:dyDescent="0.25">
      <c r="A60" t="s">
        <v>305</v>
      </c>
      <c r="B60" t="s">
        <v>297</v>
      </c>
      <c r="C60" s="10" t="s">
        <v>468</v>
      </c>
    </row>
    <row r="61" spans="1:3" hidden="1" x14ac:dyDescent="0.25">
      <c r="A61" t="s">
        <v>305</v>
      </c>
      <c r="B61" t="s">
        <v>298</v>
      </c>
      <c r="C61" s="10">
        <v>277.62</v>
      </c>
    </row>
    <row r="62" spans="1:3" hidden="1" x14ac:dyDescent="0.25">
      <c r="A62" t="s">
        <v>306</v>
      </c>
      <c r="B62" t="s">
        <v>289</v>
      </c>
      <c r="C62" s="10" t="s">
        <v>348</v>
      </c>
    </row>
    <row r="63" spans="1:3" hidden="1" x14ac:dyDescent="0.25">
      <c r="A63" t="s">
        <v>306</v>
      </c>
      <c r="B63" t="s">
        <v>290</v>
      </c>
      <c r="C63" s="10">
        <v>755</v>
      </c>
    </row>
    <row r="64" spans="1:3" hidden="1" x14ac:dyDescent="0.25">
      <c r="A64" t="s">
        <v>306</v>
      </c>
      <c r="B64" t="s">
        <v>291</v>
      </c>
      <c r="C64" s="10" t="s">
        <v>376</v>
      </c>
    </row>
    <row r="65" spans="1:3" hidden="1" x14ac:dyDescent="0.25">
      <c r="A65" t="s">
        <v>306</v>
      </c>
      <c r="B65" t="s">
        <v>292</v>
      </c>
      <c r="C65" s="10">
        <v>199</v>
      </c>
    </row>
    <row r="66" spans="1:3" hidden="1" x14ac:dyDescent="0.25">
      <c r="A66" t="s">
        <v>306</v>
      </c>
      <c r="B66" t="s">
        <v>293</v>
      </c>
      <c r="C66" s="10" t="s">
        <v>403</v>
      </c>
    </row>
    <row r="67" spans="1:3" hidden="1" x14ac:dyDescent="0.25">
      <c r="A67" t="s">
        <v>306</v>
      </c>
      <c r="B67" t="s">
        <v>294</v>
      </c>
      <c r="C67" s="10" t="s">
        <v>427</v>
      </c>
    </row>
    <row r="68" spans="1:3" hidden="1" x14ac:dyDescent="0.25">
      <c r="A68" t="s">
        <v>306</v>
      </c>
      <c r="B68" t="s">
        <v>295</v>
      </c>
      <c r="C68" s="10" t="s">
        <v>451</v>
      </c>
    </row>
    <row r="69" spans="1:3" hidden="1" x14ac:dyDescent="0.25">
      <c r="A69" t="s">
        <v>306</v>
      </c>
      <c r="B69" t="s">
        <v>296</v>
      </c>
      <c r="C69" s="10">
        <v>459.99999999999994</v>
      </c>
    </row>
    <row r="70" spans="1:3" hidden="1" x14ac:dyDescent="0.25">
      <c r="A70" t="s">
        <v>306</v>
      </c>
      <c r="B70" t="s">
        <v>297</v>
      </c>
      <c r="C70" s="10" t="s">
        <v>469</v>
      </c>
    </row>
    <row r="71" spans="1:3" hidden="1" x14ac:dyDescent="0.25">
      <c r="A71" t="s">
        <v>306</v>
      </c>
      <c r="B71" t="s">
        <v>298</v>
      </c>
      <c r="C71" s="10">
        <v>273.68</v>
      </c>
    </row>
    <row r="72" spans="1:3" x14ac:dyDescent="0.25">
      <c r="A72" t="s">
        <v>307</v>
      </c>
      <c r="B72" t="s">
        <v>289</v>
      </c>
      <c r="C72" s="10" t="s">
        <v>357</v>
      </c>
    </row>
    <row r="73" spans="1:3" x14ac:dyDescent="0.25">
      <c r="A73" t="s">
        <v>307</v>
      </c>
      <c r="B73" t="s">
        <v>290</v>
      </c>
      <c r="C73" s="10">
        <v>745</v>
      </c>
    </row>
    <row r="74" spans="1:3" x14ac:dyDescent="0.25">
      <c r="A74" t="s">
        <v>307</v>
      </c>
      <c r="B74" t="s">
        <v>291</v>
      </c>
      <c r="C74" s="10" t="s">
        <v>384</v>
      </c>
    </row>
    <row r="75" spans="1:3" x14ac:dyDescent="0.25">
      <c r="A75" t="s">
        <v>307</v>
      </c>
      <c r="B75" t="s">
        <v>292</v>
      </c>
      <c r="C75" s="10">
        <v>199</v>
      </c>
    </row>
    <row r="76" spans="1:3" x14ac:dyDescent="0.25">
      <c r="A76" t="s">
        <v>307</v>
      </c>
      <c r="B76" t="s">
        <v>293</v>
      </c>
      <c r="C76" s="10" t="s">
        <v>410</v>
      </c>
    </row>
    <row r="77" spans="1:3" x14ac:dyDescent="0.25">
      <c r="A77" t="s">
        <v>307</v>
      </c>
      <c r="B77" t="s">
        <v>294</v>
      </c>
      <c r="C77" s="10" t="s">
        <v>433</v>
      </c>
    </row>
    <row r="78" spans="1:3" x14ac:dyDescent="0.25">
      <c r="A78" t="s">
        <v>307</v>
      </c>
      <c r="B78" t="s">
        <v>295</v>
      </c>
      <c r="C78" s="10" t="s">
        <v>459</v>
      </c>
    </row>
    <row r="79" spans="1:3" x14ac:dyDescent="0.25">
      <c r="A79" t="s">
        <v>307</v>
      </c>
      <c r="B79" t="s">
        <v>296</v>
      </c>
      <c r="C79" s="10">
        <v>459.99999999999994</v>
      </c>
    </row>
    <row r="80" spans="1:3" x14ac:dyDescent="0.25">
      <c r="A80" t="s">
        <v>307</v>
      </c>
      <c r="B80" t="s">
        <v>297</v>
      </c>
      <c r="C80" s="10" t="s">
        <v>470</v>
      </c>
    </row>
    <row r="81" spans="1:3" x14ac:dyDescent="0.25">
      <c r="A81" t="s">
        <v>307</v>
      </c>
      <c r="B81" t="s">
        <v>298</v>
      </c>
      <c r="C81" s="10">
        <v>276.63</v>
      </c>
    </row>
    <row r="82" spans="1:3" x14ac:dyDescent="0.25">
      <c r="A82" t="s">
        <v>308</v>
      </c>
      <c r="B82" t="s">
        <v>289</v>
      </c>
      <c r="C82" s="10" t="s">
        <v>338</v>
      </c>
    </row>
    <row r="83" spans="1:3" x14ac:dyDescent="0.25">
      <c r="A83" t="s">
        <v>308</v>
      </c>
      <c r="B83" t="s">
        <v>290</v>
      </c>
      <c r="C83" s="10">
        <v>717</v>
      </c>
    </row>
    <row r="84" spans="1:3" x14ac:dyDescent="0.25">
      <c r="A84" t="s">
        <v>308</v>
      </c>
      <c r="B84" t="s">
        <v>291</v>
      </c>
      <c r="C84" s="10" t="s">
        <v>367</v>
      </c>
    </row>
    <row r="85" spans="1:3" x14ac:dyDescent="0.25">
      <c r="A85" t="s">
        <v>308</v>
      </c>
      <c r="B85" t="s">
        <v>292</v>
      </c>
      <c r="C85" s="10">
        <v>204.99999999999997</v>
      </c>
    </row>
    <row r="86" spans="1:3" x14ac:dyDescent="0.25">
      <c r="A86" t="s">
        <v>308</v>
      </c>
      <c r="B86" t="s">
        <v>293</v>
      </c>
      <c r="C86" s="10" t="s">
        <v>395</v>
      </c>
    </row>
    <row r="87" spans="1:3" x14ac:dyDescent="0.25">
      <c r="A87" t="s">
        <v>308</v>
      </c>
      <c r="B87" t="s">
        <v>294</v>
      </c>
      <c r="C87" s="10" t="s">
        <v>421</v>
      </c>
    </row>
    <row r="88" spans="1:3" x14ac:dyDescent="0.25">
      <c r="A88" t="s">
        <v>308</v>
      </c>
      <c r="B88" t="s">
        <v>295</v>
      </c>
      <c r="C88" s="10" t="s">
        <v>444</v>
      </c>
    </row>
    <row r="89" spans="1:3" x14ac:dyDescent="0.25">
      <c r="A89" t="s">
        <v>308</v>
      </c>
      <c r="B89" t="s">
        <v>296</v>
      </c>
      <c r="C89" s="10">
        <v>450</v>
      </c>
    </row>
    <row r="90" spans="1:3" x14ac:dyDescent="0.25">
      <c r="A90" t="s">
        <v>308</v>
      </c>
      <c r="B90" t="s">
        <v>297</v>
      </c>
      <c r="C90" s="10" t="s">
        <v>471</v>
      </c>
    </row>
    <row r="91" spans="1:3" x14ac:dyDescent="0.25">
      <c r="A91" t="s">
        <v>308</v>
      </c>
      <c r="B91" t="s">
        <v>298</v>
      </c>
      <c r="C91" s="10">
        <v>266.52000000000004</v>
      </c>
    </row>
    <row r="92" spans="1:3" x14ac:dyDescent="0.25">
      <c r="A92" t="s">
        <v>309</v>
      </c>
      <c r="B92" t="s">
        <v>289</v>
      </c>
      <c r="C92" s="10" t="s">
        <v>337</v>
      </c>
    </row>
    <row r="93" spans="1:3" x14ac:dyDescent="0.25">
      <c r="A93" t="s">
        <v>309</v>
      </c>
      <c r="B93" t="s">
        <v>290</v>
      </c>
      <c r="C93" s="10">
        <v>715</v>
      </c>
    </row>
    <row r="94" spans="1:3" x14ac:dyDescent="0.25">
      <c r="A94" t="s">
        <v>309</v>
      </c>
      <c r="B94" t="s">
        <v>291</v>
      </c>
      <c r="C94" s="10" t="s">
        <v>366</v>
      </c>
    </row>
    <row r="95" spans="1:3" x14ac:dyDescent="0.25">
      <c r="A95" t="s">
        <v>309</v>
      </c>
      <c r="B95" t="s">
        <v>292</v>
      </c>
      <c r="C95" s="10">
        <v>196</v>
      </c>
    </row>
    <row r="96" spans="1:3" x14ac:dyDescent="0.25">
      <c r="A96" t="s">
        <v>309</v>
      </c>
      <c r="B96" t="s">
        <v>293</v>
      </c>
      <c r="C96" s="10" t="s">
        <v>394</v>
      </c>
    </row>
    <row r="97" spans="1:3" x14ac:dyDescent="0.25">
      <c r="A97" t="s">
        <v>309</v>
      </c>
      <c r="B97" t="s">
        <v>294</v>
      </c>
      <c r="C97" s="10" t="s">
        <v>420</v>
      </c>
    </row>
    <row r="98" spans="1:3" x14ac:dyDescent="0.25">
      <c r="A98" t="s">
        <v>309</v>
      </c>
      <c r="B98" t="s">
        <v>295</v>
      </c>
      <c r="C98" s="10" t="s">
        <v>443</v>
      </c>
    </row>
    <row r="99" spans="1:3" x14ac:dyDescent="0.25">
      <c r="A99" t="s">
        <v>309</v>
      </c>
      <c r="B99" t="s">
        <v>296</v>
      </c>
      <c r="C99" s="10">
        <v>470</v>
      </c>
    </row>
    <row r="100" spans="1:3" x14ac:dyDescent="0.25">
      <c r="A100" t="s">
        <v>309</v>
      </c>
      <c r="B100" t="s">
        <v>297</v>
      </c>
      <c r="C100" s="10" t="s">
        <v>472</v>
      </c>
    </row>
    <row r="101" spans="1:3" x14ac:dyDescent="0.25">
      <c r="A101" t="s">
        <v>309</v>
      </c>
      <c r="B101" t="s">
        <v>298</v>
      </c>
      <c r="C101" s="10">
        <v>277.45999999999998</v>
      </c>
    </row>
    <row r="102" spans="1:3" x14ac:dyDescent="0.25">
      <c r="A102" t="s">
        <v>310</v>
      </c>
      <c r="B102" t="s">
        <v>289</v>
      </c>
      <c r="C102" s="10" t="s">
        <v>355</v>
      </c>
    </row>
    <row r="103" spans="1:3" x14ac:dyDescent="0.25">
      <c r="A103" t="s">
        <v>310</v>
      </c>
      <c r="B103" t="s">
        <v>290</v>
      </c>
      <c r="C103" s="10">
        <v>737</v>
      </c>
    </row>
    <row r="104" spans="1:3" x14ac:dyDescent="0.25">
      <c r="A104" t="s">
        <v>310</v>
      </c>
      <c r="B104" t="s">
        <v>291</v>
      </c>
      <c r="C104" s="10" t="s">
        <v>382</v>
      </c>
    </row>
    <row r="105" spans="1:3" x14ac:dyDescent="0.25">
      <c r="A105" t="s">
        <v>310</v>
      </c>
      <c r="B105" t="s">
        <v>292</v>
      </c>
      <c r="C105" s="10">
        <v>193</v>
      </c>
    </row>
    <row r="106" spans="1:3" x14ac:dyDescent="0.25">
      <c r="A106" t="s">
        <v>310</v>
      </c>
      <c r="B106" t="s">
        <v>293</v>
      </c>
      <c r="C106" s="10" t="s">
        <v>408</v>
      </c>
    </row>
    <row r="107" spans="1:3" x14ac:dyDescent="0.25">
      <c r="A107" t="s">
        <v>310</v>
      </c>
      <c r="B107" t="s">
        <v>294</v>
      </c>
      <c r="C107" s="10" t="s">
        <v>432</v>
      </c>
    </row>
    <row r="108" spans="1:3" x14ac:dyDescent="0.25">
      <c r="A108" t="s">
        <v>310</v>
      </c>
      <c r="B108" t="s">
        <v>295</v>
      </c>
      <c r="C108" s="10" t="s">
        <v>457</v>
      </c>
    </row>
    <row r="109" spans="1:3" x14ac:dyDescent="0.25">
      <c r="A109" t="s">
        <v>310</v>
      </c>
      <c r="B109" t="s">
        <v>296</v>
      </c>
      <c r="C109" s="10">
        <v>530</v>
      </c>
    </row>
    <row r="110" spans="1:3" x14ac:dyDescent="0.25">
      <c r="A110" t="s">
        <v>310</v>
      </c>
      <c r="B110" t="s">
        <v>297</v>
      </c>
      <c r="C110" s="10" t="s">
        <v>473</v>
      </c>
    </row>
    <row r="111" spans="1:3" x14ac:dyDescent="0.25">
      <c r="A111" t="s">
        <v>310</v>
      </c>
      <c r="B111" t="s">
        <v>298</v>
      </c>
      <c r="C111" s="10">
        <v>271.17</v>
      </c>
    </row>
    <row r="112" spans="1:3" x14ac:dyDescent="0.25">
      <c r="A112" t="s">
        <v>311</v>
      </c>
      <c r="B112" t="s">
        <v>289</v>
      </c>
      <c r="C112" s="10" t="s">
        <v>352</v>
      </c>
    </row>
    <row r="113" spans="1:3" x14ac:dyDescent="0.25">
      <c r="A113" t="s">
        <v>311</v>
      </c>
      <c r="B113" t="s">
        <v>290</v>
      </c>
      <c r="C113" s="10">
        <v>736</v>
      </c>
    </row>
    <row r="114" spans="1:3" x14ac:dyDescent="0.25">
      <c r="A114" t="s">
        <v>311</v>
      </c>
      <c r="B114" t="s">
        <v>291</v>
      </c>
      <c r="C114" s="10" t="s">
        <v>380</v>
      </c>
    </row>
    <row r="115" spans="1:3" x14ac:dyDescent="0.25">
      <c r="A115" t="s">
        <v>311</v>
      </c>
      <c r="B115" t="s">
        <v>292</v>
      </c>
      <c r="C115" s="10">
        <v>196</v>
      </c>
    </row>
    <row r="116" spans="1:3" x14ac:dyDescent="0.25">
      <c r="A116" t="s">
        <v>311</v>
      </c>
      <c r="B116" t="s">
        <v>293</v>
      </c>
      <c r="C116" s="10" t="s">
        <v>406</v>
      </c>
    </row>
    <row r="117" spans="1:3" x14ac:dyDescent="0.25">
      <c r="A117" t="s">
        <v>311</v>
      </c>
      <c r="B117" t="s">
        <v>294</v>
      </c>
      <c r="C117" s="10" t="s">
        <v>430</v>
      </c>
    </row>
    <row r="118" spans="1:3" x14ac:dyDescent="0.25">
      <c r="A118" t="s">
        <v>311</v>
      </c>
      <c r="B118" t="s">
        <v>295</v>
      </c>
      <c r="C118" s="10" t="s">
        <v>455</v>
      </c>
    </row>
    <row r="119" spans="1:3" x14ac:dyDescent="0.25">
      <c r="A119" t="s">
        <v>311</v>
      </c>
      <c r="B119" t="s">
        <v>296</v>
      </c>
      <c r="C119" s="10">
        <v>470</v>
      </c>
    </row>
    <row r="120" spans="1:3" x14ac:dyDescent="0.25">
      <c r="A120" t="s">
        <v>311</v>
      </c>
      <c r="B120" t="s">
        <v>297</v>
      </c>
      <c r="C120" s="10" t="s">
        <v>474</v>
      </c>
    </row>
    <row r="121" spans="1:3" x14ac:dyDescent="0.25">
      <c r="A121" t="s">
        <v>311</v>
      </c>
      <c r="B121" t="s">
        <v>298</v>
      </c>
      <c r="C121" s="10">
        <v>278.2</v>
      </c>
    </row>
    <row r="122" spans="1:3" x14ac:dyDescent="0.25">
      <c r="A122" t="s">
        <v>312</v>
      </c>
      <c r="B122" t="s">
        <v>289</v>
      </c>
      <c r="C122" s="10" t="s">
        <v>336</v>
      </c>
    </row>
    <row r="123" spans="1:3" x14ac:dyDescent="0.25">
      <c r="A123" t="s">
        <v>312</v>
      </c>
      <c r="B123" t="s">
        <v>290</v>
      </c>
      <c r="C123" s="10">
        <v>680</v>
      </c>
    </row>
    <row r="124" spans="1:3" x14ac:dyDescent="0.25">
      <c r="A124" t="s">
        <v>312</v>
      </c>
      <c r="B124" t="s">
        <v>291</v>
      </c>
      <c r="C124" s="10" t="s">
        <v>365</v>
      </c>
    </row>
    <row r="125" spans="1:3" x14ac:dyDescent="0.25">
      <c r="A125" t="s">
        <v>312</v>
      </c>
      <c r="B125" t="s">
        <v>292</v>
      </c>
      <c r="C125" s="10">
        <v>204.99999999999997</v>
      </c>
    </row>
    <row r="126" spans="1:3" x14ac:dyDescent="0.25">
      <c r="A126" t="s">
        <v>312</v>
      </c>
      <c r="B126" t="s">
        <v>293</v>
      </c>
      <c r="C126" s="10" t="s">
        <v>393</v>
      </c>
    </row>
    <row r="127" spans="1:3" x14ac:dyDescent="0.25">
      <c r="A127" t="s">
        <v>312</v>
      </c>
      <c r="B127" t="s">
        <v>294</v>
      </c>
      <c r="C127" s="10" t="s">
        <v>419</v>
      </c>
    </row>
    <row r="128" spans="1:3" x14ac:dyDescent="0.25">
      <c r="A128" t="s">
        <v>312</v>
      </c>
      <c r="B128" t="s">
        <v>295</v>
      </c>
      <c r="C128" s="10" t="s">
        <v>442</v>
      </c>
    </row>
    <row r="129" spans="1:3" x14ac:dyDescent="0.25">
      <c r="A129" t="s">
        <v>312</v>
      </c>
      <c r="B129" t="s">
        <v>296</v>
      </c>
      <c r="C129" s="10">
        <v>540</v>
      </c>
    </row>
    <row r="130" spans="1:3" x14ac:dyDescent="0.25">
      <c r="A130" t="s">
        <v>312</v>
      </c>
      <c r="B130" t="s">
        <v>297</v>
      </c>
      <c r="C130" s="10" t="s">
        <v>475</v>
      </c>
    </row>
    <row r="131" spans="1:3" x14ac:dyDescent="0.25">
      <c r="A131" t="s">
        <v>312</v>
      </c>
      <c r="B131" t="s">
        <v>298</v>
      </c>
      <c r="C131" s="10">
        <v>288.23</v>
      </c>
    </row>
    <row r="132" spans="1:3" x14ac:dyDescent="0.25">
      <c r="A132" t="s">
        <v>313</v>
      </c>
      <c r="B132" t="s">
        <v>289</v>
      </c>
      <c r="C132" s="10" t="s">
        <v>345</v>
      </c>
    </row>
    <row r="133" spans="1:3" x14ac:dyDescent="0.25">
      <c r="A133" t="s">
        <v>313</v>
      </c>
      <c r="B133" t="s">
        <v>290</v>
      </c>
      <c r="C133" s="10">
        <v>675</v>
      </c>
    </row>
    <row r="134" spans="1:3" x14ac:dyDescent="0.25">
      <c r="A134" t="s">
        <v>313</v>
      </c>
      <c r="B134" t="s">
        <v>291</v>
      </c>
      <c r="C134" s="10" t="s">
        <v>373</v>
      </c>
    </row>
    <row r="135" spans="1:3" x14ac:dyDescent="0.25">
      <c r="A135" t="s">
        <v>313</v>
      </c>
      <c r="B135" t="s">
        <v>292</v>
      </c>
      <c r="C135" s="10">
        <v>199</v>
      </c>
    </row>
    <row r="136" spans="1:3" x14ac:dyDescent="0.25">
      <c r="A136" t="s">
        <v>313</v>
      </c>
      <c r="B136" t="s">
        <v>293</v>
      </c>
      <c r="C136" s="10" t="s">
        <v>400</v>
      </c>
    </row>
    <row r="137" spans="1:3" x14ac:dyDescent="0.25">
      <c r="A137" t="s">
        <v>313</v>
      </c>
      <c r="B137" t="s">
        <v>294</v>
      </c>
      <c r="C137" s="10" t="s">
        <v>424</v>
      </c>
    </row>
    <row r="138" spans="1:3" x14ac:dyDescent="0.25">
      <c r="A138" t="s">
        <v>313</v>
      </c>
      <c r="B138" t="s">
        <v>295</v>
      </c>
      <c r="C138" s="10" t="s">
        <v>448</v>
      </c>
    </row>
    <row r="139" spans="1:3" x14ac:dyDescent="0.25">
      <c r="A139" t="s">
        <v>313</v>
      </c>
      <c r="B139" t="s">
        <v>296</v>
      </c>
      <c r="C139" s="10">
        <v>459.99999999999994</v>
      </c>
    </row>
    <row r="140" spans="1:3" x14ac:dyDescent="0.25">
      <c r="A140" t="s">
        <v>313</v>
      </c>
      <c r="B140" t="s">
        <v>297</v>
      </c>
      <c r="C140" s="10" t="s">
        <v>476</v>
      </c>
    </row>
    <row r="141" spans="1:3" x14ac:dyDescent="0.25">
      <c r="A141" t="s">
        <v>313</v>
      </c>
      <c r="B141" t="s">
        <v>298</v>
      </c>
      <c r="C141" s="10">
        <v>278.57000000000005</v>
      </c>
    </row>
    <row r="142" spans="1:3" x14ac:dyDescent="0.25">
      <c r="A142" t="s">
        <v>314</v>
      </c>
      <c r="B142" t="s">
        <v>289</v>
      </c>
      <c r="C142" s="10" t="s">
        <v>350</v>
      </c>
    </row>
    <row r="143" spans="1:3" x14ac:dyDescent="0.25">
      <c r="A143" t="s">
        <v>314</v>
      </c>
      <c r="B143" t="s">
        <v>290</v>
      </c>
      <c r="C143" s="10">
        <v>717</v>
      </c>
    </row>
    <row r="144" spans="1:3" x14ac:dyDescent="0.25">
      <c r="A144" t="s">
        <v>314</v>
      </c>
      <c r="B144" t="s">
        <v>291</v>
      </c>
      <c r="C144" s="10" t="s">
        <v>378</v>
      </c>
    </row>
    <row r="145" spans="1:3" x14ac:dyDescent="0.25">
      <c r="A145" t="s">
        <v>314</v>
      </c>
      <c r="B145" t="s">
        <v>292</v>
      </c>
      <c r="C145" s="10">
        <v>204.99999999999997</v>
      </c>
    </row>
    <row r="146" spans="1:3" x14ac:dyDescent="0.25">
      <c r="A146" t="s">
        <v>314</v>
      </c>
      <c r="B146" t="s">
        <v>293</v>
      </c>
      <c r="C146" s="10" t="s">
        <v>400</v>
      </c>
    </row>
    <row r="147" spans="1:3" x14ac:dyDescent="0.25">
      <c r="A147" t="s">
        <v>314</v>
      </c>
      <c r="B147" t="s">
        <v>294</v>
      </c>
      <c r="C147" s="10" t="s">
        <v>429</v>
      </c>
    </row>
    <row r="148" spans="1:3" x14ac:dyDescent="0.25">
      <c r="A148" t="s">
        <v>314</v>
      </c>
      <c r="B148" t="s">
        <v>295</v>
      </c>
      <c r="C148" s="10" t="s">
        <v>453</v>
      </c>
    </row>
    <row r="149" spans="1:3" x14ac:dyDescent="0.25">
      <c r="A149" t="s">
        <v>314</v>
      </c>
      <c r="B149" t="s">
        <v>296</v>
      </c>
      <c r="C149" s="10">
        <v>470</v>
      </c>
    </row>
    <row r="150" spans="1:3" x14ac:dyDescent="0.25">
      <c r="A150" t="s">
        <v>314</v>
      </c>
      <c r="B150" t="s">
        <v>297</v>
      </c>
      <c r="C150" s="10" t="s">
        <v>477</v>
      </c>
    </row>
    <row r="151" spans="1:3" x14ac:dyDescent="0.25">
      <c r="A151" t="s">
        <v>314</v>
      </c>
      <c r="B151" t="s">
        <v>298</v>
      </c>
      <c r="C151" s="10">
        <v>263.02</v>
      </c>
    </row>
    <row r="152" spans="1:3" x14ac:dyDescent="0.25">
      <c r="A152" t="s">
        <v>315</v>
      </c>
      <c r="B152" t="s">
        <v>289</v>
      </c>
      <c r="C152" s="10" t="s">
        <v>354</v>
      </c>
    </row>
    <row r="153" spans="1:3" x14ac:dyDescent="0.25">
      <c r="A153" t="s">
        <v>315</v>
      </c>
      <c r="B153" t="s">
        <v>290</v>
      </c>
      <c r="C153" s="10">
        <v>725</v>
      </c>
    </row>
    <row r="154" spans="1:3" x14ac:dyDescent="0.25">
      <c r="A154" t="s">
        <v>315</v>
      </c>
      <c r="B154" t="s">
        <v>291</v>
      </c>
      <c r="C154" s="10" t="s">
        <v>381</v>
      </c>
    </row>
    <row r="155" spans="1:3" x14ac:dyDescent="0.25">
      <c r="A155" t="s">
        <v>315</v>
      </c>
      <c r="B155" t="s">
        <v>292</v>
      </c>
      <c r="C155" s="10">
        <v>202</v>
      </c>
    </row>
    <row r="156" spans="1:3" x14ac:dyDescent="0.25">
      <c r="A156" t="s">
        <v>315</v>
      </c>
      <c r="B156" t="s">
        <v>293</v>
      </c>
      <c r="C156" s="10" t="s">
        <v>407</v>
      </c>
    </row>
    <row r="157" spans="1:3" x14ac:dyDescent="0.25">
      <c r="A157" t="s">
        <v>315</v>
      </c>
      <c r="B157" t="s">
        <v>294</v>
      </c>
      <c r="C157" s="10" t="s">
        <v>431</v>
      </c>
    </row>
    <row r="158" spans="1:3" x14ac:dyDescent="0.25">
      <c r="A158" t="s">
        <v>315</v>
      </c>
      <c r="B158" t="s">
        <v>295</v>
      </c>
      <c r="C158" s="10" t="s">
        <v>456</v>
      </c>
    </row>
    <row r="159" spans="1:3" x14ac:dyDescent="0.25">
      <c r="A159" t="s">
        <v>315</v>
      </c>
      <c r="B159" t="s">
        <v>296</v>
      </c>
      <c r="C159" s="10">
        <v>509.99999999999994</v>
      </c>
    </row>
    <row r="160" spans="1:3" x14ac:dyDescent="0.25">
      <c r="A160" t="s">
        <v>315</v>
      </c>
      <c r="B160" t="s">
        <v>297</v>
      </c>
      <c r="C160" s="10" t="s">
        <v>478</v>
      </c>
    </row>
    <row r="161" spans="1:3" x14ac:dyDescent="0.25">
      <c r="A161" t="s">
        <v>315</v>
      </c>
      <c r="B161" t="s">
        <v>298</v>
      </c>
      <c r="C161" s="10">
        <v>282.79999999999995</v>
      </c>
    </row>
    <row r="162" spans="1:3" x14ac:dyDescent="0.25">
      <c r="A162" t="s">
        <v>316</v>
      </c>
      <c r="B162" t="s">
        <v>289</v>
      </c>
      <c r="C162" s="10" t="s">
        <v>351</v>
      </c>
    </row>
    <row r="163" spans="1:3" x14ac:dyDescent="0.25">
      <c r="A163" t="s">
        <v>316</v>
      </c>
      <c r="B163" t="s">
        <v>290</v>
      </c>
      <c r="C163" s="10">
        <v>694</v>
      </c>
    </row>
    <row r="164" spans="1:3" x14ac:dyDescent="0.25">
      <c r="A164" t="s">
        <v>316</v>
      </c>
      <c r="B164" t="s">
        <v>291</v>
      </c>
      <c r="C164" s="10" t="s">
        <v>379</v>
      </c>
    </row>
    <row r="165" spans="1:3" x14ac:dyDescent="0.25">
      <c r="A165" t="s">
        <v>316</v>
      </c>
      <c r="B165" t="s">
        <v>292</v>
      </c>
      <c r="C165" s="10">
        <v>193</v>
      </c>
    </row>
    <row r="166" spans="1:3" x14ac:dyDescent="0.25">
      <c r="A166" t="s">
        <v>316</v>
      </c>
      <c r="B166" t="s">
        <v>293</v>
      </c>
      <c r="C166" s="10" t="s">
        <v>405</v>
      </c>
    </row>
    <row r="167" spans="1:3" x14ac:dyDescent="0.25">
      <c r="A167" t="s">
        <v>316</v>
      </c>
      <c r="B167" t="s">
        <v>294</v>
      </c>
      <c r="C167" s="10" t="s">
        <v>421</v>
      </c>
    </row>
    <row r="168" spans="1:3" x14ac:dyDescent="0.25">
      <c r="A168" t="s">
        <v>316</v>
      </c>
      <c r="B168" t="s">
        <v>295</v>
      </c>
      <c r="C168" s="10" t="s">
        <v>454</v>
      </c>
    </row>
    <row r="169" spans="1:3" x14ac:dyDescent="0.25">
      <c r="A169" t="s">
        <v>316</v>
      </c>
      <c r="B169" t="s">
        <v>296</v>
      </c>
      <c r="C169" s="10">
        <v>440.00000000000006</v>
      </c>
    </row>
    <row r="170" spans="1:3" x14ac:dyDescent="0.25">
      <c r="A170" t="s">
        <v>316</v>
      </c>
      <c r="B170" t="s">
        <v>297</v>
      </c>
      <c r="C170" s="10" t="s">
        <v>479</v>
      </c>
    </row>
    <row r="171" spans="1:3" x14ac:dyDescent="0.25">
      <c r="A171" t="s">
        <v>316</v>
      </c>
      <c r="B171" t="s">
        <v>298</v>
      </c>
      <c r="C171" s="10">
        <v>278.06</v>
      </c>
    </row>
    <row r="172" spans="1:3" x14ac:dyDescent="0.25">
      <c r="A172" t="s">
        <v>317</v>
      </c>
      <c r="B172" t="s">
        <v>289</v>
      </c>
      <c r="C172" s="10" t="s">
        <v>347</v>
      </c>
    </row>
    <row r="173" spans="1:3" x14ac:dyDescent="0.25">
      <c r="A173" t="s">
        <v>317</v>
      </c>
      <c r="B173" t="s">
        <v>290</v>
      </c>
      <c r="C173" s="10">
        <v>721</v>
      </c>
    </row>
    <row r="174" spans="1:3" x14ac:dyDescent="0.25">
      <c r="A174" t="s">
        <v>317</v>
      </c>
      <c r="B174" t="s">
        <v>291</v>
      </c>
      <c r="C174" s="10" t="s">
        <v>375</v>
      </c>
    </row>
    <row r="175" spans="1:3" x14ac:dyDescent="0.25">
      <c r="A175" t="s">
        <v>317</v>
      </c>
      <c r="B175" t="s">
        <v>292</v>
      </c>
      <c r="C175" s="10">
        <v>199</v>
      </c>
    </row>
    <row r="176" spans="1:3" x14ac:dyDescent="0.25">
      <c r="A176" t="s">
        <v>317</v>
      </c>
      <c r="B176" t="s">
        <v>293</v>
      </c>
      <c r="C176" s="10" t="s">
        <v>402</v>
      </c>
    </row>
    <row r="177" spans="1:3" x14ac:dyDescent="0.25">
      <c r="A177" t="s">
        <v>317</v>
      </c>
      <c r="B177" t="s">
        <v>294</v>
      </c>
      <c r="C177" s="10" t="s">
        <v>426</v>
      </c>
    </row>
    <row r="178" spans="1:3" x14ac:dyDescent="0.25">
      <c r="A178" t="s">
        <v>317</v>
      </c>
      <c r="B178" t="s">
        <v>295</v>
      </c>
      <c r="C178" s="10" t="s">
        <v>450</v>
      </c>
    </row>
    <row r="179" spans="1:3" x14ac:dyDescent="0.25">
      <c r="A179" t="s">
        <v>317</v>
      </c>
      <c r="B179" t="s">
        <v>296</v>
      </c>
      <c r="C179" s="10">
        <v>509.99999999999994</v>
      </c>
    </row>
    <row r="180" spans="1:3" x14ac:dyDescent="0.25">
      <c r="A180" t="s">
        <v>317</v>
      </c>
      <c r="B180" t="s">
        <v>297</v>
      </c>
      <c r="C180" s="10" t="s">
        <v>480</v>
      </c>
    </row>
    <row r="181" spans="1:3" x14ac:dyDescent="0.25">
      <c r="A181" t="s">
        <v>317</v>
      </c>
      <c r="B181" t="s">
        <v>298</v>
      </c>
      <c r="C181" s="10">
        <v>316.83</v>
      </c>
    </row>
    <row r="182" spans="1:3" x14ac:dyDescent="0.25">
      <c r="A182" t="s">
        <v>318</v>
      </c>
      <c r="B182" t="s">
        <v>289</v>
      </c>
      <c r="C182" s="10" t="s">
        <v>333</v>
      </c>
    </row>
    <row r="183" spans="1:3" x14ac:dyDescent="0.25">
      <c r="A183" t="s">
        <v>318</v>
      </c>
      <c r="B183" t="s">
        <v>290</v>
      </c>
      <c r="C183" s="10">
        <v>716</v>
      </c>
    </row>
    <row r="184" spans="1:3" x14ac:dyDescent="0.25">
      <c r="A184" t="s">
        <v>318</v>
      </c>
      <c r="B184" t="s">
        <v>291</v>
      </c>
      <c r="C184" s="10" t="s">
        <v>363</v>
      </c>
    </row>
    <row r="185" spans="1:3" x14ac:dyDescent="0.25">
      <c r="A185" t="s">
        <v>318</v>
      </c>
      <c r="B185" t="s">
        <v>292</v>
      </c>
      <c r="C185" s="10">
        <v>193</v>
      </c>
    </row>
    <row r="186" spans="1:3" x14ac:dyDescent="0.25">
      <c r="A186" t="s">
        <v>318</v>
      </c>
      <c r="B186" t="s">
        <v>293</v>
      </c>
      <c r="C186" s="10" t="s">
        <v>391</v>
      </c>
    </row>
    <row r="187" spans="1:3" x14ac:dyDescent="0.25">
      <c r="A187" t="s">
        <v>318</v>
      </c>
      <c r="B187" t="s">
        <v>294</v>
      </c>
      <c r="C187" s="10" t="s">
        <v>417</v>
      </c>
    </row>
    <row r="188" spans="1:3" x14ac:dyDescent="0.25">
      <c r="A188" t="s">
        <v>318</v>
      </c>
      <c r="B188" t="s">
        <v>295</v>
      </c>
      <c r="C188" s="10" t="s">
        <v>440</v>
      </c>
    </row>
    <row r="189" spans="1:3" x14ac:dyDescent="0.25">
      <c r="A189" t="s">
        <v>318</v>
      </c>
      <c r="B189" t="s">
        <v>296</v>
      </c>
      <c r="C189" s="10">
        <v>459.99999999999994</v>
      </c>
    </row>
    <row r="190" spans="1:3" x14ac:dyDescent="0.25">
      <c r="A190" t="s">
        <v>318</v>
      </c>
      <c r="B190" t="s">
        <v>297</v>
      </c>
      <c r="C190" s="10">
        <v>51.59</v>
      </c>
    </row>
    <row r="191" spans="1:3" x14ac:dyDescent="0.25">
      <c r="A191" t="s">
        <v>318</v>
      </c>
      <c r="B191" t="s">
        <v>298</v>
      </c>
      <c r="C191" s="10">
        <v>278.04000000000002</v>
      </c>
    </row>
    <row r="192" spans="1:3" x14ac:dyDescent="0.25">
      <c r="A192" t="s">
        <v>319</v>
      </c>
      <c r="B192" t="s">
        <v>289</v>
      </c>
      <c r="C192" s="10" t="s">
        <v>350</v>
      </c>
    </row>
    <row r="193" spans="1:3" x14ac:dyDescent="0.25">
      <c r="A193" t="s">
        <v>319</v>
      </c>
      <c r="B193" t="s">
        <v>290</v>
      </c>
      <c r="C193" s="10">
        <v>686</v>
      </c>
    </row>
    <row r="194" spans="1:3" x14ac:dyDescent="0.25">
      <c r="A194" t="s">
        <v>319</v>
      </c>
      <c r="B194" t="s">
        <v>291</v>
      </c>
      <c r="C194" s="10" t="s">
        <v>386</v>
      </c>
    </row>
    <row r="195" spans="1:3" x14ac:dyDescent="0.25">
      <c r="A195" t="s">
        <v>319</v>
      </c>
      <c r="B195" t="s">
        <v>292</v>
      </c>
      <c r="C195" s="10">
        <v>199</v>
      </c>
    </row>
    <row r="196" spans="1:3" x14ac:dyDescent="0.25">
      <c r="A196" t="s">
        <v>319</v>
      </c>
      <c r="B196" t="s">
        <v>293</v>
      </c>
      <c r="C196" s="10" t="s">
        <v>412</v>
      </c>
    </row>
    <row r="197" spans="1:3" x14ac:dyDescent="0.25">
      <c r="A197" t="s">
        <v>319</v>
      </c>
      <c r="B197" t="s">
        <v>294</v>
      </c>
      <c r="C197" s="10" t="s">
        <v>435</v>
      </c>
    </row>
    <row r="198" spans="1:3" x14ac:dyDescent="0.25">
      <c r="A198" t="s">
        <v>319</v>
      </c>
      <c r="B198" t="s">
        <v>295</v>
      </c>
      <c r="C198" s="10" t="s">
        <v>461</v>
      </c>
    </row>
    <row r="199" spans="1:3" x14ac:dyDescent="0.25">
      <c r="A199" t="s">
        <v>319</v>
      </c>
      <c r="B199" t="s">
        <v>296</v>
      </c>
      <c r="C199" s="10">
        <v>490.00000000000006</v>
      </c>
    </row>
    <row r="200" spans="1:3" x14ac:dyDescent="0.25">
      <c r="A200" t="s">
        <v>319</v>
      </c>
      <c r="B200" t="s">
        <v>297</v>
      </c>
      <c r="C200" s="10" t="s">
        <v>481</v>
      </c>
    </row>
    <row r="201" spans="1:3" x14ac:dyDescent="0.25">
      <c r="A201" t="s">
        <v>319</v>
      </c>
      <c r="B201" t="s">
        <v>298</v>
      </c>
      <c r="C201" s="10">
        <v>279.33000000000004</v>
      </c>
    </row>
    <row r="202" spans="1:3" x14ac:dyDescent="0.25">
      <c r="A202" t="s">
        <v>320</v>
      </c>
      <c r="B202" t="s">
        <v>289</v>
      </c>
      <c r="C202" s="10" t="s">
        <v>359</v>
      </c>
    </row>
    <row r="203" spans="1:3" x14ac:dyDescent="0.25">
      <c r="A203" t="s">
        <v>320</v>
      </c>
      <c r="B203" t="s">
        <v>290</v>
      </c>
      <c r="C203" s="10">
        <v>727</v>
      </c>
    </row>
    <row r="204" spans="1:3" x14ac:dyDescent="0.25">
      <c r="A204" t="s">
        <v>320</v>
      </c>
      <c r="B204" t="s">
        <v>291</v>
      </c>
      <c r="C204" s="10" t="s">
        <v>387</v>
      </c>
    </row>
    <row r="205" spans="1:3" x14ac:dyDescent="0.25">
      <c r="A205" t="s">
        <v>320</v>
      </c>
      <c r="B205" t="s">
        <v>292</v>
      </c>
      <c r="C205" s="10">
        <v>196</v>
      </c>
    </row>
    <row r="206" spans="1:3" x14ac:dyDescent="0.25">
      <c r="A206" t="s">
        <v>320</v>
      </c>
      <c r="B206" t="s">
        <v>293</v>
      </c>
      <c r="C206" s="10" t="s">
        <v>413</v>
      </c>
    </row>
    <row r="207" spans="1:3" x14ac:dyDescent="0.25">
      <c r="A207" t="s">
        <v>320</v>
      </c>
      <c r="B207" t="s">
        <v>294</v>
      </c>
      <c r="C207" s="10" t="s">
        <v>436</v>
      </c>
    </row>
    <row r="208" spans="1:3" x14ac:dyDescent="0.25">
      <c r="A208" t="s">
        <v>320</v>
      </c>
      <c r="B208" t="s">
        <v>295</v>
      </c>
      <c r="C208" s="10" t="s">
        <v>462</v>
      </c>
    </row>
    <row r="209" spans="1:3" x14ac:dyDescent="0.25">
      <c r="A209" t="s">
        <v>320</v>
      </c>
      <c r="B209" t="s">
        <v>296</v>
      </c>
      <c r="C209" s="10">
        <v>450</v>
      </c>
    </row>
    <row r="210" spans="1:3" x14ac:dyDescent="0.25">
      <c r="A210" t="s">
        <v>320</v>
      </c>
      <c r="B210" t="s">
        <v>297</v>
      </c>
      <c r="C210" s="10" t="s">
        <v>482</v>
      </c>
    </row>
    <row r="211" spans="1:3" x14ac:dyDescent="0.25">
      <c r="A211" t="s">
        <v>320</v>
      </c>
      <c r="B211" t="s">
        <v>298</v>
      </c>
      <c r="C211" s="10">
        <v>290.01</v>
      </c>
    </row>
    <row r="212" spans="1:3" hidden="1" x14ac:dyDescent="0.25">
      <c r="A212" t="s">
        <v>321</v>
      </c>
      <c r="B212" t="s">
        <v>289</v>
      </c>
      <c r="C212" s="10" t="s">
        <v>342</v>
      </c>
    </row>
    <row r="213" spans="1:3" hidden="1" x14ac:dyDescent="0.25">
      <c r="A213" t="s">
        <v>321</v>
      </c>
      <c r="B213" t="s">
        <v>290</v>
      </c>
      <c r="C213" s="10">
        <v>698</v>
      </c>
    </row>
    <row r="214" spans="1:3" hidden="1" x14ac:dyDescent="0.25">
      <c r="A214" t="s">
        <v>321</v>
      </c>
      <c r="B214" t="s">
        <v>291</v>
      </c>
      <c r="C214" s="10" t="s">
        <v>370</v>
      </c>
    </row>
    <row r="215" spans="1:3" hidden="1" x14ac:dyDescent="0.25">
      <c r="A215" t="s">
        <v>321</v>
      </c>
      <c r="B215" t="s">
        <v>292</v>
      </c>
      <c r="C215" s="10">
        <v>193</v>
      </c>
    </row>
    <row r="216" spans="1:3" hidden="1" x14ac:dyDescent="0.25">
      <c r="A216" t="s">
        <v>321</v>
      </c>
      <c r="B216" t="s">
        <v>293</v>
      </c>
      <c r="C216" s="10" t="s">
        <v>397</v>
      </c>
    </row>
    <row r="217" spans="1:3" hidden="1" x14ac:dyDescent="0.25">
      <c r="A217" t="s">
        <v>321</v>
      </c>
      <c r="B217" t="s">
        <v>294</v>
      </c>
      <c r="C217" s="10" t="s">
        <v>422</v>
      </c>
    </row>
    <row r="218" spans="1:3" hidden="1" x14ac:dyDescent="0.25">
      <c r="A218" t="s">
        <v>321</v>
      </c>
      <c r="B218" t="s">
        <v>295</v>
      </c>
      <c r="C218" s="10" t="s">
        <v>446</v>
      </c>
    </row>
    <row r="219" spans="1:3" hidden="1" x14ac:dyDescent="0.25">
      <c r="A219" t="s">
        <v>321</v>
      </c>
      <c r="B219" t="s">
        <v>296</v>
      </c>
      <c r="C219" s="10">
        <v>450</v>
      </c>
    </row>
    <row r="220" spans="1:3" hidden="1" x14ac:dyDescent="0.25">
      <c r="A220" t="s">
        <v>321</v>
      </c>
      <c r="B220" t="s">
        <v>297</v>
      </c>
      <c r="C220" s="10" t="s">
        <v>483</v>
      </c>
    </row>
    <row r="221" spans="1:3" hidden="1" x14ac:dyDescent="0.25">
      <c r="A221" t="s">
        <v>321</v>
      </c>
      <c r="B221" t="s">
        <v>298</v>
      </c>
      <c r="C221" s="10">
        <v>275.88</v>
      </c>
    </row>
    <row r="222" spans="1:3" x14ac:dyDescent="0.25">
      <c r="A222" t="s">
        <v>322</v>
      </c>
      <c r="B222" t="s">
        <v>289</v>
      </c>
      <c r="C222" s="10" t="s">
        <v>331</v>
      </c>
    </row>
    <row r="223" spans="1:3" x14ac:dyDescent="0.25">
      <c r="A223" t="s">
        <v>322</v>
      </c>
      <c r="B223" t="s">
        <v>290</v>
      </c>
      <c r="C223" s="10">
        <v>690</v>
      </c>
    </row>
    <row r="224" spans="1:3" x14ac:dyDescent="0.25">
      <c r="A224" t="s">
        <v>322</v>
      </c>
      <c r="B224" t="s">
        <v>291</v>
      </c>
      <c r="C224" s="10" t="s">
        <v>361</v>
      </c>
    </row>
    <row r="225" spans="1:3" x14ac:dyDescent="0.25">
      <c r="A225" t="s">
        <v>322</v>
      </c>
      <c r="B225" t="s">
        <v>292</v>
      </c>
      <c r="C225" s="10">
        <v>193</v>
      </c>
    </row>
    <row r="226" spans="1:3" x14ac:dyDescent="0.25">
      <c r="A226" t="s">
        <v>322</v>
      </c>
      <c r="B226" t="s">
        <v>293</v>
      </c>
      <c r="C226" s="10" t="s">
        <v>389</v>
      </c>
    </row>
    <row r="227" spans="1:3" x14ac:dyDescent="0.25">
      <c r="A227" t="s">
        <v>322</v>
      </c>
      <c r="B227" t="s">
        <v>294</v>
      </c>
      <c r="C227" s="10" t="s">
        <v>415</v>
      </c>
    </row>
    <row r="228" spans="1:3" x14ac:dyDescent="0.25">
      <c r="A228" t="s">
        <v>322</v>
      </c>
      <c r="B228" t="s">
        <v>295</v>
      </c>
      <c r="C228" s="10" t="s">
        <v>438</v>
      </c>
    </row>
    <row r="229" spans="1:3" x14ac:dyDescent="0.25">
      <c r="A229" t="s">
        <v>322</v>
      </c>
      <c r="B229" t="s">
        <v>296</v>
      </c>
      <c r="C229" s="10">
        <v>420</v>
      </c>
    </row>
    <row r="230" spans="1:3" x14ac:dyDescent="0.25">
      <c r="A230" t="s">
        <v>322</v>
      </c>
      <c r="B230" t="s">
        <v>297</v>
      </c>
      <c r="C230" s="10" t="s">
        <v>484</v>
      </c>
    </row>
    <row r="231" spans="1:3" x14ac:dyDescent="0.25">
      <c r="A231" t="s">
        <v>322</v>
      </c>
      <c r="B231" t="s">
        <v>298</v>
      </c>
      <c r="C231" s="10">
        <v>308.14</v>
      </c>
    </row>
    <row r="232" spans="1:3" x14ac:dyDescent="0.25">
      <c r="A232" t="s">
        <v>323</v>
      </c>
      <c r="B232" t="s">
        <v>289</v>
      </c>
      <c r="C232" s="10" t="s">
        <v>358</v>
      </c>
    </row>
    <row r="233" spans="1:3" x14ac:dyDescent="0.25">
      <c r="A233" t="s">
        <v>323</v>
      </c>
      <c r="B233" t="s">
        <v>290</v>
      </c>
      <c r="C233" s="10">
        <v>696</v>
      </c>
    </row>
    <row r="234" spans="1:3" x14ac:dyDescent="0.25">
      <c r="A234" t="s">
        <v>323</v>
      </c>
      <c r="B234" t="s">
        <v>291</v>
      </c>
      <c r="C234" s="10" t="s">
        <v>385</v>
      </c>
    </row>
    <row r="235" spans="1:3" x14ac:dyDescent="0.25">
      <c r="A235" t="s">
        <v>323</v>
      </c>
      <c r="B235" t="s">
        <v>292</v>
      </c>
      <c r="C235" s="10">
        <v>190</v>
      </c>
    </row>
    <row r="236" spans="1:3" x14ac:dyDescent="0.25">
      <c r="A236" t="s">
        <v>323</v>
      </c>
      <c r="B236" t="s">
        <v>293</v>
      </c>
      <c r="C236" s="10" t="s">
        <v>411</v>
      </c>
    </row>
    <row r="237" spans="1:3" x14ac:dyDescent="0.25">
      <c r="A237" t="s">
        <v>323</v>
      </c>
      <c r="B237" t="s">
        <v>294</v>
      </c>
      <c r="C237" s="10" t="s">
        <v>434</v>
      </c>
    </row>
    <row r="238" spans="1:3" x14ac:dyDescent="0.25">
      <c r="A238" t="s">
        <v>323</v>
      </c>
      <c r="B238" t="s">
        <v>295</v>
      </c>
      <c r="C238" s="10" t="s">
        <v>460</v>
      </c>
    </row>
    <row r="239" spans="1:3" x14ac:dyDescent="0.25">
      <c r="A239" t="s">
        <v>323</v>
      </c>
      <c r="B239" t="s">
        <v>296</v>
      </c>
      <c r="C239" s="10">
        <v>459.99999999999994</v>
      </c>
    </row>
    <row r="240" spans="1:3" x14ac:dyDescent="0.25">
      <c r="A240" t="s">
        <v>323</v>
      </c>
      <c r="B240" t="s">
        <v>297</v>
      </c>
      <c r="C240" s="10" t="s">
        <v>485</v>
      </c>
    </row>
    <row r="241" spans="1:3" x14ac:dyDescent="0.25">
      <c r="A241" t="s">
        <v>323</v>
      </c>
      <c r="B241" t="s">
        <v>298</v>
      </c>
      <c r="C241" s="10">
        <v>293.81</v>
      </c>
    </row>
    <row r="242" spans="1:3" x14ac:dyDescent="0.25">
      <c r="A242" t="s">
        <v>324</v>
      </c>
      <c r="B242" t="s">
        <v>289</v>
      </c>
      <c r="C242" s="10" t="s">
        <v>339</v>
      </c>
    </row>
    <row r="243" spans="1:3" x14ac:dyDescent="0.25">
      <c r="A243" t="s">
        <v>324</v>
      </c>
      <c r="B243" t="s">
        <v>290</v>
      </c>
      <c r="C243" s="10">
        <v>712</v>
      </c>
    </row>
    <row r="244" spans="1:3" x14ac:dyDescent="0.25">
      <c r="A244" t="s">
        <v>324</v>
      </c>
      <c r="B244" t="s">
        <v>291</v>
      </c>
      <c r="C244" s="10" t="s">
        <v>368</v>
      </c>
    </row>
    <row r="245" spans="1:3" x14ac:dyDescent="0.25">
      <c r="A245" t="s">
        <v>324</v>
      </c>
      <c r="B245" t="s">
        <v>292</v>
      </c>
      <c r="C245" s="10">
        <v>196</v>
      </c>
    </row>
    <row r="246" spans="1:3" x14ac:dyDescent="0.25">
      <c r="A246" t="s">
        <v>324</v>
      </c>
      <c r="B246" t="s">
        <v>293</v>
      </c>
      <c r="C246" s="10" t="s">
        <v>396</v>
      </c>
    </row>
    <row r="247" spans="1:3" x14ac:dyDescent="0.25">
      <c r="A247" t="s">
        <v>324</v>
      </c>
      <c r="B247" t="s">
        <v>294</v>
      </c>
      <c r="C247" s="10" t="s">
        <v>372</v>
      </c>
    </row>
    <row r="248" spans="1:3" x14ac:dyDescent="0.25">
      <c r="A248" t="s">
        <v>324</v>
      </c>
      <c r="B248" t="s">
        <v>295</v>
      </c>
      <c r="C248" s="10" t="s">
        <v>445</v>
      </c>
    </row>
    <row r="249" spans="1:3" x14ac:dyDescent="0.25">
      <c r="A249" t="s">
        <v>324</v>
      </c>
      <c r="B249" t="s">
        <v>296</v>
      </c>
      <c r="C249" s="10">
        <v>420</v>
      </c>
    </row>
    <row r="250" spans="1:3" x14ac:dyDescent="0.25">
      <c r="A250" t="s">
        <v>324</v>
      </c>
      <c r="B250" t="s">
        <v>297</v>
      </c>
      <c r="C250" s="10" t="s">
        <v>486</v>
      </c>
    </row>
    <row r="251" spans="1:3" x14ac:dyDescent="0.25">
      <c r="A251" t="s">
        <v>324</v>
      </c>
      <c r="B251" t="s">
        <v>298</v>
      </c>
      <c r="C251" s="10">
        <v>303.14000000000004</v>
      </c>
    </row>
    <row r="252" spans="1:3" x14ac:dyDescent="0.25">
      <c r="A252" t="s">
        <v>325</v>
      </c>
      <c r="B252" t="s">
        <v>289</v>
      </c>
      <c r="C252" s="10" t="s">
        <v>334</v>
      </c>
    </row>
    <row r="253" spans="1:3" x14ac:dyDescent="0.25">
      <c r="A253" t="s">
        <v>325</v>
      </c>
      <c r="B253" t="s">
        <v>290</v>
      </c>
      <c r="C253" s="10">
        <v>641</v>
      </c>
    </row>
    <row r="254" spans="1:3" x14ac:dyDescent="0.25">
      <c r="A254" t="s">
        <v>325</v>
      </c>
      <c r="B254" t="s">
        <v>291</v>
      </c>
      <c r="C254" s="10" t="s">
        <v>364</v>
      </c>
    </row>
    <row r="255" spans="1:3" x14ac:dyDescent="0.25">
      <c r="A255" t="s">
        <v>325</v>
      </c>
      <c r="B255" t="s">
        <v>292</v>
      </c>
      <c r="C255" s="10">
        <v>193</v>
      </c>
    </row>
    <row r="256" spans="1:3" x14ac:dyDescent="0.25">
      <c r="A256" t="s">
        <v>325</v>
      </c>
      <c r="B256" t="s">
        <v>293</v>
      </c>
      <c r="C256" s="10" t="s">
        <v>392</v>
      </c>
    </row>
    <row r="257" spans="1:3" x14ac:dyDescent="0.25">
      <c r="A257" t="s">
        <v>325</v>
      </c>
      <c r="B257" t="s">
        <v>294</v>
      </c>
      <c r="C257" s="10" t="s">
        <v>418</v>
      </c>
    </row>
    <row r="258" spans="1:3" x14ac:dyDescent="0.25">
      <c r="A258" t="s">
        <v>325</v>
      </c>
      <c r="B258" t="s">
        <v>295</v>
      </c>
      <c r="C258" s="10" t="s">
        <v>441</v>
      </c>
    </row>
    <row r="259" spans="1:3" x14ac:dyDescent="0.25">
      <c r="A259" t="s">
        <v>325</v>
      </c>
      <c r="B259" t="s">
        <v>296</v>
      </c>
      <c r="C259" s="10">
        <v>440.00000000000006</v>
      </c>
    </row>
    <row r="260" spans="1:3" x14ac:dyDescent="0.25">
      <c r="A260" t="s">
        <v>325</v>
      </c>
      <c r="B260" t="s">
        <v>297</v>
      </c>
      <c r="C260" s="10" t="s">
        <v>487</v>
      </c>
    </row>
    <row r="261" spans="1:3" x14ac:dyDescent="0.25">
      <c r="A261" t="s">
        <v>325</v>
      </c>
      <c r="B261" t="s">
        <v>298</v>
      </c>
      <c r="C261" s="10">
        <v>309.52</v>
      </c>
    </row>
    <row r="262" spans="1:3" x14ac:dyDescent="0.25">
      <c r="A262" t="s">
        <v>326</v>
      </c>
      <c r="B262" t="s">
        <v>289</v>
      </c>
      <c r="C262" s="10" t="s">
        <v>349</v>
      </c>
    </row>
    <row r="263" spans="1:3" x14ac:dyDescent="0.25">
      <c r="A263" t="s">
        <v>326</v>
      </c>
      <c r="B263" t="s">
        <v>290</v>
      </c>
      <c r="C263" s="10">
        <v>705</v>
      </c>
    </row>
    <row r="264" spans="1:3" x14ac:dyDescent="0.25">
      <c r="A264" t="s">
        <v>326</v>
      </c>
      <c r="B264" t="s">
        <v>291</v>
      </c>
      <c r="C264" s="10" t="s">
        <v>377</v>
      </c>
    </row>
    <row r="265" spans="1:3" x14ac:dyDescent="0.25">
      <c r="A265" t="s">
        <v>326</v>
      </c>
      <c r="B265" t="s">
        <v>292</v>
      </c>
      <c r="C265" s="10">
        <v>204.99999999999997</v>
      </c>
    </row>
    <row r="266" spans="1:3" x14ac:dyDescent="0.25">
      <c r="A266" t="s">
        <v>326</v>
      </c>
      <c r="B266" t="s">
        <v>293</v>
      </c>
      <c r="C266" s="10" t="s">
        <v>404</v>
      </c>
    </row>
    <row r="267" spans="1:3" x14ac:dyDescent="0.25">
      <c r="A267" t="s">
        <v>326</v>
      </c>
      <c r="B267" t="s">
        <v>294</v>
      </c>
      <c r="C267" s="10" t="s">
        <v>428</v>
      </c>
    </row>
    <row r="268" spans="1:3" x14ac:dyDescent="0.25">
      <c r="A268" t="s">
        <v>326</v>
      </c>
      <c r="B268" t="s">
        <v>295</v>
      </c>
      <c r="C268" s="10" t="s">
        <v>452</v>
      </c>
    </row>
    <row r="269" spans="1:3" x14ac:dyDescent="0.25">
      <c r="A269" t="s">
        <v>326</v>
      </c>
      <c r="B269" t="s">
        <v>296</v>
      </c>
      <c r="C269" s="10">
        <v>440.00000000000006</v>
      </c>
    </row>
    <row r="270" spans="1:3" x14ac:dyDescent="0.25">
      <c r="A270" t="s">
        <v>326</v>
      </c>
      <c r="B270" t="s">
        <v>297</v>
      </c>
      <c r="C270" s="10">
        <v>0</v>
      </c>
    </row>
    <row r="271" spans="1:3" x14ac:dyDescent="0.25">
      <c r="A271" t="s">
        <v>326</v>
      </c>
      <c r="B271" t="s">
        <v>298</v>
      </c>
      <c r="C271" s="10">
        <v>0</v>
      </c>
    </row>
    <row r="272" spans="1:3" x14ac:dyDescent="0.25">
      <c r="A272" t="s">
        <v>327</v>
      </c>
      <c r="B272" t="s">
        <v>289</v>
      </c>
      <c r="C272" s="10" t="s">
        <v>343</v>
      </c>
    </row>
    <row r="273" spans="1:3" x14ac:dyDescent="0.25">
      <c r="A273" t="s">
        <v>327</v>
      </c>
      <c r="B273" t="s">
        <v>290</v>
      </c>
      <c r="C273" s="10">
        <v>763</v>
      </c>
    </row>
    <row r="274" spans="1:3" x14ac:dyDescent="0.25">
      <c r="A274" t="s">
        <v>327</v>
      </c>
      <c r="B274" t="s">
        <v>291</v>
      </c>
      <c r="C274" s="10" t="s">
        <v>371</v>
      </c>
    </row>
    <row r="275" spans="1:3" x14ac:dyDescent="0.25">
      <c r="A275" t="s">
        <v>327</v>
      </c>
      <c r="B275" t="s">
        <v>292</v>
      </c>
      <c r="C275" s="10">
        <v>204.99999999999997</v>
      </c>
    </row>
    <row r="276" spans="1:3" x14ac:dyDescent="0.25">
      <c r="A276" t="s">
        <v>327</v>
      </c>
      <c r="B276" t="s">
        <v>293</v>
      </c>
      <c r="C276" s="10" t="s">
        <v>398</v>
      </c>
    </row>
    <row r="277" spans="1:3" x14ac:dyDescent="0.25">
      <c r="A277" t="s">
        <v>327</v>
      </c>
      <c r="B277" t="s">
        <v>294</v>
      </c>
      <c r="C277" s="10">
        <v>0</v>
      </c>
    </row>
    <row r="278" spans="1:3" x14ac:dyDescent="0.25">
      <c r="A278" t="s">
        <v>327</v>
      </c>
      <c r="B278" t="s">
        <v>295</v>
      </c>
      <c r="C278" s="10">
        <v>0</v>
      </c>
    </row>
    <row r="279" spans="1:3" x14ac:dyDescent="0.25">
      <c r="A279" t="s">
        <v>327</v>
      </c>
      <c r="B279" t="s">
        <v>296</v>
      </c>
      <c r="C279" s="10">
        <v>0</v>
      </c>
    </row>
    <row r="280" spans="1:3" x14ac:dyDescent="0.25">
      <c r="A280" t="s">
        <v>327</v>
      </c>
      <c r="B280" t="s">
        <v>297</v>
      </c>
      <c r="C280" s="10">
        <v>0</v>
      </c>
    </row>
    <row r="281" spans="1:3" x14ac:dyDescent="0.25">
      <c r="A281" t="s">
        <v>327</v>
      </c>
      <c r="B281" t="s">
        <v>298</v>
      </c>
      <c r="C281" s="10">
        <v>0</v>
      </c>
    </row>
    <row r="282" spans="1:3" x14ac:dyDescent="0.25">
      <c r="A282" t="s">
        <v>328</v>
      </c>
      <c r="B282" t="s">
        <v>289</v>
      </c>
      <c r="C282" s="10" t="s">
        <v>340</v>
      </c>
    </row>
    <row r="283" spans="1:3" x14ac:dyDescent="0.25">
      <c r="A283" t="s">
        <v>328</v>
      </c>
      <c r="B283" t="s">
        <v>290</v>
      </c>
      <c r="C283" s="10">
        <v>753</v>
      </c>
    </row>
    <row r="284" spans="1:3" x14ac:dyDescent="0.25">
      <c r="A284" t="s">
        <v>328</v>
      </c>
      <c r="B284" t="s">
        <v>291</v>
      </c>
      <c r="C284" s="10" t="s">
        <v>369</v>
      </c>
    </row>
    <row r="285" spans="1:3" x14ac:dyDescent="0.25">
      <c r="A285" t="s">
        <v>328</v>
      </c>
      <c r="B285" t="s">
        <v>292</v>
      </c>
      <c r="C285" s="10">
        <v>196</v>
      </c>
    </row>
    <row r="286" spans="1:3" x14ac:dyDescent="0.25">
      <c r="A286" t="s">
        <v>328</v>
      </c>
      <c r="B286" t="s">
        <v>293</v>
      </c>
      <c r="C286" s="10">
        <v>0</v>
      </c>
    </row>
    <row r="287" spans="1:3" x14ac:dyDescent="0.25">
      <c r="A287" t="s">
        <v>328</v>
      </c>
      <c r="B287" t="s">
        <v>294</v>
      </c>
      <c r="C287" s="10">
        <v>0</v>
      </c>
    </row>
    <row r="288" spans="1:3" x14ac:dyDescent="0.25">
      <c r="A288" t="s">
        <v>328</v>
      </c>
      <c r="B288" t="s">
        <v>295</v>
      </c>
      <c r="C288" s="10">
        <v>0</v>
      </c>
    </row>
    <row r="289" spans="1:3" x14ac:dyDescent="0.25">
      <c r="A289" t="s">
        <v>328</v>
      </c>
      <c r="B289" t="s">
        <v>296</v>
      </c>
      <c r="C289" s="10">
        <v>0</v>
      </c>
    </row>
    <row r="290" spans="1:3" x14ac:dyDescent="0.25">
      <c r="A290" t="s">
        <v>328</v>
      </c>
      <c r="B290" t="s">
        <v>297</v>
      </c>
      <c r="C290" s="10">
        <v>0</v>
      </c>
    </row>
    <row r="291" spans="1:3" x14ac:dyDescent="0.25">
      <c r="A291" t="s">
        <v>328</v>
      </c>
      <c r="B291" t="s">
        <v>298</v>
      </c>
      <c r="C291" s="10">
        <v>0</v>
      </c>
    </row>
    <row r="292" spans="1:3" x14ac:dyDescent="0.25">
      <c r="A292" t="s">
        <v>329</v>
      </c>
      <c r="B292" t="s">
        <v>289</v>
      </c>
      <c r="C292" s="10" t="s">
        <v>335</v>
      </c>
    </row>
    <row r="293" spans="1:3" x14ac:dyDescent="0.25">
      <c r="A293" t="s">
        <v>329</v>
      </c>
      <c r="B293" t="s">
        <v>290</v>
      </c>
      <c r="C293" s="10">
        <v>683</v>
      </c>
    </row>
    <row r="294" spans="1:3" x14ac:dyDescent="0.25">
      <c r="A294" t="s">
        <v>329</v>
      </c>
      <c r="B294" t="s">
        <v>291</v>
      </c>
      <c r="C294" s="10">
        <v>0</v>
      </c>
    </row>
    <row r="295" spans="1:3" x14ac:dyDescent="0.25">
      <c r="A295" t="s">
        <v>329</v>
      </c>
      <c r="B295" t="s">
        <v>292</v>
      </c>
      <c r="C295" s="10">
        <v>0</v>
      </c>
    </row>
    <row r="296" spans="1:3" x14ac:dyDescent="0.25">
      <c r="A296" t="s">
        <v>329</v>
      </c>
      <c r="B296" t="s">
        <v>293</v>
      </c>
      <c r="C296" s="10">
        <v>0</v>
      </c>
    </row>
    <row r="297" spans="1:3" x14ac:dyDescent="0.25">
      <c r="A297" t="s">
        <v>329</v>
      </c>
      <c r="B297" t="s">
        <v>294</v>
      </c>
      <c r="C297" s="10">
        <v>0</v>
      </c>
    </row>
    <row r="298" spans="1:3" x14ac:dyDescent="0.25">
      <c r="A298" t="s">
        <v>329</v>
      </c>
      <c r="B298" t="s">
        <v>295</v>
      </c>
      <c r="C298" s="10">
        <v>0</v>
      </c>
    </row>
    <row r="299" spans="1:3" x14ac:dyDescent="0.25">
      <c r="A299" t="s">
        <v>329</v>
      </c>
      <c r="B299" t="s">
        <v>296</v>
      </c>
      <c r="C299" s="10">
        <v>0</v>
      </c>
    </row>
    <row r="300" spans="1:3" x14ac:dyDescent="0.25">
      <c r="A300" t="s">
        <v>329</v>
      </c>
      <c r="B300" t="s">
        <v>297</v>
      </c>
      <c r="C300" s="10">
        <v>0</v>
      </c>
    </row>
    <row r="301" spans="1:3" x14ac:dyDescent="0.25">
      <c r="A301" t="s">
        <v>329</v>
      </c>
      <c r="B301" t="s">
        <v>298</v>
      </c>
      <c r="C301" s="10">
        <v>0</v>
      </c>
    </row>
    <row r="302" spans="1:3" x14ac:dyDescent="0.25">
      <c r="A302" t="s">
        <v>330</v>
      </c>
      <c r="B302" t="s">
        <v>289</v>
      </c>
      <c r="C302" s="10" t="s">
        <v>353</v>
      </c>
    </row>
    <row r="303" spans="1:3" x14ac:dyDescent="0.25">
      <c r="A303" t="s">
        <v>330</v>
      </c>
      <c r="B303" t="s">
        <v>290</v>
      </c>
      <c r="C303" s="10">
        <v>0</v>
      </c>
    </row>
    <row r="304" spans="1:3" x14ac:dyDescent="0.25">
      <c r="A304" t="s">
        <v>330</v>
      </c>
      <c r="B304" t="s">
        <v>291</v>
      </c>
      <c r="C304" s="10">
        <v>0</v>
      </c>
    </row>
    <row r="305" spans="1:3" x14ac:dyDescent="0.25">
      <c r="A305" t="s">
        <v>330</v>
      </c>
      <c r="B305" t="s">
        <v>292</v>
      </c>
      <c r="C305" s="10">
        <v>0</v>
      </c>
    </row>
    <row r="306" spans="1:3" x14ac:dyDescent="0.25">
      <c r="A306" t="s">
        <v>330</v>
      </c>
      <c r="B306" t="s">
        <v>293</v>
      </c>
      <c r="C306" s="10">
        <v>0</v>
      </c>
    </row>
    <row r="307" spans="1:3" x14ac:dyDescent="0.25">
      <c r="A307" t="s">
        <v>330</v>
      </c>
      <c r="B307" t="s">
        <v>294</v>
      </c>
      <c r="C307" s="10">
        <v>0</v>
      </c>
    </row>
    <row r="308" spans="1:3" x14ac:dyDescent="0.25">
      <c r="A308" t="s">
        <v>330</v>
      </c>
      <c r="B308" t="s">
        <v>295</v>
      </c>
      <c r="C308" s="10">
        <v>0</v>
      </c>
    </row>
    <row r="309" spans="1:3" x14ac:dyDescent="0.25">
      <c r="A309" t="s">
        <v>330</v>
      </c>
      <c r="B309" t="s">
        <v>296</v>
      </c>
      <c r="C309" s="10">
        <v>0</v>
      </c>
    </row>
    <row r="310" spans="1:3" x14ac:dyDescent="0.25">
      <c r="A310" t="s">
        <v>330</v>
      </c>
      <c r="B310" t="s">
        <v>297</v>
      </c>
      <c r="C310" s="10">
        <v>0</v>
      </c>
    </row>
    <row r="311" spans="1:3" x14ac:dyDescent="0.25">
      <c r="A311" t="s">
        <v>330</v>
      </c>
      <c r="B311" t="s">
        <v>298</v>
      </c>
      <c r="C311" s="10">
        <v>0</v>
      </c>
    </row>
  </sheetData>
  <autoFilter ref="A1:C311">
    <filterColumn colId="0">
      <filters>
        <filter val="Addy"/>
        <filter val="Araújo"/>
        <filter val="Artikov"/>
        <filter val="Awde"/>
        <filter val="Barroilhet"/>
        <filter val="Behrenbruch"/>
        <filter val="Coertzen"/>
        <filter val="Draudvila"/>
        <filter val="Dudaš"/>
        <filter val="Felix"/>
        <filter val="García"/>
        <filter val="Karpov"/>
        <filter val="Knobel"/>
        <filter val="Mayer"/>
        <filter val="Mikhan"/>
        <filter val="Newdick"/>
        <filter val="Šebrle"/>
        <filter val="Shkurenyov"/>
        <filter val="Sintnicolaas"/>
        <filter val="Sviridov"/>
        <filter val="Szabó"/>
        <filter val="Ushiro"/>
        <filter val="Vos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32"/>
  <sheetViews>
    <sheetView tabSelected="1" workbookViewId="0">
      <selection activeCell="B28" sqref="B28:B32"/>
    </sheetView>
  </sheetViews>
  <sheetFormatPr defaultRowHeight="15" x14ac:dyDescent="0.25"/>
  <cols>
    <col min="1" max="1" width="14.140625" bestFit="1" customWidth="1"/>
    <col min="2" max="2" width="11.42578125" bestFit="1" customWidth="1"/>
  </cols>
  <sheetData>
    <row r="1" spans="1:2" x14ac:dyDescent="0.25">
      <c r="A1" s="11" t="s">
        <v>490</v>
      </c>
      <c r="B1" s="11" t="s">
        <v>526</v>
      </c>
    </row>
    <row r="2" spans="1:2" hidden="1" x14ac:dyDescent="0.25">
      <c r="A2" t="s">
        <v>495</v>
      </c>
      <c r="B2" s="10">
        <v>8869</v>
      </c>
    </row>
    <row r="3" spans="1:2" hidden="1" x14ac:dyDescent="0.25">
      <c r="A3" t="s">
        <v>496</v>
      </c>
      <c r="B3" s="10" t="s">
        <v>491</v>
      </c>
    </row>
    <row r="4" spans="1:2" hidden="1" x14ac:dyDescent="0.25">
      <c r="A4" t="s">
        <v>497</v>
      </c>
      <c r="B4" s="10" t="s">
        <v>492</v>
      </c>
    </row>
    <row r="5" spans="1:2" hidden="1" x14ac:dyDescent="0.25">
      <c r="A5" t="s">
        <v>498</v>
      </c>
      <c r="B5" s="10">
        <v>8447</v>
      </c>
    </row>
    <row r="6" spans="1:2" hidden="1" x14ac:dyDescent="0.25">
      <c r="A6" t="s">
        <v>499</v>
      </c>
      <c r="B6" s="10" t="s">
        <v>493</v>
      </c>
    </row>
    <row r="7" spans="1:2" hidden="1" x14ac:dyDescent="0.25">
      <c r="A7" t="s">
        <v>500</v>
      </c>
      <c r="B7" s="10">
        <v>8320</v>
      </c>
    </row>
    <row r="8" spans="1:2" hidden="1" x14ac:dyDescent="0.25">
      <c r="A8" t="s">
        <v>501</v>
      </c>
      <c r="B8" s="10">
        <v>8283</v>
      </c>
    </row>
    <row r="9" spans="1:2" x14ac:dyDescent="0.25">
      <c r="A9" t="s">
        <v>502</v>
      </c>
      <c r="B9" s="10">
        <v>8219</v>
      </c>
    </row>
    <row r="10" spans="1:2" x14ac:dyDescent="0.25">
      <c r="A10" t="s">
        <v>503</v>
      </c>
      <c r="B10" s="10">
        <v>8173</v>
      </c>
    </row>
    <row r="11" spans="1:2" x14ac:dyDescent="0.25">
      <c r="A11" t="s">
        <v>504</v>
      </c>
      <c r="B11" s="10">
        <v>8126</v>
      </c>
    </row>
    <row r="12" spans="1:2" x14ac:dyDescent="0.25">
      <c r="A12" t="s">
        <v>505</v>
      </c>
      <c r="B12" s="10">
        <v>8034</v>
      </c>
    </row>
    <row r="13" spans="1:2" x14ac:dyDescent="0.25">
      <c r="A13" t="s">
        <v>506</v>
      </c>
      <c r="B13" s="10">
        <v>7988</v>
      </c>
    </row>
    <row r="14" spans="1:2" x14ac:dyDescent="0.25">
      <c r="A14" t="s">
        <v>507</v>
      </c>
      <c r="B14" s="10">
        <v>7972</v>
      </c>
    </row>
    <row r="15" spans="1:2" x14ac:dyDescent="0.25">
      <c r="A15" t="s">
        <v>508</v>
      </c>
      <c r="B15" s="10">
        <v>7956</v>
      </c>
    </row>
    <row r="16" spans="1:2" x14ac:dyDescent="0.25">
      <c r="A16" t="s">
        <v>509</v>
      </c>
      <c r="B16" s="10">
        <v>7952</v>
      </c>
    </row>
    <row r="17" spans="1:2" x14ac:dyDescent="0.25">
      <c r="A17" t="s">
        <v>510</v>
      </c>
      <c r="B17" s="10">
        <v>7948</v>
      </c>
    </row>
    <row r="18" spans="1:2" x14ac:dyDescent="0.25">
      <c r="A18" t="s">
        <v>511</v>
      </c>
      <c r="B18" s="10">
        <v>7928</v>
      </c>
    </row>
    <row r="19" spans="1:2" x14ac:dyDescent="0.25">
      <c r="A19" t="s">
        <v>512</v>
      </c>
      <c r="B19" s="10">
        <v>7926</v>
      </c>
    </row>
    <row r="20" spans="1:2" x14ac:dyDescent="0.25">
      <c r="A20" t="s">
        <v>513</v>
      </c>
      <c r="B20" s="10">
        <v>7849</v>
      </c>
    </row>
    <row r="21" spans="1:2" x14ac:dyDescent="0.25">
      <c r="A21" t="s">
        <v>514</v>
      </c>
      <c r="B21" s="10">
        <v>7842</v>
      </c>
    </row>
    <row r="22" spans="1:2" x14ac:dyDescent="0.25">
      <c r="A22" t="s">
        <v>515</v>
      </c>
      <c r="B22" s="10">
        <v>7805</v>
      </c>
    </row>
    <row r="23" spans="1:2" hidden="1" x14ac:dyDescent="0.25">
      <c r="A23" t="s">
        <v>516</v>
      </c>
      <c r="B23" s="10">
        <v>7649</v>
      </c>
    </row>
    <row r="24" spans="1:2" x14ac:dyDescent="0.25">
      <c r="A24" t="s">
        <v>517</v>
      </c>
      <c r="B24" s="10">
        <v>7586</v>
      </c>
    </row>
    <row r="25" spans="1:2" x14ac:dyDescent="0.25">
      <c r="A25" t="s">
        <v>518</v>
      </c>
      <c r="B25" s="10">
        <v>7581</v>
      </c>
    </row>
    <row r="26" spans="1:2" x14ac:dyDescent="0.25">
      <c r="A26" t="s">
        <v>519</v>
      </c>
      <c r="B26" s="10">
        <v>7557</v>
      </c>
    </row>
    <row r="27" spans="1:2" x14ac:dyDescent="0.25">
      <c r="A27" t="s">
        <v>520</v>
      </c>
      <c r="B27" s="10">
        <v>7203</v>
      </c>
    </row>
    <row r="28" spans="1:2" x14ac:dyDescent="0.25">
      <c r="A28" t="s">
        <v>521</v>
      </c>
      <c r="B28" s="10">
        <v>6441</v>
      </c>
    </row>
    <row r="29" spans="1:2" x14ac:dyDescent="0.25">
      <c r="A29" t="s">
        <v>522</v>
      </c>
      <c r="B29" s="10">
        <v>4142</v>
      </c>
    </row>
    <row r="30" spans="1:2" x14ac:dyDescent="0.25">
      <c r="A30" t="s">
        <v>523</v>
      </c>
      <c r="B30" s="10">
        <v>3306</v>
      </c>
    </row>
    <row r="31" spans="1:2" x14ac:dyDescent="0.25">
      <c r="A31" t="s">
        <v>524</v>
      </c>
      <c r="B31" s="10">
        <v>1700</v>
      </c>
    </row>
    <row r="32" spans="1:2" x14ac:dyDescent="0.25">
      <c r="A32" t="s">
        <v>525</v>
      </c>
      <c r="B32" s="10">
        <v>744</v>
      </c>
    </row>
  </sheetData>
  <autoFilter ref="A1:B32">
    <filterColumn colId="0">
      <filters>
        <filter val="ADDY"/>
        <filter val="ARAÚJO"/>
        <filter val="ARTIKOV"/>
        <filter val="AWDE"/>
        <filter val="BARROILHET"/>
        <filter val="BEHRENBRUCH"/>
        <filter val="COERTZEN"/>
        <filter val="DRAUDVILA"/>
        <filter val="DUDAŠ"/>
        <filter val="FELIX"/>
        <filter val="GARCÍA"/>
        <filter val="KARPOV"/>
        <filter val="KNOBEL"/>
        <filter val="MAYER"/>
        <filter val="MIKHAN"/>
        <filter val="NEWDICK"/>
        <filter val="ŠEBRLE"/>
        <filter val="SHKURENYOV"/>
        <filter val="SINTNICOLAAS"/>
        <filter val="SVIRIDOV"/>
        <filter val="SZABÓ"/>
        <filter val="USHIRO"/>
        <filter val="VO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AthleteName</vt:lpstr>
      <vt:lpstr>Sheet6</vt:lpstr>
      <vt:lpstr>Sheet7</vt:lpstr>
      <vt:lpstr>Sheet8</vt:lpstr>
      <vt:lpstr>EventAbbr</vt:lpstr>
      <vt:lpstr>DenormalisedScores</vt:lpstr>
      <vt:lpstr>TotalPoints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Watson</dc:creator>
  <cp:lastModifiedBy>Chris Watson</cp:lastModifiedBy>
  <dcterms:created xsi:type="dcterms:W3CDTF">2016-08-15T16:30:25Z</dcterms:created>
  <dcterms:modified xsi:type="dcterms:W3CDTF">2016-08-16T12:21:49Z</dcterms:modified>
</cp:coreProperties>
</file>