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z8ygh\Documents\"/>
    </mc:Choice>
  </mc:AlternateContent>
  <bookViews>
    <workbookView xWindow="0" yWindow="0" windowWidth="15345" windowHeight="4650"/>
  </bookViews>
  <sheets>
    <sheet name="Monthly Breakdown" sheetId="1" r:id="rId1"/>
    <sheet name="Savings" sheetId="15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4" l="1"/>
  <c r="G25" i="14"/>
  <c r="D22" i="14"/>
  <c r="C22" i="14"/>
  <c r="D21" i="14"/>
  <c r="D23" i="14" s="1"/>
  <c r="D24" i="14" s="1"/>
  <c r="C21" i="14"/>
  <c r="C23" i="14" s="1"/>
  <c r="J18" i="14"/>
  <c r="J16" i="14"/>
  <c r="G15" i="14"/>
  <c r="G26" i="14" s="1"/>
  <c r="D14" i="14"/>
  <c r="C14" i="14"/>
  <c r="J13" i="14"/>
  <c r="C13" i="14"/>
  <c r="C12" i="14"/>
  <c r="C15" i="14" s="1"/>
  <c r="J11" i="14"/>
  <c r="AH8" i="14"/>
  <c r="AD8" i="14"/>
  <c r="J15" i="14" s="1"/>
  <c r="Z8" i="14"/>
  <c r="Z4" i="14" s="1"/>
  <c r="V8" i="14"/>
  <c r="R8" i="14"/>
  <c r="J12" i="14" s="1"/>
  <c r="N8" i="14"/>
  <c r="D8" i="14"/>
  <c r="C8" i="14"/>
  <c r="D9" i="14" s="1"/>
  <c r="D13" i="14" s="1"/>
  <c r="AH4" i="14"/>
  <c r="AD4" i="14"/>
  <c r="V4" i="14"/>
  <c r="R4" i="14"/>
  <c r="N4" i="14"/>
  <c r="J4" i="14" s="1"/>
  <c r="C3" i="14"/>
  <c r="J33" i="13"/>
  <c r="G25" i="13"/>
  <c r="C23" i="13"/>
  <c r="C24" i="13" s="1"/>
  <c r="D22" i="13"/>
  <c r="C22" i="13"/>
  <c r="D21" i="13"/>
  <c r="D23" i="13" s="1"/>
  <c r="D24" i="13" s="1"/>
  <c r="C21" i="13"/>
  <c r="J18" i="13"/>
  <c r="G15" i="13"/>
  <c r="G26" i="13" s="1"/>
  <c r="D14" i="13"/>
  <c r="C14" i="13"/>
  <c r="J13" i="13"/>
  <c r="C13" i="13"/>
  <c r="D12" i="13"/>
  <c r="J11" i="13"/>
  <c r="AH8" i="13"/>
  <c r="AH4" i="13" s="1"/>
  <c r="AD8" i="13"/>
  <c r="J15" i="13" s="1"/>
  <c r="Z8" i="13"/>
  <c r="J14" i="13" s="1"/>
  <c r="V8" i="13"/>
  <c r="R8" i="13"/>
  <c r="R4" i="13" s="1"/>
  <c r="J4" i="13" s="1"/>
  <c r="N8" i="13"/>
  <c r="D8" i="13"/>
  <c r="C8" i="13"/>
  <c r="C12" i="13" s="1"/>
  <c r="C15" i="13" s="1"/>
  <c r="AD4" i="13"/>
  <c r="Z4" i="13"/>
  <c r="V4" i="13"/>
  <c r="N4" i="13"/>
  <c r="C3" i="13"/>
  <c r="J33" i="12"/>
  <c r="G25" i="12"/>
  <c r="D22" i="12"/>
  <c r="C22" i="12"/>
  <c r="D21" i="12"/>
  <c r="D23" i="12" s="1"/>
  <c r="D24" i="12" s="1"/>
  <c r="C21" i="12"/>
  <c r="C23" i="12" s="1"/>
  <c r="J18" i="12"/>
  <c r="J16" i="12"/>
  <c r="G15" i="12"/>
  <c r="G26" i="12" s="1"/>
  <c r="D14" i="12"/>
  <c r="C14" i="12"/>
  <c r="J13" i="12"/>
  <c r="C13" i="12"/>
  <c r="C12" i="12"/>
  <c r="C15" i="12" s="1"/>
  <c r="J11" i="12"/>
  <c r="AH8" i="12"/>
  <c r="AD8" i="12"/>
  <c r="J15" i="12" s="1"/>
  <c r="Z8" i="12"/>
  <c r="Z4" i="12" s="1"/>
  <c r="V8" i="12"/>
  <c r="R8" i="12"/>
  <c r="J12" i="12" s="1"/>
  <c r="N8" i="12"/>
  <c r="D8" i="12"/>
  <c r="C8" i="12"/>
  <c r="D9" i="12" s="1"/>
  <c r="D13" i="12" s="1"/>
  <c r="AH4" i="12"/>
  <c r="AD4" i="12"/>
  <c r="V4" i="12"/>
  <c r="R4" i="12"/>
  <c r="N4" i="12"/>
  <c r="J4" i="12" s="1"/>
  <c r="C3" i="12"/>
  <c r="J33" i="11"/>
  <c r="G25" i="11"/>
  <c r="C23" i="11"/>
  <c r="C24" i="11" s="1"/>
  <c r="D22" i="11"/>
  <c r="C22" i="11"/>
  <c r="D21" i="11"/>
  <c r="D23" i="11" s="1"/>
  <c r="D24" i="11" s="1"/>
  <c r="C21" i="11"/>
  <c r="J18" i="11"/>
  <c r="G15" i="11"/>
  <c r="G26" i="11" s="1"/>
  <c r="D14" i="11"/>
  <c r="C14" i="11"/>
  <c r="J13" i="11"/>
  <c r="C13" i="11"/>
  <c r="D12" i="11"/>
  <c r="J11" i="11"/>
  <c r="AH8" i="11"/>
  <c r="AH4" i="11" s="1"/>
  <c r="AD8" i="11"/>
  <c r="J15" i="11" s="1"/>
  <c r="Z8" i="11"/>
  <c r="J14" i="11" s="1"/>
  <c r="V8" i="11"/>
  <c r="R8" i="11"/>
  <c r="R4" i="11" s="1"/>
  <c r="J4" i="11" s="1"/>
  <c r="N8" i="11"/>
  <c r="D8" i="11"/>
  <c r="C8" i="11"/>
  <c r="C12" i="11" s="1"/>
  <c r="C15" i="11" s="1"/>
  <c r="AD4" i="11"/>
  <c r="Z4" i="11"/>
  <c r="V4" i="11"/>
  <c r="N4" i="11"/>
  <c r="C3" i="11"/>
  <c r="J33" i="10"/>
  <c r="G25" i="10"/>
  <c r="D22" i="10"/>
  <c r="C22" i="10"/>
  <c r="D21" i="10"/>
  <c r="D23" i="10" s="1"/>
  <c r="D24" i="10" s="1"/>
  <c r="C21" i="10"/>
  <c r="C23" i="10" s="1"/>
  <c r="J18" i="10"/>
  <c r="J16" i="10"/>
  <c r="G15" i="10"/>
  <c r="G26" i="10" s="1"/>
  <c r="D14" i="10"/>
  <c r="C14" i="10"/>
  <c r="J13" i="10"/>
  <c r="C13" i="10"/>
  <c r="C12" i="10"/>
  <c r="C15" i="10" s="1"/>
  <c r="J11" i="10"/>
  <c r="AH8" i="10"/>
  <c r="AD8" i="10"/>
  <c r="J15" i="10" s="1"/>
  <c r="Z8" i="10"/>
  <c r="Z4" i="10" s="1"/>
  <c r="V8" i="10"/>
  <c r="R8" i="10"/>
  <c r="J12" i="10" s="1"/>
  <c r="N8" i="10"/>
  <c r="D8" i="10"/>
  <c r="C8" i="10"/>
  <c r="D9" i="10" s="1"/>
  <c r="D13" i="10" s="1"/>
  <c r="AH4" i="10"/>
  <c r="AD4" i="10"/>
  <c r="V4" i="10"/>
  <c r="R4" i="10"/>
  <c r="N4" i="10"/>
  <c r="J4" i="10" s="1"/>
  <c r="C3" i="10"/>
  <c r="J33" i="9"/>
  <c r="G25" i="9"/>
  <c r="C23" i="9"/>
  <c r="C24" i="9" s="1"/>
  <c r="D22" i="9"/>
  <c r="C22" i="9"/>
  <c r="D21" i="9"/>
  <c r="D23" i="9" s="1"/>
  <c r="D24" i="9" s="1"/>
  <c r="C21" i="9"/>
  <c r="J18" i="9"/>
  <c r="G15" i="9"/>
  <c r="G26" i="9" s="1"/>
  <c r="D14" i="9"/>
  <c r="C14" i="9"/>
  <c r="J13" i="9"/>
  <c r="C13" i="9"/>
  <c r="D12" i="9"/>
  <c r="J11" i="9"/>
  <c r="AH8" i="9"/>
  <c r="AH4" i="9" s="1"/>
  <c r="AD8" i="9"/>
  <c r="J15" i="9" s="1"/>
  <c r="Z8" i="9"/>
  <c r="J14" i="9" s="1"/>
  <c r="V8" i="9"/>
  <c r="R8" i="9"/>
  <c r="R4" i="9" s="1"/>
  <c r="J4" i="9" s="1"/>
  <c r="N8" i="9"/>
  <c r="D8" i="9"/>
  <c r="C8" i="9"/>
  <c r="C12" i="9" s="1"/>
  <c r="C15" i="9" s="1"/>
  <c r="AD4" i="9"/>
  <c r="Z4" i="9"/>
  <c r="V4" i="9"/>
  <c r="N4" i="9"/>
  <c r="C3" i="9"/>
  <c r="J33" i="8"/>
  <c r="G25" i="8"/>
  <c r="C23" i="8"/>
  <c r="C24" i="8" s="1"/>
  <c r="D22" i="8"/>
  <c r="C22" i="8"/>
  <c r="D21" i="8"/>
  <c r="D23" i="8" s="1"/>
  <c r="D24" i="8" s="1"/>
  <c r="C21" i="8"/>
  <c r="J18" i="8"/>
  <c r="G15" i="8"/>
  <c r="G26" i="8" s="1"/>
  <c r="D14" i="8"/>
  <c r="C14" i="8"/>
  <c r="J13" i="8"/>
  <c r="C13" i="8"/>
  <c r="D12" i="8"/>
  <c r="J11" i="8"/>
  <c r="AH8" i="8"/>
  <c r="AH4" i="8" s="1"/>
  <c r="AD8" i="8"/>
  <c r="J15" i="8" s="1"/>
  <c r="Z8" i="8"/>
  <c r="J14" i="8" s="1"/>
  <c r="V8" i="8"/>
  <c r="R8" i="8"/>
  <c r="R4" i="8" s="1"/>
  <c r="J4" i="8" s="1"/>
  <c r="N8" i="8"/>
  <c r="D8" i="8"/>
  <c r="C8" i="8"/>
  <c r="C12" i="8" s="1"/>
  <c r="C15" i="8" s="1"/>
  <c r="AD4" i="8"/>
  <c r="Z4" i="8"/>
  <c r="V4" i="8"/>
  <c r="N4" i="8"/>
  <c r="C3" i="8"/>
  <c r="J33" i="7"/>
  <c r="G25" i="7"/>
  <c r="C23" i="7"/>
  <c r="C24" i="7" s="1"/>
  <c r="D22" i="7"/>
  <c r="C22" i="7"/>
  <c r="D21" i="7"/>
  <c r="D23" i="7" s="1"/>
  <c r="D24" i="7" s="1"/>
  <c r="C21" i="7"/>
  <c r="J18" i="7"/>
  <c r="G15" i="7"/>
  <c r="G26" i="7" s="1"/>
  <c r="D14" i="7"/>
  <c r="C14" i="7"/>
  <c r="J13" i="7"/>
  <c r="C13" i="7"/>
  <c r="D12" i="7"/>
  <c r="J11" i="7"/>
  <c r="AH8" i="7"/>
  <c r="AH4" i="7" s="1"/>
  <c r="AD8" i="7"/>
  <c r="J15" i="7" s="1"/>
  <c r="Z8" i="7"/>
  <c r="J14" i="7" s="1"/>
  <c r="V8" i="7"/>
  <c r="R8" i="7"/>
  <c r="R4" i="7" s="1"/>
  <c r="J4" i="7" s="1"/>
  <c r="N8" i="7"/>
  <c r="D8" i="7"/>
  <c r="C8" i="7"/>
  <c r="C12" i="7" s="1"/>
  <c r="C15" i="7" s="1"/>
  <c r="AD4" i="7"/>
  <c r="Z4" i="7"/>
  <c r="V4" i="7"/>
  <c r="N4" i="7"/>
  <c r="C3" i="7"/>
  <c r="J33" i="6"/>
  <c r="G25" i="6"/>
  <c r="C23" i="6"/>
  <c r="D22" i="6"/>
  <c r="C22" i="6"/>
  <c r="D21" i="6"/>
  <c r="D23" i="6" s="1"/>
  <c r="D24" i="6" s="1"/>
  <c r="C21" i="6"/>
  <c r="J18" i="6"/>
  <c r="G15" i="6"/>
  <c r="G26" i="6" s="1"/>
  <c r="D14" i="6"/>
  <c r="C14" i="6"/>
  <c r="J13" i="6"/>
  <c r="C13" i="6"/>
  <c r="D12" i="6"/>
  <c r="AH8" i="6"/>
  <c r="AH4" i="6" s="1"/>
  <c r="AD8" i="6"/>
  <c r="J15" i="6" s="1"/>
  <c r="Z8" i="6"/>
  <c r="J14" i="6" s="1"/>
  <c r="V8" i="6"/>
  <c r="R8" i="6"/>
  <c r="R4" i="6" s="1"/>
  <c r="J4" i="6" s="1"/>
  <c r="N8" i="6"/>
  <c r="J11" i="6" s="1"/>
  <c r="D8" i="6"/>
  <c r="C8" i="6"/>
  <c r="C12" i="6" s="1"/>
  <c r="C15" i="6" s="1"/>
  <c r="AD4" i="6"/>
  <c r="Z4" i="6"/>
  <c r="V4" i="6"/>
  <c r="N4" i="6"/>
  <c r="C3" i="6"/>
  <c r="J33" i="5"/>
  <c r="G25" i="5"/>
  <c r="D22" i="5"/>
  <c r="C22" i="5"/>
  <c r="D21" i="5"/>
  <c r="D23" i="5" s="1"/>
  <c r="D24" i="5" s="1"/>
  <c r="C21" i="5"/>
  <c r="C23" i="5" s="1"/>
  <c r="J18" i="5"/>
  <c r="J16" i="5"/>
  <c r="G15" i="5"/>
  <c r="G26" i="5" s="1"/>
  <c r="D14" i="5"/>
  <c r="C14" i="5"/>
  <c r="J13" i="5"/>
  <c r="C13" i="5"/>
  <c r="C12" i="5"/>
  <c r="C15" i="5" s="1"/>
  <c r="J11" i="5"/>
  <c r="AH8" i="5"/>
  <c r="AD8" i="5"/>
  <c r="J15" i="5" s="1"/>
  <c r="Z8" i="5"/>
  <c r="Z4" i="5" s="1"/>
  <c r="V8" i="5"/>
  <c r="R8" i="5"/>
  <c r="J12" i="5" s="1"/>
  <c r="N8" i="5"/>
  <c r="D8" i="5"/>
  <c r="C8" i="5"/>
  <c r="D9" i="5" s="1"/>
  <c r="D13" i="5" s="1"/>
  <c r="AH4" i="5"/>
  <c r="AD4" i="5"/>
  <c r="V4" i="5"/>
  <c r="R4" i="5"/>
  <c r="N4" i="5"/>
  <c r="J4" i="5" s="1"/>
  <c r="C3" i="5"/>
  <c r="D14" i="4"/>
  <c r="C14" i="4"/>
  <c r="D13" i="4"/>
  <c r="C13" i="4"/>
  <c r="D12" i="4"/>
  <c r="C12" i="4"/>
  <c r="C15" i="4" s="1"/>
  <c r="D17" i="4" s="1"/>
  <c r="D14" i="3"/>
  <c r="C14" i="3"/>
  <c r="C15" i="3" s="1"/>
  <c r="D13" i="3"/>
  <c r="D15" i="3" s="1"/>
  <c r="C13" i="3"/>
  <c r="D12" i="3"/>
  <c r="C12" i="3"/>
  <c r="J33" i="4"/>
  <c r="G25" i="4"/>
  <c r="C23" i="4"/>
  <c r="C24" i="4" s="1"/>
  <c r="D22" i="4"/>
  <c r="C22" i="4"/>
  <c r="D21" i="4"/>
  <c r="D23" i="4" s="1"/>
  <c r="D24" i="4" s="1"/>
  <c r="C21" i="4"/>
  <c r="J18" i="4"/>
  <c r="G15" i="4"/>
  <c r="G26" i="4" s="1"/>
  <c r="D15" i="4"/>
  <c r="D16" i="4" s="1"/>
  <c r="J13" i="4"/>
  <c r="J12" i="4"/>
  <c r="J11" i="4"/>
  <c r="J19" i="4" s="1"/>
  <c r="AH8" i="4"/>
  <c r="J16" i="4" s="1"/>
  <c r="AD8" i="4"/>
  <c r="J15" i="4" s="1"/>
  <c r="Z8" i="4"/>
  <c r="J14" i="4" s="1"/>
  <c r="V8" i="4"/>
  <c r="R8" i="4"/>
  <c r="N8" i="4"/>
  <c r="D8" i="4"/>
  <c r="C8" i="4"/>
  <c r="D9" i="4" s="1"/>
  <c r="AH4" i="4"/>
  <c r="AD4" i="4"/>
  <c r="V4" i="4"/>
  <c r="R4" i="4"/>
  <c r="N4" i="4"/>
  <c r="C3" i="4"/>
  <c r="J33" i="3"/>
  <c r="J18" i="3"/>
  <c r="G2" i="3"/>
  <c r="G25" i="3"/>
  <c r="D22" i="3"/>
  <c r="C22" i="3"/>
  <c r="D21" i="3"/>
  <c r="C21" i="3"/>
  <c r="C23" i="3" s="1"/>
  <c r="C24" i="3" s="1"/>
  <c r="V8" i="3"/>
  <c r="G15" i="3"/>
  <c r="N8" i="3"/>
  <c r="AH8" i="3"/>
  <c r="J16" i="3" s="1"/>
  <c r="AD8" i="3"/>
  <c r="J15" i="3" s="1"/>
  <c r="Z8" i="3"/>
  <c r="Z4" i="3" s="1"/>
  <c r="R8" i="3"/>
  <c r="J12" i="3" s="1"/>
  <c r="D8" i="3"/>
  <c r="C8" i="3"/>
  <c r="D9" i="3" s="1"/>
  <c r="AD4" i="3"/>
  <c r="C3" i="3"/>
  <c r="C28" i="14" l="1"/>
  <c r="C16" i="14"/>
  <c r="D25" i="14"/>
  <c r="D26" i="14" s="1"/>
  <c r="C24" i="14"/>
  <c r="J14" i="14"/>
  <c r="J19" i="14" s="1"/>
  <c r="J21" i="14" s="1"/>
  <c r="D12" i="14"/>
  <c r="D15" i="14" s="1"/>
  <c r="D16" i="14" s="1"/>
  <c r="D15" i="13"/>
  <c r="C28" i="13"/>
  <c r="C16" i="13"/>
  <c r="D25" i="13"/>
  <c r="D26" i="13" s="1"/>
  <c r="D9" i="13"/>
  <c r="D13" i="13" s="1"/>
  <c r="J12" i="13"/>
  <c r="J16" i="13"/>
  <c r="J19" i="13" s="1"/>
  <c r="J21" i="13" s="1"/>
  <c r="C28" i="12"/>
  <c r="C16" i="12"/>
  <c r="D25" i="12"/>
  <c r="D26" i="12" s="1"/>
  <c r="C24" i="12"/>
  <c r="J14" i="12"/>
  <c r="J19" i="12" s="1"/>
  <c r="J21" i="12" s="1"/>
  <c r="D12" i="12"/>
  <c r="D15" i="12" s="1"/>
  <c r="D16" i="12" s="1"/>
  <c r="C28" i="11"/>
  <c r="C16" i="11"/>
  <c r="D25" i="11"/>
  <c r="D26" i="11" s="1"/>
  <c r="D9" i="11"/>
  <c r="D13" i="11" s="1"/>
  <c r="D15" i="11" s="1"/>
  <c r="J12" i="11"/>
  <c r="J19" i="11" s="1"/>
  <c r="J21" i="11" s="1"/>
  <c r="J16" i="11"/>
  <c r="C28" i="10"/>
  <c r="C16" i="10"/>
  <c r="D25" i="10"/>
  <c r="D26" i="10" s="1"/>
  <c r="C24" i="10"/>
  <c r="J14" i="10"/>
  <c r="J19" i="10" s="1"/>
  <c r="J21" i="10" s="1"/>
  <c r="D12" i="10"/>
  <c r="D15" i="10" s="1"/>
  <c r="D16" i="10" s="1"/>
  <c r="D15" i="9"/>
  <c r="C28" i="9"/>
  <c r="C16" i="9"/>
  <c r="D25" i="9"/>
  <c r="D26" i="9" s="1"/>
  <c r="D9" i="9"/>
  <c r="D13" i="9" s="1"/>
  <c r="J12" i="9"/>
  <c r="J16" i="9"/>
  <c r="J19" i="9" s="1"/>
  <c r="J21" i="9" s="1"/>
  <c r="D15" i="8"/>
  <c r="C28" i="8"/>
  <c r="C16" i="8"/>
  <c r="D25" i="8"/>
  <c r="D26" i="8" s="1"/>
  <c r="D9" i="8"/>
  <c r="D13" i="8" s="1"/>
  <c r="J12" i="8"/>
  <c r="J16" i="8"/>
  <c r="J19" i="8" s="1"/>
  <c r="J21" i="8" s="1"/>
  <c r="D15" i="7"/>
  <c r="C28" i="7"/>
  <c r="C16" i="7"/>
  <c r="D25" i="7"/>
  <c r="D26" i="7" s="1"/>
  <c r="D9" i="7"/>
  <c r="D13" i="7" s="1"/>
  <c r="J12" i="7"/>
  <c r="J16" i="7"/>
  <c r="J19" i="7" s="1"/>
  <c r="J21" i="7" s="1"/>
  <c r="J19" i="6"/>
  <c r="J21" i="6" s="1"/>
  <c r="D25" i="6"/>
  <c r="D26" i="6" s="1"/>
  <c r="C28" i="6"/>
  <c r="C16" i="6"/>
  <c r="D9" i="6"/>
  <c r="D13" i="6" s="1"/>
  <c r="D15" i="6" s="1"/>
  <c r="J16" i="6"/>
  <c r="C24" i="6"/>
  <c r="J12" i="6"/>
  <c r="C28" i="5"/>
  <c r="C16" i="5"/>
  <c r="D17" i="5"/>
  <c r="D18" i="5" s="1"/>
  <c r="D25" i="5"/>
  <c r="D26" i="5" s="1"/>
  <c r="C24" i="5"/>
  <c r="J14" i="5"/>
  <c r="J19" i="5" s="1"/>
  <c r="J21" i="5" s="1"/>
  <c r="D12" i="5"/>
  <c r="D15" i="5" s="1"/>
  <c r="D16" i="5" s="1"/>
  <c r="D28" i="4"/>
  <c r="J21" i="4"/>
  <c r="D18" i="4"/>
  <c r="C16" i="4"/>
  <c r="D25" i="4"/>
  <c r="D26" i="4" s="1"/>
  <c r="C28" i="4"/>
  <c r="Z4" i="4"/>
  <c r="J4" i="4" s="1"/>
  <c r="G26" i="3"/>
  <c r="D17" i="3"/>
  <c r="D18" i="3" s="1"/>
  <c r="D23" i="3"/>
  <c r="D24" i="3" s="1"/>
  <c r="C16" i="3"/>
  <c r="J11" i="3"/>
  <c r="N4" i="3"/>
  <c r="J13" i="3"/>
  <c r="V4" i="3"/>
  <c r="R4" i="3"/>
  <c r="AH4" i="3"/>
  <c r="J14" i="3"/>
  <c r="D25" i="3"/>
  <c r="D26" i="3" s="1"/>
  <c r="D16" i="3"/>
  <c r="C28" i="3"/>
  <c r="D28" i="14" l="1"/>
  <c r="D29" i="14" s="1"/>
  <c r="G3" i="14" s="1"/>
  <c r="D17" i="14"/>
  <c r="D18" i="14" s="1"/>
  <c r="D28" i="13"/>
  <c r="D29" i="13" s="1"/>
  <c r="G3" i="13" s="1"/>
  <c r="D16" i="13"/>
  <c r="D17" i="13"/>
  <c r="D18" i="13" s="1"/>
  <c r="D28" i="12"/>
  <c r="D29" i="12" s="1"/>
  <c r="G3" i="12" s="1"/>
  <c r="D17" i="12"/>
  <c r="D18" i="12" s="1"/>
  <c r="D28" i="11"/>
  <c r="D16" i="11"/>
  <c r="D17" i="11"/>
  <c r="D18" i="11" s="1"/>
  <c r="D29" i="11"/>
  <c r="G3" i="11" s="1"/>
  <c r="D28" i="10"/>
  <c r="D29" i="10" s="1"/>
  <c r="G3" i="10" s="1"/>
  <c r="D17" i="10"/>
  <c r="D18" i="10" s="1"/>
  <c r="D28" i="9"/>
  <c r="D29" i="9" s="1"/>
  <c r="G3" i="9" s="1"/>
  <c r="D16" i="9"/>
  <c r="D17" i="9"/>
  <c r="D18" i="9" s="1"/>
  <c r="D28" i="8"/>
  <c r="D29" i="8" s="1"/>
  <c r="G3" i="8" s="1"/>
  <c r="D16" i="8"/>
  <c r="D17" i="8"/>
  <c r="D18" i="8" s="1"/>
  <c r="D28" i="7"/>
  <c r="D29" i="7" s="1"/>
  <c r="G3" i="7" s="1"/>
  <c r="D16" i="7"/>
  <c r="D17" i="7"/>
  <c r="D18" i="7" s="1"/>
  <c r="D28" i="6"/>
  <c r="D16" i="6"/>
  <c r="D17" i="6"/>
  <c r="D18" i="6" s="1"/>
  <c r="D29" i="6"/>
  <c r="G3" i="6" s="1"/>
  <c r="D28" i="5"/>
  <c r="D29" i="5" s="1"/>
  <c r="G3" i="5" s="1"/>
  <c r="D29" i="4"/>
  <c r="G3" i="4" s="1"/>
  <c r="D28" i="3"/>
  <c r="D29" i="3" s="1"/>
  <c r="G3" i="3" s="1"/>
  <c r="J4" i="3"/>
  <c r="J19" i="3"/>
  <c r="J21" i="3" s="1"/>
  <c r="B33" i="1" l="1"/>
  <c r="C33" i="1"/>
  <c r="D33" i="1"/>
  <c r="E33" i="1"/>
  <c r="F33" i="1"/>
  <c r="G33" i="1"/>
  <c r="G5" i="15" l="1"/>
  <c r="G4" i="15"/>
  <c r="G2" i="15" l="1"/>
  <c r="B22" i="1" l="1"/>
  <c r="M31" i="1"/>
  <c r="M32" i="1"/>
  <c r="M33" i="1"/>
  <c r="L31" i="1"/>
  <c r="L32" i="1"/>
  <c r="L33" i="1"/>
  <c r="K31" i="1"/>
  <c r="K32" i="1"/>
  <c r="K33" i="1"/>
  <c r="J31" i="1"/>
  <c r="J32" i="1"/>
  <c r="J33" i="1"/>
  <c r="I31" i="1"/>
  <c r="I32" i="1"/>
  <c r="I33" i="1"/>
  <c r="H31" i="1"/>
  <c r="H32" i="1"/>
  <c r="H33" i="1"/>
  <c r="G31" i="1"/>
  <c r="G32" i="1"/>
  <c r="F31" i="1"/>
  <c r="F32" i="1"/>
  <c r="E31" i="1"/>
  <c r="E32" i="1"/>
  <c r="D31" i="1"/>
  <c r="D32" i="1"/>
  <c r="C31" i="1"/>
  <c r="C32" i="1"/>
  <c r="O33" i="1" l="1"/>
  <c r="M54" i="1"/>
  <c r="M55" i="1"/>
  <c r="L54" i="1"/>
  <c r="L55" i="1"/>
  <c r="K54" i="1"/>
  <c r="K55" i="1"/>
  <c r="J54" i="1"/>
  <c r="J55" i="1"/>
  <c r="I54" i="1"/>
  <c r="I55" i="1"/>
  <c r="H54" i="1"/>
  <c r="H55" i="1"/>
  <c r="G54" i="1"/>
  <c r="G55" i="1"/>
  <c r="F54" i="1"/>
  <c r="F55" i="1"/>
  <c r="E54" i="1"/>
  <c r="E55" i="1"/>
  <c r="D54" i="1"/>
  <c r="D55" i="1"/>
  <c r="C54" i="1"/>
  <c r="C55" i="1"/>
  <c r="B54" i="1"/>
  <c r="B55" i="1"/>
  <c r="M43" i="1"/>
  <c r="L43" i="1"/>
  <c r="K43" i="1"/>
  <c r="J43" i="1"/>
  <c r="I43" i="1"/>
  <c r="H43" i="1"/>
  <c r="G43" i="1"/>
  <c r="F43" i="1"/>
  <c r="E43" i="1"/>
  <c r="D43" i="1"/>
  <c r="C43" i="1"/>
  <c r="B43" i="1"/>
  <c r="M37" i="1"/>
  <c r="L37" i="1"/>
  <c r="K37" i="1"/>
  <c r="J37" i="1"/>
  <c r="I37" i="1"/>
  <c r="H37" i="1"/>
  <c r="G37" i="1"/>
  <c r="F37" i="1"/>
  <c r="E37" i="1"/>
  <c r="D37" i="1"/>
  <c r="C37" i="1"/>
  <c r="B37" i="1"/>
  <c r="O54" i="1" l="1"/>
  <c r="O37" i="1"/>
  <c r="O43" i="1"/>
  <c r="O55" i="1"/>
  <c r="N37" i="1"/>
  <c r="N43" i="1"/>
  <c r="N55" i="1"/>
  <c r="N54" i="1"/>
  <c r="M50" i="1" l="1"/>
  <c r="M49" i="1"/>
  <c r="M48" i="1"/>
  <c r="M24" i="1"/>
  <c r="L24" i="1"/>
  <c r="K24" i="1"/>
  <c r="J24" i="1"/>
  <c r="I24" i="1"/>
  <c r="H24" i="1"/>
  <c r="G24" i="1"/>
  <c r="F24" i="1"/>
  <c r="E24" i="1"/>
  <c r="D24" i="1"/>
  <c r="C24" i="1"/>
  <c r="B24" i="1"/>
  <c r="M52" i="1"/>
  <c r="L49" i="1"/>
  <c r="L50" i="1"/>
  <c r="L51" i="1"/>
  <c r="L52" i="1"/>
  <c r="L53" i="1"/>
  <c r="K49" i="1"/>
  <c r="K50" i="1"/>
  <c r="K51" i="1"/>
  <c r="K52" i="1"/>
  <c r="K53" i="1"/>
  <c r="J49" i="1"/>
  <c r="J50" i="1"/>
  <c r="J51" i="1"/>
  <c r="J52" i="1"/>
  <c r="J53" i="1"/>
  <c r="I49" i="1"/>
  <c r="I50" i="1"/>
  <c r="I51" i="1"/>
  <c r="I52" i="1"/>
  <c r="I53" i="1"/>
  <c r="H49" i="1"/>
  <c r="H50" i="1"/>
  <c r="H51" i="1"/>
  <c r="H52" i="1"/>
  <c r="H53" i="1"/>
  <c r="G49" i="1"/>
  <c r="G50" i="1"/>
  <c r="G51" i="1"/>
  <c r="G52" i="1"/>
  <c r="G53" i="1"/>
  <c r="F49" i="1"/>
  <c r="F50" i="1"/>
  <c r="F51" i="1"/>
  <c r="F52" i="1"/>
  <c r="F53" i="1"/>
  <c r="C49" i="1"/>
  <c r="C52" i="1"/>
  <c r="L48" i="1"/>
  <c r="K48" i="1"/>
  <c r="J48" i="1"/>
  <c r="I48" i="1"/>
  <c r="H48" i="1"/>
  <c r="G48" i="1"/>
  <c r="F48" i="1"/>
  <c r="C48" i="1"/>
  <c r="B48" i="1"/>
  <c r="B49" i="1"/>
  <c r="B50" i="1"/>
  <c r="B51" i="1"/>
  <c r="B52" i="1"/>
  <c r="B53" i="1"/>
  <c r="M39" i="1"/>
  <c r="M40" i="1"/>
  <c r="M41" i="1"/>
  <c r="M42" i="1"/>
  <c r="L39" i="1"/>
  <c r="L40" i="1"/>
  <c r="L41" i="1"/>
  <c r="L42" i="1"/>
  <c r="K39" i="1"/>
  <c r="K40" i="1"/>
  <c r="K41" i="1"/>
  <c r="K42" i="1"/>
  <c r="J39" i="1"/>
  <c r="J40" i="1"/>
  <c r="J41" i="1"/>
  <c r="J42" i="1"/>
  <c r="I39" i="1"/>
  <c r="I40" i="1"/>
  <c r="I41" i="1"/>
  <c r="I42" i="1"/>
  <c r="H39" i="1"/>
  <c r="H40" i="1"/>
  <c r="H41" i="1"/>
  <c r="H42" i="1"/>
  <c r="G39" i="1"/>
  <c r="G40" i="1"/>
  <c r="G41" i="1"/>
  <c r="G42" i="1"/>
  <c r="F39" i="1"/>
  <c r="F40" i="1"/>
  <c r="F41" i="1"/>
  <c r="F42" i="1"/>
  <c r="E39" i="1"/>
  <c r="E40" i="1"/>
  <c r="E44" i="1" s="1"/>
  <c r="E41" i="1"/>
  <c r="E42" i="1"/>
  <c r="D39" i="1"/>
  <c r="D40" i="1"/>
  <c r="D41" i="1"/>
  <c r="D42" i="1"/>
  <c r="C39" i="1"/>
  <c r="C40" i="1"/>
  <c r="C41" i="1"/>
  <c r="C42" i="1"/>
  <c r="M38" i="1"/>
  <c r="M44" i="1" s="1"/>
  <c r="L38" i="1"/>
  <c r="K38" i="1"/>
  <c r="J38" i="1"/>
  <c r="I38" i="1"/>
  <c r="H38" i="1"/>
  <c r="G38" i="1"/>
  <c r="F38" i="1"/>
  <c r="E38" i="1"/>
  <c r="D38" i="1"/>
  <c r="C38" i="1"/>
  <c r="B38" i="1"/>
  <c r="B39" i="1"/>
  <c r="O39" i="1" s="1"/>
  <c r="B40" i="1"/>
  <c r="O40" i="1" s="1"/>
  <c r="B41" i="1"/>
  <c r="O41" i="1" s="1"/>
  <c r="B42" i="1"/>
  <c r="O42" i="1" s="1"/>
  <c r="M30" i="1"/>
  <c r="L30" i="1"/>
  <c r="K30" i="1"/>
  <c r="J30" i="1"/>
  <c r="I30" i="1"/>
  <c r="H30" i="1"/>
  <c r="G30" i="1"/>
  <c r="F30" i="1"/>
  <c r="E30" i="1"/>
  <c r="D30" i="1"/>
  <c r="C30" i="1"/>
  <c r="B30" i="1"/>
  <c r="B31" i="1"/>
  <c r="O31" i="1" s="1"/>
  <c r="B32" i="1"/>
  <c r="O32" i="1" s="1"/>
  <c r="M27" i="1"/>
  <c r="L27" i="1"/>
  <c r="K27" i="1"/>
  <c r="J27" i="1"/>
  <c r="I27" i="1"/>
  <c r="H27" i="1"/>
  <c r="G27" i="1"/>
  <c r="F27" i="1"/>
  <c r="E27" i="1"/>
  <c r="D27" i="1"/>
  <c r="C27" i="1"/>
  <c r="B27" i="1"/>
  <c r="L19" i="1"/>
  <c r="K19" i="1"/>
  <c r="J19" i="1"/>
  <c r="I19" i="1"/>
  <c r="H19" i="1"/>
  <c r="G19" i="1"/>
  <c r="F19" i="1"/>
  <c r="C19" i="1"/>
  <c r="M18" i="1"/>
  <c r="L18" i="1"/>
  <c r="K18" i="1"/>
  <c r="J18" i="1"/>
  <c r="I18" i="1"/>
  <c r="H18" i="1"/>
  <c r="G18" i="1"/>
  <c r="F18" i="1"/>
  <c r="C18" i="1"/>
  <c r="B18" i="1"/>
  <c r="B19" i="1"/>
  <c r="L13" i="1"/>
  <c r="L14" i="1"/>
  <c r="K13" i="1"/>
  <c r="K14" i="1"/>
  <c r="J13" i="1"/>
  <c r="J14" i="1"/>
  <c r="I13" i="1"/>
  <c r="I14" i="1"/>
  <c r="H13" i="1"/>
  <c r="H14" i="1"/>
  <c r="G13" i="1"/>
  <c r="G14" i="1"/>
  <c r="F13" i="1"/>
  <c r="F14" i="1"/>
  <c r="C13" i="1"/>
  <c r="C14" i="1"/>
  <c r="L12" i="1"/>
  <c r="K12" i="1"/>
  <c r="J12" i="1"/>
  <c r="I12" i="1"/>
  <c r="H12" i="1"/>
  <c r="G12" i="1"/>
  <c r="F12" i="1"/>
  <c r="C12" i="1"/>
  <c r="B12" i="1"/>
  <c r="B13" i="1"/>
  <c r="B14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L9" i="1" s="1"/>
  <c r="K7" i="1"/>
  <c r="K9" i="1" s="1"/>
  <c r="J7" i="1"/>
  <c r="I7" i="1"/>
  <c r="H7" i="1"/>
  <c r="H9" i="1" s="1"/>
  <c r="G7" i="1"/>
  <c r="G9" i="1" s="1"/>
  <c r="F7" i="1"/>
  <c r="E7" i="1"/>
  <c r="E9" i="1" s="1"/>
  <c r="D7" i="1"/>
  <c r="C7" i="1"/>
  <c r="B7" i="1"/>
  <c r="D48" i="1"/>
  <c r="E53" i="1"/>
  <c r="E52" i="1"/>
  <c r="E51" i="1"/>
  <c r="E50" i="1"/>
  <c r="E49" i="1"/>
  <c r="E19" i="1"/>
  <c r="E18" i="1"/>
  <c r="D53" i="1"/>
  <c r="D51" i="1"/>
  <c r="D19" i="1"/>
  <c r="D18" i="1"/>
  <c r="D13" i="1"/>
  <c r="E12" i="1"/>
  <c r="D50" i="1"/>
  <c r="E13" i="1"/>
  <c r="E14" i="1"/>
  <c r="D52" i="1"/>
  <c r="D12" i="1"/>
  <c r="D14" i="1"/>
  <c r="C53" i="1"/>
  <c r="C51" i="1"/>
  <c r="C50" i="1"/>
  <c r="D49" i="1"/>
  <c r="E48" i="1"/>
  <c r="K44" i="1" l="1"/>
  <c r="O13" i="1"/>
  <c r="O52" i="1"/>
  <c r="O48" i="1"/>
  <c r="O19" i="1"/>
  <c r="O50" i="1"/>
  <c r="O7" i="1"/>
  <c r="O8" i="1"/>
  <c r="O14" i="1"/>
  <c r="O18" i="1"/>
  <c r="O30" i="1"/>
  <c r="O38" i="1"/>
  <c r="O53" i="1"/>
  <c r="O49" i="1"/>
  <c r="O24" i="1"/>
  <c r="O12" i="1"/>
  <c r="O27" i="1"/>
  <c r="O51" i="1"/>
  <c r="L44" i="1"/>
  <c r="L56" i="1"/>
  <c r="K56" i="1"/>
  <c r="J44" i="1"/>
  <c r="J56" i="1"/>
  <c r="I34" i="1"/>
  <c r="I9" i="1"/>
  <c r="I44" i="1"/>
  <c r="I56" i="1"/>
  <c r="H44" i="1"/>
  <c r="H56" i="1"/>
  <c r="G44" i="1"/>
  <c r="G56" i="1"/>
  <c r="F44" i="1"/>
  <c r="F56" i="1"/>
  <c r="E56" i="1"/>
  <c r="D44" i="1"/>
  <c r="D56" i="1"/>
  <c r="C15" i="1"/>
  <c r="C44" i="1"/>
  <c r="C56" i="1"/>
  <c r="B34" i="1"/>
  <c r="B44" i="1"/>
  <c r="B56" i="1"/>
  <c r="N39" i="1"/>
  <c r="N40" i="1"/>
  <c r="F20" i="1"/>
  <c r="J20" i="1"/>
  <c r="I20" i="1"/>
  <c r="C9" i="1"/>
  <c r="L20" i="1"/>
  <c r="L15" i="1"/>
  <c r="J15" i="1"/>
  <c r="C20" i="1"/>
  <c r="E34" i="1"/>
  <c r="K15" i="1"/>
  <c r="D15" i="1"/>
  <c r="F15" i="1"/>
  <c r="J34" i="1"/>
  <c r="E20" i="1"/>
  <c r="D9" i="1"/>
  <c r="F9" i="1"/>
  <c r="J9" i="1"/>
  <c r="H20" i="1"/>
  <c r="F34" i="1"/>
  <c r="L34" i="1"/>
  <c r="H15" i="1"/>
  <c r="C34" i="1"/>
  <c r="G34" i="1"/>
  <c r="K34" i="1"/>
  <c r="H34" i="1"/>
  <c r="E15" i="1"/>
  <c r="D20" i="1"/>
  <c r="B9" i="1"/>
  <c r="I15" i="1"/>
  <c r="G15" i="1"/>
  <c r="B20" i="1"/>
  <c r="G20" i="1"/>
  <c r="K20" i="1"/>
  <c r="D34" i="1"/>
  <c r="N38" i="1"/>
  <c r="N27" i="1"/>
  <c r="N8" i="1"/>
  <c r="B15" i="1"/>
  <c r="N24" i="1"/>
  <c r="N49" i="1"/>
  <c r="N52" i="1"/>
  <c r="N48" i="1"/>
  <c r="N50" i="1"/>
  <c r="N42" i="1"/>
  <c r="N41" i="1"/>
  <c r="N33" i="1"/>
  <c r="N32" i="1"/>
  <c r="N31" i="1"/>
  <c r="N30" i="1"/>
  <c r="M9" i="1"/>
  <c r="M51" i="1"/>
  <c r="M56" i="1" s="1"/>
  <c r="M34" i="1"/>
  <c r="M53" i="1"/>
  <c r="M13" i="1"/>
  <c r="M14" i="1"/>
  <c r="N18" i="1"/>
  <c r="M19" i="1"/>
  <c r="N7" i="1"/>
  <c r="O20" i="1" l="1"/>
  <c r="O9" i="1"/>
  <c r="O44" i="1"/>
  <c r="O34" i="1"/>
  <c r="O15" i="1"/>
  <c r="O56" i="1"/>
  <c r="I22" i="1"/>
  <c r="H22" i="1"/>
  <c r="D22" i="1"/>
  <c r="C45" i="1"/>
  <c r="C58" i="1" s="1"/>
  <c r="K45" i="1"/>
  <c r="K58" i="1" s="1"/>
  <c r="G45" i="1"/>
  <c r="G58" i="1" s="1"/>
  <c r="E22" i="1"/>
  <c r="C22" i="1"/>
  <c r="F45" i="1"/>
  <c r="F58" i="1" s="1"/>
  <c r="L45" i="1"/>
  <c r="L58" i="1" s="1"/>
  <c r="L22" i="1"/>
  <c r="H45" i="1"/>
  <c r="H58" i="1" s="1"/>
  <c r="E45" i="1"/>
  <c r="E58" i="1" s="1"/>
  <c r="K22" i="1"/>
  <c r="J22" i="1"/>
  <c r="I45" i="1"/>
  <c r="J45" i="1"/>
  <c r="G22" i="1"/>
  <c r="F22" i="1"/>
  <c r="D45" i="1"/>
  <c r="D58" i="1" s="1"/>
  <c r="N51" i="1"/>
  <c r="B45" i="1"/>
  <c r="M45" i="1"/>
  <c r="N34" i="1"/>
  <c r="N19" i="1"/>
  <c r="N9" i="1"/>
  <c r="B1" i="1" s="1"/>
  <c r="N14" i="1"/>
  <c r="N13" i="1"/>
  <c r="N53" i="1"/>
  <c r="N44" i="1"/>
  <c r="M12" i="1"/>
  <c r="M20" i="1"/>
  <c r="O22" i="1" l="1"/>
  <c r="O45" i="1"/>
  <c r="B58" i="1"/>
  <c r="J58" i="1"/>
  <c r="I58" i="1"/>
  <c r="N45" i="1"/>
  <c r="N20" i="1"/>
  <c r="N56" i="1"/>
  <c r="M58" i="1"/>
  <c r="N12" i="1"/>
  <c r="M15" i="1"/>
  <c r="O58" i="1" l="1"/>
  <c r="B60" i="1"/>
  <c r="N58" i="1"/>
  <c r="M22" i="1"/>
  <c r="N15" i="1"/>
  <c r="C60" i="1" l="1"/>
  <c r="N22" i="1"/>
  <c r="G1" i="1" s="1"/>
  <c r="D60" i="1" l="1"/>
  <c r="E60" i="1" s="1"/>
  <c r="F60" i="1" s="1"/>
  <c r="G60" i="1" l="1"/>
  <c r="H60" i="1" l="1"/>
  <c r="I60" i="1" l="1"/>
  <c r="J60" i="1" l="1"/>
  <c r="K60" i="1" l="1"/>
  <c r="L60" i="1" l="1"/>
  <c r="M60" i="1" l="1"/>
  <c r="N60" i="1" s="1"/>
  <c r="L1" i="1" s="1"/>
  <c r="O60" i="1"/>
  <c r="G5" i="3"/>
  <c r="J28" i="3" s="1"/>
  <c r="G2" i="4" s="1"/>
  <c r="G5" i="4" s="1"/>
  <c r="J28" i="4" s="1"/>
  <c r="J30" i="4" l="1"/>
  <c r="G2" i="5"/>
  <c r="G5" i="5" s="1"/>
  <c r="J28" i="5" s="1"/>
  <c r="J30" i="3"/>
  <c r="J30" i="5" l="1"/>
  <c r="G2" i="6"/>
  <c r="G5" i="6" s="1"/>
  <c r="J28" i="6" s="1"/>
  <c r="J30" i="6" l="1"/>
  <c r="G2" i="7"/>
  <c r="G5" i="7" s="1"/>
  <c r="J28" i="7" s="1"/>
  <c r="J30" i="7" l="1"/>
  <c r="G2" i="8"/>
  <c r="G5" i="8" s="1"/>
  <c r="J28" i="8" s="1"/>
  <c r="J30" i="8" l="1"/>
  <c r="G2" i="9"/>
  <c r="G5" i="9" s="1"/>
  <c r="J28" i="9" s="1"/>
  <c r="J30" i="9" l="1"/>
  <c r="G2" i="10"/>
  <c r="G5" i="10" s="1"/>
  <c r="J28" i="10" s="1"/>
  <c r="J30" i="10" l="1"/>
  <c r="G2" i="11"/>
  <c r="G5" i="11" s="1"/>
  <c r="J28" i="11" s="1"/>
  <c r="J30" i="11" l="1"/>
  <c r="G2" i="12"/>
  <c r="G5" i="12" s="1"/>
  <c r="J28" i="12" s="1"/>
  <c r="J30" i="12" l="1"/>
  <c r="G2" i="13"/>
  <c r="G5" i="13" s="1"/>
  <c r="J28" i="13" s="1"/>
  <c r="J30" i="13" l="1"/>
  <c r="B1" i="15" s="1"/>
  <c r="G2" i="14"/>
  <c r="G5" i="14" s="1"/>
  <c r="J28" i="14" s="1"/>
  <c r="J30" i="14" s="1"/>
</calcChain>
</file>

<file path=xl/sharedStrings.xml><?xml version="1.0" encoding="utf-8"?>
<sst xmlns="http://schemas.openxmlformats.org/spreadsheetml/2006/main" count="1224" uniqueCount="111">
  <si>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</si>
  <si>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</si>
  <si>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</si>
  <si>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</si>
  <si>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</si>
  <si>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</si>
  <si>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</si>
  <si>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</si>
  <si>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</si>
  <si>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</si>
  <si>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</si>
  <si>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</si>
  <si>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</si>
  <si>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</si>
  <si>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</si>
  <si>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</si>
  <si>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</si>
  <si>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</si>
  <si>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</si>
  <si>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</si>
  <si>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</si>
  <si>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</si>
  <si>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</si>
  <si>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</si>
  <si>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</si>
  <si>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</si>
  <si>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</si>
  <si>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</si>
  <si>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</si>
  <si>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</si>
  <si>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</si>
  <si>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</si>
  <si>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</si>
  <si>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</si>
  <si>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</si>
  <si>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</si>
  <si>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</si>
  <si>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</si>
  <si>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</si>
  <si>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</si>
  <si>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</si>
  <si>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</si>
  <si>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</si>
  <si>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</si>
  <si>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</si>
  <si>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</si>
  <si>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</si>
  <si>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</si>
  <si>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</si>
  <si>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</si>
  <si>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</si>
  <si>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</si>
  <si>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</si>
  <si>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</si>
  <si>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</si>
  <si>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</si>
  <si>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</si>
  <si>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</si>
  <si>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</si>
  <si>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</si>
  <si>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</si>
  <si>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</si>
  <si>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</si>
  <si>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</si>
  <si>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</si>
  <si>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</si>
  <si>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</si>
  <si>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</si>
  <si>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</si>
  <si>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</si>
  <si>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</si>
  <si>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</si>
  <si>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</si>
  <si>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</si>
  <si>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</si>
  <si>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</si>
  <si>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</si>
  <si>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</si>
  <si>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</si>
  <si>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</si>
  <si>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</si>
  <si>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</si>
  <si>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</si>
  <si>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</si>
  <si>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</si>
  <si>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</si>
  <si>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</si>
  <si>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</si>
  <si>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</si>
  <si>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</si>
  <si>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</si>
  <si>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</si>
  <si>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</si>
  <si>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</si>
  <si>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</si>
  <si>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</si>
  <si>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Savings/Month</t>
  </si>
  <si>
    <t>April</t>
  </si>
  <si>
    <t>ACL</t>
  </si>
  <si>
    <t>June</t>
  </si>
  <si>
    <t>July</t>
  </si>
  <si>
    <t>UT Football Tickets</t>
  </si>
  <si>
    <t>August</t>
  </si>
  <si>
    <t>September</t>
  </si>
  <si>
    <t>October</t>
  </si>
  <si>
    <t>November</t>
  </si>
  <si>
    <t>December</t>
  </si>
  <si>
    <t>Roth RSP Savings (8%)</t>
  </si>
  <si>
    <t>Dec 2015 Rollover Balance</t>
  </si>
  <si>
    <t>Februrary</t>
  </si>
  <si>
    <t>Withholding Tax (14.7%)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</si>
</sst>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7" formatCode="[$-409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1" applyFont="1" applyBorder="1"/>
    <xf numFmtId="44" fontId="3" fillId="0" borderId="0" xfId="1" applyFont="1"/>
    <xf numFmtId="0" fontId="0" fillId="0" borderId="1" xfId="0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0" xfId="0" applyNumberFormat="1"/>
    <xf numFmtId="0" fontId="0" fillId="0" borderId="0" xfId="0" applyBorder="1"/>
    <xf numFmtId="44" fontId="4" fillId="0" borderId="4" xfId="0" applyNumberFormat="1" applyFont="1" applyBorder="1"/>
    <xf numFmtId="44" fontId="3" fillId="0" borderId="4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6" xfId="0" applyFont="1" applyBorder="1"/>
    <xf numFmtId="44" fontId="0" fillId="0" borderId="7" xfId="0" applyNumberFormat="1" applyFont="1" applyBorder="1"/>
    <xf numFmtId="44" fontId="0" fillId="0" borderId="8" xfId="0" applyNumberFormat="1" applyFont="1" applyBorder="1"/>
    <xf numFmtId="44" fontId="3" fillId="0" borderId="1" xfId="0" applyNumberFormat="1" applyFont="1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44" fontId="0" fillId="0" borderId="12" xfId="1" applyFont="1" applyBorder="1"/>
    <xf numFmtId="0" fontId="3" fillId="0" borderId="11" xfId="0" applyFont="1" applyBorder="1"/>
    <xf numFmtId="44" fontId="0" fillId="0" borderId="10" xfId="1" applyFon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1" xfId="0" applyFill="1" applyBorder="1"/>
    <xf numFmtId="44" fontId="0" fillId="0" borderId="12" xfId="0" applyNumberFormat="1" applyBorder="1"/>
    <xf numFmtId="0" fontId="3" fillId="0" borderId="11" xfId="0" applyFont="1" applyFill="1" applyBorder="1"/>
    <xf numFmtId="44" fontId="4" fillId="0" borderId="10" xfId="0" applyNumberFormat="1" applyFont="1" applyBorder="1"/>
    <xf numFmtId="10" fontId="2" fillId="0" borderId="12" xfId="2" applyNumberFormat="1" applyFont="1" applyBorder="1" applyAlignment="1">
      <alignment horizontal="center"/>
    </xf>
    <xf numFmtId="44" fontId="2" fillId="0" borderId="17" xfId="2" applyNumberFormat="1" applyFont="1" applyBorder="1" applyAlignment="1">
      <alignment horizontal="center"/>
    </xf>
    <xf numFmtId="0" fontId="0" fillId="0" borderId="13" xfId="0" applyFill="1" applyBorder="1"/>
    <xf numFmtId="10" fontId="2" fillId="0" borderId="5" xfId="2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44" fontId="3" fillId="0" borderId="10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44" fontId="0" fillId="0" borderId="17" xfId="0" applyNumberFormat="1" applyBorder="1"/>
    <xf numFmtId="164" fontId="0" fillId="0" borderId="18" xfId="2" applyNumberFormat="1" applyFont="1" applyBorder="1"/>
    <xf numFmtId="44" fontId="2" fillId="0" borderId="4" xfId="1" applyFont="1" applyBorder="1"/>
    <xf numFmtId="0" fontId="2" fillId="0" borderId="4" xfId="0" applyFont="1" applyBorder="1"/>
    <xf numFmtId="0" fontId="4" fillId="0" borderId="6" xfId="0" applyFont="1" applyBorder="1"/>
    <xf numFmtId="0" fontId="0" fillId="0" borderId="9" xfId="0" applyFont="1" applyBorder="1"/>
    <xf numFmtId="44" fontId="0" fillId="0" borderId="15" xfId="1" applyFont="1" applyBorder="1"/>
    <xf numFmtId="0" fontId="2" fillId="0" borderId="13" xfId="0" applyFont="1" applyFill="1" applyBorder="1"/>
    <xf numFmtId="0" fontId="0" fillId="0" borderId="12" xfId="0" applyBorder="1"/>
    <xf numFmtId="0" fontId="0" fillId="0" borderId="19" xfId="0" applyFont="1" applyFill="1" applyBorder="1"/>
    <xf numFmtId="0" fontId="0" fillId="0" borderId="11" xfId="0" applyFont="1" applyFill="1" applyBorder="1"/>
    <xf numFmtId="0" fontId="2" fillId="0" borderId="20" xfId="0" applyFont="1" applyFill="1" applyBorder="1"/>
    <xf numFmtId="44" fontId="2" fillId="0" borderId="10" xfId="1" applyFont="1" applyBorder="1"/>
    <xf numFmtId="0" fontId="0" fillId="0" borderId="19" xfId="0" applyBorder="1"/>
    <xf numFmtId="0" fontId="2" fillId="0" borderId="20" xfId="0" applyFont="1" applyBorder="1"/>
    <xf numFmtId="0" fontId="0" fillId="0" borderId="18" xfId="0" applyBorder="1"/>
    <xf numFmtId="44" fontId="3" fillId="0" borderId="8" xfId="0" applyNumberFormat="1" applyFont="1" applyBorder="1"/>
    <xf numFmtId="44" fontId="0" fillId="0" borderId="3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3" xfId="0" applyNumberFormat="1" applyBorder="1"/>
    <xf numFmtId="14" fontId="0" fillId="0" borderId="3" xfId="0" applyNumberFormat="1" applyBorder="1"/>
    <xf numFmtId="0" fontId="0" fillId="0" borderId="5" xfId="0" applyNumberFormat="1" applyBorder="1"/>
    <xf numFmtId="44" fontId="0" fillId="0" borderId="5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3" xfId="0" applyFill="1" applyBorder="1"/>
    <xf numFmtId="0" fontId="2" fillId="0" borderId="11" xfId="0" applyFont="1" applyFill="1" applyBorder="1"/>
    <xf numFmtId="44" fontId="3" fillId="0" borderId="7" xfId="0" applyNumberFormat="1" applyFont="1" applyBorder="1"/>
    <xf numFmtId="0" fontId="2" fillId="0" borderId="0" xfId="0" applyFont="1" applyBorder="1"/>
    <xf numFmtId="44" fontId="2" fillId="0" borderId="21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7" xfId="0" applyNumberFormat="1" applyFont="1" applyBorder="1"/>
    <xf numFmtId="44" fontId="3" fillId="0" borderId="0" xfId="0" applyNumberFormat="1" applyFont="1" applyBorder="1"/>
    <xf numFmtId="0" fontId="3" fillId="0" borderId="22" xfId="0" applyFont="1" applyBorder="1"/>
    <xf numFmtId="44" fontId="3" fillId="0" borderId="22" xfId="0" applyNumberFormat="1" applyFont="1" applyBorder="1"/>
    <xf numFmtId="44" fontId="0" fillId="0" borderId="22" xfId="0" applyNumberFormat="1" applyBorder="1"/>
    <xf numFmtId="44" fontId="3" fillId="0" borderId="23" xfId="0" applyNumberFormat="1" applyFont="1" applyBorder="1"/>
    <xf numFmtId="44" fontId="3" fillId="0" borderId="24" xfId="0" applyNumberFormat="1" applyFont="1" applyBorder="1"/>
    <xf numFmtId="44" fontId="2" fillId="0" borderId="3" xfId="0" applyNumberFormat="1" applyFont="1" applyBorder="1"/>
    <xf numFmtId="44" fontId="4" fillId="0" borderId="24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44" fontId="0" fillId="0" borderId="0" xfId="1" applyFont="1" applyFill="1" applyBorder="1"/>
    <xf numFmtId="44" fontId="2" fillId="0" borderId="4" xfId="1" applyFont="1" applyFill="1" applyBorder="1"/>
    <xf numFmtId="0" fontId="3" fillId="0" borderId="0" xfId="0" applyFont="1"/>
    <xf numFmtId="44" fontId="4" fillId="0" borderId="25" xfId="1" applyFont="1" applyBorder="1"/>
    <xf numFmtId="0" fontId="4" fillId="0" borderId="26" xfId="0" applyFont="1" applyBorder="1"/>
    <xf numFmtId="44" fontId="4" fillId="0" borderId="27" xfId="1" applyFont="1" applyBorder="1"/>
    <xf numFmtId="44" fontId="0" fillId="0" borderId="0" xfId="0" applyNumberFormat="1" applyBorder="1"/>
    <xf numFmtId="44" fontId="0" fillId="0" borderId="28" xfId="0" applyNumberFormat="1" applyBorder="1"/>
    <xf numFmtId="0" fontId="5" fillId="0" borderId="3" xfId="0" applyFont="1" applyFill="1" applyBorder="1"/>
    <xf numFmtId="44" fontId="0" fillId="0" borderId="29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29" xfId="1" applyFont="1" applyBorder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0" fontId="3" fillId="0" borderId="30" xfId="0" applyFont="1" applyBorder="1"/>
    <xf numFmtId="44" fontId="3" fillId="0" borderId="2" xfId="0" applyNumberFormat="1" applyFont="1" applyBorder="1"/>
    <xf numFmtId="44" fontId="6" fillId="0" borderId="0" xfId="1" applyFont="1" applyAlignmen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4" fontId="4" fillId="0" borderId="0" xfId="0" applyNumberFormat="1" applyFont="1" applyBorder="1"/>
    <xf numFmtId="0" fontId="0" fillId="0" borderId="0" xfId="0" applyNumberFormat="1" applyBorder="1"/>
    <xf numFmtId="0" fontId="3" fillId="0" borderId="9" xfId="0" applyFont="1" applyBorder="1"/>
    <xf numFmtId="0" fontId="0" fillId="0" borderId="31" xfId="0" applyBorder="1"/>
    <xf numFmtId="44" fontId="2" fillId="0" borderId="12" xfId="0" applyNumberFormat="1" applyFont="1" applyBorder="1"/>
    <xf numFmtId="44" fontId="0" fillId="0" borderId="18" xfId="0" applyNumberFormat="1" applyFill="1" applyBorder="1"/>
    <xf numFmtId="44" fontId="0" fillId="0" borderId="18" xfId="0" applyNumberFormat="1" applyBorder="1"/>
    <xf numFmtId="0" fontId="3" fillId="0" borderId="1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tabSelected="1" zoomScale="80" zoomScaleNormal="80" workbookViewId="0">
      <pane ySplit="5" topLeftCell="A6" activePane="bottomLeft" state="frozen"/>
      <selection pane="bottomLeft" activeCell="S18" sqref="S18"/>
    </sheetView>
  </sheetViews>
  <sheetFormatPr defaultRowHeight="15" x14ac:dyDescent="0.25"/>
  <cols>
    <col min="1" max="1" width="28.42578125" bestFit="1" customWidth="1"/>
    <col min="2" max="3" width="12.28515625" bestFit="1" customWidth="1"/>
    <col min="4" max="4" width="11.7109375" customWidth="1"/>
    <col min="5" max="13" width="12.28515625" bestFit="1" customWidth="1"/>
    <col min="14" max="14" width="12.28515625" style="65" bestFit="1" customWidth="1"/>
    <col min="15" max="15" width="12.28515625" style="86" bestFit="1" customWidth="1"/>
    <col min="16" max="16" width="13" bestFit="1" customWidth="1"/>
  </cols>
  <sheetData>
    <row r="1" spans="1:15" x14ac:dyDescent="0.25">
      <c r="A1" t="s">
        <v>0</v>
      </c>
      <c r="B1" s="100">
        <f>N9</f>
        <v>0</v>
      </c>
      <c r="C1" s="100"/>
      <c r="E1" s="110" t="s">
        <v>1</v>
      </c>
      <c r="F1" s="110"/>
      <c r="G1" s="100">
        <f>N22</f>
        <v>0</v>
      </c>
      <c r="H1" s="100"/>
      <c r="J1" s="110" t="s">
        <v>2</v>
      </c>
      <c r="K1" s="110"/>
      <c r="L1" s="108">
        <f>N60-B2</f>
        <v>0</v>
      </c>
      <c r="M1" s="101"/>
    </row>
    <row r="2" spans="1:15" x14ac:dyDescent="0.25">
      <c r="A2" t="s">
        <v>108</v>
      </c>
      <c r="B2" s="100">
        <v>20000</v>
      </c>
      <c r="C2" s="100"/>
    </row>
    <row r="3" spans="1:15" x14ac:dyDescent="0.25">
      <c r="O3" s="87"/>
    </row>
    <row r="5" spans="1:15" x14ac:dyDescent="0.25">
      <c r="A5" s="92"/>
      <c r="B5" s="92" t="s">
        <v>3</v>
      </c>
      <c r="C5" s="92" t="s">
        <v>4</v>
      </c>
      <c r="D5" s="92" t="s">
        <v>5</v>
      </c>
      <c r="E5" s="92" t="s">
        <v>6</v>
      </c>
      <c r="F5" s="92" t="s">
        <v>7</v>
      </c>
      <c r="G5" s="92" t="s">
        <v>8</v>
      </c>
      <c r="H5" s="92" t="s">
        <v>9</v>
      </c>
      <c r="I5" s="92" t="s">
        <v>10</v>
      </c>
      <c r="J5" s="92" t="s">
        <v>11</v>
      </c>
      <c r="K5" s="92" t="s">
        <v>12</v>
      </c>
      <c r="L5" s="92" t="s">
        <v>13</v>
      </c>
      <c r="M5" s="92" t="s">
        <v>14</v>
      </c>
      <c r="N5" s="79" t="s">
        <v>69</v>
      </c>
      <c r="O5" s="79" t="s">
        <v>77</v>
      </c>
    </row>
    <row r="6" spans="1:15" ht="15.75" thickBot="1" x14ac:dyDescent="0.3">
      <c r="A6" s="6" t="s">
        <v>15</v>
      </c>
      <c r="N6" s="79"/>
      <c r="O6" s="79"/>
    </row>
    <row r="7" spans="1:15" x14ac:dyDescent="0.25">
      <c r="A7" t="s">
        <v>19</v>
      </c>
      <c r="B7" s="9">
        <f>SUM(Jan!C6:D6)</f>
        <v>0</v>
      </c>
      <c r="C7" s="9">
        <f>SUM(Feb!C6:D6)</f>
        <v>0</v>
      </c>
      <c r="D7" s="9">
        <f>SUM(Mar!C6:D6)</f>
        <v>0</v>
      </c>
      <c r="E7" s="9">
        <f>SUM(Apr!C6:D6)</f>
        <v>0</v>
      </c>
      <c r="F7" s="9">
        <f>SUM(May!C6:D6)</f>
        <v>0</v>
      </c>
      <c r="G7" s="9">
        <f>SUM(Jun!C6:D6)</f>
        <v>0</v>
      </c>
      <c r="H7" s="9">
        <f>SUM(Jul!C6:D6)</f>
        <v>0</v>
      </c>
      <c r="I7" s="9">
        <f>SUM(Aug!C6:D6)</f>
        <v>0</v>
      </c>
      <c r="J7" s="9">
        <f>SUM(Sep!C6:D6)</f>
        <v>0</v>
      </c>
      <c r="K7" s="9">
        <f>SUM(Oct!C6:D6)</f>
        <v>0</v>
      </c>
      <c r="L7" s="9">
        <f>SUM(Nov!C6:D6)</f>
        <v>0</v>
      </c>
      <c r="M7" s="9">
        <f>SUM(Dec!C6:D6)</f>
        <v>0</v>
      </c>
      <c r="N7" s="80">
        <f>SUM(B7:M7)</f>
        <v>0</v>
      </c>
      <c r="O7" s="80">
        <f>AVERAGE(B7:L7)</f>
        <v>0</v>
      </c>
    </row>
    <row r="8" spans="1:15" ht="15.75" thickBot="1" x14ac:dyDescent="0.3">
      <c r="A8" t="s">
        <v>20</v>
      </c>
      <c r="B8" s="61">
        <f>SUM(Jan!C7:D7)</f>
        <v>0</v>
      </c>
      <c r="C8" s="61">
        <f>SUM(Feb!C7:D7)</f>
        <v>0</v>
      </c>
      <c r="D8" s="61">
        <f>SUM(Mar!C7:D7)</f>
        <v>0</v>
      </c>
      <c r="E8" s="61">
        <f>SUM(Apr!C7:D7)</f>
        <v>0</v>
      </c>
      <c r="F8" s="61">
        <f>SUM(May!C7:D7)</f>
        <v>0</v>
      </c>
      <c r="G8" s="61">
        <f>SUM(Jun!C7:D7)</f>
        <v>0</v>
      </c>
      <c r="H8" s="61">
        <f>SUM(Jul!C7:D7)</f>
        <v>0</v>
      </c>
      <c r="I8" s="61">
        <f>SUM(Aug!C7:D7)</f>
        <v>0</v>
      </c>
      <c r="J8" s="61">
        <f>SUM(Sep!C7:D7)</f>
        <v>0</v>
      </c>
      <c r="K8" s="61">
        <f>SUM(Oct!C7:D7)</f>
        <v>0</v>
      </c>
      <c r="L8" s="61">
        <f>SUM(Nov!C7:D7)</f>
        <v>0</v>
      </c>
      <c r="M8" s="61">
        <f>SUM(Dec!C7:D7)</f>
        <v>0</v>
      </c>
      <c r="N8" s="82">
        <f t="shared" ref="N8:N58" si="0">SUM(B8:M8)</f>
        <v>0</v>
      </c>
      <c r="O8" s="80">
        <f t="shared" ref="O8:O60" si="1">AVERAGE(B8:L8)</f>
        <v>0</v>
      </c>
    </row>
    <row r="9" spans="1:15" x14ac:dyDescent="0.25">
      <c r="A9" t="s">
        <v>60</v>
      </c>
      <c r="B9" s="9">
        <f>SUM(B7:B8)</f>
        <v>0</v>
      </c>
      <c r="C9" s="9">
        <f>SUM(C7:C8)</f>
        <v>0</v>
      </c>
      <c r="D9" s="9">
        <f t="shared" ref="D9:M9" si="2">SUM(D7:D8)</f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80">
        <f t="shared" si="0"/>
        <v>0</v>
      </c>
      <c r="O9" s="80">
        <f t="shared" si="1"/>
        <v>0</v>
      </c>
    </row>
    <row r="10" spans="1:15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0"/>
      <c r="O10" s="80"/>
    </row>
    <row r="11" spans="1:15" ht="15.75" thickBot="1" x14ac:dyDescent="0.3">
      <c r="A11" s="6" t="s">
        <v>68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0"/>
      <c r="O11" s="80"/>
    </row>
    <row r="12" spans="1:15" s="68" customFormat="1" x14ac:dyDescent="0.25">
      <c r="A12" s="75" t="s">
        <v>70</v>
      </c>
      <c r="B12" s="67">
        <f>SUM(Jan!C12:D12)</f>
        <v>0</v>
      </c>
      <c r="C12" s="67">
        <f>SUM(Feb!C12:D12)</f>
        <v>0</v>
      </c>
      <c r="D12" s="67">
        <f>SUM(Mar!C12:D12)</f>
        <v>0</v>
      </c>
      <c r="E12" s="67">
        <f>SUM(Apr!C12:D12)</f>
        <v>0</v>
      </c>
      <c r="F12" s="67">
        <f>SUM(May!C12:D12)</f>
        <v>0</v>
      </c>
      <c r="G12" s="67">
        <f>SUM(Jun!C12:D12)</f>
        <v>0</v>
      </c>
      <c r="H12" s="67">
        <f>SUM(Jul!C12:D12)</f>
        <v>0</v>
      </c>
      <c r="I12" s="67">
        <f>SUM(Aug!C12:D12)</f>
        <v>0</v>
      </c>
      <c r="J12" s="67">
        <f>SUM(Sep!C12:D12)</f>
        <v>0</v>
      </c>
      <c r="K12" s="67">
        <f>SUM(Oct!C12:D12)</f>
        <v>0</v>
      </c>
      <c r="L12" s="67">
        <f>SUM(Nov!C12:D12)</f>
        <v>0</v>
      </c>
      <c r="M12" s="67">
        <f>SUM(Dec!C12:D12)</f>
        <v>0</v>
      </c>
      <c r="N12" s="80">
        <f t="shared" si="0"/>
        <v>0</v>
      </c>
      <c r="O12" s="80">
        <f t="shared" si="1"/>
        <v>0</v>
      </c>
    </row>
    <row r="13" spans="1:15" s="68" customFormat="1" x14ac:dyDescent="0.25">
      <c r="A13" s="75" t="s">
        <v>71</v>
      </c>
      <c r="B13" s="67">
        <f>SUM(Jan!C13:D13)</f>
        <v>0</v>
      </c>
      <c r="C13" s="67">
        <f>SUM(Feb!C13:D13)</f>
        <v>0</v>
      </c>
      <c r="D13" s="67">
        <f>SUM(Mar!C13:D13)</f>
        <v>0</v>
      </c>
      <c r="E13" s="67">
        <f>SUM(Apr!C13:D13)</f>
        <v>0</v>
      </c>
      <c r="F13" s="67">
        <f>SUM(May!C13:D13)</f>
        <v>0</v>
      </c>
      <c r="G13" s="67">
        <f>SUM(Jun!C13:D13)</f>
        <v>0</v>
      </c>
      <c r="H13" s="67">
        <f>SUM(Jul!C13:D13)</f>
        <v>0</v>
      </c>
      <c r="I13" s="67">
        <f>SUM(Aug!C13:D13)</f>
        <v>0</v>
      </c>
      <c r="J13" s="67">
        <f>SUM(Sep!C13:D13)</f>
        <v>0</v>
      </c>
      <c r="K13" s="67">
        <f>SUM(Oct!C13:D13)</f>
        <v>0</v>
      </c>
      <c r="L13" s="67">
        <f>SUM(Nov!C13:D13)</f>
        <v>0</v>
      </c>
      <c r="M13" s="67">
        <f>SUM(Dec!C13:D13)</f>
        <v>0</v>
      </c>
      <c r="N13" s="80">
        <f t="shared" si="0"/>
        <v>0</v>
      </c>
      <c r="O13" s="80">
        <f t="shared" si="1"/>
        <v>0</v>
      </c>
    </row>
    <row r="14" spans="1:15" s="68" customFormat="1" ht="15.75" thickBot="1" x14ac:dyDescent="0.3">
      <c r="A14" s="75" t="s">
        <v>72</v>
      </c>
      <c r="B14" s="84">
        <f>SUM(Jan!C14:D14)</f>
        <v>0</v>
      </c>
      <c r="C14" s="84">
        <f>SUM(Feb!C14:D14)</f>
        <v>0</v>
      </c>
      <c r="D14" s="84">
        <f>SUM(Mar!C14:D14)</f>
        <v>0</v>
      </c>
      <c r="E14" s="84">
        <f>SUM(Apr!C14:D14)</f>
        <v>0</v>
      </c>
      <c r="F14" s="84">
        <f>SUM(May!C14:D14)</f>
        <v>0</v>
      </c>
      <c r="G14" s="84">
        <f>SUM(Jun!C14:D14)</f>
        <v>0</v>
      </c>
      <c r="H14" s="84">
        <f>SUM(Jul!C14:D14)</f>
        <v>0</v>
      </c>
      <c r="I14" s="84">
        <f>SUM(Aug!C14:D14)</f>
        <v>0</v>
      </c>
      <c r="J14" s="84">
        <f>SUM(Sep!C14:D14)</f>
        <v>0</v>
      </c>
      <c r="K14" s="84">
        <f>SUM(Oct!C14:D14)</f>
        <v>0</v>
      </c>
      <c r="L14" s="84">
        <f>SUM(Nov!C14:D14)</f>
        <v>0</v>
      </c>
      <c r="M14" s="84">
        <f>SUM(Dec!C14:D14)</f>
        <v>0</v>
      </c>
      <c r="N14" s="82">
        <f t="shared" si="0"/>
        <v>0</v>
      </c>
      <c r="O14" s="80">
        <f t="shared" si="1"/>
        <v>0</v>
      </c>
    </row>
    <row r="15" spans="1:15" x14ac:dyDescent="0.25">
      <c r="A15" s="66" t="s">
        <v>24</v>
      </c>
      <c r="B15" s="67">
        <f>SUM(B12:B14)</f>
        <v>0</v>
      </c>
      <c r="C15" s="67">
        <f t="shared" ref="C15:M15" si="3">SUM(C12:C14)</f>
        <v>0</v>
      </c>
      <c r="D15" s="67">
        <f t="shared" si="3"/>
        <v>0</v>
      </c>
      <c r="E15" s="67">
        <f t="shared" si="3"/>
        <v>0</v>
      </c>
      <c r="F15" s="67">
        <f t="shared" si="3"/>
        <v>0</v>
      </c>
      <c r="G15" s="67">
        <f t="shared" si="3"/>
        <v>0</v>
      </c>
      <c r="H15" s="67">
        <f t="shared" si="3"/>
        <v>0</v>
      </c>
      <c r="I15" s="67">
        <f t="shared" si="3"/>
        <v>0</v>
      </c>
      <c r="J15" s="67">
        <f t="shared" si="3"/>
        <v>0</v>
      </c>
      <c r="K15" s="67">
        <f t="shared" si="3"/>
        <v>0</v>
      </c>
      <c r="L15" s="67">
        <f t="shared" si="3"/>
        <v>0</v>
      </c>
      <c r="M15" s="67">
        <f t="shared" si="3"/>
        <v>0</v>
      </c>
      <c r="N15" s="80">
        <f t="shared" si="0"/>
        <v>0</v>
      </c>
      <c r="O15" s="80">
        <f t="shared" si="1"/>
        <v>0</v>
      </c>
    </row>
    <row r="16" spans="1:15" x14ac:dyDescent="0.25">
      <c r="A16" s="66"/>
      <c r="B16" s="88"/>
      <c r="C16" s="88"/>
      <c r="D16" s="88"/>
      <c r="E16" s="88"/>
      <c r="F16" s="88"/>
      <c r="G16" s="9"/>
      <c r="H16" s="9"/>
      <c r="I16" s="9"/>
      <c r="J16" s="9"/>
      <c r="K16" s="9"/>
      <c r="L16" s="9"/>
      <c r="M16" s="9"/>
      <c r="N16" s="80"/>
      <c r="O16" s="80"/>
    </row>
    <row r="17" spans="1:15 16384:16384" ht="15.75" thickBot="1" x14ac:dyDescent="0.3">
      <c r="A17" s="70" t="s">
        <v>73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0"/>
      <c r="O17" s="80"/>
    </row>
    <row r="18" spans="1:15 16384:16384" x14ac:dyDescent="0.25">
      <c r="A18" s="29" t="s">
        <v>28</v>
      </c>
      <c r="B18" s="9">
        <f>SUM(Jan!C21:D21)</f>
        <v>0</v>
      </c>
      <c r="C18" s="9">
        <f>SUM(Feb!C21:D21)</f>
        <v>0</v>
      </c>
      <c r="D18" s="9">
        <f>SUM(Mar!C21:D21)</f>
        <v>0</v>
      </c>
      <c r="E18" s="9">
        <f>SUM(Apr!C21:D21)</f>
        <v>0</v>
      </c>
      <c r="F18" s="9">
        <f>SUM(May!C21:D21)</f>
        <v>0</v>
      </c>
      <c r="G18" s="9">
        <f>SUM(Jun!C21:D21)</f>
        <v>0</v>
      </c>
      <c r="H18" s="9">
        <f>SUM(Jul!C21:D21)</f>
        <v>0</v>
      </c>
      <c r="I18" s="9">
        <f>SUM(Aug!C21:D21)</f>
        <v>0</v>
      </c>
      <c r="J18" s="9">
        <f>SUM(Sep!C21:D21)</f>
        <v>0</v>
      </c>
      <c r="K18" s="9">
        <f>SUM(Oct!C21:D21)</f>
        <v>0</v>
      </c>
      <c r="L18" s="9">
        <f>SUM(Nov!C21:D21)</f>
        <v>0</v>
      </c>
      <c r="M18" s="9">
        <f>SUM(Dec!C21:D21)</f>
        <v>0</v>
      </c>
      <c r="N18" s="80">
        <f t="shared" si="0"/>
        <v>0</v>
      </c>
      <c r="O18" s="80">
        <f t="shared" si="1"/>
        <v>0</v>
      </c>
    </row>
    <row r="19" spans="1:15 16384:16384" ht="15.75" thickBot="1" x14ac:dyDescent="0.3">
      <c r="A19" s="29" t="s">
        <v>29</v>
      </c>
      <c r="B19" s="61">
        <f>SUM(Jan!C22:D22)</f>
        <v>0</v>
      </c>
      <c r="C19" s="61">
        <f>SUM(Feb!C22:D22)</f>
        <v>0</v>
      </c>
      <c r="D19" s="61">
        <f>SUM(Mar!C22:D22)</f>
        <v>0</v>
      </c>
      <c r="E19" s="61">
        <f>SUM(Apr!C22:D22)</f>
        <v>0</v>
      </c>
      <c r="F19" s="61">
        <f>SUM(May!C22:D22)</f>
        <v>0</v>
      </c>
      <c r="G19" s="61">
        <f>SUM(Jun!C22:D22)</f>
        <v>0</v>
      </c>
      <c r="H19" s="61">
        <f>SUM(Jul!C22:D22)</f>
        <v>0</v>
      </c>
      <c r="I19" s="61">
        <f>SUM(Aug!C22:D22)</f>
        <v>0</v>
      </c>
      <c r="J19" s="61">
        <f>SUM(Sep!C22:D22)</f>
        <v>0</v>
      </c>
      <c r="K19" s="61">
        <f>SUM(Oct!C22:D22)</f>
        <v>0</v>
      </c>
      <c r="L19" s="61">
        <f>SUM(Nov!C22:D22)</f>
        <v>0</v>
      </c>
      <c r="M19" s="61">
        <f>SUM(Dec!C22:D22)</f>
        <v>0</v>
      </c>
      <c r="N19" s="82">
        <f t="shared" si="0"/>
        <v>0</v>
      </c>
      <c r="O19" s="80">
        <f t="shared" si="1"/>
        <v>0</v>
      </c>
    </row>
    <row r="20" spans="1:15 16384:16384" x14ac:dyDescent="0.25">
      <c r="A20" s="66" t="s">
        <v>30</v>
      </c>
      <c r="B20" s="9">
        <f>SUM(B18:B19)</f>
        <v>0</v>
      </c>
      <c r="C20" s="9">
        <f t="shared" ref="C20:M20" si="4">SUM(C18:C19)</f>
        <v>0</v>
      </c>
      <c r="D20" s="9">
        <f t="shared" si="4"/>
        <v>0</v>
      </c>
      <c r="E20" s="9">
        <f t="shared" si="4"/>
        <v>0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9">
        <f t="shared" si="4"/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80">
        <f t="shared" si="0"/>
        <v>0</v>
      </c>
      <c r="O20" s="80">
        <f t="shared" si="1"/>
        <v>0</v>
      </c>
    </row>
    <row r="21" spans="1:15 16384:16384" ht="15.75" thickBot="1" x14ac:dyDescent="0.3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82"/>
      <c r="O21" s="80"/>
    </row>
    <row r="22" spans="1:15 16384:16384" ht="15.75" thickBot="1" x14ac:dyDescent="0.3">
      <c r="A22" s="1" t="s">
        <v>31</v>
      </c>
      <c r="B22" s="72">
        <f>Jan!D29</f>
        <v>0</v>
      </c>
      <c r="C22" s="72">
        <f t="shared" ref="C22:M22" si="5">C9-C15-C20</f>
        <v>0</v>
      </c>
      <c r="D22" s="72">
        <f>D9-D15-D20</f>
        <v>0</v>
      </c>
      <c r="E22" s="72">
        <f t="shared" si="5"/>
        <v>0</v>
      </c>
      <c r="F22" s="72">
        <f t="shared" si="5"/>
        <v>0</v>
      </c>
      <c r="G22" s="72">
        <f t="shared" si="5"/>
        <v>0</v>
      </c>
      <c r="H22" s="72">
        <f t="shared" si="5"/>
        <v>0</v>
      </c>
      <c r="I22" s="72">
        <f t="shared" si="5"/>
        <v>0</v>
      </c>
      <c r="J22" s="72">
        <f t="shared" si="5"/>
        <v>0</v>
      </c>
      <c r="K22" s="72">
        <f t="shared" si="5"/>
        <v>0</v>
      </c>
      <c r="L22" s="72">
        <f t="shared" si="5"/>
        <v>0</v>
      </c>
      <c r="M22" s="72">
        <f t="shared" si="5"/>
        <v>0</v>
      </c>
      <c r="N22" s="83">
        <f t="shared" si="0"/>
        <v>0</v>
      </c>
      <c r="O22" s="80">
        <f t="shared" si="1"/>
        <v>0</v>
      </c>
    </row>
    <row r="23" spans="1:15 16384:16384" x14ac:dyDescent="0.25">
      <c r="A23" s="65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80"/>
      <c r="O23" s="80"/>
    </row>
    <row r="24" spans="1:15 16384:16384" x14ac:dyDescent="0.25">
      <c r="A24" s="65" t="s">
        <v>76</v>
      </c>
      <c r="B24" s="78">
        <f>Jan!G4</f>
        <v>0</v>
      </c>
      <c r="C24" s="78">
        <f>Feb!G4</f>
        <v>0</v>
      </c>
      <c r="D24" s="78">
        <f>Mar!G4</f>
        <v>0</v>
      </c>
      <c r="E24" s="78">
        <f>Apr!G4</f>
        <v>0</v>
      </c>
      <c r="F24" s="78">
        <f>May!G4</f>
        <v>0</v>
      </c>
      <c r="G24" s="78">
        <f>Jun!G4</f>
        <v>0</v>
      </c>
      <c r="H24" s="78">
        <f>Jul!G4</f>
        <v>0</v>
      </c>
      <c r="I24" s="78">
        <f>Aug!G4</f>
        <v>0</v>
      </c>
      <c r="J24" s="78">
        <f>Sep!G4</f>
        <v>0</v>
      </c>
      <c r="K24" s="78">
        <f>Oct!G4</f>
        <v>0</v>
      </c>
      <c r="L24" s="78">
        <f>Nov!G4</f>
        <v>0</v>
      </c>
      <c r="M24" s="78">
        <f>Dec!G4</f>
        <v>0</v>
      </c>
      <c r="N24" s="80">
        <f t="shared" si="0"/>
        <v>0</v>
      </c>
      <c r="O24" s="80">
        <f t="shared" si="1"/>
        <v>0</v>
      </c>
      <c r="XFD24" s="9"/>
    </row>
    <row r="25" spans="1:15 16384:16384" x14ac:dyDescent="0.25">
      <c r="N25" s="80"/>
      <c r="O25" s="80"/>
    </row>
    <row r="26" spans="1:15 16384:16384" ht="15.75" thickBot="1" x14ac:dyDescent="0.3">
      <c r="A26" s="6" t="s">
        <v>35</v>
      </c>
      <c r="N26" s="80"/>
      <c r="O26" s="80"/>
    </row>
    <row r="27" spans="1:15 16384:16384" s="68" customFormat="1" x14ac:dyDescent="0.25">
      <c r="A27" s="75" t="s">
        <v>74</v>
      </c>
      <c r="B27" s="76">
        <f>Jan!G8</f>
        <v>0</v>
      </c>
      <c r="C27" s="76">
        <f>Feb!G8</f>
        <v>0</v>
      </c>
      <c r="D27" s="76">
        <f>Mar!G8</f>
        <v>0</v>
      </c>
      <c r="E27" s="76">
        <f>Apr!G8</f>
        <v>0</v>
      </c>
      <c r="F27" s="76">
        <f>May!G8</f>
        <v>0</v>
      </c>
      <c r="G27" s="76">
        <f>Jun!G8</f>
        <v>0</v>
      </c>
      <c r="H27" s="76">
        <f>Jul!G8</f>
        <v>0</v>
      </c>
      <c r="I27" s="76">
        <f>Aug!G8</f>
        <v>0</v>
      </c>
      <c r="J27" s="76">
        <f>Sep!G8</f>
        <v>0</v>
      </c>
      <c r="K27" s="76">
        <f>Oct!G8</f>
        <v>0</v>
      </c>
      <c r="L27" s="76">
        <f>Nov!G8</f>
        <v>0</v>
      </c>
      <c r="M27" s="76">
        <f>Dec!G8</f>
        <v>0</v>
      </c>
      <c r="N27" s="80">
        <f t="shared" si="0"/>
        <v>0</v>
      </c>
      <c r="O27" s="80">
        <f t="shared" si="1"/>
        <v>0</v>
      </c>
    </row>
    <row r="28" spans="1:15 16384:16384" x14ac:dyDescent="0.25">
      <c r="N28" s="80"/>
      <c r="O28" s="80"/>
    </row>
    <row r="29" spans="1:15 16384:16384" ht="15.75" thickBot="1" x14ac:dyDescent="0.3">
      <c r="A29" s="6" t="s">
        <v>36</v>
      </c>
      <c r="N29" s="80"/>
      <c r="O29" s="80"/>
    </row>
    <row r="30" spans="1:15 16384:16384" x14ac:dyDescent="0.25">
      <c r="A30" t="s">
        <v>37</v>
      </c>
      <c r="B30" s="2">
        <f>Jan!G11</f>
        <v>0</v>
      </c>
      <c r="C30" s="2">
        <f>Feb!G11</f>
        <v>0</v>
      </c>
      <c r="D30" s="2">
        <f>Mar!G11</f>
        <v>0</v>
      </c>
      <c r="E30" s="2">
        <f>Apr!G11</f>
        <v>0</v>
      </c>
      <c r="F30" s="2">
        <f>May!G11</f>
        <v>0</v>
      </c>
      <c r="G30" s="2">
        <f>Jun!G11</f>
        <v>0</v>
      </c>
      <c r="H30" s="2">
        <f>Jul!G11</f>
        <v>0</v>
      </c>
      <c r="I30" s="2">
        <f>Aug!G11</f>
        <v>0</v>
      </c>
      <c r="J30" s="2">
        <f>Sep!G11</f>
        <v>0</v>
      </c>
      <c r="K30" s="2">
        <f>Oct!G11</f>
        <v>0</v>
      </c>
      <c r="L30" s="2">
        <f>Nov!G11</f>
        <v>0</v>
      </c>
      <c r="M30" s="2">
        <f>Dec!G11</f>
        <v>0</v>
      </c>
      <c r="N30" s="80">
        <f t="shared" si="0"/>
        <v>0</v>
      </c>
      <c r="O30" s="80">
        <f t="shared" si="1"/>
        <v>0</v>
      </c>
    </row>
    <row r="31" spans="1:15 16384:16384" x14ac:dyDescent="0.25">
      <c r="A31" s="51" t="s">
        <v>38</v>
      </c>
      <c r="B31" s="2">
        <f>Jan!G12</f>
        <v>0</v>
      </c>
      <c r="C31" s="2">
        <f>Feb!G12</f>
        <v>0</v>
      </c>
      <c r="D31" s="2">
        <f>Mar!G12</f>
        <v>0</v>
      </c>
      <c r="E31" s="2">
        <f>Apr!G12</f>
        <v>0</v>
      </c>
      <c r="F31" s="2">
        <f>May!G12</f>
        <v>0</v>
      </c>
      <c r="G31" s="2">
        <f>Jun!G12</f>
        <v>0</v>
      </c>
      <c r="H31" s="2">
        <f>Jul!G12</f>
        <v>0</v>
      </c>
      <c r="I31" s="2">
        <f>Aug!G12</f>
        <v>0</v>
      </c>
      <c r="J31" s="2">
        <f>Sep!G12</f>
        <v>0</v>
      </c>
      <c r="K31" s="2">
        <f>Oct!G12</f>
        <v>0</v>
      </c>
      <c r="L31" s="2">
        <f>Nov!G12</f>
        <v>0</v>
      </c>
      <c r="M31" s="2">
        <f>Dec!G12</f>
        <v>0</v>
      </c>
      <c r="N31" s="80">
        <f t="shared" si="0"/>
        <v>0</v>
      </c>
      <c r="O31" s="80">
        <f t="shared" si="1"/>
        <v>0</v>
      </c>
    </row>
    <row r="32" spans="1:15 16384:16384" x14ac:dyDescent="0.25">
      <c r="A32" s="51" t="s">
        <v>39</v>
      </c>
      <c r="B32" s="2">
        <f>Jan!G13</f>
        <v>0</v>
      </c>
      <c r="C32" s="2">
        <f>Feb!G13</f>
        <v>0</v>
      </c>
      <c r="D32" s="2">
        <f>Mar!G13</f>
        <v>0</v>
      </c>
      <c r="E32" s="2">
        <f>Apr!G13</f>
        <v>0</v>
      </c>
      <c r="F32" s="2">
        <f>May!G13</f>
        <v>0</v>
      </c>
      <c r="G32" s="2">
        <f>Jun!G13</f>
        <v>0</v>
      </c>
      <c r="H32" s="2">
        <f>Jul!G13</f>
        <v>0</v>
      </c>
      <c r="I32" s="2">
        <f>Aug!G13</f>
        <v>0</v>
      </c>
      <c r="J32" s="2">
        <f>Sep!G13</f>
        <v>0</v>
      </c>
      <c r="K32" s="2">
        <f>Oct!G13</f>
        <v>0</v>
      </c>
      <c r="L32" s="2">
        <f>Nov!G13</f>
        <v>0</v>
      </c>
      <c r="M32" s="2">
        <f>Dec!G13</f>
        <v>0</v>
      </c>
      <c r="N32" s="80">
        <f t="shared" si="0"/>
        <v>0</v>
      </c>
      <c r="O32" s="80">
        <f t="shared" si="1"/>
        <v>0</v>
      </c>
    </row>
    <row r="33" spans="1:16" ht="15.75" thickBot="1" x14ac:dyDescent="0.3">
      <c r="A33" s="51" t="s">
        <v>40</v>
      </c>
      <c r="B33" s="58">
        <f>Jan!G14</f>
        <v>0</v>
      </c>
      <c r="C33" s="58">
        <f>Feb!G14</f>
        <v>0</v>
      </c>
      <c r="D33" s="58">
        <f>Mar!G14</f>
        <v>0</v>
      </c>
      <c r="E33" s="58">
        <f>Apr!G14</f>
        <v>0</v>
      </c>
      <c r="F33" s="58">
        <f>May!G14</f>
        <v>0</v>
      </c>
      <c r="G33" s="58">
        <f>Jun!G14</f>
        <v>0</v>
      </c>
      <c r="H33" s="58">
        <f>Jul!G14</f>
        <v>0</v>
      </c>
      <c r="I33" s="58">
        <f>Aug!G14</f>
        <v>0</v>
      </c>
      <c r="J33" s="58">
        <f>Sep!G14</f>
        <v>0</v>
      </c>
      <c r="K33" s="58">
        <f>Oct!G14</f>
        <v>0</v>
      </c>
      <c r="L33" s="58">
        <f>Nov!G14</f>
        <v>0</v>
      </c>
      <c r="M33" s="102">
        <f>Dec!G14</f>
        <v>0</v>
      </c>
      <c r="N33" s="82">
        <f t="shared" si="0"/>
        <v>0</v>
      </c>
      <c r="O33" s="80">
        <f t="shared" si="1"/>
        <v>0</v>
      </c>
    </row>
    <row r="34" spans="1:16" s="68" customFormat="1" x14ac:dyDescent="0.25">
      <c r="A34" s="75" t="s">
        <v>41</v>
      </c>
      <c r="B34" s="76">
        <f>SUM(B30:B33)</f>
        <v>0</v>
      </c>
      <c r="C34" s="76">
        <f t="shared" ref="C34:M34" si="6">SUM(C30:C33)</f>
        <v>0</v>
      </c>
      <c r="D34" s="76">
        <f t="shared" si="6"/>
        <v>0</v>
      </c>
      <c r="E34" s="76">
        <f t="shared" si="6"/>
        <v>0</v>
      </c>
      <c r="F34" s="76">
        <f t="shared" si="6"/>
        <v>0</v>
      </c>
      <c r="G34" s="76">
        <f t="shared" si="6"/>
        <v>0</v>
      </c>
      <c r="H34" s="76">
        <f t="shared" si="6"/>
        <v>0</v>
      </c>
      <c r="I34" s="76">
        <f t="shared" si="6"/>
        <v>0</v>
      </c>
      <c r="J34" s="76">
        <f t="shared" si="6"/>
        <v>0</v>
      </c>
      <c r="K34" s="76">
        <f t="shared" si="6"/>
        <v>0</v>
      </c>
      <c r="L34" s="76">
        <f t="shared" si="6"/>
        <v>0</v>
      </c>
      <c r="M34" s="76">
        <f t="shared" si="6"/>
        <v>0</v>
      </c>
      <c r="N34" s="80">
        <f t="shared" si="0"/>
        <v>0</v>
      </c>
      <c r="O34" s="80">
        <f t="shared" si="1"/>
        <v>0</v>
      </c>
    </row>
    <row r="35" spans="1:16" x14ac:dyDescent="0.25">
      <c r="N35" s="80"/>
      <c r="O35" s="80"/>
    </row>
    <row r="36" spans="1:16" ht="15.75" thickBot="1" x14ac:dyDescent="0.3">
      <c r="A36" s="54" t="s">
        <v>48</v>
      </c>
      <c r="N36" s="80"/>
      <c r="O36" s="80"/>
    </row>
    <row r="37" spans="1:16" x14ac:dyDescent="0.25">
      <c r="A37" s="21" t="s">
        <v>85</v>
      </c>
      <c r="B37" s="9">
        <f>Jan!G18</f>
        <v>0</v>
      </c>
      <c r="C37" s="9">
        <f>Feb!G18</f>
        <v>0</v>
      </c>
      <c r="D37" s="9">
        <f>Mar!G18</f>
        <v>0</v>
      </c>
      <c r="E37" s="9">
        <f>Apr!G18</f>
        <v>0</v>
      </c>
      <c r="F37" s="9">
        <f>May!G18</f>
        <v>0</v>
      </c>
      <c r="G37" s="9">
        <f>Jun!G18</f>
        <v>0</v>
      </c>
      <c r="H37" s="9">
        <f>Jul!G18</f>
        <v>0</v>
      </c>
      <c r="I37" s="9">
        <f>Aug!G18</f>
        <v>0</v>
      </c>
      <c r="J37" s="9">
        <f>Sep!G18</f>
        <v>0</v>
      </c>
      <c r="K37" s="9">
        <f>Oct!G18</f>
        <v>0</v>
      </c>
      <c r="L37" s="9">
        <f>Nov!G18</f>
        <v>0</v>
      </c>
      <c r="M37" s="9">
        <f>Dec!G18</f>
        <v>0</v>
      </c>
      <c r="N37" s="80">
        <f>SUM(B37:M37)</f>
        <v>0</v>
      </c>
      <c r="O37" s="80">
        <f t="shared" si="1"/>
        <v>0</v>
      </c>
    </row>
    <row r="38" spans="1:16" x14ac:dyDescent="0.25">
      <c r="A38" s="21" t="s">
        <v>42</v>
      </c>
      <c r="B38" s="9">
        <f>Jan!G19</f>
        <v>0</v>
      </c>
      <c r="C38" s="9">
        <f>Feb!G19</f>
        <v>0</v>
      </c>
      <c r="D38" s="9">
        <f>Mar!G19</f>
        <v>0</v>
      </c>
      <c r="E38" s="9">
        <f>Apr!G19</f>
        <v>0</v>
      </c>
      <c r="F38" s="9">
        <f>May!G19</f>
        <v>0</v>
      </c>
      <c r="G38" s="9">
        <f>Jun!G19</f>
        <v>0</v>
      </c>
      <c r="H38" s="9">
        <f>Jul!G19</f>
        <v>0</v>
      </c>
      <c r="I38" s="9">
        <f>Aug!G19</f>
        <v>0</v>
      </c>
      <c r="J38" s="9">
        <f>Sep!G19</f>
        <v>0</v>
      </c>
      <c r="K38" s="9">
        <f>Oct!G19</f>
        <v>0</v>
      </c>
      <c r="L38" s="9">
        <f>Nov!G19</f>
        <v>0</v>
      </c>
      <c r="M38" s="9">
        <f>Dec!G19</f>
        <v>0</v>
      </c>
      <c r="N38" s="80">
        <f t="shared" si="0"/>
        <v>0</v>
      </c>
      <c r="O38" s="80">
        <f t="shared" si="1"/>
        <v>0</v>
      </c>
    </row>
    <row r="39" spans="1:16" x14ac:dyDescent="0.25">
      <c r="A39" s="21" t="s">
        <v>43</v>
      </c>
      <c r="B39" s="9">
        <f>Jan!G20</f>
        <v>0</v>
      </c>
      <c r="C39" s="9">
        <f>Feb!G20</f>
        <v>0</v>
      </c>
      <c r="D39" s="9">
        <f>Mar!G20</f>
        <v>0</v>
      </c>
      <c r="E39" s="9">
        <f>Apr!G20</f>
        <v>0</v>
      </c>
      <c r="F39" s="9">
        <f>May!G20</f>
        <v>0</v>
      </c>
      <c r="G39" s="9">
        <f>Jun!G20</f>
        <v>0</v>
      </c>
      <c r="H39" s="9">
        <f>Jul!G20</f>
        <v>0</v>
      </c>
      <c r="I39" s="9">
        <f>Aug!G20</f>
        <v>0</v>
      </c>
      <c r="J39" s="9">
        <f>Sep!G20</f>
        <v>0</v>
      </c>
      <c r="K39" s="9">
        <f>Oct!G20</f>
        <v>0</v>
      </c>
      <c r="L39" s="9">
        <f>Nov!G20</f>
        <v>0</v>
      </c>
      <c r="M39" s="9">
        <f>Dec!G20</f>
        <v>0</v>
      </c>
      <c r="N39" s="80">
        <f t="shared" si="0"/>
        <v>0</v>
      </c>
      <c r="O39" s="80">
        <f t="shared" si="1"/>
        <v>0</v>
      </c>
    </row>
    <row r="40" spans="1:16" x14ac:dyDescent="0.25">
      <c r="A40" s="21" t="s">
        <v>75</v>
      </c>
      <c r="B40" s="9">
        <f>Jan!G21</f>
        <v>0</v>
      </c>
      <c r="C40" s="9">
        <f>Feb!G21</f>
        <v>0</v>
      </c>
      <c r="D40" s="9">
        <f>Mar!G21</f>
        <v>0</v>
      </c>
      <c r="E40" s="9">
        <f>Apr!G21</f>
        <v>0</v>
      </c>
      <c r="F40" s="9">
        <f>May!G21</f>
        <v>0</v>
      </c>
      <c r="G40" s="9">
        <f>Jun!G21</f>
        <v>0</v>
      </c>
      <c r="H40" s="9">
        <f>Jul!G21</f>
        <v>0</v>
      </c>
      <c r="I40" s="9">
        <f>Aug!G21</f>
        <v>0</v>
      </c>
      <c r="J40" s="9">
        <f>Sep!G21</f>
        <v>0</v>
      </c>
      <c r="K40" s="9">
        <f>Oct!G21</f>
        <v>0</v>
      </c>
      <c r="L40" s="9">
        <f>Nov!G21</f>
        <v>0</v>
      </c>
      <c r="M40" s="9">
        <f>Dec!G21</f>
        <v>0</v>
      </c>
      <c r="N40" s="80">
        <f t="shared" si="0"/>
        <v>0</v>
      </c>
      <c r="O40" s="80">
        <f t="shared" si="1"/>
        <v>0</v>
      </c>
    </row>
    <row r="41" spans="1:16" x14ac:dyDescent="0.25">
      <c r="A41" s="21" t="s">
        <v>44</v>
      </c>
      <c r="B41" s="9">
        <f>Jan!G22</f>
        <v>0</v>
      </c>
      <c r="C41" s="9">
        <f>Feb!G22</f>
        <v>0</v>
      </c>
      <c r="D41" s="9">
        <f>Mar!G22</f>
        <v>0</v>
      </c>
      <c r="E41" s="9">
        <f>Apr!G22</f>
        <v>0</v>
      </c>
      <c r="F41" s="9">
        <f>May!G22</f>
        <v>0</v>
      </c>
      <c r="G41" s="9">
        <f>Jun!G22</f>
        <v>0</v>
      </c>
      <c r="H41" s="9">
        <f>Jul!G22</f>
        <v>0</v>
      </c>
      <c r="I41" s="9">
        <f>Aug!G22</f>
        <v>0</v>
      </c>
      <c r="J41" s="9">
        <f>Sep!G22</f>
        <v>0</v>
      </c>
      <c r="K41" s="9">
        <f>Oct!G22</f>
        <v>0</v>
      </c>
      <c r="L41" s="9">
        <f>Nov!G22</f>
        <v>0</v>
      </c>
      <c r="M41" s="9">
        <f>Dec!G22</f>
        <v>0</v>
      </c>
      <c r="N41" s="80">
        <f t="shared" si="0"/>
        <v>0</v>
      </c>
      <c r="O41" s="80">
        <f t="shared" si="1"/>
        <v>0</v>
      </c>
    </row>
    <row r="42" spans="1:16" x14ac:dyDescent="0.25">
      <c r="A42" s="21" t="s">
        <v>45</v>
      </c>
      <c r="B42" s="96">
        <f>Jan!G23</f>
        <v>0</v>
      </c>
      <c r="C42" s="96">
        <f>Feb!G23</f>
        <v>0</v>
      </c>
      <c r="D42" s="96">
        <f>Mar!G23</f>
        <v>0</v>
      </c>
      <c r="E42" s="96">
        <f>Apr!G23</f>
        <v>0</v>
      </c>
      <c r="F42" s="96">
        <f>May!G23</f>
        <v>0</v>
      </c>
      <c r="G42" s="96">
        <f>Jun!G23</f>
        <v>0</v>
      </c>
      <c r="H42" s="96">
        <f>Jul!G23</f>
        <v>0</v>
      </c>
      <c r="I42" s="96">
        <f>Aug!G23</f>
        <v>0</v>
      </c>
      <c r="J42" s="96">
        <f>Sep!G23</f>
        <v>0</v>
      </c>
      <c r="K42" s="96">
        <f>Oct!G23</f>
        <v>0</v>
      </c>
      <c r="L42" s="96">
        <f>Nov!G23</f>
        <v>0</v>
      </c>
      <c r="M42" s="96">
        <f>Dec!G23</f>
        <v>0</v>
      </c>
      <c r="N42" s="80">
        <f t="shared" si="0"/>
        <v>0</v>
      </c>
      <c r="O42" s="80">
        <f t="shared" si="1"/>
        <v>0</v>
      </c>
    </row>
    <row r="43" spans="1:16" x14ac:dyDescent="0.25">
      <c r="A43" s="29" t="s">
        <v>79</v>
      </c>
      <c r="B43" s="9">
        <f>Jan!G24</f>
        <v>0</v>
      </c>
      <c r="C43" s="9">
        <f>Feb!G24</f>
        <v>0</v>
      </c>
      <c r="D43" s="9">
        <f>Mar!G24</f>
        <v>0</v>
      </c>
      <c r="E43" s="9">
        <f>Apr!G24</f>
        <v>0</v>
      </c>
      <c r="F43" s="9">
        <f>May!G24</f>
        <v>0</v>
      </c>
      <c r="G43" s="9">
        <f>Jun!G24</f>
        <v>0</v>
      </c>
      <c r="H43" s="9">
        <f>Jul!G24</f>
        <v>0</v>
      </c>
      <c r="I43" s="9">
        <f>Aug!G24</f>
        <v>0</v>
      </c>
      <c r="J43" s="9">
        <f>Sep!G24</f>
        <v>0</v>
      </c>
      <c r="K43" s="9">
        <f>Oct!G24</f>
        <v>0</v>
      </c>
      <c r="L43" s="9">
        <f>Nov!G24</f>
        <v>0</v>
      </c>
      <c r="M43" s="9">
        <f>Dec!G24</f>
        <v>0</v>
      </c>
      <c r="N43" s="80">
        <f>SUM(B43:M43)</f>
        <v>0</v>
      </c>
      <c r="O43" s="80">
        <f t="shared" si="1"/>
        <v>0</v>
      </c>
    </row>
    <row r="44" spans="1:16" s="68" customFormat="1" ht="15.75" thickBot="1" x14ac:dyDescent="0.3">
      <c r="A44" s="73" t="s">
        <v>50</v>
      </c>
      <c r="B44" s="74">
        <f>SUM(B37:B43)</f>
        <v>0</v>
      </c>
      <c r="C44" s="74">
        <f t="shared" ref="C44:M44" si="7">SUM(C37:C43)</f>
        <v>0</v>
      </c>
      <c r="D44" s="74">
        <f>SUM(D37:D43)</f>
        <v>0</v>
      </c>
      <c r="E44" s="74">
        <f t="shared" si="7"/>
        <v>0</v>
      </c>
      <c r="F44" s="74">
        <f t="shared" si="7"/>
        <v>0</v>
      </c>
      <c r="G44" s="74">
        <f t="shared" si="7"/>
        <v>0</v>
      </c>
      <c r="H44" s="74">
        <f t="shared" si="7"/>
        <v>0</v>
      </c>
      <c r="I44" s="74">
        <f t="shared" si="7"/>
        <v>0</v>
      </c>
      <c r="J44" s="74">
        <f t="shared" si="7"/>
        <v>0</v>
      </c>
      <c r="K44" s="74">
        <f t="shared" si="7"/>
        <v>0</v>
      </c>
      <c r="L44" s="74">
        <f t="shared" si="7"/>
        <v>0</v>
      </c>
      <c r="M44" s="74">
        <f t="shared" si="7"/>
        <v>0</v>
      </c>
      <c r="N44" s="82">
        <f t="shared" si="0"/>
        <v>0</v>
      </c>
      <c r="O44" s="80">
        <f t="shared" si="1"/>
        <v>0</v>
      </c>
    </row>
    <row r="45" spans="1:16" s="68" customFormat="1" x14ac:dyDescent="0.25">
      <c r="A45" s="71" t="s">
        <v>49</v>
      </c>
      <c r="B45" s="67">
        <f t="shared" ref="B45:M45" si="8">SUM(B27,B34,B44)</f>
        <v>0</v>
      </c>
      <c r="C45" s="67">
        <f>SUM(C27,C34,C44)</f>
        <v>0</v>
      </c>
      <c r="D45" s="67">
        <f t="shared" si="8"/>
        <v>0</v>
      </c>
      <c r="E45" s="67">
        <f t="shared" si="8"/>
        <v>0</v>
      </c>
      <c r="F45" s="67">
        <f t="shared" si="8"/>
        <v>0</v>
      </c>
      <c r="G45" s="67">
        <f t="shared" si="8"/>
        <v>0</v>
      </c>
      <c r="H45" s="67">
        <f t="shared" si="8"/>
        <v>0</v>
      </c>
      <c r="I45" s="67">
        <f t="shared" si="8"/>
        <v>0</v>
      </c>
      <c r="J45" s="67">
        <f t="shared" si="8"/>
        <v>0</v>
      </c>
      <c r="K45" s="67">
        <f t="shared" si="8"/>
        <v>0</v>
      </c>
      <c r="L45" s="67">
        <f t="shared" si="8"/>
        <v>0</v>
      </c>
      <c r="M45" s="67">
        <f t="shared" si="8"/>
        <v>0</v>
      </c>
      <c r="N45" s="80">
        <f t="shared" si="0"/>
        <v>0</v>
      </c>
      <c r="O45" s="80">
        <f t="shared" si="1"/>
        <v>0</v>
      </c>
    </row>
    <row r="46" spans="1:16" x14ac:dyDescent="0.25">
      <c r="N46" s="80"/>
      <c r="O46" s="80"/>
    </row>
    <row r="47" spans="1:16" ht="15.75" thickBot="1" x14ac:dyDescent="0.3">
      <c r="A47" s="6" t="s">
        <v>52</v>
      </c>
      <c r="N47" s="80"/>
      <c r="O47" s="80"/>
    </row>
    <row r="48" spans="1:16" x14ac:dyDescent="0.25">
      <c r="A48" s="10" t="s">
        <v>47</v>
      </c>
      <c r="B48" s="9">
        <f>Jan!J11</f>
        <v>0</v>
      </c>
      <c r="C48" s="9">
        <f>Feb!J11</f>
        <v>0</v>
      </c>
      <c r="D48" s="9">
        <f>Mar!J11</f>
        <v>0</v>
      </c>
      <c r="E48" s="9">
        <f>Apr!J11</f>
        <v>0</v>
      </c>
      <c r="F48" s="9">
        <f>May!J11</f>
        <v>0</v>
      </c>
      <c r="G48" s="9">
        <f>Jun!J11</f>
        <v>0</v>
      </c>
      <c r="H48" s="9">
        <f>Jul!J11</f>
        <v>0</v>
      </c>
      <c r="I48" s="9">
        <f>Aug!J11</f>
        <v>0</v>
      </c>
      <c r="J48" s="9">
        <f>Sep!J11</f>
        <v>0</v>
      </c>
      <c r="K48" s="9">
        <f>Oct!J11</f>
        <v>0</v>
      </c>
      <c r="L48" s="9">
        <f>Nov!J11</f>
        <v>0</v>
      </c>
      <c r="M48" s="9">
        <f>Dec!J11</f>
        <v>0</v>
      </c>
      <c r="N48" s="80">
        <f t="shared" si="0"/>
        <v>0</v>
      </c>
      <c r="O48" s="80">
        <f t="shared" si="1"/>
        <v>0</v>
      </c>
      <c r="P48" s="9"/>
    </row>
    <row r="49" spans="1:16" x14ac:dyDescent="0.25">
      <c r="A49" s="10" t="s">
        <v>46</v>
      </c>
      <c r="B49" s="9">
        <f>Jan!J12</f>
        <v>0</v>
      </c>
      <c r="C49" s="9">
        <f>Feb!J12</f>
        <v>0</v>
      </c>
      <c r="D49" s="9">
        <f>Mar!J12</f>
        <v>0</v>
      </c>
      <c r="E49" s="9">
        <f>Apr!J12</f>
        <v>0</v>
      </c>
      <c r="F49" s="9">
        <f>May!J12</f>
        <v>0</v>
      </c>
      <c r="G49" s="9">
        <f>Jun!J12</f>
        <v>0</v>
      </c>
      <c r="H49" s="9">
        <f>Jul!J12</f>
        <v>0</v>
      </c>
      <c r="I49" s="9">
        <f>Aug!J12</f>
        <v>0</v>
      </c>
      <c r="J49" s="9">
        <f>Sep!J12</f>
        <v>0</v>
      </c>
      <c r="K49" s="9">
        <f>Oct!J12</f>
        <v>0</v>
      </c>
      <c r="L49" s="9">
        <f>Nov!J12</f>
        <v>0</v>
      </c>
      <c r="M49" s="9">
        <f>Dec!J12</f>
        <v>0</v>
      </c>
      <c r="N49" s="80">
        <f t="shared" si="0"/>
        <v>0</v>
      </c>
      <c r="O49" s="80">
        <f t="shared" si="1"/>
        <v>0</v>
      </c>
      <c r="P49" s="9"/>
    </row>
    <row r="50" spans="1:16" x14ac:dyDescent="0.25">
      <c r="A50" s="10" t="s">
        <v>53</v>
      </c>
      <c r="B50" s="9">
        <f>Jan!J13</f>
        <v>0</v>
      </c>
      <c r="C50" s="9">
        <f>Feb!J13</f>
        <v>0</v>
      </c>
      <c r="D50" s="9">
        <f>Mar!J13</f>
        <v>0</v>
      </c>
      <c r="E50" s="9">
        <f>Apr!J13</f>
        <v>0</v>
      </c>
      <c r="F50" s="9">
        <f>May!J13</f>
        <v>0</v>
      </c>
      <c r="G50" s="9">
        <f>Jun!J13</f>
        <v>0</v>
      </c>
      <c r="H50" s="9">
        <f>Jul!J13</f>
        <v>0</v>
      </c>
      <c r="I50" s="9">
        <f>Aug!J13</f>
        <v>0</v>
      </c>
      <c r="J50" s="9">
        <f>Sep!J13</f>
        <v>0</v>
      </c>
      <c r="K50" s="9">
        <f>Oct!J13</f>
        <v>0</v>
      </c>
      <c r="L50" s="9">
        <f>Nov!J13</f>
        <v>0</v>
      </c>
      <c r="M50" s="9">
        <f>Dec!J13</f>
        <v>0</v>
      </c>
      <c r="N50" s="80">
        <f t="shared" si="0"/>
        <v>0</v>
      </c>
      <c r="O50" s="80">
        <f t="shared" si="1"/>
        <v>0</v>
      </c>
      <c r="P50" s="9"/>
    </row>
    <row r="51" spans="1:16" x14ac:dyDescent="0.25">
      <c r="A51" s="10" t="s">
        <v>54</v>
      </c>
      <c r="B51" s="9">
        <f>Jan!J14</f>
        <v>0</v>
      </c>
      <c r="C51" s="9">
        <f>Feb!J14</f>
        <v>0</v>
      </c>
      <c r="D51" s="9">
        <f>Mar!J14</f>
        <v>0</v>
      </c>
      <c r="E51" s="9">
        <f>Apr!J14</f>
        <v>0</v>
      </c>
      <c r="F51" s="9">
        <f>May!J14</f>
        <v>0</v>
      </c>
      <c r="G51" s="9">
        <f>Jun!J14</f>
        <v>0</v>
      </c>
      <c r="H51" s="9">
        <f>Jul!J14</f>
        <v>0</v>
      </c>
      <c r="I51" s="9">
        <f>Aug!J14</f>
        <v>0</v>
      </c>
      <c r="J51" s="9">
        <f>Sep!J14</f>
        <v>0</v>
      </c>
      <c r="K51" s="9">
        <f>Oct!J14</f>
        <v>0</v>
      </c>
      <c r="L51" s="9">
        <f>Nov!J14</f>
        <v>0</v>
      </c>
      <c r="M51" s="9">
        <f>Dec!J14</f>
        <v>0</v>
      </c>
      <c r="N51" s="80">
        <f t="shared" si="0"/>
        <v>0</v>
      </c>
      <c r="O51" s="80">
        <f t="shared" si="1"/>
        <v>0</v>
      </c>
      <c r="P51" s="9"/>
    </row>
    <row r="52" spans="1:16" x14ac:dyDescent="0.25">
      <c r="A52" s="10" t="s">
        <v>55</v>
      </c>
      <c r="B52" s="9">
        <f>Jan!J15</f>
        <v>0</v>
      </c>
      <c r="C52" s="9">
        <f>Feb!J15</f>
        <v>0</v>
      </c>
      <c r="D52" s="9">
        <f>Mar!J15</f>
        <v>0</v>
      </c>
      <c r="E52" s="9">
        <f>Apr!J15</f>
        <v>0</v>
      </c>
      <c r="F52" s="9">
        <f>May!J15</f>
        <v>0</v>
      </c>
      <c r="G52" s="9">
        <f>Jun!J15</f>
        <v>0</v>
      </c>
      <c r="H52" s="9">
        <f>Jul!J15</f>
        <v>0</v>
      </c>
      <c r="I52" s="9">
        <f>Aug!J15</f>
        <v>0</v>
      </c>
      <c r="J52" s="9">
        <f>Sep!J15</f>
        <v>0</v>
      </c>
      <c r="K52" s="9">
        <f>Oct!J15</f>
        <v>0</v>
      </c>
      <c r="L52" s="9">
        <f>Nov!J15</f>
        <v>0</v>
      </c>
      <c r="M52" s="9">
        <f>Dec!J15</f>
        <v>0</v>
      </c>
      <c r="N52" s="80">
        <f t="shared" si="0"/>
        <v>0</v>
      </c>
      <c r="O52" s="80">
        <f t="shared" si="1"/>
        <v>0</v>
      </c>
      <c r="P52" s="9"/>
    </row>
    <row r="53" spans="1:16" x14ac:dyDescent="0.25">
      <c r="A53" s="10" t="s">
        <v>56</v>
      </c>
      <c r="B53" s="96">
        <f>Jan!J16</f>
        <v>0</v>
      </c>
      <c r="C53" s="96">
        <f>Feb!J16</f>
        <v>0</v>
      </c>
      <c r="D53" s="96">
        <f>Mar!J16</f>
        <v>0</v>
      </c>
      <c r="E53" s="96">
        <f>Apr!J16</f>
        <v>0</v>
      </c>
      <c r="F53" s="96">
        <f>May!J16</f>
        <v>0</v>
      </c>
      <c r="G53" s="96">
        <f>Jun!J16</f>
        <v>0</v>
      </c>
      <c r="H53" s="96">
        <f>Jul!J16</f>
        <v>0</v>
      </c>
      <c r="I53" s="96">
        <f>Aug!J16</f>
        <v>0</v>
      </c>
      <c r="J53" s="96">
        <f>Sep!J16</f>
        <v>0</v>
      </c>
      <c r="K53" s="96">
        <f>Oct!J16</f>
        <v>0</v>
      </c>
      <c r="L53" s="96">
        <f>Nov!J16</f>
        <v>0</v>
      </c>
      <c r="M53" s="97">
        <f>Dec!J16</f>
        <v>0</v>
      </c>
      <c r="N53" s="80">
        <f t="shared" si="0"/>
        <v>0</v>
      </c>
      <c r="O53" s="80">
        <f t="shared" si="1"/>
        <v>0</v>
      </c>
      <c r="P53" s="9"/>
    </row>
    <row r="54" spans="1:16" x14ac:dyDescent="0.25">
      <c r="A54" s="66" t="s">
        <v>87</v>
      </c>
      <c r="B54" s="9">
        <f>Jan!J17</f>
        <v>0</v>
      </c>
      <c r="C54" s="9">
        <f>Feb!J17</f>
        <v>0</v>
      </c>
      <c r="D54" s="9">
        <f>Mar!J17</f>
        <v>0</v>
      </c>
      <c r="E54" s="9">
        <f>Apr!J17</f>
        <v>0</v>
      </c>
      <c r="F54" s="9">
        <f>May!J17</f>
        <v>0</v>
      </c>
      <c r="G54" s="9">
        <f>Jun!J17</f>
        <v>0</v>
      </c>
      <c r="H54" s="9">
        <f>Jul!J17</f>
        <v>0</v>
      </c>
      <c r="I54" s="9">
        <f>Aug!J17</f>
        <v>0</v>
      </c>
      <c r="J54" s="9">
        <f>Sep!J17</f>
        <v>0</v>
      </c>
      <c r="K54" s="9">
        <f>Oct!J17</f>
        <v>0</v>
      </c>
      <c r="L54" s="9">
        <f>Nov!J17</f>
        <v>0</v>
      </c>
      <c r="M54" s="9">
        <f>Dec!J17</f>
        <v>0</v>
      </c>
      <c r="N54" s="80">
        <f>SUM(B54:M54)</f>
        <v>0</v>
      </c>
      <c r="O54" s="80">
        <f t="shared" si="1"/>
        <v>0</v>
      </c>
      <c r="P54" s="9"/>
    </row>
    <row r="55" spans="1:16" ht="15.75" thickBot="1" x14ac:dyDescent="0.3">
      <c r="A55" s="98" t="s">
        <v>86</v>
      </c>
      <c r="B55" s="61">
        <f>Jan!J18</f>
        <v>0</v>
      </c>
      <c r="C55" s="61">
        <f>Feb!J18</f>
        <v>0</v>
      </c>
      <c r="D55" s="61">
        <f>Mar!J18</f>
        <v>0</v>
      </c>
      <c r="E55" s="61">
        <f>Apr!J18</f>
        <v>0</v>
      </c>
      <c r="F55" s="61">
        <f>May!J18</f>
        <v>0</v>
      </c>
      <c r="G55" s="61">
        <f>Jun!J18</f>
        <v>0</v>
      </c>
      <c r="H55" s="61">
        <f>Jul!J18</f>
        <v>0</v>
      </c>
      <c r="I55" s="61">
        <f>Aug!J18</f>
        <v>0</v>
      </c>
      <c r="J55" s="61">
        <f>Sep!J18</f>
        <v>0</v>
      </c>
      <c r="K55" s="61">
        <f>Oct!J18</f>
        <v>0</v>
      </c>
      <c r="L55" s="61">
        <f>Nov!J18</f>
        <v>0</v>
      </c>
      <c r="M55" s="99">
        <f>Dec!J18</f>
        <v>0</v>
      </c>
      <c r="N55" s="82">
        <f>SUM(B55:M55)</f>
        <v>0</v>
      </c>
      <c r="O55" s="80">
        <f t="shared" si="1"/>
        <v>0</v>
      </c>
      <c r="P55" s="9"/>
    </row>
    <row r="56" spans="1:16" s="68" customFormat="1" x14ac:dyDescent="0.25">
      <c r="A56" s="73" t="s">
        <v>57</v>
      </c>
      <c r="B56" s="67">
        <f>SUM(B48:B55)</f>
        <v>0</v>
      </c>
      <c r="C56" s="67">
        <f>SUM(C48:C55)</f>
        <v>0</v>
      </c>
      <c r="D56" s="67">
        <f t="shared" ref="D56:M56" si="9">SUM(D48:D55)</f>
        <v>0</v>
      </c>
      <c r="E56" s="67">
        <f t="shared" si="9"/>
        <v>0</v>
      </c>
      <c r="F56" s="67">
        <f t="shared" si="9"/>
        <v>0</v>
      </c>
      <c r="G56" s="67">
        <f t="shared" si="9"/>
        <v>0</v>
      </c>
      <c r="H56" s="67">
        <f t="shared" si="9"/>
        <v>0</v>
      </c>
      <c r="I56" s="67">
        <f t="shared" si="9"/>
        <v>0</v>
      </c>
      <c r="J56" s="67">
        <f t="shared" si="9"/>
        <v>0</v>
      </c>
      <c r="K56" s="67">
        <f t="shared" si="9"/>
        <v>0</v>
      </c>
      <c r="L56" s="67">
        <f t="shared" si="9"/>
        <v>0</v>
      </c>
      <c r="M56" s="67">
        <f t="shared" si="9"/>
        <v>0</v>
      </c>
      <c r="N56" s="80">
        <f t="shared" si="0"/>
        <v>0</v>
      </c>
      <c r="O56" s="80">
        <f t="shared" si="1"/>
        <v>0</v>
      </c>
    </row>
    <row r="57" spans="1:16" ht="15.75" thickBo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2"/>
      <c r="O57" s="80"/>
    </row>
    <row r="58" spans="1:16" s="69" customFormat="1" ht="15.75" thickBot="1" x14ac:dyDescent="0.3">
      <c r="A58" s="45" t="s">
        <v>58</v>
      </c>
      <c r="B58" s="77">
        <f>SUM(B45,B56)</f>
        <v>0</v>
      </c>
      <c r="C58" s="77">
        <f t="shared" ref="C58:M58" si="10">SUM(C45,C56)</f>
        <v>0</v>
      </c>
      <c r="D58" s="77">
        <f t="shared" si="10"/>
        <v>0</v>
      </c>
      <c r="E58" s="77">
        <f t="shared" si="10"/>
        <v>0</v>
      </c>
      <c r="F58" s="77">
        <f t="shared" si="10"/>
        <v>0</v>
      </c>
      <c r="G58" s="77">
        <f t="shared" si="10"/>
        <v>0</v>
      </c>
      <c r="H58" s="77">
        <f t="shared" si="10"/>
        <v>0</v>
      </c>
      <c r="I58" s="77">
        <f t="shared" si="10"/>
        <v>0</v>
      </c>
      <c r="J58" s="77">
        <f t="shared" si="10"/>
        <v>0</v>
      </c>
      <c r="K58" s="77">
        <f t="shared" si="10"/>
        <v>0</v>
      </c>
      <c r="L58" s="77">
        <f t="shared" si="10"/>
        <v>0</v>
      </c>
      <c r="M58" s="77">
        <f t="shared" si="10"/>
        <v>0</v>
      </c>
      <c r="N58" s="85">
        <f t="shared" si="0"/>
        <v>0</v>
      </c>
      <c r="O58" s="80">
        <f t="shared" si="1"/>
        <v>0</v>
      </c>
    </row>
    <row r="59" spans="1:16" x14ac:dyDescent="0.25">
      <c r="N59" s="80"/>
      <c r="O59" s="80"/>
    </row>
    <row r="60" spans="1:16" x14ac:dyDescent="0.25">
      <c r="A60" t="s">
        <v>59</v>
      </c>
      <c r="B60" s="9">
        <f>B22-B58+B24+B2</f>
        <v>20000</v>
      </c>
      <c r="C60" s="9">
        <f t="shared" ref="C60:M60" si="11">C22+C24-C58+B60</f>
        <v>20000</v>
      </c>
      <c r="D60" s="9">
        <f t="shared" si="11"/>
        <v>20000</v>
      </c>
      <c r="E60" s="9">
        <f t="shared" si="11"/>
        <v>20000</v>
      </c>
      <c r="F60" s="9">
        <f t="shared" si="11"/>
        <v>20000</v>
      </c>
      <c r="G60" s="9">
        <f t="shared" si="11"/>
        <v>20000</v>
      </c>
      <c r="H60" s="9">
        <f t="shared" si="11"/>
        <v>20000</v>
      </c>
      <c r="I60" s="9">
        <f t="shared" si="11"/>
        <v>20000</v>
      </c>
      <c r="J60" s="9">
        <f t="shared" si="11"/>
        <v>20000</v>
      </c>
      <c r="K60" s="9">
        <f t="shared" si="11"/>
        <v>20000</v>
      </c>
      <c r="L60" s="9">
        <f t="shared" si="11"/>
        <v>20000</v>
      </c>
      <c r="M60" s="9">
        <f t="shared" si="11"/>
        <v>20000</v>
      </c>
      <c r="N60" s="81">
        <f>M60</f>
        <v>20000</v>
      </c>
      <c r="O60" s="80">
        <f t="shared" si="1"/>
        <v>20000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102</v>
      </c>
      <c r="F2" t="s">
        <v>32</v>
      </c>
      <c r="G2" s="2">
        <f>Jul!J28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103</v>
      </c>
      <c r="F2" t="s">
        <v>32</v>
      </c>
      <c r="G2" s="2">
        <f>Aug!J28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70" zoomScaleNormal="7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104</v>
      </c>
      <c r="F2" t="s">
        <v>32</v>
      </c>
      <c r="G2" s="2">
        <f>Sep!J28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105</v>
      </c>
      <c r="F2" t="s">
        <v>32</v>
      </c>
      <c r="G2" s="2">
        <f>Oct!J28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106</v>
      </c>
      <c r="F2" t="s">
        <v>32</v>
      </c>
      <c r="G2" s="2">
        <f>Nov!J28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"/>
    </sheetView>
  </sheetViews>
  <sheetFormatPr defaultRowHeight="15" x14ac:dyDescent="0.25"/>
  <cols>
    <col min="1" max="1" width="15" bestFit="1" customWidth="1"/>
    <col min="2" max="2" width="11.28515625" bestFit="1" customWidth="1"/>
    <col min="3" max="3" width="22" bestFit="1" customWidth="1"/>
    <col min="4" max="4" width="10.7109375" style="104" bestFit="1" customWidth="1"/>
    <col min="5" max="5" width="10.5703125" bestFit="1" customWidth="1"/>
    <col min="6" max="6" width="7.85546875" bestFit="1" customWidth="1"/>
    <col min="7" max="7" width="14.42578125" bestFit="1" customWidth="1"/>
  </cols>
  <sheetData>
    <row r="1" spans="1:7" x14ac:dyDescent="0.25">
      <c r="A1" t="s">
        <v>83</v>
      </c>
      <c r="B1" s="9">
        <f>Jan!J30+Feb!J30+Mar!J30+Apr!J30+May!J30+Jun!J30+Jul!J30+Aug!J30+Sep!J30+Oct!J30+Nov!J30+'Monthly Breakdown'!B2-20000</f>
        <v>0</v>
      </c>
      <c r="G1" s="106" t="s">
        <v>96</v>
      </c>
    </row>
    <row r="2" spans="1:7" ht="15.75" thickBot="1" x14ac:dyDescent="0.3">
      <c r="A2" s="2"/>
      <c r="G2" s="107">
        <f>SUM(G4:G11)</f>
        <v>65</v>
      </c>
    </row>
    <row r="3" spans="1:7" x14ac:dyDescent="0.25">
      <c r="C3" s="103" t="s">
        <v>80</v>
      </c>
      <c r="D3" s="105" t="s">
        <v>62</v>
      </c>
      <c r="E3" s="103" t="s">
        <v>64</v>
      </c>
      <c r="F3" s="103" t="s">
        <v>81</v>
      </c>
      <c r="G3" s="103" t="s">
        <v>82</v>
      </c>
    </row>
    <row r="4" spans="1:7" x14ac:dyDescent="0.25">
      <c r="C4" t="s">
        <v>101</v>
      </c>
      <c r="D4" s="104">
        <v>42842</v>
      </c>
      <c r="E4" s="2">
        <v>150</v>
      </c>
      <c r="F4">
        <v>10</v>
      </c>
      <c r="G4" s="9">
        <f>E4/F4</f>
        <v>15</v>
      </c>
    </row>
    <row r="5" spans="1:7" x14ac:dyDescent="0.25">
      <c r="C5" t="s">
        <v>98</v>
      </c>
      <c r="D5" s="104">
        <v>42842</v>
      </c>
      <c r="E5" s="2">
        <v>500</v>
      </c>
      <c r="F5">
        <v>10</v>
      </c>
      <c r="G5" s="9">
        <f>E5/F5</f>
        <v>50</v>
      </c>
    </row>
    <row r="6" spans="1:7" x14ac:dyDescent="0.25">
      <c r="E6" s="2"/>
      <c r="G6" s="9"/>
    </row>
    <row r="7" spans="1:7" x14ac:dyDescent="0.25">
      <c r="E7" s="2"/>
      <c r="G7" s="9"/>
    </row>
    <row r="8" spans="1:7" x14ac:dyDescent="0.25">
      <c r="G8" s="9"/>
    </row>
    <row r="9" spans="1:7" x14ac:dyDescent="0.25">
      <c r="G9" s="9"/>
    </row>
    <row r="10" spans="1:7" x14ac:dyDescent="0.25">
      <c r="G10" s="9"/>
    </row>
    <row r="11" spans="1:7" x14ac:dyDescent="0.25">
      <c r="G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.42578125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2.425781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16</v>
      </c>
      <c r="F2" t="s">
        <v>32</v>
      </c>
      <c r="G2" s="2">
        <f>'Monthly Breakdown'!B2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109</v>
      </c>
      <c r="F2" t="s">
        <v>32</v>
      </c>
      <c r="G2" s="2">
        <f>Jan!J28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L8:M8"/>
    <mergeCell ref="AF7:AG7"/>
    <mergeCell ref="AF8:AG8"/>
    <mergeCell ref="AB8:AC8"/>
    <mergeCell ref="X8:Y8"/>
    <mergeCell ref="T8:U8"/>
    <mergeCell ref="P8:Q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67</v>
      </c>
      <c r="F2" t="s">
        <v>32</v>
      </c>
      <c r="G2" s="2">
        <f>Feb!J28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97</v>
      </c>
      <c r="F2" t="s">
        <v>32</v>
      </c>
      <c r="G2" s="2">
        <f>Mar!J28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7</v>
      </c>
      <c r="F2" t="s">
        <v>32</v>
      </c>
      <c r="G2" s="2">
        <f>Apr!J28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99</v>
      </c>
      <c r="F2" t="s">
        <v>32</v>
      </c>
      <c r="G2" s="2">
        <f>May!J28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workbookViewId="0"/>
  </sheetViews>
  <sheetFormatPr defaultRowHeight="15" x14ac:dyDescent="0.25"/>
  <cols>
    <col min="1" max="1" width="1.85546875" customWidth="1"/>
    <col min="2" max="2" width="24.42578125" bestFit="1" customWidth="1"/>
    <col min="3" max="4" width="14.7109375" customWidth="1"/>
    <col min="5" max="5" width="3.7109375" customWidth="1"/>
    <col min="6" max="6" width="25.85546875" bestFit="1" customWidth="1"/>
    <col min="7" max="7" width="14.7109375" style="2" customWidth="1"/>
    <col min="8" max="8" width="3.5703125" customWidth="1"/>
    <col min="9" max="9" width="25.5703125" bestFit="1" customWidth="1"/>
    <col min="10" max="10" width="12.140625" bestFit="1" customWidth="1"/>
    <col min="11" max="11" width="3.7109375" customWidth="1"/>
    <col min="12" max="12" width="11.5703125" style="59" customWidth="1"/>
    <col min="13" max="13" width="12" bestFit="1" customWidth="1"/>
    <col min="14" max="14" width="9.5703125" style="9" bestFit="1" customWidth="1"/>
    <col min="15" max="15" width="2.7109375" customWidth="1"/>
    <col min="16" max="16" width="11.5703125" style="59" customWidth="1"/>
    <col min="17" max="17" width="11.28515625" bestFit="1" customWidth="1"/>
    <col min="18" max="18" width="9.5703125" style="9" bestFit="1" customWidth="1"/>
    <col min="19" max="19" width="2.7109375" customWidth="1"/>
    <col min="20" max="20" width="11.5703125" style="59" customWidth="1"/>
    <col min="21" max="21" width="20.5703125" bestFit="1" customWidth="1"/>
    <col min="22" max="22" width="9.5703125" style="9" bestFit="1" customWidth="1"/>
    <col min="23" max="23" width="2.7109375" customWidth="1"/>
    <col min="24" max="24" width="11.5703125" style="59" customWidth="1"/>
    <col min="25" max="25" width="19.140625" bestFit="1" customWidth="1"/>
    <col min="26" max="26" width="9.5703125" style="9" bestFit="1" customWidth="1"/>
    <col min="27" max="27" width="2.7109375" customWidth="1"/>
    <col min="28" max="28" width="11.5703125" style="59" customWidth="1"/>
    <col min="29" max="29" width="19.140625" bestFit="1" customWidth="1"/>
    <col min="30" max="30" width="9.5703125" style="9" bestFit="1" customWidth="1"/>
    <col min="31" max="31" width="2.7109375" customWidth="1"/>
    <col min="32" max="32" width="11.5703125" style="59" customWidth="1"/>
    <col min="33" max="33" width="25" bestFit="1" customWidth="1"/>
    <col min="34" max="34" width="9.5703125" style="9" bestFit="1" customWidth="1"/>
    <col min="35" max="35" width="2.7109375" customWidth="1"/>
    <col min="36" max="36" width="12.42578125" customWidth="1"/>
    <col min="37" max="37" width="22.28515625" customWidth="1"/>
  </cols>
  <sheetData>
    <row r="1" spans="2:38" ht="10.5" customHeight="1" thickBot="1" x14ac:dyDescent="0.3"/>
    <row r="2" spans="2:38" ht="15.75" thickBot="1" x14ac:dyDescent="0.3">
      <c r="B2" s="5" t="s">
        <v>100</v>
      </c>
      <c r="F2" t="s">
        <v>32</v>
      </c>
      <c r="G2" s="2">
        <f>Jun!J28</f>
        <v>20000</v>
      </c>
      <c r="I2" s="9"/>
    </row>
    <row r="3" spans="2:38" x14ac:dyDescent="0.25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5">
      <c r="F4" t="s">
        <v>33</v>
      </c>
      <c r="G4" s="2">
        <v>0</v>
      </c>
      <c r="I4" t="s">
        <v>95</v>
      </c>
      <c r="J4" s="9">
        <f>SUM(N4,R4,V4,Z4,AD4,AH4)</f>
        <v>950</v>
      </c>
      <c r="L4" s="111" t="s">
        <v>88</v>
      </c>
      <c r="M4" s="111"/>
      <c r="N4" s="9">
        <f>150-N8</f>
        <v>150</v>
      </c>
      <c r="P4" s="111" t="s">
        <v>89</v>
      </c>
      <c r="Q4" s="111"/>
      <c r="R4" s="9">
        <f>100-R8</f>
        <v>100</v>
      </c>
      <c r="T4" s="111" t="s">
        <v>90</v>
      </c>
      <c r="U4" s="111"/>
      <c r="V4" s="9">
        <f>200-V8</f>
        <v>200</v>
      </c>
      <c r="X4" s="111" t="s">
        <v>91</v>
      </c>
      <c r="Y4" s="111"/>
      <c r="Z4" s="9">
        <f>100-Z8</f>
        <v>100</v>
      </c>
      <c r="AB4" s="111" t="s">
        <v>92</v>
      </c>
      <c r="AC4" s="111"/>
      <c r="AD4" s="9">
        <f>100-AD8</f>
        <v>100</v>
      </c>
      <c r="AF4" s="111" t="s">
        <v>93</v>
      </c>
      <c r="AG4" s="111"/>
      <c r="AH4" s="9">
        <f>300-AH8</f>
        <v>300</v>
      </c>
      <c r="AJ4" s="111"/>
      <c r="AK4" s="111"/>
      <c r="AL4" s="9"/>
    </row>
    <row r="5" spans="2:38" ht="15.75" thickBot="1" x14ac:dyDescent="0.3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20000</v>
      </c>
      <c r="AJ5" s="59"/>
      <c r="AL5" s="9"/>
    </row>
    <row r="6" spans="2:38" ht="15.75" thickBot="1" x14ac:dyDescent="0.3">
      <c r="B6" s="21" t="s">
        <v>19</v>
      </c>
      <c r="C6" s="90">
        <v>0</v>
      </c>
      <c r="D6" s="22">
        <v>0</v>
      </c>
      <c r="L6" s="114" t="s">
        <v>61</v>
      </c>
      <c r="M6" s="114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6"/>
      <c r="AK6" s="10"/>
      <c r="AL6" s="96"/>
    </row>
    <row r="7" spans="2:38" ht="15.75" thickBot="1" x14ac:dyDescent="0.3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15" t="s">
        <v>47</v>
      </c>
      <c r="M7" s="115"/>
      <c r="P7" s="112" t="s">
        <v>46</v>
      </c>
      <c r="Q7" s="112"/>
      <c r="T7" s="112" t="s">
        <v>53</v>
      </c>
      <c r="U7" s="112"/>
      <c r="X7" s="112" t="s">
        <v>54</v>
      </c>
      <c r="Y7" s="112"/>
      <c r="AB7" s="112" t="s">
        <v>65</v>
      </c>
      <c r="AC7" s="112"/>
      <c r="AF7" s="112" t="s">
        <v>94</v>
      </c>
      <c r="AG7" s="112"/>
      <c r="AI7" s="10"/>
      <c r="AJ7" s="117"/>
      <c r="AK7" s="117"/>
      <c r="AL7" s="96"/>
    </row>
    <row r="8" spans="2:38" ht="15.75" thickBot="1" x14ac:dyDescent="0.3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13" t="s">
        <v>66</v>
      </c>
      <c r="M8" s="113"/>
      <c r="N8" s="60">
        <f>SUM(N10:N50)</f>
        <v>0</v>
      </c>
      <c r="P8" s="113" t="s">
        <v>66</v>
      </c>
      <c r="Q8" s="113"/>
      <c r="R8" s="60">
        <f>SUM(R10:R50)</f>
        <v>0</v>
      </c>
      <c r="T8" s="113" t="s">
        <v>66</v>
      </c>
      <c r="U8" s="113"/>
      <c r="V8" s="60">
        <f>SUM(V10:V50)</f>
        <v>0</v>
      </c>
      <c r="X8" s="113" t="s">
        <v>66</v>
      </c>
      <c r="Y8" s="113"/>
      <c r="Z8" s="60">
        <f>SUM(Z10:Z50)</f>
        <v>0</v>
      </c>
      <c r="AB8" s="113" t="s">
        <v>66</v>
      </c>
      <c r="AC8" s="113"/>
      <c r="AD8" s="60">
        <f>SUM(AD10:AD50)</f>
        <v>0</v>
      </c>
      <c r="AF8" s="113" t="s">
        <v>66</v>
      </c>
      <c r="AG8" s="113"/>
      <c r="AH8" s="60">
        <f>SUM(AH10:AH50)</f>
        <v>0</v>
      </c>
      <c r="AI8" s="10"/>
      <c r="AJ8" s="118"/>
      <c r="AK8" s="118"/>
      <c r="AL8" s="119"/>
    </row>
    <row r="9" spans="2:38" x14ac:dyDescent="0.25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20"/>
      <c r="AK9" s="10"/>
      <c r="AL9" s="96"/>
    </row>
    <row r="10" spans="2:38" ht="15.75" thickBot="1" x14ac:dyDescent="0.3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5.75" thickBot="1" x14ac:dyDescent="0.3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5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5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5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5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5.75" thickBot="1" x14ac:dyDescent="0.3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5.75" thickBot="1" x14ac:dyDescent="0.3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5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5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5.75" thickBot="1" x14ac:dyDescent="0.3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5.75" thickBot="1" x14ac:dyDescent="0.3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5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5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5.75" thickBot="1" x14ac:dyDescent="0.3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5.75" thickBot="1" x14ac:dyDescent="0.3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5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5.75" thickBot="1" x14ac:dyDescent="0.3"/>
    <row r="28" spans="2:26" ht="15.75" thickBot="1" x14ac:dyDescent="0.3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20000</v>
      </c>
    </row>
    <row r="29" spans="2:26" ht="15.75" thickBot="1" x14ac:dyDescent="0.3">
      <c r="D29" s="17">
        <f>SUM(C28:D28)</f>
        <v>0</v>
      </c>
    </row>
    <row r="30" spans="2:26" x14ac:dyDescent="0.25">
      <c r="I30" t="s">
        <v>84</v>
      </c>
      <c r="J30" s="9">
        <f>J28-G2</f>
        <v>0</v>
      </c>
    </row>
    <row r="32" spans="2:26" ht="15.75" thickBot="1" x14ac:dyDescent="0.3">
      <c r="I32" s="121" t="s">
        <v>86</v>
      </c>
      <c r="J32" s="122"/>
    </row>
    <row r="33" spans="9:10" x14ac:dyDescent="0.25">
      <c r="I33" s="126" t="s">
        <v>66</v>
      </c>
      <c r="J33" s="123">
        <f>SUM(J35:J38)</f>
        <v>0</v>
      </c>
    </row>
    <row r="34" spans="9:10" x14ac:dyDescent="0.25">
      <c r="I34" s="25" t="s">
        <v>63</v>
      </c>
      <c r="J34" s="124" t="s">
        <v>64</v>
      </c>
    </row>
    <row r="35" spans="9:10" x14ac:dyDescent="0.25">
      <c r="I35" s="21"/>
      <c r="J35" s="30"/>
    </row>
    <row r="36" spans="9:10" x14ac:dyDescent="0.25">
      <c r="I36" s="21"/>
      <c r="J36" s="30"/>
    </row>
    <row r="37" spans="9:10" x14ac:dyDescent="0.25">
      <c r="I37" s="21"/>
      <c r="J37" s="49"/>
    </row>
    <row r="38" spans="9:10" x14ac:dyDescent="0.25">
      <c r="I38" s="25"/>
      <c r="J38" s="125"/>
    </row>
  </sheetData>
  <mergeCells count="22"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Chris Giron</cp:lastModifiedBy>
  <dcterms:created xsi:type="dcterms:W3CDTF">2015-01-15T20:06:21Z</dcterms:created>
  <dcterms:modified xsi:type="dcterms:W3CDTF">2016-11-29T23:17:37Z</dcterms:modified>
</cp:coreProperties>
</file>