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5C63717-8926-074C-8BEB-F9E978CE3278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schedule!$A$3868:$S$3902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40" i="4" l="1"/>
  <c r="S3940" i="4" s="1"/>
  <c r="G3940" i="4"/>
  <c r="I3939" i="4"/>
  <c r="S3939" i="4" s="1"/>
  <c r="G3939" i="4"/>
  <c r="I3938" i="4"/>
  <c r="M3938" i="4" s="1"/>
  <c r="G3938" i="4"/>
  <c r="I3937" i="4"/>
  <c r="M3937" i="4" s="1"/>
  <c r="G3937" i="4"/>
  <c r="I3936" i="4"/>
  <c r="M3936" i="4" s="1"/>
  <c r="G3936" i="4"/>
  <c r="I3935" i="4"/>
  <c r="S3935" i="4" s="1"/>
  <c r="G3935" i="4"/>
  <c r="N3934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L3929" i="4" s="1"/>
  <c r="G3929" i="4"/>
  <c r="N3928" i="4"/>
  <c r="L3928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L3923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N3912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L3905" i="4" s="1"/>
  <c r="G3905" i="4"/>
  <c r="H3905" i="4" s="1"/>
  <c r="M3904" i="4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H149" i="1" s="1"/>
  <c r="G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902" i="4"/>
  <c r="I3875" i="4"/>
  <c r="N3875" i="4" s="1"/>
  <c r="L3875" i="4"/>
  <c r="M3875" i="4"/>
  <c r="I3895" i="4"/>
  <c r="G3895" i="4"/>
  <c r="S3896" i="4"/>
  <c r="S3880" i="4"/>
  <c r="L3880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940" i="4" l="1"/>
  <c r="M3940" i="4"/>
  <c r="N3940" i="4"/>
  <c r="L3939" i="4"/>
  <c r="M3939" i="4"/>
  <c r="N3939" i="4"/>
  <c r="M3929" i="4"/>
  <c r="M3927" i="4"/>
  <c r="S3884" i="4"/>
  <c r="N3905" i="4"/>
  <c r="L3908" i="4"/>
  <c r="M3921" i="4"/>
  <c r="N3924" i="4"/>
  <c r="N3917" i="4"/>
  <c r="M3905" i="4"/>
  <c r="S3917" i="4"/>
  <c r="N3929" i="4"/>
  <c r="N3936" i="4"/>
  <c r="L3896" i="4"/>
  <c r="S3905" i="4"/>
  <c r="M3915" i="4"/>
  <c r="L3909" i="4"/>
  <c r="N3938" i="4"/>
  <c r="S3912" i="4"/>
  <c r="M3933" i="4"/>
  <c r="S3937" i="4"/>
  <c r="N3937" i="4"/>
  <c r="M3911" i="4"/>
  <c r="L3916" i="4"/>
  <c r="L3931" i="4"/>
  <c r="S3936" i="4"/>
  <c r="N3916" i="4"/>
  <c r="M3931" i="4"/>
  <c r="N3909" i="4"/>
  <c r="L3912" i="4"/>
  <c r="L3919" i="4"/>
  <c r="S3924" i="4"/>
  <c r="S3929" i="4"/>
  <c r="L3937" i="4"/>
  <c r="M3907" i="4"/>
  <c r="M3917" i="4"/>
  <c r="M3919" i="4"/>
  <c r="N3922" i="4"/>
  <c r="L3935" i="4"/>
  <c r="S3908" i="4"/>
  <c r="N3913" i="4"/>
  <c r="N3920" i="4"/>
  <c r="N3925" i="4"/>
  <c r="N3932" i="4"/>
  <c r="L3907" i="4"/>
  <c r="N3910" i="4"/>
  <c r="S3913" i="4"/>
  <c r="S3920" i="4"/>
  <c r="S3925" i="4"/>
  <c r="S3932" i="4"/>
  <c r="M3909" i="4"/>
  <c r="L3911" i="4"/>
  <c r="N3914" i="4"/>
  <c r="M3916" i="4"/>
  <c r="L3921" i="4"/>
  <c r="N3926" i="4"/>
  <c r="M3928" i="4"/>
  <c r="L3933" i="4"/>
  <c r="N3906" i="4"/>
  <c r="M3908" i="4"/>
  <c r="L3913" i="4"/>
  <c r="L3920" i="4"/>
  <c r="N3921" i="4"/>
  <c r="M3923" i="4"/>
  <c r="L3925" i="4"/>
  <c r="L3932" i="4"/>
  <c r="N3933" i="4"/>
  <c r="M3935" i="4"/>
  <c r="L3915" i="4"/>
  <c r="N3918" i="4"/>
  <c r="L3924" i="4"/>
  <c r="L3927" i="4"/>
  <c r="N3930" i="4"/>
  <c r="L3936" i="4"/>
  <c r="L3904" i="4"/>
  <c r="S3906" i="4"/>
  <c r="S3910" i="4"/>
  <c r="S3914" i="4"/>
  <c r="S3918" i="4"/>
  <c r="S3922" i="4"/>
  <c r="S3926" i="4"/>
  <c r="S3930" i="4"/>
  <c r="S3934" i="4"/>
  <c r="S3938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0" i="4"/>
  <c r="N3931" i="4"/>
  <c r="L3934" i="4"/>
  <c r="N3935" i="4"/>
  <c r="L3938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<sst xmlns="http://schemas.openxmlformats.org/spreadsheetml/2006/main" count="16561" uniqueCount="531">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</sst>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9"/>
  <sheetViews>
    <sheetView topLeftCell="A132" zoomScale="150" workbookViewId="0">
      <selection activeCell="F155" sqref="F155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9" si="93">IF(A125&gt;0,"sleep",0)</f>
        <v>sleep</v>
      </c>
      <c r="J125" t="str">
        <f t="shared" ref="J125:J149" si="94">I125</f>
        <v>sleep</v>
      </c>
      <c r="K125" t="str">
        <f t="shared" ref="K125:K149" si="95">IF(A125&gt;0,"blue",0)</f>
        <v>blue</v>
      </c>
      <c r="L125">
        <f t="shared" ref="L125:L149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9" si="98">INT(E130)</f>
        <v>45618</v>
      </c>
      <c r="N130" s="1">
        <f t="shared" ref="N130:N149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C160" sqref="C160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9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9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:H159" si="51">IF(A158&gt;0,"free_time",0)</f>
        <v>free_time</v>
      </c>
      <c r="I158" t="str">
        <f t="shared" ref="I158:I159" si="52">IF(A158&gt;0,"red",0)</f>
        <v>red</v>
      </c>
      <c r="J158">
        <f t="shared" ref="J158:J159" si="53"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 t="shared" si="51"/>
        <v>free_time</v>
      </c>
      <c r="I159" t="str">
        <f t="shared" si="52"/>
        <v>red</v>
      </c>
      <c r="J159">
        <f t="shared" si="53"/>
        <v>-1</v>
      </c>
      <c r="K159" s="1">
        <f t="shared" si="47"/>
        <v>45666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4"/>
  <sheetViews>
    <sheetView topLeftCell="A186" zoomScale="150" workbookViewId="0">
      <selection activeCell="L203" sqref="L20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:G213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14" si="88">A213+TIME(INT(C213), MOD(C213, 1)*60, 0)</f>
        <v>45666.479166666664</v>
      </c>
      <c r="E213" s="5">
        <f t="shared" ref="E213:E214" si="89">D213+(1/12)</f>
        <v>45666.5625</v>
      </c>
      <c r="F213">
        <f t="shared" ref="F213:F214" si="90">(E213-D213)*1440</f>
        <v>120.00000000349246</v>
      </c>
      <c r="G213" t="str">
        <f t="shared" ref="G213:G214" si="91">IF(A213&gt;0,"caffein",0)</f>
        <v>caffein</v>
      </c>
      <c r="H213" t="str">
        <f t="shared" si="85"/>
        <v>grey</v>
      </c>
      <c r="I213">
        <v>6</v>
      </c>
      <c r="J213" s="1">
        <f t="shared" ref="J213:J214" si="92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8"/>
        <v>45666.666666666664</v>
      </c>
      <c r="E214" s="5">
        <f t="shared" si="89"/>
        <v>45666.75</v>
      </c>
      <c r="F214">
        <f t="shared" si="90"/>
        <v>120.00000000349246</v>
      </c>
      <c r="G214" t="str">
        <f t="shared" si="91"/>
        <v>caffein</v>
      </c>
      <c r="H214" t="str">
        <f t="shared" si="85"/>
        <v>grey</v>
      </c>
      <c r="I214">
        <v>6</v>
      </c>
      <c r="J214" s="1">
        <f t="shared" si="92"/>
        <v>45666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8"/>
  <sheetViews>
    <sheetView tabSelected="1" topLeftCell="A3900" zoomScaleNormal="70" workbookViewId="0">
      <selection activeCell="K3906" sqref="K390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5" si="560">ROUND(E3863*(1/(F3863/60)),0)</f>
        <v>0</v>
      </c>
      <c r="I3863" s="7">
        <f t="shared" ref="I3863:I3895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2" si="567">ROUND(E3868*(1/(F3868/60)),0)</f>
        <v>16</v>
      </c>
      <c r="I3868" s="7">
        <f t="shared" ref="I3868" si="568">IF(J3868=0, 0, (K3868-J3868)*1440)</f>
        <v>0</v>
      </c>
      <c r="L3868">
        <f t="shared" ref="L3868" si="569">IF(I3868&gt;0, G3868, 0)</f>
        <v>0</v>
      </c>
      <c r="M3868" s="5">
        <f t="shared" ref="M3868" si="570">IF(I3868=0,0,A3868+J3868)</f>
        <v>0</v>
      </c>
      <c r="N3868" s="5">
        <f t="shared" ref="N3868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>ROUND(E3869*(1/(F3869/60)),0)</f>
        <v>12</v>
      </c>
      <c r="H3869" s="12">
        <f>F3869*(1/(G3869/60))</f>
        <v>100</v>
      </c>
      <c r="I3869" s="7">
        <f>IF(J3869=0, 0, (K3869-J3869)*1440)</f>
        <v>4.9999999999999822</v>
      </c>
      <c r="J3869" s="11">
        <v>0.52430555555555558</v>
      </c>
      <c r="K3869" s="11">
        <v>0.52777777777777779</v>
      </c>
      <c r="L3869">
        <f>IF(I3869&gt;0, G3869, 0)</f>
        <v>12</v>
      </c>
      <c r="M3869" s="5">
        <f>IF(I3869=0,0,A3869+J3869)</f>
        <v>45664.524305555555</v>
      </c>
      <c r="N3869" s="5">
        <f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>ROUND(E3870*(1/(F3870/60)),0)</f>
        <v>12</v>
      </c>
      <c r="I3870" s="7">
        <f>IF(J3870=0, 0, (K3870-J3870)*1440)</f>
        <v>0</v>
      </c>
      <c r="L3870">
        <f>IF(I3870&gt;0, G3870, 0)</f>
        <v>0</v>
      </c>
      <c r="M3870" s="5">
        <f>IF(I3870=0,0,A3870+J3870)</f>
        <v>0</v>
      </c>
      <c r="N3870" s="5">
        <f>IF(I3870&gt;0,A3870+K3870,0)</f>
        <v>0</v>
      </c>
      <c r="O3870" t="s">
        <v>56</v>
      </c>
      <c r="P3870" t="s">
        <v>57</v>
      </c>
      <c r="Q3870">
        <v>0</v>
      </c>
      <c r="R3870">
        <v>0</v>
      </c>
      <c r="S3870">
        <f>IF(I3870&gt;0, A3870, 0)</f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>ROUND(E3871*(1/(F3871/60)),0)</f>
        <v>12</v>
      </c>
      <c r="I3871" s="7">
        <f>IF(J3871=0, 0, (K3871-J3871)*1440)</f>
        <v>0</v>
      </c>
      <c r="L3871">
        <f>IF(I3871&gt;0, G3871, 0)</f>
        <v>0</v>
      </c>
      <c r="M3871" s="5">
        <f>IF(I3871=0,0,A3871+J3871)</f>
        <v>0</v>
      </c>
      <c r="N3871" s="5">
        <f>IF(I3871&gt;0,A3871+K3871,0)</f>
        <v>0</v>
      </c>
      <c r="O3871" t="s">
        <v>56</v>
      </c>
      <c r="P3871" t="s">
        <v>57</v>
      </c>
      <c r="Q3871">
        <v>0</v>
      </c>
      <c r="R3871">
        <v>0</v>
      </c>
      <c r="S3871">
        <f>IF(I3871&gt;0, A3871, 0)</f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>ROUND(E3872*(1/(F3872/60)),0)</f>
        <v>10</v>
      </c>
      <c r="I3872" s="7">
        <f>IF(J3872=0, 0, (K3872-J3872)*1440)</f>
        <v>0</v>
      </c>
      <c r="L3872">
        <f>IF(I3872&gt;0, G3872, 0)</f>
        <v>0</v>
      </c>
      <c r="M3872" s="5">
        <f>IF(I3872=0,0,A3872+J3872)</f>
        <v>0</v>
      </c>
      <c r="N3872" s="5">
        <f>IF(I3872&gt;0,A3872+K3872,0)</f>
        <v>0</v>
      </c>
      <c r="O3872" t="s">
        <v>56</v>
      </c>
      <c r="P3872" t="s">
        <v>57</v>
      </c>
      <c r="Q3872">
        <v>0</v>
      </c>
      <c r="R3872">
        <v>0</v>
      </c>
      <c r="S3872">
        <f>IF(I3872&gt;0, A3872, 0)</f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>ROUND(E3873*(1/(F3873/60)),0)</f>
        <v>10</v>
      </c>
      <c r="I3873" s="7">
        <f>IF(J3873=0, 0, (K3873-J3873)*1440)</f>
        <v>9.9999999999999645</v>
      </c>
      <c r="J3873" s="11">
        <v>0.52777777777777779</v>
      </c>
      <c r="K3873" s="11">
        <v>0.53472222222222221</v>
      </c>
      <c r="L3873">
        <f>IF(I3873&gt;0, G3873, 0)</f>
        <v>10</v>
      </c>
      <c r="M3873" s="5">
        <f>IF(I3873=0,0,A3873+J3873)</f>
        <v>45664.527777777781</v>
      </c>
      <c r="N3873" s="5">
        <f>IF(I3873&gt;0,A3873+K3873,0)</f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>IF(I3873&gt;0, A3873, 0)</f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>ROUND(E3874*(1/(F3874/60)),0)</f>
        <v>9</v>
      </c>
      <c r="I3874" s="7">
        <f>IF(J3874=0, 0, (K3874-J3874)*1440)</f>
        <v>0</v>
      </c>
      <c r="L3874">
        <f>IF(I3874&gt;0, G3874, 0)</f>
        <v>0</v>
      </c>
      <c r="M3874" s="5">
        <f>IF(I3874=0,0,A3874+J3874)</f>
        <v>0</v>
      </c>
      <c r="N3874" s="5">
        <f>IF(I3874&gt;0,A3874+K3874,0)</f>
        <v>0</v>
      </c>
      <c r="O3874" t="s">
        <v>56</v>
      </c>
      <c r="P3874" t="s">
        <v>57</v>
      </c>
      <c r="Q3874">
        <v>0</v>
      </c>
      <c r="R3874">
        <v>0</v>
      </c>
      <c r="S3874">
        <f>IF(I3874&gt;0, A3874, 0)</f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>ROUND(E3875*(1/(F3875/60)),0)</f>
        <v>9</v>
      </c>
      <c r="I3875" s="13">
        <f>IF(J3875=0, 0, (K3875-J3875)*1440)</f>
        <v>0</v>
      </c>
      <c r="L3875">
        <f>IF(I3875&gt;0, G3875, 0)</f>
        <v>0</v>
      </c>
      <c r="M3875" s="5">
        <f>IF(I3875=0,0,A3875+J3875)</f>
        <v>0</v>
      </c>
      <c r="N3875" s="5">
        <f>IF(I3875&gt;0,A3875+K3875,0)</f>
        <v>0</v>
      </c>
      <c r="O3875" t="s">
        <v>56</v>
      </c>
      <c r="P3875" t="s">
        <v>57</v>
      </c>
      <c r="Q3875">
        <v>0</v>
      </c>
      <c r="R3875">
        <v>0</v>
      </c>
      <c r="S3875">
        <f>IF(I3875&gt;0, A3875, 0)</f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>ROUND(E3876*(1/(F3876/60)),0)</f>
        <v>8</v>
      </c>
      <c r="I3876" s="7">
        <f>IF(J3876=0, 0, (K3876-J3876)*1440)</f>
        <v>0</v>
      </c>
      <c r="L3876">
        <f>IF(I3876&gt;0, G3876, 0)</f>
        <v>0</v>
      </c>
      <c r="M3876" s="5">
        <f>IF(I3876=0,0,A3876+J3876)</f>
        <v>0</v>
      </c>
      <c r="N3876" s="5">
        <f>IF(I3876&gt;0,A3876+K3876,0)</f>
        <v>0</v>
      </c>
      <c r="O3876" t="s">
        <v>56</v>
      </c>
      <c r="P3876" t="s">
        <v>57</v>
      </c>
      <c r="Q3876">
        <v>0</v>
      </c>
      <c r="R3876">
        <v>0</v>
      </c>
      <c r="S3876">
        <f>IF(I3876&gt;0, A3876, 0)</f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>ROUND(E3877*(1/(F3877/60)),0)</f>
        <v>8</v>
      </c>
      <c r="I3877" s="7">
        <f>IF(J3877=0, 0, (K3877-J3877)*1440)</f>
        <v>5.0000000000001421</v>
      </c>
      <c r="J3877" s="11">
        <v>0.57638888888888884</v>
      </c>
      <c r="K3877" s="11">
        <v>0.57986111111111116</v>
      </c>
      <c r="L3877">
        <f>IF(I3877&gt;0, G3877, 0)</f>
        <v>8</v>
      </c>
      <c r="M3877" s="5">
        <f>IF(I3877=0,0,A3877+J3877)</f>
        <v>45664.576388888891</v>
      </c>
      <c r="N3877" s="5">
        <f>IF(I3877&gt;0,A3877+K3877,0)</f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>IF(I3877&gt;0, A3877, 0)</f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>ROUND(E3878*(1/(F3878/60)),0)</f>
        <v>8</v>
      </c>
      <c r="I3878" s="13">
        <f>IF(J3878=0, 0, (K3878-J3878)*1440)</f>
        <v>0</v>
      </c>
      <c r="J3878" s="11"/>
      <c r="K3878" s="11"/>
      <c r="L3878">
        <f>IF(I3878&gt;0, G3878, 0)</f>
        <v>0</v>
      </c>
      <c r="M3878" s="5">
        <f>IF(I3878=0,0,A3878+J3878)</f>
        <v>0</v>
      </c>
      <c r="N3878" s="5">
        <f>IF(I3878&gt;0,A3878+K3878,0)</f>
        <v>0</v>
      </c>
      <c r="O3878" t="s">
        <v>56</v>
      </c>
      <c r="P3878" t="s">
        <v>57</v>
      </c>
      <c r="Q3878">
        <v>0</v>
      </c>
      <c r="R3878">
        <v>0</v>
      </c>
      <c r="S3878">
        <f>IF(I3878&gt;0, A3878, 0)</f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>ROUND(E3879*(1/(F3879/60)),0)</f>
        <v>6</v>
      </c>
      <c r="I3879" s="7">
        <f>IF(J3879=0, 0, (K3879-J3879)*1440)</f>
        <v>0</v>
      </c>
      <c r="L3879">
        <f>IF(I3879&gt;0, G3879, 0)</f>
        <v>0</v>
      </c>
      <c r="M3879" s="5">
        <f>IF(I3879=0,0,A3879+J3879)</f>
        <v>0</v>
      </c>
      <c r="N3879" s="5">
        <f>IF(I3879&gt;0,A3879+K3879,0)</f>
        <v>0</v>
      </c>
      <c r="O3879" t="s">
        <v>56</v>
      </c>
      <c r="P3879" t="s">
        <v>57</v>
      </c>
      <c r="Q3879">
        <v>0</v>
      </c>
      <c r="R3879">
        <v>0</v>
      </c>
      <c r="S3879">
        <f>IF(I3879&gt;0, A3879, 0)</f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>ROUND(E3880*(1/(F3880/60)),0)</f>
        <v>6</v>
      </c>
      <c r="I3880" s="7">
        <f>IF(J3880=0, 0, (K3880-J3880)*1440)</f>
        <v>0</v>
      </c>
      <c r="L3880">
        <f>IF(I3880&gt;0, G3880, 0)</f>
        <v>0</v>
      </c>
      <c r="M3880" s="5">
        <f>IF(I3880=0,0,A3880+J3880)</f>
        <v>0</v>
      </c>
      <c r="N3880" s="5">
        <f>IF(I3880&gt;0,A3880+K3880,0)</f>
        <v>0</v>
      </c>
      <c r="O3880" t="s">
        <v>56</v>
      </c>
      <c r="P3880" t="s">
        <v>57</v>
      </c>
      <c r="Q3880">
        <v>0</v>
      </c>
      <c r="R3880">
        <v>0</v>
      </c>
      <c r="S3880">
        <f>IF(I3880&gt;0, A3880, 0)</f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>ROUND(E3881*(1/(F3881/60)),0)</f>
        <v>6</v>
      </c>
      <c r="I3881" s="7">
        <f>IF(J3881=0, 0, (K3881-J3881)*1440)</f>
        <v>0</v>
      </c>
      <c r="L3881">
        <f>IF(I3881&gt;0, G3881, 0)</f>
        <v>0</v>
      </c>
      <c r="M3881" s="5">
        <f>IF(I3881=0,0,A3881+J3881)</f>
        <v>0</v>
      </c>
      <c r="N3881" s="5">
        <f>IF(I3881&gt;0,A3881+K3881,0)</f>
        <v>0</v>
      </c>
      <c r="O3881" t="s">
        <v>56</v>
      </c>
      <c r="P3881" t="s">
        <v>57</v>
      </c>
      <c r="Q3881">
        <v>0</v>
      </c>
      <c r="R3881">
        <v>0</v>
      </c>
      <c r="S3881">
        <f>IF(I3881&gt;0, A3881, 0)</f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>ROUND(E3882*(1/(F3882/60)),0)</f>
        <v>6</v>
      </c>
      <c r="I3882" s="13">
        <f>IF(J3882=0, 0, (K3882-J3882)*1440)</f>
        <v>0</v>
      </c>
      <c r="L3882">
        <f>IF(I3882&gt;0, G3882, 0)</f>
        <v>0</v>
      </c>
      <c r="M3882" s="5">
        <f>IF(I3882=0,0,A3882+J3882)</f>
        <v>0</v>
      </c>
      <c r="N3882" s="5">
        <f>IF(I3882&gt;0,A3882+K3882,0)</f>
        <v>0</v>
      </c>
      <c r="O3882" t="s">
        <v>56</v>
      </c>
      <c r="P3882" t="s">
        <v>57</v>
      </c>
      <c r="Q3882">
        <v>0</v>
      </c>
      <c r="R3882">
        <v>0</v>
      </c>
      <c r="S3882">
        <f>IF(I3882&gt;0, A3882, 0)</f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>ROUND(E3883*(1/(F3883/60)),0)</f>
        <v>6</v>
      </c>
      <c r="I3883" s="7">
        <f>IF(J3883=0, 0, (K3883-J3883)*1440)</f>
        <v>0</v>
      </c>
      <c r="L3883">
        <f>IF(I3883&gt;0, G3883, 0)</f>
        <v>0</v>
      </c>
      <c r="M3883" s="5">
        <f>IF(I3883=0,0,A3883+J3883)</f>
        <v>0</v>
      </c>
      <c r="N3883" s="5">
        <f>IF(I3883&gt;0,A3883+K3883,0)</f>
        <v>0</v>
      </c>
      <c r="O3883" t="s">
        <v>56</v>
      </c>
      <c r="P3883" t="s">
        <v>57</v>
      </c>
      <c r="Q3883">
        <v>0</v>
      </c>
      <c r="R3883">
        <v>0</v>
      </c>
      <c r="S3883">
        <f>IF(I3883&gt;0, A3883, 0)</f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>ROUND(E3884*(1/(F3884/60)),0)</f>
        <v>6</v>
      </c>
      <c r="I3884" s="13">
        <f>IF(J3884=0, 0, (K3884-J3884)*1440)</f>
        <v>0</v>
      </c>
      <c r="L3884">
        <f>IF(I3884&gt;0, G3884, 0)</f>
        <v>0</v>
      </c>
      <c r="M3884" s="5">
        <f>IF(I3884=0,0,A3884+J3884)</f>
        <v>0</v>
      </c>
      <c r="N3884" s="5">
        <f>IF(I3884&gt;0,A3884+K3884,0)</f>
        <v>0</v>
      </c>
      <c r="O3884" t="s">
        <v>56</v>
      </c>
      <c r="P3884" t="s">
        <v>57</v>
      </c>
      <c r="Q3884">
        <v>0</v>
      </c>
      <c r="R3884">
        <v>0</v>
      </c>
      <c r="S3884">
        <f>IF(I3884&gt;0, A3884, 0)</f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>ROUND(E3885*(1/(F3885/60)),0)</f>
        <v>5</v>
      </c>
      <c r="I3885" s="7">
        <f>IF(J3885=0, 0, (K3885-J3885)*1440)</f>
        <v>15.000000000000107</v>
      </c>
      <c r="J3885" s="11">
        <v>0.50694444444444442</v>
      </c>
      <c r="K3885" s="11">
        <v>0.51736111111111116</v>
      </c>
      <c r="L3885">
        <f>IF(I3885&gt;0, G3885, 0)</f>
        <v>5</v>
      </c>
      <c r="M3885" s="5">
        <f>IF(I3885=0,0,A3885+J3885)</f>
        <v>45664.506944444445</v>
      </c>
      <c r="N3885" s="5">
        <f>IF(I3885&gt;0,A3885+K3885,0)</f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>IF(I3885&gt;0, A3885, 0)</f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>ROUND(E3886*(1/(F3886/60)),0)</f>
        <v>5</v>
      </c>
      <c r="I3886" s="7">
        <f>IF(J3886=0, 0, (K3886-J3886)*1440)</f>
        <v>10.000000000000044</v>
      </c>
      <c r="J3886" s="11">
        <v>0.4236111111111111</v>
      </c>
      <c r="K3886" s="11">
        <v>0.43055555555555558</v>
      </c>
      <c r="L3886">
        <f>IF(I3886&gt;0, G3886, 0)</f>
        <v>5</v>
      </c>
      <c r="M3886" s="5">
        <f>IF(I3886=0,0,A3886+J3886)</f>
        <v>45664.423611111109</v>
      </c>
      <c r="N3886" s="5">
        <f>IF(I3886&gt;0,A3886+K3886,0)</f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>IF(I3886&gt;0, A3886, 0)</f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>ROUND(E3887*(1/(F3887/60)),0)</f>
        <v>5</v>
      </c>
      <c r="I3887" s="7">
        <f>IF(J3887=0, 0, (K3887-J3887)*1440)</f>
        <v>40.000000000000014</v>
      </c>
      <c r="J3887" s="11">
        <v>0.74305555555555558</v>
      </c>
      <c r="K3887" s="11">
        <v>0.77083333333333337</v>
      </c>
      <c r="L3887">
        <f>IF(I3887&gt;0, G3887, 0)</f>
        <v>5</v>
      </c>
      <c r="M3887" s="5">
        <f>IF(I3887=0,0,A3887+J3887)</f>
        <v>45664.743055555555</v>
      </c>
      <c r="N3887" s="5">
        <f>IF(I3887&gt;0,A3887+K3887,0)</f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>IF(I3887&gt;0, A3887, 0)</f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>ROUND(E3888*(1/(F3888/60)),0)</f>
        <v>5</v>
      </c>
      <c r="I3888" s="7">
        <f>IF(J3888=0, 0, (K3888-J3888)*1440)</f>
        <v>240.00000000000011</v>
      </c>
      <c r="J3888" s="11">
        <v>0.79166666666666663</v>
      </c>
      <c r="K3888" s="11">
        <v>0.95833333333333337</v>
      </c>
      <c r="L3888">
        <f>IF(I3888&gt;0, G3888, 0)</f>
        <v>5</v>
      </c>
      <c r="M3888" s="5">
        <f>IF(I3888=0,0,A3888+J3888)</f>
        <v>45664.791666666664</v>
      </c>
      <c r="N3888" s="5">
        <f>IF(I3888&gt;0,A3888+K3888,0)</f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>IF(I3888&gt;0, A3888, 0)</f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>ROUND(E3889*(1/(F3889/60)),0)</f>
        <v>5</v>
      </c>
      <c r="I3889" s="13">
        <f>IF(J3889=0, 0, (K3889-J3889)*1440)</f>
        <v>0</v>
      </c>
      <c r="L3889">
        <f>IF(I3889&gt;0, G3889, 0)</f>
        <v>0</v>
      </c>
      <c r="M3889" s="5">
        <f>IF(I3889=0,0,A3889+J3889)</f>
        <v>0</v>
      </c>
      <c r="N3889" s="5">
        <f>IF(I3889&gt;0,A3889+K3889,0)</f>
        <v>0</v>
      </c>
      <c r="O3889" t="s">
        <v>56</v>
      </c>
      <c r="P3889" t="s">
        <v>57</v>
      </c>
      <c r="Q3889">
        <v>0</v>
      </c>
      <c r="R3889">
        <v>0</v>
      </c>
      <c r="S3889">
        <f>IF(I3889&gt;0, A3889, 0)</f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>ROUND(E3890*(1/(F3890/60)),0)</f>
        <v>4</v>
      </c>
      <c r="I3890" s="7">
        <f>IF(J3890=0, 0, (K3890-J3890)*1440)</f>
        <v>0</v>
      </c>
      <c r="L3890">
        <f>IF(I3890&gt;0, G3890, 0)</f>
        <v>0</v>
      </c>
      <c r="M3890" s="5">
        <f>IF(I3890=0,0,A3890+J3890)</f>
        <v>0</v>
      </c>
      <c r="N3890" s="5">
        <f>IF(I3890&gt;0,A3890+K3890,0)</f>
        <v>0</v>
      </c>
      <c r="O3890" t="s">
        <v>56</v>
      </c>
      <c r="P3890" t="s">
        <v>57</v>
      </c>
      <c r="Q3890">
        <v>0</v>
      </c>
      <c r="R3890">
        <v>0</v>
      </c>
      <c r="S3890">
        <f>IF(I3890&gt;0, A3890, 0)</f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>ROUND(E3891*(1/(F3891/60)),0)</f>
        <v>3</v>
      </c>
      <c r="I3891" s="7">
        <f>IF(J3891=0, 0, (K3891-J3891)*1440)</f>
        <v>0</v>
      </c>
      <c r="L3891">
        <f>IF(I3891&gt;0, G3891, 0)</f>
        <v>0</v>
      </c>
      <c r="M3891" s="5">
        <f>IF(I3891=0,0,A3891+J3891)</f>
        <v>0</v>
      </c>
      <c r="N3891" s="5">
        <f>IF(I3891&gt;0,A3891+K3891,0)</f>
        <v>0</v>
      </c>
      <c r="O3891" t="s">
        <v>56</v>
      </c>
      <c r="P3891" t="s">
        <v>57</v>
      </c>
      <c r="Q3891">
        <v>0</v>
      </c>
      <c r="R3891">
        <v>0</v>
      </c>
      <c r="S3891">
        <f>IF(I3891&gt;0, A3891, 0)</f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>ROUND(E3892*(1/(F3892/60)),0)</f>
        <v>3</v>
      </c>
      <c r="I3892" s="13">
        <f>IF(J3892=0, 0, (K3892-J3892)*1440)</f>
        <v>0</v>
      </c>
      <c r="L3892">
        <f>IF(I3892&gt;0, G3892, 0)</f>
        <v>0</v>
      </c>
      <c r="M3892" s="5">
        <f>IF(I3892=0,0,A3892+J3892)</f>
        <v>0</v>
      </c>
      <c r="N3892" s="5">
        <f>IF(I3892&gt;0,A3892+K3892,0)</f>
        <v>0</v>
      </c>
      <c r="O3892" t="s">
        <v>56</v>
      </c>
      <c r="P3892" t="s">
        <v>57</v>
      </c>
      <c r="Q3892">
        <v>0</v>
      </c>
      <c r="R3892">
        <v>0</v>
      </c>
      <c r="S3892">
        <f>IF(I3892&gt;0, A3892, 0)</f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>ROUND(E3893*(1/(F3893/60)),0)</f>
        <v>3</v>
      </c>
      <c r="I3893" s="7">
        <f>IF(J3893=0, 0, (K3893-J3893)*1440)</f>
        <v>0</v>
      </c>
      <c r="L3893">
        <f>IF(I3893&gt;0, G3893, 0)</f>
        <v>0</v>
      </c>
      <c r="M3893" s="5">
        <f>IF(I3893=0,0,A3893+J3893)</f>
        <v>0</v>
      </c>
      <c r="N3893" s="5">
        <f>IF(I3893&gt;0,A3893+K3893,0)</f>
        <v>0</v>
      </c>
      <c r="O3893" t="s">
        <v>56</v>
      </c>
      <c r="P3893" t="s">
        <v>57</v>
      </c>
      <c r="Q3893">
        <v>0</v>
      </c>
      <c r="R3893">
        <v>0</v>
      </c>
      <c r="S3893">
        <f>IF(I3893&gt;0, A3893, 0)</f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>ROUND(E3894*(1/(F3894/60)),0)</f>
        <v>3</v>
      </c>
      <c r="I3894" s="13">
        <f>IF(J3894=0, 0, (K3894-J3894)*1440)</f>
        <v>99.999999999999972</v>
      </c>
      <c r="J3894" s="11">
        <v>0.43055555555555558</v>
      </c>
      <c r="K3894" s="11">
        <v>0.5</v>
      </c>
      <c r="L3894">
        <f>IF(I3894&gt;0, G3894, 0)</f>
        <v>3</v>
      </c>
      <c r="M3894" s="5">
        <f>IF(I3894=0,0,A3894+J3894)</f>
        <v>45664.430555555555</v>
      </c>
      <c r="N3894" s="5">
        <f>IF(I3894&gt;0,A3894+K3894,0)</f>
        <v>45664.5</v>
      </c>
      <c r="O3894" t="s">
        <v>56</v>
      </c>
      <c r="P3894" t="s">
        <v>57</v>
      </c>
      <c r="Q3894">
        <v>0</v>
      </c>
      <c r="R3894">
        <v>0</v>
      </c>
      <c r="S3894">
        <f>IF(I3894&gt;0, A3894, 0)</f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>ROUND(E3895*(1/(F3895/60)),0)</f>
        <v>3</v>
      </c>
      <c r="I3895" s="13">
        <f>IF(J3895=0, 0, (K3895-J3895)*1440)</f>
        <v>90</v>
      </c>
      <c r="J3895" s="11">
        <v>0.59375</v>
      </c>
      <c r="K3895" s="11">
        <v>0.65625</v>
      </c>
      <c r="L3895">
        <f>IF(I3895&gt;0, G3895, 0)</f>
        <v>3</v>
      </c>
      <c r="M3895" s="5">
        <f>IF(I3895=0,0,A3895+J3895)</f>
        <v>45664.59375</v>
      </c>
      <c r="N3895" s="5">
        <f>IF(I3895&gt;0,A3895+K3895,0)</f>
        <v>45664.65625</v>
      </c>
      <c r="O3895" t="s">
        <v>56</v>
      </c>
      <c r="P3895" t="s">
        <v>57</v>
      </c>
      <c r="Q3895">
        <v>0</v>
      </c>
      <c r="R3895">
        <v>0</v>
      </c>
      <c r="S3895">
        <f>IF(I3895&gt;0, A3895, 0)</f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>ROUND(E3896*(1/(F3896/60)),0)</f>
        <v>2</v>
      </c>
      <c r="I3896" s="13">
        <f>IF(J3896=0, 0, (K3896-J3896)*1440)</f>
        <v>0</v>
      </c>
      <c r="L3896">
        <f>IF(I3896&gt;0, G3896, 0)</f>
        <v>0</v>
      </c>
      <c r="M3896" s="5">
        <f>IF(I3896=0,0,A3896+J3896)</f>
        <v>0</v>
      </c>
      <c r="N3896" s="5">
        <f>IF(I3896&gt;0,A3896+K3896,0)</f>
        <v>0</v>
      </c>
      <c r="O3896" t="s">
        <v>56</v>
      </c>
      <c r="P3896" t="s">
        <v>57</v>
      </c>
      <c r="Q3896">
        <v>0</v>
      </c>
      <c r="R3896">
        <v>0</v>
      </c>
      <c r="S3896">
        <f>IF(I3896&gt;0, A3896, 0)</f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>ROUND(E3897*(1/(F3897/60)),0)</f>
        <v>2</v>
      </c>
      <c r="I3897" s="7">
        <f>IF(J3897=0, 0, (K3897-J3897)*1440)</f>
        <v>0</v>
      </c>
      <c r="L3897">
        <f>IF(I3897&gt;0, G3897, 0)</f>
        <v>0</v>
      </c>
      <c r="M3897" s="5">
        <f>IF(I3897=0,0,A3897+J3897)</f>
        <v>0</v>
      </c>
      <c r="N3897" s="5">
        <f>IF(I3897&gt;0,A3897+K3897,0)</f>
        <v>0</v>
      </c>
      <c r="O3897" t="s">
        <v>56</v>
      </c>
      <c r="P3897" t="s">
        <v>57</v>
      </c>
      <c r="Q3897">
        <v>0</v>
      </c>
      <c r="R3897">
        <v>0</v>
      </c>
      <c r="S3897">
        <f>IF(I3897&gt;0, A3897, 0)</f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>ROUND(E3898*(1/(F3898/60)),0)</f>
        <v>2</v>
      </c>
      <c r="I3898" s="13">
        <f>IF(J3898=0, 0, (K3898-J3898)*1440)</f>
        <v>0</v>
      </c>
      <c r="L3898">
        <f>IF(I3898&gt;0, G3898, 0)</f>
        <v>0</v>
      </c>
      <c r="M3898" s="5">
        <f>IF(I3898=0,0,A3898+J3898)</f>
        <v>0</v>
      </c>
      <c r="N3898" s="5">
        <f>IF(I3898&gt;0,A3898+K3898,0)</f>
        <v>0</v>
      </c>
      <c r="O3898" t="s">
        <v>56</v>
      </c>
      <c r="P3898" t="s">
        <v>57</v>
      </c>
      <c r="Q3898">
        <v>0</v>
      </c>
      <c r="R3898">
        <v>0</v>
      </c>
      <c r="S3898">
        <f>IF(I3898&gt;0, A3898, 0)</f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>ROUND(E3899*(1/(F3899/60)),0)</f>
        <v>1</v>
      </c>
      <c r="I3899" s="13">
        <f>IF(J3899=0, 0, (K3899-J3899)*1440)</f>
        <v>70.000000000000071</v>
      </c>
      <c r="J3899" s="11">
        <v>0.53472222222222221</v>
      </c>
      <c r="K3899" s="11">
        <v>0.58333333333333337</v>
      </c>
      <c r="L3899">
        <f>IF(I3899&gt;0, G3899, 0)</f>
        <v>1</v>
      </c>
      <c r="M3899" s="5">
        <f>IF(I3899=0,0,A3899+J3899)</f>
        <v>45664.534722222219</v>
      </c>
      <c r="N3899" s="5">
        <f>IF(I3899&gt;0,A3899+K3899,0)</f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>IF(I3899&gt;0, A3899, 0)</f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>ROUND(E3900*(1/(F3900/60)),0)</f>
        <v>0</v>
      </c>
      <c r="I3900" s="13">
        <f>IF(J3900=0, 0, (K3900-J3900)*1440)</f>
        <v>14.999999999999947</v>
      </c>
      <c r="J3900" s="11">
        <v>0.55555555555555558</v>
      </c>
      <c r="K3900" s="11">
        <v>0.56597222222222221</v>
      </c>
      <c r="L3900">
        <f>IF(I3900&gt;0, G3900, 0)</f>
        <v>0</v>
      </c>
      <c r="M3900" s="5">
        <f>IF(I3900=0,0,A3900+J3900)</f>
        <v>45664.555555555555</v>
      </c>
      <c r="N3900" s="5">
        <f>IF(I3900&gt;0,A3900+K3900,0)</f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>IF(I3900&gt;0, A3900, 0)</f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>ROUND(E3901*(1/(F3901/60)),0)</f>
        <v>0</v>
      </c>
      <c r="I3901" s="7">
        <f>IF(J3901=0, 0, (K3901-J3901)*1440)</f>
        <v>0</v>
      </c>
      <c r="L3901">
        <f>IF(I3901&gt;0, G3901, 0)</f>
        <v>0</v>
      </c>
      <c r="M3901" s="5">
        <f>IF(I3901=0,0,A3901+J3901)</f>
        <v>0</v>
      </c>
      <c r="N3901" s="5">
        <f>IF(I3901&gt;0,A3901+K3901,0)</f>
        <v>0</v>
      </c>
      <c r="O3901" t="s">
        <v>56</v>
      </c>
      <c r="P3901" t="s">
        <v>57</v>
      </c>
      <c r="Q3901">
        <v>0</v>
      </c>
      <c r="R3901">
        <v>0</v>
      </c>
      <c r="S3901">
        <f>IF(I3901&gt;0, A3901, 0)</f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>ROUND(E3902*(1/(F3902/60)),0)</f>
        <v>0</v>
      </c>
      <c r="I3902" s="7">
        <f>IF(J3902=0, 0, (K3902-J3902)*1440)</f>
        <v>10.000000000000044</v>
      </c>
      <c r="J3902" s="11">
        <v>0.40972222222222221</v>
      </c>
      <c r="K3902" s="11">
        <v>0.41666666666666669</v>
      </c>
      <c r="L3902">
        <f>IF(I3902&gt;0, G3902, 0)</f>
        <v>0</v>
      </c>
      <c r="M3902" s="5">
        <f>IF(I3902=0,0,A3902+J3902)</f>
        <v>45664.409722222219</v>
      </c>
      <c r="N3902" s="5">
        <f>IF(I3902&gt;0,A3902+K3902,0)</f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>IF(I3902&gt;0, A3902, 0)</f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>ROUND(E3903*(1/(F3903/60)),0)</f>
        <v>3</v>
      </c>
      <c r="I3903" s="13">
        <f>IF(J3903=0, 0, (K3903-J3903)*1440)</f>
        <v>90</v>
      </c>
      <c r="J3903" s="11">
        <v>0.67708333333333337</v>
      </c>
      <c r="K3903" s="11">
        <v>0.73958333333333337</v>
      </c>
      <c r="L3903">
        <f>IF(I3903&gt;0, G3903, 0)</f>
        <v>3</v>
      </c>
      <c r="M3903" s="5">
        <f>IF(I3903=0,0,A3903+J3903)</f>
        <v>45664.677083333336</v>
      </c>
      <c r="N3903" s="5">
        <f>IF(I3903&gt;0,A3903+K3903,0)</f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>IF(I3903&gt;0, A3903, 0)</f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 t="shared" ref="G3904" si="573">ROUND(E3904*(1/(F3904/60)),0)</f>
        <v>16</v>
      </c>
      <c r="I3904" s="7">
        <f t="shared" ref="I3904" si="574">IF(J3904=0, 0, (K3904-J3904)*1440)</f>
        <v>0</v>
      </c>
      <c r="L3904">
        <f t="shared" ref="L3904" si="575">IF(I3904&gt;0, G3904, 0)</f>
        <v>0</v>
      </c>
      <c r="M3904" s="5">
        <f t="shared" ref="M3904" si="576">IF(I3904=0,0,A3904+J3904)</f>
        <v>0</v>
      </c>
      <c r="N3904" s="5">
        <f t="shared" ref="N3904" si="577"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 t="shared" ref="S3904" si="578"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>ROUND(E3905*(1/(F3905/60)),0)</f>
        <v>12</v>
      </c>
      <c r="H3905" s="12">
        <f>F3905*(1/(G3905/60))</f>
        <v>100</v>
      </c>
      <c r="I3905" s="7">
        <f>IF(J3905=0, 0, (K3905-J3905)*1440)</f>
        <v>10.000000000000124</v>
      </c>
      <c r="J3905" s="11">
        <v>0.70138888888888884</v>
      </c>
      <c r="K3905" s="11">
        <v>0.70833333333333337</v>
      </c>
      <c r="L3905">
        <f>IF(I3905&gt;0, G3905, 0)</f>
        <v>12</v>
      </c>
      <c r="M3905" s="5">
        <f>IF(I3905=0,0,A3905+J3905)</f>
        <v>45666.701388888891</v>
      </c>
      <c r="N3905" s="5">
        <f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>ROUND(E3906*(1/(F3906/60)),0)</f>
        <v>12</v>
      </c>
      <c r="I3906" s="7">
        <f>IF(J3906=0, 0, (K3906-J3906)*1440)</f>
        <v>0</v>
      </c>
      <c r="L3906">
        <f>IF(I3906&gt;0, G3906, 0)</f>
        <v>0</v>
      </c>
      <c r="M3906" s="5">
        <f>IF(I3906=0,0,A3906+J3906)</f>
        <v>0</v>
      </c>
      <c r="N3906" s="5">
        <f>IF(I3906&gt;0,A3906+K3906,0)</f>
        <v>0</v>
      </c>
      <c r="O3906" t="s">
        <v>56</v>
      </c>
      <c r="P3906" t="s">
        <v>57</v>
      </c>
      <c r="Q3906">
        <v>0</v>
      </c>
      <c r="R3906">
        <v>0</v>
      </c>
      <c r="S3906">
        <f>IF(I3906&gt;0, A3906, 0)</f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>ROUND(E3907*(1/(F3907/60)),0)</f>
        <v>12</v>
      </c>
      <c r="I3907" s="7">
        <f>IF(J3907=0, 0, (K3907-J3907)*1440)</f>
        <v>0</v>
      </c>
      <c r="L3907">
        <f>IF(I3907&gt;0, G3907, 0)</f>
        <v>0</v>
      </c>
      <c r="M3907" s="5">
        <f>IF(I3907=0,0,A3907+J3907)</f>
        <v>0</v>
      </c>
      <c r="N3907" s="5">
        <f>IF(I3907&gt;0,A3907+K3907,0)</f>
        <v>0</v>
      </c>
      <c r="O3907" t="s">
        <v>56</v>
      </c>
      <c r="P3907" t="s">
        <v>57</v>
      </c>
      <c r="Q3907">
        <v>0</v>
      </c>
      <c r="R3907">
        <v>0</v>
      </c>
      <c r="S3907">
        <f>IF(I3907&gt;0, A3907, 0)</f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>ROUND(E3908*(1/(F3908/60)),0)</f>
        <v>10</v>
      </c>
      <c r="I3908" s="7">
        <f>IF(J3908=0, 0, (K3908-J3908)*1440)</f>
        <v>0</v>
      </c>
      <c r="L3908">
        <f>IF(I3908&gt;0, G3908, 0)</f>
        <v>0</v>
      </c>
      <c r="M3908" s="5">
        <f>IF(I3908=0,0,A3908+J3908)</f>
        <v>0</v>
      </c>
      <c r="N3908" s="5">
        <f>IF(I3908&gt;0,A3908+K3908,0)</f>
        <v>0</v>
      </c>
      <c r="O3908" t="s">
        <v>56</v>
      </c>
      <c r="P3908" t="s">
        <v>57</v>
      </c>
      <c r="Q3908">
        <v>0</v>
      </c>
      <c r="R3908">
        <v>0</v>
      </c>
      <c r="S3908">
        <f>IF(I3908&gt;0, A3908, 0)</f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>ROUND(E3909*(1/(F3909/60)),0)</f>
        <v>10</v>
      </c>
      <c r="I3909" s="7">
        <f>IF(J3909=0, 0, (K3909-J3909)*1440)</f>
        <v>0</v>
      </c>
      <c r="J3909" s="11"/>
      <c r="K3909" s="11"/>
      <c r="L3909">
        <f>IF(I3909&gt;0, G3909, 0)</f>
        <v>0</v>
      </c>
      <c r="M3909" s="5">
        <f>IF(I3909=0,0,A3909+J3909)</f>
        <v>0</v>
      </c>
      <c r="N3909" s="5">
        <f>IF(I3909&gt;0,A3909+K3909,0)</f>
        <v>0</v>
      </c>
      <c r="O3909" t="s">
        <v>56</v>
      </c>
      <c r="P3909" t="s">
        <v>57</v>
      </c>
      <c r="Q3909">
        <v>0</v>
      </c>
      <c r="R3909">
        <v>0</v>
      </c>
      <c r="S3909">
        <f>IF(I3909&gt;0, A3909, 0)</f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>ROUND(E3910*(1/(F3910/60)),0)</f>
        <v>9</v>
      </c>
      <c r="I3910" s="7">
        <f>IF(J3910=0, 0, (K3910-J3910)*1440)</f>
        <v>0</v>
      </c>
      <c r="L3910">
        <f>IF(I3910&gt;0, G3910, 0)</f>
        <v>0</v>
      </c>
      <c r="M3910" s="5">
        <f>IF(I3910=0,0,A3910+J3910)</f>
        <v>0</v>
      </c>
      <c r="N3910" s="5">
        <f>IF(I3910&gt;0,A3910+K3910,0)</f>
        <v>0</v>
      </c>
      <c r="O3910" t="s">
        <v>56</v>
      </c>
      <c r="P3910" t="s">
        <v>57</v>
      </c>
      <c r="Q3910">
        <v>0</v>
      </c>
      <c r="R3910">
        <v>0</v>
      </c>
      <c r="S3910">
        <f>IF(I3910&gt;0, A3910, 0)</f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>ROUND(E3911*(1/(F3911/60)),0)</f>
        <v>9</v>
      </c>
      <c r="I3911" s="13">
        <f>IF(J3911=0, 0, (K3911-J3911)*1440)</f>
        <v>0</v>
      </c>
      <c r="L3911">
        <f>IF(I3911&gt;0, G3911, 0)</f>
        <v>0</v>
      </c>
      <c r="M3911" s="5">
        <f>IF(I3911=0,0,A3911+J3911)</f>
        <v>0</v>
      </c>
      <c r="N3911" s="5">
        <f>IF(I3911&gt;0,A3911+K3911,0)</f>
        <v>0</v>
      </c>
      <c r="O3911" t="s">
        <v>56</v>
      </c>
      <c r="P3911" t="s">
        <v>57</v>
      </c>
      <c r="Q3911">
        <v>0</v>
      </c>
      <c r="R3911">
        <v>0</v>
      </c>
      <c r="S3911">
        <f>IF(I3911&gt;0, A3911, 0)</f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>ROUND(E3912*(1/(F3912/60)),0)</f>
        <v>8</v>
      </c>
      <c r="I3912" s="7">
        <f>IF(J3912=0, 0, (K3912-J3912)*1440)</f>
        <v>0</v>
      </c>
      <c r="L3912">
        <f>IF(I3912&gt;0, G3912, 0)</f>
        <v>0</v>
      </c>
      <c r="M3912" s="5">
        <f>IF(I3912=0,0,A3912+J3912)</f>
        <v>0</v>
      </c>
      <c r="N3912" s="5">
        <f>IF(I3912&gt;0,A3912+K3912,0)</f>
        <v>0</v>
      </c>
      <c r="O3912" t="s">
        <v>56</v>
      </c>
      <c r="P3912" t="s">
        <v>57</v>
      </c>
      <c r="Q3912">
        <v>0</v>
      </c>
      <c r="R3912">
        <v>0</v>
      </c>
      <c r="S3912">
        <f>IF(I3912&gt;0, A3912, 0)</f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>ROUND(E3913*(1/(F3913/60)),0)</f>
        <v>8</v>
      </c>
      <c r="I3913" s="7">
        <f>IF(J3913=0, 0, (K3913-J3913)*1440)</f>
        <v>0</v>
      </c>
      <c r="J3913" s="11"/>
      <c r="K3913" s="11"/>
      <c r="L3913">
        <f>IF(I3913&gt;0, G3913, 0)</f>
        <v>0</v>
      </c>
      <c r="M3913" s="5">
        <f>IF(I3913=0,0,A3913+J3913)</f>
        <v>0</v>
      </c>
      <c r="N3913" s="5">
        <f>IF(I3913&gt;0,A3913+K3913,0)</f>
        <v>0</v>
      </c>
      <c r="O3913" t="s">
        <v>56</v>
      </c>
      <c r="P3913" t="s">
        <v>57</v>
      </c>
      <c r="Q3913">
        <v>0</v>
      </c>
      <c r="R3913">
        <v>0</v>
      </c>
      <c r="S3913">
        <f>IF(I3913&gt;0, A3913, 0)</f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>ROUND(E3914*(1/(F3914/60)),0)</f>
        <v>8</v>
      </c>
      <c r="I3914" s="13">
        <f>IF(J3914=0, 0, (K3914-J3914)*1440)</f>
        <v>0</v>
      </c>
      <c r="J3914" s="11"/>
      <c r="K3914" s="11"/>
      <c r="L3914">
        <f>IF(I3914&gt;0, G3914, 0)</f>
        <v>0</v>
      </c>
      <c r="M3914" s="5">
        <f>IF(I3914=0,0,A3914+J3914)</f>
        <v>0</v>
      </c>
      <c r="N3914" s="5">
        <f>IF(I3914&gt;0,A3914+K3914,0)</f>
        <v>0</v>
      </c>
      <c r="O3914" t="s">
        <v>56</v>
      </c>
      <c r="P3914" t="s">
        <v>57</v>
      </c>
      <c r="Q3914">
        <v>0</v>
      </c>
      <c r="R3914">
        <v>0</v>
      </c>
      <c r="S3914">
        <f>IF(I3914&gt;0, A3914, 0)</f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>ROUND(E3915*(1/(F3915/60)),0)</f>
        <v>6</v>
      </c>
      <c r="I3915" s="7">
        <f>IF(J3915=0, 0, (K3915-J3915)*1440)</f>
        <v>0</v>
      </c>
      <c r="L3915">
        <f>IF(I3915&gt;0, G3915, 0)</f>
        <v>0</v>
      </c>
      <c r="M3915" s="5">
        <f>IF(I3915=0,0,A3915+J3915)</f>
        <v>0</v>
      </c>
      <c r="N3915" s="5">
        <f>IF(I3915&gt;0,A3915+K3915,0)</f>
        <v>0</v>
      </c>
      <c r="O3915" t="s">
        <v>56</v>
      </c>
      <c r="P3915" t="s">
        <v>57</v>
      </c>
      <c r="Q3915">
        <v>0</v>
      </c>
      <c r="R3915">
        <v>0</v>
      </c>
      <c r="S3915">
        <f>IF(I3915&gt;0, A3915, 0)</f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>ROUND(E3916*(1/(F3916/60)),0)</f>
        <v>6</v>
      </c>
      <c r="I3916" s="7">
        <f>IF(J3916=0, 0, (K3916-J3916)*1440)</f>
        <v>0</v>
      </c>
      <c r="L3916">
        <f>IF(I3916&gt;0, G3916, 0)</f>
        <v>0</v>
      </c>
      <c r="M3916" s="5">
        <f>IF(I3916=0,0,A3916+J3916)</f>
        <v>0</v>
      </c>
      <c r="N3916" s="5">
        <f>IF(I3916&gt;0,A3916+K3916,0)</f>
        <v>0</v>
      </c>
      <c r="O3916" t="s">
        <v>56</v>
      </c>
      <c r="P3916" t="s">
        <v>57</v>
      </c>
      <c r="Q3916">
        <v>0</v>
      </c>
      <c r="R3916">
        <v>0</v>
      </c>
      <c r="S3916">
        <f>IF(I3916&gt;0, A3916, 0)</f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>ROUND(E3917*(1/(F3917/60)),0)</f>
        <v>6</v>
      </c>
      <c r="I3917" s="7">
        <f>IF(J3917=0, 0, (K3917-J3917)*1440)</f>
        <v>0</v>
      </c>
      <c r="L3917">
        <f>IF(I3917&gt;0, G3917, 0)</f>
        <v>0</v>
      </c>
      <c r="M3917" s="5">
        <f>IF(I3917=0,0,A3917+J3917)</f>
        <v>0</v>
      </c>
      <c r="N3917" s="5">
        <f>IF(I3917&gt;0,A3917+K3917,0)</f>
        <v>0</v>
      </c>
      <c r="O3917" t="s">
        <v>56</v>
      </c>
      <c r="P3917" t="s">
        <v>57</v>
      </c>
      <c r="Q3917">
        <v>0</v>
      </c>
      <c r="R3917">
        <v>0</v>
      </c>
      <c r="S3917">
        <f>IF(I3917&gt;0, A3917, 0)</f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>ROUND(E3918*(1/(F3918/60)),0)</f>
        <v>6</v>
      </c>
      <c r="I3918" s="13">
        <f>IF(J3918=0, 0, (K3918-J3918)*1440)</f>
        <v>0</v>
      </c>
      <c r="L3918">
        <f>IF(I3918&gt;0, G3918, 0)</f>
        <v>0</v>
      </c>
      <c r="M3918" s="5">
        <f>IF(I3918=0,0,A3918+J3918)</f>
        <v>0</v>
      </c>
      <c r="N3918" s="5">
        <f>IF(I3918&gt;0,A3918+K3918,0)</f>
        <v>0</v>
      </c>
      <c r="O3918" t="s">
        <v>56</v>
      </c>
      <c r="P3918" t="s">
        <v>57</v>
      </c>
      <c r="Q3918">
        <v>0</v>
      </c>
      <c r="R3918">
        <v>0</v>
      </c>
      <c r="S3918">
        <f>IF(I3918&gt;0, A3918, 0)</f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>ROUND(E3919*(1/(F3919/60)),0)</f>
        <v>6</v>
      </c>
      <c r="I3919" s="7">
        <f>IF(J3919=0, 0, (K3919-J3919)*1440)</f>
        <v>0</v>
      </c>
      <c r="L3919">
        <f>IF(I3919&gt;0, G3919, 0)</f>
        <v>0</v>
      </c>
      <c r="M3919" s="5">
        <f>IF(I3919=0,0,A3919+J3919)</f>
        <v>0</v>
      </c>
      <c r="N3919" s="5">
        <f>IF(I3919&gt;0,A3919+K3919,0)</f>
        <v>0</v>
      </c>
      <c r="O3919" t="s">
        <v>56</v>
      </c>
      <c r="P3919" t="s">
        <v>57</v>
      </c>
      <c r="Q3919">
        <v>0</v>
      </c>
      <c r="R3919">
        <v>0</v>
      </c>
      <c r="S3919">
        <f>IF(I3919&gt;0, A3919, 0)</f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>ROUND(E3920*(1/(F3920/60)),0)</f>
        <v>6</v>
      </c>
      <c r="I3920" s="13">
        <f>IF(J3920=0, 0, (K3920-J3920)*1440)</f>
        <v>0</v>
      </c>
      <c r="L3920">
        <f>IF(I3920&gt;0, G3920, 0)</f>
        <v>0</v>
      </c>
      <c r="M3920" s="5">
        <f>IF(I3920=0,0,A3920+J3920)</f>
        <v>0</v>
      </c>
      <c r="N3920" s="5">
        <f>IF(I3920&gt;0,A3920+K3920,0)</f>
        <v>0</v>
      </c>
      <c r="O3920" t="s">
        <v>56</v>
      </c>
      <c r="P3920" t="s">
        <v>57</v>
      </c>
      <c r="Q3920">
        <v>0</v>
      </c>
      <c r="R3920">
        <v>0</v>
      </c>
      <c r="S3920">
        <f>IF(I3920&gt;0, A3920, 0)</f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>ROUND(E3921*(1/(F3921/60)),0)</f>
        <v>5</v>
      </c>
      <c r="I3921" s="7">
        <f>IF(J3921=0, 0, (K3921-J3921)*1440)</f>
        <v>104.99999999999994</v>
      </c>
      <c r="J3921" s="11">
        <v>0.625</v>
      </c>
      <c r="K3921" s="11">
        <v>0.69791666666666663</v>
      </c>
      <c r="L3921">
        <f>IF(I3921&gt;0, G3921, 0)</f>
        <v>5</v>
      </c>
      <c r="M3921" s="5">
        <f>IF(I3921=0,0,A3921+J3921)</f>
        <v>45666.625</v>
      </c>
      <c r="N3921" s="5">
        <f>IF(I3921&gt;0,A3921+K3921,0)</f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>IF(I3921&gt;0, A3921, 0)</f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>ROUND(E3922*(1/(F3922/60)),0)</f>
        <v>5</v>
      </c>
      <c r="I3922" s="7">
        <f>IF(J3922=0, 0, (K3922-J3922)*1440)</f>
        <v>0</v>
      </c>
      <c r="J3922" s="11"/>
      <c r="K3922" s="11"/>
      <c r="L3922">
        <f>IF(I3922&gt;0, G3922, 0)</f>
        <v>0</v>
      </c>
      <c r="M3922" s="5">
        <f>IF(I3922=0,0,A3922+J3922)</f>
        <v>0</v>
      </c>
      <c r="N3922" s="5">
        <f>IF(I3922&gt;0,A3922+K3922,0)</f>
        <v>0</v>
      </c>
      <c r="O3922" t="s">
        <v>56</v>
      </c>
      <c r="P3922" t="s">
        <v>57</v>
      </c>
      <c r="Q3922">
        <v>0</v>
      </c>
      <c r="R3922">
        <v>0</v>
      </c>
      <c r="S3922">
        <f>IF(I3922&gt;0, A3922, 0)</f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>ROUND(E3923*(1/(F3923/60)),0)</f>
        <v>5</v>
      </c>
      <c r="I3923" s="7">
        <f>IF(J3923=0, 0, (K3923-J3923)*1440)</f>
        <v>0</v>
      </c>
      <c r="J3923" s="11"/>
      <c r="K3923" s="11"/>
      <c r="L3923">
        <f>IF(I3923&gt;0, G3923, 0)</f>
        <v>0</v>
      </c>
      <c r="M3923" s="5">
        <f>IF(I3923=0,0,A3923+J3923)</f>
        <v>0</v>
      </c>
      <c r="N3923" s="5">
        <f>IF(I3923&gt;0,A3923+K3923,0)</f>
        <v>0</v>
      </c>
      <c r="O3923" t="s">
        <v>56</v>
      </c>
      <c r="P3923" t="s">
        <v>57</v>
      </c>
      <c r="Q3923">
        <v>0</v>
      </c>
      <c r="R3923">
        <v>0</v>
      </c>
      <c r="S3923">
        <f>IF(I3923&gt;0, A3923, 0)</f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>ROUND(E3924*(1/(F3924/60)),0)</f>
        <v>5</v>
      </c>
      <c r="I3924" s="7">
        <f>IF(J3924=0, 0, (K3924-J3924)*1440)</f>
        <v>0</v>
      </c>
      <c r="J3924" s="11"/>
      <c r="K3924" s="11"/>
      <c r="L3924">
        <f>IF(I3924&gt;0, G3924, 0)</f>
        <v>0</v>
      </c>
      <c r="M3924" s="5">
        <f>IF(I3924=0,0,A3924+J3924)</f>
        <v>0</v>
      </c>
      <c r="N3924" s="5">
        <f>IF(I3924&gt;0,A3924+K3924,0)</f>
        <v>0</v>
      </c>
      <c r="O3924" t="s">
        <v>56</v>
      </c>
      <c r="P3924" t="s">
        <v>57</v>
      </c>
      <c r="Q3924">
        <v>0</v>
      </c>
      <c r="R3924">
        <v>0</v>
      </c>
      <c r="S3924">
        <f>IF(I3924&gt;0, A3924, 0)</f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>ROUND(E3925*(1/(F3925/60)),0)</f>
        <v>5</v>
      </c>
      <c r="I3925" s="13">
        <f>IF(J3925=0, 0, (K3925-J3925)*1440)</f>
        <v>0</v>
      </c>
      <c r="L3925">
        <f>IF(I3925&gt;0, G3925, 0)</f>
        <v>0</v>
      </c>
      <c r="M3925" s="5">
        <f>IF(I3925=0,0,A3925+J3925)</f>
        <v>0</v>
      </c>
      <c r="N3925" s="5">
        <f>IF(I3925&gt;0,A3925+K3925,0)</f>
        <v>0</v>
      </c>
      <c r="O3925" t="s">
        <v>56</v>
      </c>
      <c r="P3925" t="s">
        <v>57</v>
      </c>
      <c r="Q3925">
        <v>0</v>
      </c>
      <c r="R3925">
        <v>0</v>
      </c>
      <c r="S3925">
        <f>IF(I3925&gt;0, A3925, 0)</f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>ROUND(E3926*(1/(F3926/60)),0)</f>
        <v>4</v>
      </c>
      <c r="I3926" s="7">
        <f>IF(J3926=0, 0, (K3926-J3926)*1440)</f>
        <v>0</v>
      </c>
      <c r="L3926">
        <f>IF(I3926&gt;0, G3926, 0)</f>
        <v>0</v>
      </c>
      <c r="M3926" s="5">
        <f>IF(I3926=0,0,A3926+J3926)</f>
        <v>0</v>
      </c>
      <c r="N3926" s="5">
        <f>IF(I3926&gt;0,A3926+K3926,0)</f>
        <v>0</v>
      </c>
      <c r="O3926" t="s">
        <v>56</v>
      </c>
      <c r="P3926" t="s">
        <v>57</v>
      </c>
      <c r="Q3926">
        <v>0</v>
      </c>
      <c r="R3926">
        <v>0</v>
      </c>
      <c r="S3926">
        <f>IF(I3926&gt;0, A3926, 0)</f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>ROUND(E3927*(1/(F3927/60)),0)</f>
        <v>3</v>
      </c>
      <c r="I3927" s="7">
        <f>IF(J3927=0, 0, (K3927-J3927)*1440)</f>
        <v>0</v>
      </c>
      <c r="L3927">
        <f>IF(I3927&gt;0, G3927, 0)</f>
        <v>0</v>
      </c>
      <c r="M3927" s="5">
        <f>IF(I3927=0,0,A3927+J3927)</f>
        <v>0</v>
      </c>
      <c r="N3927" s="5">
        <f>IF(I3927&gt;0,A3927+K3927,0)</f>
        <v>0</v>
      </c>
      <c r="O3927" t="s">
        <v>56</v>
      </c>
      <c r="P3927" t="s">
        <v>57</v>
      </c>
      <c r="Q3927">
        <v>0</v>
      </c>
      <c r="R3927">
        <v>0</v>
      </c>
      <c r="S3927">
        <f>IF(I3927&gt;0, A3927, 0)</f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>ROUND(E3928*(1/(F3928/60)),0)</f>
        <v>3</v>
      </c>
      <c r="I3928" s="13">
        <f>IF(J3928=0, 0, (K3928-J3928)*1440)</f>
        <v>0</v>
      </c>
      <c r="L3928">
        <f>IF(I3928&gt;0, G3928, 0)</f>
        <v>0</v>
      </c>
      <c r="M3928" s="5">
        <f>IF(I3928=0,0,A3928+J3928)</f>
        <v>0</v>
      </c>
      <c r="N3928" s="5">
        <f>IF(I3928&gt;0,A3928+K3928,0)</f>
        <v>0</v>
      </c>
      <c r="O3928" t="s">
        <v>56</v>
      </c>
      <c r="P3928" t="s">
        <v>57</v>
      </c>
      <c r="Q3928">
        <v>0</v>
      </c>
      <c r="R3928">
        <v>0</v>
      </c>
      <c r="S3928">
        <f>IF(I3928&gt;0, A3928, 0)</f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>ROUND(E3929*(1/(F3929/60)),0)</f>
        <v>3</v>
      </c>
      <c r="I3929" s="7">
        <f>IF(J3929=0, 0, (K3929-J3929)*1440)</f>
        <v>0</v>
      </c>
      <c r="L3929">
        <f>IF(I3929&gt;0, G3929, 0)</f>
        <v>0</v>
      </c>
      <c r="M3929" s="5">
        <f>IF(I3929=0,0,A3929+J3929)</f>
        <v>0</v>
      </c>
      <c r="N3929" s="5">
        <f>IF(I3929&gt;0,A3929+K3929,0)</f>
        <v>0</v>
      </c>
      <c r="O3929" t="s">
        <v>56</v>
      </c>
      <c r="P3929" t="s">
        <v>57</v>
      </c>
      <c r="Q3929">
        <v>0</v>
      </c>
      <c r="R3929">
        <v>0</v>
      </c>
      <c r="S3929">
        <f>IF(I3929&gt;0, A3929, 0)</f>
        <v>0</v>
      </c>
    </row>
    <row r="3930" spans="1:19" x14ac:dyDescent="0.2">
      <c r="A3930" s="1">
        <v>45666</v>
      </c>
      <c r="B3930" s="12" t="s">
        <v>137</v>
      </c>
      <c r="C3930" s="12" t="s">
        <v>448</v>
      </c>
      <c r="E3930" s="12">
        <v>5</v>
      </c>
      <c r="F3930" s="12">
        <v>90</v>
      </c>
      <c r="G3930" s="12">
        <f>ROUND(E3930*(1/(F3930/60)),0)</f>
        <v>3</v>
      </c>
      <c r="I3930" s="13">
        <f>IF(J3930=0, 0, (K3930-J3930)*1440)</f>
        <v>0</v>
      </c>
      <c r="J3930" s="11"/>
      <c r="K3930" s="11"/>
      <c r="L3930">
        <f>IF(I3930&gt;0, G3930, 0)</f>
        <v>0</v>
      </c>
      <c r="M3930" s="5">
        <f>IF(I3930=0,0,A3930+J3930)</f>
        <v>0</v>
      </c>
      <c r="N3930" s="5">
        <f>IF(I3930&gt;0,A3930+K3930,0)</f>
        <v>0</v>
      </c>
      <c r="O3930" t="s">
        <v>56</v>
      </c>
      <c r="P3930" t="s">
        <v>57</v>
      </c>
      <c r="Q3930">
        <v>0</v>
      </c>
      <c r="R3930">
        <v>0</v>
      </c>
      <c r="S3930">
        <f>IF(I3930&gt;0, A3930, 0)</f>
        <v>0</v>
      </c>
    </row>
    <row r="3931" spans="1:19" x14ac:dyDescent="0.2">
      <c r="A3931" s="1">
        <v>45666</v>
      </c>
      <c r="B3931" s="12" t="s">
        <v>137</v>
      </c>
      <c r="C3931" s="12" t="s">
        <v>417</v>
      </c>
      <c r="E3931" s="12">
        <v>5</v>
      </c>
      <c r="F3931" s="12">
        <v>90</v>
      </c>
      <c r="G3931" s="12">
        <f>ROUND(E3931*(1/(F3931/60)),0)</f>
        <v>3</v>
      </c>
      <c r="I3931" s="13">
        <f>IF(J3931=0, 0, (K3931-J3931)*1440)</f>
        <v>0</v>
      </c>
      <c r="J3931" s="11"/>
      <c r="K3931" s="11"/>
      <c r="L3931">
        <f>IF(I3931&gt;0, G3931, 0)</f>
        <v>0</v>
      </c>
      <c r="M3931" s="5">
        <f>IF(I3931=0,0,A3931+J3931)</f>
        <v>0</v>
      </c>
      <c r="N3931" s="5">
        <f>IF(I3931&gt;0,A3931+K3931,0)</f>
        <v>0</v>
      </c>
      <c r="O3931" t="s">
        <v>56</v>
      </c>
      <c r="P3931" t="s">
        <v>57</v>
      </c>
      <c r="Q3931">
        <v>0</v>
      </c>
      <c r="R3931">
        <v>0</v>
      </c>
      <c r="S3931">
        <f>IF(I3931&gt;0, A3931, 0)</f>
        <v>0</v>
      </c>
    </row>
    <row r="3932" spans="1:19" x14ac:dyDescent="0.2">
      <c r="A3932" s="1">
        <v>45666</v>
      </c>
      <c r="B3932" s="12" t="s">
        <v>341</v>
      </c>
      <c r="C3932" s="12" t="s">
        <v>125</v>
      </c>
      <c r="E3932" s="12">
        <v>1</v>
      </c>
      <c r="F3932" s="12">
        <v>30</v>
      </c>
      <c r="G3932" s="12">
        <f>ROUND(E3932*(1/(F3932/60)),0)</f>
        <v>2</v>
      </c>
      <c r="I3932" s="13">
        <f>IF(J3932=0, 0, (K3932-J3932)*1440)</f>
        <v>0</v>
      </c>
      <c r="L3932">
        <f>IF(I3932&gt;0, G3932, 0)</f>
        <v>0</v>
      </c>
      <c r="M3932" s="5">
        <f>IF(I3932=0,0,A3932+J3932)</f>
        <v>0</v>
      </c>
      <c r="N3932" s="5">
        <f>IF(I3932&gt;0,A3932+K3932,0)</f>
        <v>0</v>
      </c>
      <c r="O3932" t="s">
        <v>56</v>
      </c>
      <c r="P3932" t="s">
        <v>57</v>
      </c>
      <c r="Q3932">
        <v>0</v>
      </c>
      <c r="R3932">
        <v>0</v>
      </c>
      <c r="S3932">
        <f>IF(I3932&gt;0, A3932, 0)</f>
        <v>0</v>
      </c>
    </row>
    <row r="3933" spans="1:19" x14ac:dyDescent="0.2">
      <c r="A3933" s="1">
        <v>45666</v>
      </c>
      <c r="B3933" s="12" t="s">
        <v>39</v>
      </c>
      <c r="C3933" s="12" t="s">
        <v>40</v>
      </c>
      <c r="E3933" s="12">
        <v>1</v>
      </c>
      <c r="F3933" s="12">
        <v>30</v>
      </c>
      <c r="G3933" s="12">
        <f>ROUND(E3933*(1/(F3933/60)),0)</f>
        <v>2</v>
      </c>
      <c r="I3933" s="7">
        <f>IF(J3933=0, 0, (K3933-J3933)*1440)</f>
        <v>0</v>
      </c>
      <c r="L3933">
        <f>IF(I3933&gt;0, G3933, 0)</f>
        <v>0</v>
      </c>
      <c r="M3933" s="5">
        <f>IF(I3933=0,0,A3933+J3933)</f>
        <v>0</v>
      </c>
      <c r="N3933" s="5">
        <f>IF(I3933&gt;0,A3933+K3933,0)</f>
        <v>0</v>
      </c>
      <c r="O3933" t="s">
        <v>56</v>
      </c>
      <c r="P3933" t="s">
        <v>57</v>
      </c>
      <c r="Q3933">
        <v>0</v>
      </c>
      <c r="R3933">
        <v>0</v>
      </c>
      <c r="S3933">
        <f>IF(I3933&gt;0, A3933, 0)</f>
        <v>0</v>
      </c>
    </row>
    <row r="3934" spans="1:19" x14ac:dyDescent="0.2">
      <c r="A3934" s="1">
        <v>45666</v>
      </c>
      <c r="B3934" s="12" t="s">
        <v>524</v>
      </c>
      <c r="C3934" s="12" t="s">
        <v>69</v>
      </c>
      <c r="E3934" s="12">
        <v>1</v>
      </c>
      <c r="F3934" s="12">
        <v>30</v>
      </c>
      <c r="G3934" s="12">
        <f>ROUND(E3934*(1/(F3934/60)),0)</f>
        <v>2</v>
      </c>
      <c r="I3934" s="13">
        <f>IF(J3934=0, 0, (K3934-J3934)*1440)</f>
        <v>0</v>
      </c>
      <c r="L3934">
        <f>IF(I3934&gt;0, G3934, 0)</f>
        <v>0</v>
      </c>
      <c r="M3934" s="5">
        <f>IF(I3934=0,0,A3934+J3934)</f>
        <v>0</v>
      </c>
      <c r="N3934" s="5">
        <f>IF(I3934&gt;0,A3934+K3934,0)</f>
        <v>0</v>
      </c>
      <c r="O3934" t="s">
        <v>56</v>
      </c>
      <c r="P3934" t="s">
        <v>57</v>
      </c>
      <c r="Q3934">
        <v>0</v>
      </c>
      <c r="R3934">
        <v>0</v>
      </c>
      <c r="S3934">
        <f>IF(I3934&gt;0, A3934, 0)</f>
        <v>0</v>
      </c>
    </row>
    <row r="3935" spans="1:19" x14ac:dyDescent="0.2">
      <c r="A3935" s="1">
        <v>45666</v>
      </c>
      <c r="B3935" s="12" t="s">
        <v>320</v>
      </c>
      <c r="C3935" s="12" t="s">
        <v>42</v>
      </c>
      <c r="E3935" s="12">
        <v>1</v>
      </c>
      <c r="F3935" s="12">
        <v>60</v>
      </c>
      <c r="G3935" s="12">
        <f>ROUND(E3935*(1/(F3935/60)),0)</f>
        <v>1</v>
      </c>
      <c r="I3935" s="13">
        <f>IF(J3935=0, 0, (K3935-J3935)*1440)</f>
        <v>40.000000000000014</v>
      </c>
      <c r="J3935" s="11">
        <v>0.45833333333333331</v>
      </c>
      <c r="K3935" s="11">
        <v>0.4861111111111111</v>
      </c>
      <c r="L3935">
        <f>IF(I3935&gt;0, G3935, 0)</f>
        <v>1</v>
      </c>
      <c r="M3935" s="5">
        <f>IF(I3935=0,0,A3935+J3935)</f>
        <v>45666.458333333336</v>
      </c>
      <c r="N3935" s="5">
        <f>IF(I3935&gt;0,A3935+K3935,0)</f>
        <v>45666.486111111109</v>
      </c>
      <c r="O3935" t="s">
        <v>56</v>
      </c>
      <c r="P3935" t="s">
        <v>57</v>
      </c>
      <c r="Q3935">
        <v>0</v>
      </c>
      <c r="R3935">
        <v>0</v>
      </c>
      <c r="S3935">
        <f>IF(I3935&gt;0, A3935, 0)</f>
        <v>45666</v>
      </c>
    </row>
    <row r="3936" spans="1:19" x14ac:dyDescent="0.2">
      <c r="A3936" s="1">
        <v>45666</v>
      </c>
      <c r="B3936" s="12" t="s">
        <v>47</v>
      </c>
      <c r="C3936" s="12" t="s">
        <v>34</v>
      </c>
      <c r="E3936" s="12">
        <v>0</v>
      </c>
      <c r="F3936" s="12">
        <v>30</v>
      </c>
      <c r="G3936" s="12">
        <f>ROUND(E3936*(1/(F3936/60)),0)</f>
        <v>0</v>
      </c>
      <c r="I3936" s="13">
        <f>IF(J3936=0, 0, (K3936-J3936)*1440)</f>
        <v>14.999999999999947</v>
      </c>
      <c r="J3936" s="11">
        <v>0.59722222222222221</v>
      </c>
      <c r="K3936" s="11">
        <v>0.60763888888888884</v>
      </c>
      <c r="L3936">
        <f>IF(I3936&gt;0, G3936, 0)</f>
        <v>0</v>
      </c>
      <c r="M3936" s="5">
        <f>IF(I3936=0,0,A3936+J3936)</f>
        <v>45666.597222222219</v>
      </c>
      <c r="N3936" s="5">
        <f>IF(I3936&gt;0,A3936+K3936,0)</f>
        <v>45666.607638888891</v>
      </c>
      <c r="O3936" t="s">
        <v>56</v>
      </c>
      <c r="P3936" t="s">
        <v>57</v>
      </c>
      <c r="Q3936">
        <v>0</v>
      </c>
      <c r="R3936">
        <v>0</v>
      </c>
      <c r="S3936">
        <f>IF(I3936&gt;0, A3936, 0)</f>
        <v>45666</v>
      </c>
    </row>
    <row r="3937" spans="1:19" x14ac:dyDescent="0.2">
      <c r="A3937" s="1">
        <v>45666</v>
      </c>
      <c r="B3937" s="12" t="s">
        <v>43</v>
      </c>
      <c r="C3937" s="12" t="s">
        <v>34</v>
      </c>
      <c r="E3937" s="12">
        <v>0</v>
      </c>
      <c r="F3937" s="12">
        <v>30</v>
      </c>
      <c r="G3937" s="12">
        <f>ROUND(E3937*(1/(F3937/60)),0)</f>
        <v>0</v>
      </c>
      <c r="I3937" s="7">
        <f>IF(J3937=0, 0, (K3937-J3937)*1440)</f>
        <v>0</v>
      </c>
      <c r="L3937">
        <f>IF(I3937&gt;0, G3937, 0)</f>
        <v>0</v>
      </c>
      <c r="M3937" s="5">
        <f>IF(I3937=0,0,A3937+J3937)</f>
        <v>0</v>
      </c>
      <c r="N3937" s="5">
        <f>IF(I3937&gt;0,A3937+K3937,0)</f>
        <v>0</v>
      </c>
      <c r="O3937" t="s">
        <v>56</v>
      </c>
      <c r="P3937" t="s">
        <v>57</v>
      </c>
      <c r="Q3937">
        <v>0</v>
      </c>
      <c r="R3937">
        <v>0</v>
      </c>
      <c r="S3937">
        <f>IF(I3937&gt;0, A3937, 0)</f>
        <v>0</v>
      </c>
    </row>
    <row r="3938" spans="1:19" x14ac:dyDescent="0.2">
      <c r="A3938" s="1">
        <v>45666</v>
      </c>
      <c r="B3938" s="12" t="s">
        <v>33</v>
      </c>
      <c r="C3938" s="12" t="s">
        <v>34</v>
      </c>
      <c r="E3938" s="12">
        <v>0</v>
      </c>
      <c r="F3938" s="12">
        <v>20</v>
      </c>
      <c r="G3938" s="12">
        <f>ROUND(E3938*(1/(F3938/60)),0)</f>
        <v>0</v>
      </c>
      <c r="I3938" s="7">
        <f>IF(J3938=0, 0, (K3938-J3938)*1440)</f>
        <v>15.000000000000027</v>
      </c>
      <c r="J3938" s="11">
        <v>0.4375</v>
      </c>
      <c r="K3938" s="11">
        <v>0.44791666666666669</v>
      </c>
      <c r="L3938">
        <f>IF(I3938&gt;0, G3938, 0)</f>
        <v>0</v>
      </c>
      <c r="M3938" s="5">
        <f>IF(I3938=0,0,A3938+J3938)</f>
        <v>45666.4375</v>
      </c>
      <c r="N3938" s="5">
        <f>IF(I3938&gt;0,A3938+K3938,0)</f>
        <v>45666.447916666664</v>
      </c>
      <c r="O3938" t="s">
        <v>56</v>
      </c>
      <c r="P3938" t="s">
        <v>57</v>
      </c>
      <c r="Q3938">
        <v>0</v>
      </c>
      <c r="R3938">
        <v>0</v>
      </c>
      <c r="S3938">
        <f>IF(I3938&gt;0, A3938, 0)</f>
        <v>45666</v>
      </c>
    </row>
    <row r="3939" spans="1:19" x14ac:dyDescent="0.2">
      <c r="A3939" s="1">
        <v>45666</v>
      </c>
      <c r="B3939" s="12" t="s">
        <v>89</v>
      </c>
      <c r="C3939" s="12" t="s">
        <v>32</v>
      </c>
      <c r="E3939" s="12">
        <v>5</v>
      </c>
      <c r="F3939" s="12">
        <v>60</v>
      </c>
      <c r="G3939" s="12">
        <f>ROUND(E3939*(1/(F3939/60)),0)</f>
        <v>5</v>
      </c>
      <c r="I3939" s="7">
        <f>IF(J3939=0, 0, (K3939-J3939)*1440)</f>
        <v>45</v>
      </c>
      <c r="J3939" s="11">
        <v>0.51736111111111116</v>
      </c>
      <c r="K3939" s="11">
        <v>0.54861111111111116</v>
      </c>
      <c r="L3939">
        <f>IF(I3939&gt;0, G3939, 0)</f>
        <v>5</v>
      </c>
      <c r="M3939" s="5">
        <f>IF(I3939=0,0,A3939+J3939)</f>
        <v>45666.517361111109</v>
      </c>
      <c r="N3939" s="5">
        <f>IF(I3939&gt;0,A3939+K3939,0)</f>
        <v>45666.548611111109</v>
      </c>
      <c r="O3939" t="s">
        <v>56</v>
      </c>
      <c r="P3939" t="s">
        <v>57</v>
      </c>
      <c r="Q3939">
        <v>0</v>
      </c>
      <c r="R3939">
        <v>0</v>
      </c>
      <c r="S3939">
        <f>IF(I3939&gt;0, A3939, 0)</f>
        <v>45666</v>
      </c>
    </row>
    <row r="3940" spans="1:19" x14ac:dyDescent="0.2">
      <c r="A3940" s="1">
        <v>45666</v>
      </c>
      <c r="B3940" s="12" t="s">
        <v>228</v>
      </c>
      <c r="C3940" s="12" t="s">
        <v>32</v>
      </c>
      <c r="E3940" s="12">
        <v>5</v>
      </c>
      <c r="F3940" s="12">
        <v>60</v>
      </c>
      <c r="G3940" s="12">
        <f>ROUND(E3940*(1/(F3940/60)),0)</f>
        <v>5</v>
      </c>
      <c r="I3940" s="7">
        <f>IF(J3940=0, 0, (K3940-J3940)*1440)</f>
        <v>45</v>
      </c>
      <c r="J3940" s="11">
        <v>0.5625</v>
      </c>
      <c r="K3940" s="11">
        <v>0.59375</v>
      </c>
      <c r="L3940">
        <f>IF(I3940&gt;0, G3940, 0)</f>
        <v>5</v>
      </c>
      <c r="M3940" s="5">
        <f>IF(I3940=0,0,A3940+J3940)</f>
        <v>45666.5625</v>
      </c>
      <c r="N3940" s="5">
        <f>IF(I3940&gt;0,A3940+K3940,0)</f>
        <v>45666.59375</v>
      </c>
      <c r="O3940" t="s">
        <v>56</v>
      </c>
      <c r="P3940" t="s">
        <v>57</v>
      </c>
      <c r="Q3940">
        <v>0</v>
      </c>
      <c r="R3940">
        <v>0</v>
      </c>
      <c r="S3940">
        <f>IF(I3940&gt;0, A3940, 0)</f>
        <v>45666</v>
      </c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</sheetData>
  <autoFilter ref="A3868:S3902" xr:uid="{00000000-0001-0000-0300-000000000000}">
    <sortState xmlns:xlrd2="http://schemas.microsoft.com/office/spreadsheetml/2017/richdata2" ref="A3869:S3902">
      <sortCondition descending="1" ref="G3868:G390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2025-01-09T15:57:32Z</dcterms:modified>
</cp:coreProperties>
</file>