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B8D41817-4A53-2247-8C79-BAD4BD527C98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schedule!$A$3678:$S$3720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4" i="2" l="1"/>
  <c r="I154" i="2"/>
  <c r="J154" i="2"/>
  <c r="E154" i="2"/>
  <c r="K154" i="2" s="1"/>
  <c r="F154" i="2"/>
  <c r="G154" i="2"/>
  <c r="I143" i="1"/>
  <c r="J143" i="1" s="1"/>
  <c r="K143" i="1"/>
  <c r="L143" i="1"/>
  <c r="M143" i="1"/>
  <c r="N143" i="1"/>
  <c r="E143" i="1"/>
  <c r="H143" i="1" s="1"/>
  <c r="G143" i="1"/>
  <c r="F143" i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M142" i="1"/>
  <c r="N142" i="1"/>
  <c r="E142" i="1"/>
  <c r="H142" i="1" s="1"/>
  <c r="G142" i="1"/>
  <c r="F142" i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E200" i="3" l="1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<sst xmlns="http://schemas.openxmlformats.org/spreadsheetml/2006/main" count="15656" uniqueCount="522">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</sst>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5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3"/>
  <sheetViews>
    <sheetView topLeftCell="A119" zoomScale="150" workbookViewId="0">
      <selection activeCell="D130" sqref="D130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3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3" si="365">A135+(TIME(INT(C135),MOD(C135, 1)*60,0))</f>
        <v>45623</v>
      </c>
      <c r="G135" s="5">
        <f t="shared" ref="G135:G143" si="366">F135+(1/24)*D135</f>
        <v>45623</v>
      </c>
      <c r="H135">
        <f t="shared" ref="H135:H143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2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:I143" si="380">IF(A141&gt;0,"sleep",0)</f>
        <v>sleep</v>
      </c>
      <c r="J141" t="str">
        <f t="shared" ref="J141:J143" si="381">I141</f>
        <v>sleep</v>
      </c>
      <c r="K141" t="str">
        <f t="shared" ref="K141:K143" si="382">IF(A141&gt;0,"blue",0)</f>
        <v>blue</v>
      </c>
      <c r="L141">
        <f t="shared" ref="L141:L143" si="383">IF(A141&gt;0,0,0)</f>
        <v>0</v>
      </c>
      <c r="M141" s="1">
        <f t="shared" ref="M141:M143" si="384">INT(E141)</f>
        <v>45628</v>
      </c>
      <c r="N141" s="1">
        <f t="shared" si="37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364"/>
        <v>45630.01666666667</v>
      </c>
      <c r="F142" s="5">
        <f t="shared" si="365"/>
        <v>45630.291666666664</v>
      </c>
      <c r="G142" s="5">
        <f t="shared" si="366"/>
        <v>45630.387499999997</v>
      </c>
      <c r="H142">
        <f t="shared" si="367"/>
        <v>533.9999999909196</v>
      </c>
      <c r="I142" t="str">
        <f t="shared" si="380"/>
        <v>sleep</v>
      </c>
      <c r="J142" t="str">
        <f t="shared" si="381"/>
        <v>sleep</v>
      </c>
      <c r="K142" t="str">
        <f t="shared" si="382"/>
        <v>blue</v>
      </c>
      <c r="L142">
        <f t="shared" si="383"/>
        <v>0</v>
      </c>
      <c r="M142" s="1">
        <f t="shared" si="384"/>
        <v>45630</v>
      </c>
      <c r="N142" s="1">
        <f t="shared" ref="N142:N143" si="385">INT(F142)</f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364"/>
        <v>45630.98333333333</v>
      </c>
      <c r="F143" s="5">
        <f t="shared" si="365"/>
        <v>45631.291666666664</v>
      </c>
      <c r="G143" s="5">
        <f t="shared" si="366"/>
        <v>45631.291666666664</v>
      </c>
      <c r="H143">
        <f t="shared" si="367"/>
        <v>444.00000000139698</v>
      </c>
      <c r="I143" t="str">
        <f t="shared" si="380"/>
        <v>sleep</v>
      </c>
      <c r="J143" t="str">
        <f t="shared" si="381"/>
        <v>sleep</v>
      </c>
      <c r="K143" t="str">
        <f t="shared" si="382"/>
        <v>blue</v>
      </c>
      <c r="L143">
        <f t="shared" si="383"/>
        <v>0</v>
      </c>
      <c r="M143" s="1">
        <f t="shared" si="384"/>
        <v>45630</v>
      </c>
      <c r="N143" s="1">
        <f t="shared" si="385"/>
        <v>45631</v>
      </c>
      <c r="O143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4"/>
  <sheetViews>
    <sheetView tabSelected="1" topLeftCell="A125" zoomScale="150" workbookViewId="0">
      <selection activeCell="G155" sqref="G155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4" si="135">A137+(TIME(INT(D137), (MOD(D137,1)*60), 0))</f>
        <v>45622.583333333336</v>
      </c>
      <c r="F137" s="5">
        <f t="shared" ref="F137:F154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4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4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:H153" si="156">IF(A152&gt;0,"free_time",0)</f>
        <v>free_time</v>
      </c>
      <c r="I152" t="str">
        <f t="shared" ref="I152:I153" si="157">IF(A152&gt;0,"red",0)</f>
        <v>red</v>
      </c>
      <c r="J152">
        <f t="shared" ref="J152:J153" si="158">IF(A152&gt;0,-1,0)</f>
        <v>-1</v>
      </c>
      <c r="K152" s="1">
        <f t="shared" si="149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135"/>
        <v>45629.862500000003</v>
      </c>
      <c r="F153" s="5">
        <f t="shared" si="136"/>
        <v>45629.945833333331</v>
      </c>
      <c r="G153">
        <f t="shared" si="148"/>
        <v>120</v>
      </c>
      <c r="H153" t="str">
        <f t="shared" si="156"/>
        <v>free_time</v>
      </c>
      <c r="I153" t="str">
        <f t="shared" si="157"/>
        <v>red</v>
      </c>
      <c r="J153">
        <f t="shared" si="158"/>
        <v>-1</v>
      </c>
      <c r="K153" s="1">
        <f t="shared" si="149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135"/>
        <v>45630.875</v>
      </c>
      <c r="F154" s="5">
        <f t="shared" si="136"/>
        <v>45630.9375</v>
      </c>
      <c r="G154">
        <f t="shared" si="148"/>
        <v>90</v>
      </c>
      <c r="H154" t="str">
        <f t="shared" ref="H154" si="159">IF(A154&gt;0,"free_time",0)</f>
        <v>free_time</v>
      </c>
      <c r="I154" t="str">
        <f t="shared" ref="I154" si="160">IF(A154&gt;0,"red",0)</f>
        <v>red</v>
      </c>
      <c r="J154">
        <f t="shared" ref="J154" si="161">IF(A154&gt;0,-1,0)</f>
        <v>-1</v>
      </c>
      <c r="K154" s="1">
        <f t="shared" si="149"/>
        <v>45630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00"/>
  <sheetViews>
    <sheetView topLeftCell="A172" zoomScale="150" workbookViewId="0">
      <selection activeCell="C201" sqref="C201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9" si="224">A185+TIME(INT(C185), MOD(C185, 1)*60, 0)</f>
        <v>45623</v>
      </c>
      <c r="E185" s="5">
        <f t="shared" ref="E185:E199" si="225">D185+(1/12)</f>
        <v>45623.083333333336</v>
      </c>
      <c r="F185">
        <f t="shared" ref="F185:F199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9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:G199" si="238">IF(A198&gt;0,"caffein",0)</f>
        <v>caffein</v>
      </c>
      <c r="H198" t="str">
        <f t="shared" ref="H198:H199" si="239">IF(G198="caffein","grey","red")</f>
        <v>grey</v>
      </c>
      <c r="I198">
        <v>6</v>
      </c>
      <c r="J198" s="1">
        <f t="shared" si="22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224"/>
        <v>45630.583333333336</v>
      </c>
      <c r="E199" s="5">
        <f t="shared" si="225"/>
        <v>45630.666666666672</v>
      </c>
      <c r="F199">
        <f t="shared" si="226"/>
        <v>120.00000000349246</v>
      </c>
      <c r="G199" t="str">
        <f t="shared" si="238"/>
        <v>caffein</v>
      </c>
      <c r="H199" t="str">
        <f t="shared" si="239"/>
        <v>grey</v>
      </c>
      <c r="I199">
        <v>6</v>
      </c>
      <c r="J199" s="1">
        <f t="shared" si="22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 t="shared" ref="D200" si="240">A200+TIME(INT(C200), MOD(C200, 1)*60, 0)</f>
        <v>45630.67083333333</v>
      </c>
      <c r="E200" s="5">
        <f t="shared" ref="E200" si="241">D200+(1/12)</f>
        <v>45630.754166666666</v>
      </c>
      <c r="F200">
        <f t="shared" ref="F200" si="242">(E200-D200)*1440</f>
        <v>120.00000000349246</v>
      </c>
      <c r="G200" t="str">
        <f t="shared" ref="G200" si="243">IF(A200&gt;0,"caffein",0)</f>
        <v>caffein</v>
      </c>
      <c r="H200" t="str">
        <f t="shared" ref="H200" si="244">IF(G200="caffein","grey","red")</f>
        <v>grey</v>
      </c>
      <c r="I200">
        <v>6</v>
      </c>
      <c r="J200" s="1">
        <f t="shared" ref="J200" si="245">INT(D200)</f>
        <v>45630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52"/>
  <sheetViews>
    <sheetView topLeftCell="A3677" zoomScaleNormal="70" workbookViewId="0">
      <selection activeCell="K3699" sqref="K3699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14.999999999999947</v>
      </c>
      <c r="J3677" s="11">
        <v>0.65972222222222221</v>
      </c>
      <c r="K3677" s="11">
        <v>0.67013888888888884</v>
      </c>
      <c r="L3677">
        <f>IF(I3677&gt;0, G3677, 0)</f>
        <v>4</v>
      </c>
      <c r="M3677" s="5">
        <f>IF(I3677=0,0,A3677+J3677)</f>
        <v>45629.659722222219</v>
      </c>
      <c r="N3677" s="5">
        <f>IF(I3677&gt;0,A3677+K3677,0)</f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>ROUND(E3678*(1/(F3678/60)),0)</f>
        <v>16</v>
      </c>
      <c r="I3678" s="7">
        <f>IF(J3678=0, 0, (K3678-J3678)*1440)</f>
        <v>0</v>
      </c>
      <c r="J3678" s="11"/>
      <c r="K3678" s="11"/>
      <c r="L3678">
        <f>IF(I3678&gt;0, G3678, 0)</f>
        <v>0</v>
      </c>
      <c r="M3678" s="5">
        <f>IF(I3678=0,0,A3678+J3678)</f>
        <v>0</v>
      </c>
      <c r="N3678" s="5">
        <f>IF(I3678&gt;0,A3678+K3678,0)</f>
        <v>0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>ROUND(E3679*(1/(F3679/60)),0)</f>
        <v>12</v>
      </c>
      <c r="H3679" s="12">
        <f>F3679*(1/(G3679/60))</f>
        <v>100</v>
      </c>
      <c r="I3679" s="7">
        <f>IF(J3679=0, 0, (K3679-J3679)*1440)</f>
        <v>9.9999999999999645</v>
      </c>
      <c r="J3679" s="11">
        <v>0.51736111111111116</v>
      </c>
      <c r="K3679" s="11">
        <v>0.52430555555555558</v>
      </c>
      <c r="L3679">
        <f>IF(I3679&gt;0, G3679, 0)</f>
        <v>12</v>
      </c>
      <c r="M3679" s="5">
        <f>IF(I3679=0,0,A3679+J3679)</f>
        <v>45630.517361111109</v>
      </c>
      <c r="N3679" s="5">
        <f>IF(I3679&gt;0,A3679+K3679,0)</f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>IF(I3679&gt;0, A3679, 0)</f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>ROUND(E3680*(1/(F3680/60)),0)</f>
        <v>12</v>
      </c>
      <c r="I3680" s="7">
        <f>IF(J3680=0, 0, (K3680-J3680)*1440)</f>
        <v>0</v>
      </c>
      <c r="L3680">
        <f>IF(I3680&gt;0, G3680, 0)</f>
        <v>0</v>
      </c>
      <c r="M3680" s="5">
        <f>IF(I3680=0,0,A3680+J3680)</f>
        <v>0</v>
      </c>
      <c r="N3680" s="5">
        <f>IF(I3680&gt;0,A3680+K3680,0)</f>
        <v>0</v>
      </c>
      <c r="O3680" t="s">
        <v>56</v>
      </c>
      <c r="P3680" t="s">
        <v>57</v>
      </c>
      <c r="Q3680">
        <v>0</v>
      </c>
      <c r="R3680">
        <v>0</v>
      </c>
      <c r="S3680">
        <f>IF(I3680&gt;0, A3680, 0)</f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>ROUND(E3681*(1/(F3681/60)),0)</f>
        <v>12</v>
      </c>
      <c r="I3681" s="7">
        <f>IF(J3681=0, 0, (K3681-J3681)*1440)</f>
        <v>0</v>
      </c>
      <c r="J3681" s="11"/>
      <c r="K3681" s="11"/>
      <c r="L3681">
        <f>IF(I3681&gt;0, G3681, 0)</f>
        <v>0</v>
      </c>
      <c r="M3681" s="5">
        <f>IF(I3681=0,0,A3681+J3681)</f>
        <v>0</v>
      </c>
      <c r="N3681" s="5">
        <f>IF(I3681&gt;0,A3681+K3681,0)</f>
        <v>0</v>
      </c>
      <c r="O3681" t="s">
        <v>56</v>
      </c>
      <c r="P3681" t="s">
        <v>57</v>
      </c>
      <c r="Q3681">
        <v>0</v>
      </c>
      <c r="R3681">
        <v>0</v>
      </c>
      <c r="S3681">
        <f>IF(I3681&gt;0, A3681, 0)</f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>ROUND(E3682*(1/(F3682/60)),0)</f>
        <v>10</v>
      </c>
      <c r="I3682" s="7">
        <f>IF(J3682=0, 0, (K3682-J3682)*1440)</f>
        <v>29.999999999999972</v>
      </c>
      <c r="J3682" s="11">
        <v>0.4826388888888889</v>
      </c>
      <c r="K3682" s="11">
        <v>0.50347222222222221</v>
      </c>
      <c r="L3682">
        <f>IF(I3682&gt;0, G3682, 0)</f>
        <v>10</v>
      </c>
      <c r="M3682" s="5">
        <f>IF(I3682=0,0,A3682+J3682)</f>
        <v>45630.482638888891</v>
      </c>
      <c r="N3682" s="5">
        <f>IF(I3682&gt;0,A3682+K3682,0)</f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>IF(I3682&gt;0, A3682, 0)</f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>ROUND(E3683*(1/(F3683/60)),0)</f>
        <v>9</v>
      </c>
      <c r="I3683" s="7">
        <f>IF(J3683=0, 0, (K3683-J3683)*1440)</f>
        <v>0</v>
      </c>
      <c r="J3683" s="11"/>
      <c r="K3683" s="11"/>
      <c r="L3683">
        <f>IF(I3683&gt;0, G3683, 0)</f>
        <v>0</v>
      </c>
      <c r="M3683" s="5">
        <f>IF(I3683=0,0,A3683+J3683)</f>
        <v>0</v>
      </c>
      <c r="N3683" s="5">
        <f>IF(I3683&gt;0,A3683+K3683,0)</f>
        <v>0</v>
      </c>
      <c r="O3683" t="s">
        <v>56</v>
      </c>
      <c r="P3683" t="s">
        <v>57</v>
      </c>
      <c r="Q3683">
        <v>0</v>
      </c>
      <c r="R3683">
        <v>0</v>
      </c>
      <c r="S3683">
        <f>IF(I3683&gt;0, A3683, 0)</f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>ROUND(E3684*(1/(F3684/60)),0)</f>
        <v>9</v>
      </c>
      <c r="I3684" s="7">
        <f>IF(J3684=0, 0, (K3684-J3684)*1440)</f>
        <v>0</v>
      </c>
      <c r="J3684" s="11"/>
      <c r="K3684" s="11"/>
      <c r="L3684">
        <f>IF(I3684&gt;0, G3684, 0)</f>
        <v>0</v>
      </c>
      <c r="M3684" s="5">
        <f>IF(I3684=0,0,A3684+J3684)</f>
        <v>0</v>
      </c>
      <c r="N3684" s="5">
        <f>IF(I3684&gt;0,A3684+K3684,0)</f>
        <v>0</v>
      </c>
      <c r="O3684" t="s">
        <v>56</v>
      </c>
      <c r="P3684" t="s">
        <v>57</v>
      </c>
      <c r="Q3684">
        <v>0</v>
      </c>
      <c r="R3684">
        <v>0</v>
      </c>
      <c r="S3684">
        <f>IF(I3684&gt;0, A3684, 0)</f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>ROUND(E3685*(1/(F3685/60)),0)</f>
        <v>8</v>
      </c>
      <c r="I3685" s="7">
        <f>IF(J3685=0, 0, (K3685-J3685)*1440)</f>
        <v>0</v>
      </c>
      <c r="J3685" s="11"/>
      <c r="K3685" s="11"/>
      <c r="L3685">
        <f>IF(I3685&gt;0, G3685, 0)</f>
        <v>0</v>
      </c>
      <c r="M3685" s="5">
        <f>IF(I3685=0,0,A3685+J3685)</f>
        <v>0</v>
      </c>
      <c r="N3685" s="5">
        <f>IF(I3685&gt;0,A3685+K3685,0)</f>
        <v>0</v>
      </c>
      <c r="O3685" t="s">
        <v>56</v>
      </c>
      <c r="P3685" t="s">
        <v>57</v>
      </c>
      <c r="Q3685">
        <v>0</v>
      </c>
      <c r="R3685">
        <v>0</v>
      </c>
      <c r="S3685">
        <f>IF(I3685&gt;0, A3685, 0)</f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>ROUND(E3686*(1/(F3686/60)),0)</f>
        <v>8</v>
      </c>
      <c r="I3686" s="7">
        <f>IF(J3686=0, 0, (K3686-J3686)*1440)</f>
        <v>0</v>
      </c>
      <c r="J3686" s="11"/>
      <c r="K3686" s="11"/>
      <c r="L3686">
        <f>IF(I3686&gt;0, G3686, 0)</f>
        <v>0</v>
      </c>
      <c r="M3686" s="5">
        <f>IF(I3686=0,0,A3686+J3686)</f>
        <v>0</v>
      </c>
      <c r="N3686" s="5">
        <f>IF(I3686&gt;0,A3686+K3686,0)</f>
        <v>0</v>
      </c>
      <c r="O3686" t="s">
        <v>56</v>
      </c>
      <c r="P3686" t="s">
        <v>57</v>
      </c>
      <c r="Q3686">
        <v>0</v>
      </c>
      <c r="R3686">
        <v>0</v>
      </c>
      <c r="S3686">
        <f>IF(I3686&gt;0, A3686, 0)</f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>ROUND(E3687*(1/(F3687/60)),0)</f>
        <v>8</v>
      </c>
      <c r="I3687" s="7">
        <f>IF(J3687=0, 0, (K3687-J3687)*1440)</f>
        <v>0</v>
      </c>
      <c r="J3687" s="11"/>
      <c r="K3687" s="11"/>
      <c r="L3687">
        <f>IF(I3687&gt;0, G3687, 0)</f>
        <v>0</v>
      </c>
      <c r="M3687" s="5">
        <f>IF(I3687=0,0,A3687+J3687)</f>
        <v>0</v>
      </c>
      <c r="N3687" s="5">
        <f>IF(I3687&gt;0,A3687+K3687,0)</f>
        <v>0</v>
      </c>
      <c r="O3687" t="s">
        <v>56</v>
      </c>
      <c r="P3687" t="s">
        <v>57</v>
      </c>
      <c r="Q3687">
        <v>0</v>
      </c>
      <c r="R3687">
        <v>0</v>
      </c>
      <c r="S3687">
        <f>IF(I3687&gt;0, A3687, 0)</f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>ROUND(E3688*(1/(F3688/60)),0)</f>
        <v>8</v>
      </c>
      <c r="I3688" s="7">
        <f>IF(J3688=0, 0, (K3688-J3688)*1440)</f>
        <v>0</v>
      </c>
      <c r="J3688" s="11"/>
      <c r="K3688" s="11"/>
      <c r="L3688">
        <f>IF(I3688&gt;0, G3688, 0)</f>
        <v>0</v>
      </c>
      <c r="M3688" s="5">
        <f>IF(I3688=0,0,A3688+J3688)</f>
        <v>0</v>
      </c>
      <c r="N3688" s="5">
        <f>IF(I3688&gt;0,A3688+K3688,0)</f>
        <v>0</v>
      </c>
      <c r="O3688" t="s">
        <v>56</v>
      </c>
      <c r="P3688" t="s">
        <v>57</v>
      </c>
      <c r="Q3688">
        <v>0</v>
      </c>
      <c r="R3688">
        <v>0</v>
      </c>
      <c r="S3688">
        <f>IF(I3688&gt;0, A3688, 0)</f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>ROUND(E3689*(1/(F3689/60)),0)</f>
        <v>6</v>
      </c>
      <c r="I3689" s="7">
        <f>IF(J3689=0, 0, (K3689-J3689)*1440)</f>
        <v>0</v>
      </c>
      <c r="J3689" s="11"/>
      <c r="K3689" s="11"/>
      <c r="L3689">
        <f>IF(I3689&gt;0, G3689, 0)</f>
        <v>0</v>
      </c>
      <c r="M3689" s="5">
        <f>IF(I3689=0,0,A3689+J3689)</f>
        <v>0</v>
      </c>
      <c r="N3689" s="5">
        <f>IF(I3689&gt;0,A3689+K3689,0)</f>
        <v>0</v>
      </c>
      <c r="O3689" t="s">
        <v>56</v>
      </c>
      <c r="P3689" t="s">
        <v>57</v>
      </c>
      <c r="Q3689">
        <v>0</v>
      </c>
      <c r="R3689">
        <v>0</v>
      </c>
      <c r="S3689">
        <f>IF(I3689&gt;0, A3689, 0)</f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>ROUND(E3690*(1/(F3690/60)),0)</f>
        <v>6</v>
      </c>
      <c r="I3690" s="7">
        <f>IF(J3690=0, 0, (K3690-J3690)*1440)</f>
        <v>0</v>
      </c>
      <c r="J3690" s="11"/>
      <c r="K3690" s="11"/>
      <c r="L3690">
        <f>IF(I3690&gt;0, G3690, 0)</f>
        <v>0</v>
      </c>
      <c r="M3690" s="5">
        <f>IF(I3690=0,0,A3690+J3690)</f>
        <v>0</v>
      </c>
      <c r="N3690" s="5">
        <f>IF(I3690&gt;0,A3690+K3690,0)</f>
        <v>0</v>
      </c>
      <c r="O3690" t="s">
        <v>56</v>
      </c>
      <c r="P3690" t="s">
        <v>57</v>
      </c>
      <c r="Q3690">
        <v>0</v>
      </c>
      <c r="R3690">
        <v>0</v>
      </c>
      <c r="S3690">
        <f>IF(I3690&gt;0, A3690, 0)</f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>ROUND(E3691*(1/(F3691/60)),0)</f>
        <v>6</v>
      </c>
      <c r="I3691" s="7">
        <f>IF(J3691=0, 0, (K3691-J3691)*1440)</f>
        <v>0</v>
      </c>
      <c r="J3691" s="11"/>
      <c r="K3691" s="11"/>
      <c r="L3691">
        <f>IF(I3691&gt;0, G3691, 0)</f>
        <v>0</v>
      </c>
      <c r="M3691" s="5">
        <f>IF(I3691=0,0,A3691+J3691)</f>
        <v>0</v>
      </c>
      <c r="N3691" s="5">
        <f>IF(I3691&gt;0,A3691+K3691,0)</f>
        <v>0</v>
      </c>
      <c r="O3691" t="s">
        <v>56</v>
      </c>
      <c r="P3691" t="s">
        <v>57</v>
      </c>
      <c r="Q3691">
        <v>0</v>
      </c>
      <c r="R3691">
        <v>0</v>
      </c>
      <c r="S3691">
        <f>IF(I3691&gt;0, A3691, 0)</f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>ROUND(E3692*(1/(F3692/60)),0)</f>
        <v>6</v>
      </c>
      <c r="I3692" s="7">
        <f>IF(J3692=0, 0, (K3692-J3692)*1440)</f>
        <v>0</v>
      </c>
      <c r="J3692" s="11"/>
      <c r="K3692" s="11"/>
      <c r="L3692">
        <f>IF(I3692&gt;0, G3692, 0)</f>
        <v>0</v>
      </c>
      <c r="M3692" s="5">
        <f>IF(I3692=0,0,A3692+J3692)</f>
        <v>0</v>
      </c>
      <c r="N3692" s="5">
        <f>IF(I3692&gt;0,A3692+K3692,0)</f>
        <v>0</v>
      </c>
      <c r="O3692" t="s">
        <v>56</v>
      </c>
      <c r="P3692" t="s">
        <v>57</v>
      </c>
      <c r="Q3692">
        <v>0</v>
      </c>
      <c r="R3692">
        <v>0</v>
      </c>
      <c r="S3692">
        <f>IF(I3692&gt;0, A3692, 0)</f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>ROUND(E3693*(1/(F3693/60)),0)</f>
        <v>6</v>
      </c>
      <c r="I3693" s="7">
        <f>IF(J3693=0, 0, (K3693-J3693)*1440)</f>
        <v>0</v>
      </c>
      <c r="J3693" s="11"/>
      <c r="K3693" s="11"/>
      <c r="L3693">
        <f>IF(I3693&gt;0, G3693, 0)</f>
        <v>0</v>
      </c>
      <c r="M3693" s="5">
        <f>IF(I3693=0,0,A3693+J3693)</f>
        <v>0</v>
      </c>
      <c r="N3693" s="5">
        <f>IF(I3693&gt;0,A3693+K3693,0)</f>
        <v>0</v>
      </c>
      <c r="O3693" t="s">
        <v>56</v>
      </c>
      <c r="P3693" t="s">
        <v>57</v>
      </c>
      <c r="Q3693">
        <v>0</v>
      </c>
      <c r="R3693">
        <v>0</v>
      </c>
      <c r="S3693">
        <f>IF(I3693&gt;0, A3693, 0)</f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>ROUND(E3694*(1/(F3694/60)),0)</f>
        <v>6</v>
      </c>
      <c r="I3694" s="7">
        <f>IF(J3694=0, 0, (K3694-J3694)*1440)</f>
        <v>0</v>
      </c>
      <c r="J3694" s="11"/>
      <c r="K3694" s="11"/>
      <c r="L3694">
        <f>IF(I3694&gt;0, G3694, 0)</f>
        <v>0</v>
      </c>
      <c r="M3694" s="5">
        <f>IF(I3694=0,0,A3694+J3694)</f>
        <v>0</v>
      </c>
      <c r="N3694" s="5">
        <f>IF(I3694&gt;0,A3694+K3694,0)</f>
        <v>0</v>
      </c>
      <c r="O3694" t="s">
        <v>56</v>
      </c>
      <c r="P3694" t="s">
        <v>57</v>
      </c>
      <c r="Q3694">
        <v>0</v>
      </c>
      <c r="R3694">
        <v>0</v>
      </c>
      <c r="S3694">
        <f>IF(I3694&gt;0, A3694, 0)</f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>ROUND(E3695*(1/(F3695/60)),0)</f>
        <v>6</v>
      </c>
      <c r="I3695" s="13">
        <f>IF(J3695=0, 0, (K3695-J3695)*1440)</f>
        <v>99.999999999999972</v>
      </c>
      <c r="J3695" s="11">
        <v>0.59027777777777779</v>
      </c>
      <c r="K3695" s="11">
        <v>0.65972222222222221</v>
      </c>
      <c r="L3695">
        <f>IF(I3695&gt;0, G3695, 0)</f>
        <v>6</v>
      </c>
      <c r="M3695" s="5">
        <f>IF(I3695=0,0,A3695+J3695)</f>
        <v>45630.590277777781</v>
      </c>
      <c r="N3695" s="5">
        <f>IF(I3695&gt;0,A3695+K3695,0)</f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>IF(I3695&gt;0, A3695, 0)</f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>ROUND(E3696*(1/(F3696/60)),0)</f>
        <v>6</v>
      </c>
      <c r="I3696" s="7">
        <f>IF(J3696=0, 0, (K3696-J3696)*1440)</f>
        <v>180</v>
      </c>
      <c r="J3696" s="11">
        <v>0.66666666666666663</v>
      </c>
      <c r="K3696" s="11">
        <v>0.79166666666666663</v>
      </c>
      <c r="L3696">
        <f>IF(I3696&gt;0, G3696, 0)</f>
        <v>6</v>
      </c>
      <c r="M3696" s="5">
        <f>IF(I3696=0,0,A3696+J3696)</f>
        <v>45630.666666666664</v>
      </c>
      <c r="N3696" s="5">
        <f>IF(I3696&gt;0,A3696+K3696,0)</f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>IF(I3696&gt;0, A3696, 0)</f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>ROUND(E3697*(1/(F3697/60)),0)</f>
        <v>5</v>
      </c>
      <c r="I3697" s="7">
        <f>IF(J3697=0, 0, (K3697-J3697)*1440)</f>
        <v>0</v>
      </c>
      <c r="J3697" s="11"/>
      <c r="K3697" s="11"/>
      <c r="L3697">
        <f>IF(I3697&gt;0, G3697, 0)</f>
        <v>0</v>
      </c>
      <c r="M3697" s="5">
        <f>IF(I3697=0,0,A3697+J3697)</f>
        <v>0</v>
      </c>
      <c r="N3697" s="5">
        <f>IF(I3697&gt;0,A3697+K3697,0)</f>
        <v>0</v>
      </c>
      <c r="O3697" t="s">
        <v>56</v>
      </c>
      <c r="P3697" t="s">
        <v>57</v>
      </c>
      <c r="Q3697">
        <v>0</v>
      </c>
      <c r="R3697">
        <v>0</v>
      </c>
      <c r="S3697">
        <f>IF(I3697&gt;0, A3697, 0)</f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>ROUND(E3698*(1/(F3698/60)),0)</f>
        <v>5</v>
      </c>
      <c r="I3698" s="7">
        <f>IF(J3698=0, 0, (K3698-J3698)*1440)</f>
        <v>210.00000000000006</v>
      </c>
      <c r="J3698" s="11">
        <v>0.8125</v>
      </c>
      <c r="K3698" s="11">
        <v>0.95833333333333337</v>
      </c>
      <c r="L3698">
        <f>IF(I3698&gt;0, G3698, 0)</f>
        <v>5</v>
      </c>
      <c r="M3698" s="5">
        <f>IF(I3698=0,0,A3698+J3698)</f>
        <v>45630.8125</v>
      </c>
      <c r="N3698" s="5">
        <f>IF(I3698&gt;0,A3698+K3698,0)</f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>IF(I3698&gt;0, A3698, 0)</f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>ROUND(E3699*(1/(F3699/60)),0)</f>
        <v>5</v>
      </c>
      <c r="I3699" s="7">
        <f>IF(J3699=0, 0, (K3699-J3699)*1440)</f>
        <v>0</v>
      </c>
      <c r="L3699">
        <f>IF(I3699&gt;0, G3699, 0)</f>
        <v>0</v>
      </c>
      <c r="M3699" s="5">
        <f>IF(I3699=0,0,A3699+J3699)</f>
        <v>0</v>
      </c>
      <c r="N3699" s="5">
        <f>IF(I3699&gt;0,A3699+K3699,0)</f>
        <v>0</v>
      </c>
      <c r="O3699" t="s">
        <v>56</v>
      </c>
      <c r="P3699" t="s">
        <v>57</v>
      </c>
      <c r="Q3699">
        <v>0</v>
      </c>
      <c r="R3699">
        <v>0</v>
      </c>
      <c r="S3699">
        <f>IF(I3699&gt;0, A3699, 0)</f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>ROUND(E3700*(1/(F3700/60)),0)</f>
        <v>4</v>
      </c>
      <c r="I3700" s="7">
        <f>IF(J3700=0, 0, (K3700-J3700)*1440)</f>
        <v>0</v>
      </c>
      <c r="J3700" s="11"/>
      <c r="K3700" s="11"/>
      <c r="L3700">
        <f>IF(I3700&gt;0, G3700, 0)</f>
        <v>0</v>
      </c>
      <c r="M3700" s="5">
        <f>IF(I3700=0,0,A3700+J3700)</f>
        <v>0</v>
      </c>
      <c r="N3700" s="5">
        <f>IF(I3700&gt;0,A3700+K3700,0)</f>
        <v>0</v>
      </c>
      <c r="O3700" t="s">
        <v>56</v>
      </c>
      <c r="P3700" t="s">
        <v>57</v>
      </c>
      <c r="Q3700">
        <v>0</v>
      </c>
      <c r="R3700">
        <v>0</v>
      </c>
      <c r="S3700">
        <f>IF(I3700&gt;0, A3700, 0)</f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>ROUND(E3701*(1/(F3701/60)),0)</f>
        <v>4</v>
      </c>
      <c r="I3701" s="7">
        <f>IF(J3701=0, 0, (K3701-J3701)*1440)</f>
        <v>0</v>
      </c>
      <c r="J3701" s="11"/>
      <c r="K3701" s="11"/>
      <c r="L3701">
        <f>IF(I3701&gt;0, G3701, 0)</f>
        <v>0</v>
      </c>
      <c r="M3701" s="5">
        <f>IF(I3701=0,0,A3701+J3701)</f>
        <v>0</v>
      </c>
      <c r="N3701" s="5">
        <f>IF(I3701&gt;0,A3701+K3701,0)</f>
        <v>0</v>
      </c>
      <c r="O3701" t="s">
        <v>56</v>
      </c>
      <c r="P3701" t="s">
        <v>57</v>
      </c>
      <c r="Q3701">
        <v>0</v>
      </c>
      <c r="R3701">
        <v>0</v>
      </c>
      <c r="S3701">
        <f>IF(I3701&gt;0, A3701, 0)</f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>ROUND(E3702*(1/(F3702/60)),0)</f>
        <v>4</v>
      </c>
      <c r="I3702" s="7">
        <f>IF(J3702=0, 0, (K3702-J3702)*1440)</f>
        <v>0</v>
      </c>
      <c r="J3702" s="11"/>
      <c r="K3702" s="11"/>
      <c r="L3702">
        <f>IF(I3702&gt;0, G3702, 0)</f>
        <v>0</v>
      </c>
      <c r="M3702" s="5">
        <f>IF(I3702=0,0,A3702+J3702)</f>
        <v>0</v>
      </c>
      <c r="N3702" s="5">
        <f>IF(I3702&gt;0,A3702+K3702,0)</f>
        <v>0</v>
      </c>
      <c r="O3702" t="s">
        <v>56</v>
      </c>
      <c r="P3702" t="s">
        <v>57</v>
      </c>
      <c r="Q3702">
        <v>0</v>
      </c>
      <c r="R3702">
        <v>0</v>
      </c>
      <c r="S3702">
        <f>IF(I3702&gt;0, A3702, 0)</f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>ROUND(E3703*(1/(F3703/60)),0)</f>
        <v>4</v>
      </c>
      <c r="I3703" s="7">
        <f>IF(J3703=0, 0, (K3703-J3703)*1440)</f>
        <v>0</v>
      </c>
      <c r="J3703" s="11"/>
      <c r="K3703" s="11"/>
      <c r="L3703">
        <f>IF(I3703&gt;0, G3703, 0)</f>
        <v>0</v>
      </c>
      <c r="M3703" s="5">
        <f>IF(I3703=0,0,A3703+J3703)</f>
        <v>0</v>
      </c>
      <c r="N3703" s="5">
        <f>IF(I3703&gt;0,A3703+K3703,0)</f>
        <v>0</v>
      </c>
      <c r="O3703" t="s">
        <v>56</v>
      </c>
      <c r="P3703" t="s">
        <v>57</v>
      </c>
      <c r="Q3703">
        <v>0</v>
      </c>
      <c r="R3703">
        <v>0</v>
      </c>
      <c r="S3703">
        <f>IF(I3703&gt;0, A3703, 0)</f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>ROUND(E3704*(1/(F3704/60)),0)</f>
        <v>4</v>
      </c>
      <c r="I3704" s="7">
        <f>IF(J3704=0, 0, (K3704-J3704)*1440)</f>
        <v>0</v>
      </c>
      <c r="J3704" s="11"/>
      <c r="K3704" s="11"/>
      <c r="L3704">
        <f>IF(I3704&gt;0, G3704, 0)</f>
        <v>0</v>
      </c>
      <c r="M3704" s="5">
        <f>IF(I3704=0,0,A3704+J3704)</f>
        <v>0</v>
      </c>
      <c r="N3704" s="5">
        <f>IF(I3704&gt;0,A3704+K3704,0)</f>
        <v>0</v>
      </c>
      <c r="O3704" t="s">
        <v>56</v>
      </c>
      <c r="P3704" t="s">
        <v>57</v>
      </c>
      <c r="Q3704">
        <v>0</v>
      </c>
      <c r="R3704">
        <v>0</v>
      </c>
      <c r="S3704">
        <f>IF(I3704&gt;0, A3704, 0)</f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>ROUND(E3705*(1/(F3705/60)),0)</f>
        <v>4</v>
      </c>
      <c r="I3705" s="7">
        <f>IF(J3705=0, 0, (K3705-J3705)*1440)</f>
        <v>0</v>
      </c>
      <c r="J3705" s="11"/>
      <c r="K3705" s="11"/>
      <c r="L3705">
        <f>IF(I3705&gt;0, G3705, 0)</f>
        <v>0</v>
      </c>
      <c r="M3705" s="5">
        <f>IF(I3705=0,0,A3705+J3705)</f>
        <v>0</v>
      </c>
      <c r="N3705" s="5">
        <f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>ROUND(E3706*(1/(F3706/60)),0)</f>
        <v>3</v>
      </c>
      <c r="I3706" s="7">
        <f>IF(J3706=0, 0, (K3706-J3706)*1440)</f>
        <v>0</v>
      </c>
      <c r="L3706">
        <f>IF(I3706&gt;0, G3706, 0)</f>
        <v>0</v>
      </c>
      <c r="M3706" s="5">
        <f>IF(I3706=0,0,A3706+J3706)</f>
        <v>0</v>
      </c>
      <c r="N3706" s="5">
        <f>IF(I3706&gt;0,A3706+K3706,0)</f>
        <v>0</v>
      </c>
      <c r="O3706" t="s">
        <v>56</v>
      </c>
      <c r="P3706" t="s">
        <v>57</v>
      </c>
      <c r="Q3706">
        <v>0</v>
      </c>
      <c r="R3706">
        <v>0</v>
      </c>
      <c r="S3706">
        <f>IF(I3706&gt;0, A3706, 0)</f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>ROUND(E3707*(1/(F3707/60)),0)</f>
        <v>3</v>
      </c>
      <c r="I3707" s="7">
        <f>IF(J3707=0, 0, (K3707-J3707)*1440)</f>
        <v>0</v>
      </c>
      <c r="J3707" s="11"/>
      <c r="K3707" s="11"/>
      <c r="L3707">
        <f>IF(I3707&gt;0, G3707, 0)</f>
        <v>0</v>
      </c>
      <c r="M3707" s="5">
        <f>IF(I3707=0,0,A3707+J3707)</f>
        <v>0</v>
      </c>
      <c r="N3707" s="5">
        <f>IF(I3707&gt;0,A3707+K3707,0)</f>
        <v>0</v>
      </c>
      <c r="O3707" t="s">
        <v>56</v>
      </c>
      <c r="P3707" t="s">
        <v>57</v>
      </c>
      <c r="Q3707">
        <v>0</v>
      </c>
      <c r="R3707">
        <v>0</v>
      </c>
      <c r="S3707">
        <f>IF(I3707&gt;0, A3707, 0)</f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>ROUND(E3708*(1/(F3708/60)),0)</f>
        <v>3</v>
      </c>
      <c r="I3708" s="7">
        <f>IF(J3708=0, 0, (K3708-J3708)*1440)</f>
        <v>0</v>
      </c>
      <c r="J3708" s="11"/>
      <c r="K3708" s="11"/>
      <c r="L3708">
        <f>IF(I3708&gt;0, G3708, 0)</f>
        <v>0</v>
      </c>
      <c r="M3708" s="5">
        <f>IF(I3708=0,0,A3708+J3708)</f>
        <v>0</v>
      </c>
      <c r="N3708" s="5">
        <f>IF(I3708&gt;0,A3708+K3708,0)</f>
        <v>0</v>
      </c>
      <c r="O3708" t="s">
        <v>56</v>
      </c>
      <c r="P3708" t="s">
        <v>57</v>
      </c>
      <c r="Q3708">
        <v>0</v>
      </c>
      <c r="R3708">
        <v>0</v>
      </c>
      <c r="S3708">
        <f>IF(I3708&gt;0, A3708, 0)</f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>ROUND(E3709*(1/(F3709/60)),0)</f>
        <v>3</v>
      </c>
      <c r="I3709" s="7">
        <f>IF(J3709=0, 0, (K3709-J3709)*1440)</f>
        <v>60.000000000000028</v>
      </c>
      <c r="J3709" s="11">
        <v>0.4375</v>
      </c>
      <c r="K3709" s="11">
        <v>0.47916666666666669</v>
      </c>
      <c r="L3709">
        <f>IF(I3709&gt;0, G3709, 0)</f>
        <v>3</v>
      </c>
      <c r="M3709" s="5">
        <f>IF(I3709=0,0,A3709+J3709)</f>
        <v>45630.4375</v>
      </c>
      <c r="N3709" s="5">
        <f>IF(I3709&gt;0,A3709+K3709,0)</f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>IF(I3709&gt;0, A3709, 0)</f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>ROUND(E3710*(1/(F3710/60)),0)</f>
        <v>3</v>
      </c>
      <c r="I3710" s="7">
        <f>IF(J3710=0, 0, (K3710-J3710)*1440)</f>
        <v>90</v>
      </c>
      <c r="J3710" s="11">
        <v>0.51041666666666663</v>
      </c>
      <c r="K3710" s="11">
        <v>0.57291666666666663</v>
      </c>
      <c r="L3710">
        <f>IF(I3710&gt;0, G3710, 0)</f>
        <v>3</v>
      </c>
      <c r="M3710" s="5">
        <f>IF(I3710=0,0,A3710+J3710)</f>
        <v>45630.510416666664</v>
      </c>
      <c r="N3710" s="5">
        <f>IF(I3710&gt;0,A3710+K3710,0)</f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>IF(I3710&gt;0, A3710, 0)</f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>ROUND(E3711*(1/(F3711/60)),0)</f>
        <v>3</v>
      </c>
      <c r="I3711" s="7">
        <f>IF(J3711=0, 0, (K3711-J3711)*1440)</f>
        <v>0</v>
      </c>
      <c r="J3711" s="11"/>
      <c r="K3711" s="11"/>
      <c r="L3711">
        <f>IF(I3711&gt;0, G3711, 0)</f>
        <v>0</v>
      </c>
      <c r="M3711" s="5">
        <f>IF(I3711=0,0,A3711+J3711)</f>
        <v>0</v>
      </c>
      <c r="N3711" s="5">
        <f>IF(I3711&gt;0,A3711+K3711,0)</f>
        <v>0</v>
      </c>
      <c r="O3711" t="s">
        <v>56</v>
      </c>
      <c r="P3711" t="s">
        <v>57</v>
      </c>
      <c r="Q3711">
        <v>0</v>
      </c>
      <c r="R3711">
        <v>0</v>
      </c>
      <c r="S3711">
        <f>IF(I3711&gt;0, A3711, 0)</f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>ROUND(E3712*(1/(F3712/60)),0)</f>
        <v>2</v>
      </c>
      <c r="I3712" s="7">
        <f>IF(J3712=0, 0, (K3712-J3712)*1440)</f>
        <v>0</v>
      </c>
      <c r="J3712" s="11"/>
      <c r="K3712" s="11"/>
      <c r="L3712">
        <f>IF(I3712&gt;0, G3712, 0)</f>
        <v>0</v>
      </c>
      <c r="M3712" s="5">
        <f>IF(I3712=0,0,A3712+J3712)</f>
        <v>0</v>
      </c>
      <c r="N3712" s="5">
        <f>IF(I3712&gt;0,A3712+K3712,0)</f>
        <v>0</v>
      </c>
      <c r="O3712" t="s">
        <v>56</v>
      </c>
      <c r="P3712" t="s">
        <v>57</v>
      </c>
      <c r="Q3712">
        <v>0</v>
      </c>
      <c r="R3712">
        <v>0</v>
      </c>
      <c r="S3712">
        <f>IF(I3712&gt;0, A3712, 0)</f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>ROUND(E3713*(1/(F3713/60)),0)</f>
        <v>2</v>
      </c>
      <c r="I3713" s="7">
        <f>IF(J3713=0, 0, (K3713-J3713)*1440)</f>
        <v>0</v>
      </c>
      <c r="J3713" s="11"/>
      <c r="K3713" s="11"/>
      <c r="L3713">
        <f>IF(I3713&gt;0, G3713, 0)</f>
        <v>0</v>
      </c>
      <c r="M3713" s="5">
        <f>IF(I3713=0,0,A3713+J3713)</f>
        <v>0</v>
      </c>
      <c r="N3713" s="5">
        <f>IF(I3713&gt;0,A3713+K3713,0)</f>
        <v>0</v>
      </c>
      <c r="O3713" t="s">
        <v>56</v>
      </c>
      <c r="P3713" t="s">
        <v>57</v>
      </c>
      <c r="Q3713">
        <v>0</v>
      </c>
      <c r="R3713">
        <v>0</v>
      </c>
      <c r="S3713">
        <f>IF(I3713&gt;0, A3713, 0)</f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>ROUND(E3714*(1/(F3714/60)),0)</f>
        <v>2</v>
      </c>
      <c r="I3714" s="7">
        <f>IF(J3714=0, 0, (K3714-J3714)*1440)</f>
        <v>0</v>
      </c>
      <c r="J3714" s="11"/>
      <c r="K3714" s="11"/>
      <c r="L3714">
        <f>IF(I3714&gt;0, G3714, 0)</f>
        <v>0</v>
      </c>
      <c r="M3714" s="5">
        <f>IF(I3714=0,0,A3714+J3714)</f>
        <v>0</v>
      </c>
      <c r="N3714" s="5">
        <f>IF(I3714&gt;0,A3714+K3714,0)</f>
        <v>0</v>
      </c>
      <c r="O3714" t="s">
        <v>56</v>
      </c>
      <c r="P3714" t="s">
        <v>57</v>
      </c>
      <c r="Q3714">
        <v>0</v>
      </c>
      <c r="R3714">
        <v>0</v>
      </c>
      <c r="S3714">
        <f>IF(I3714&gt;0, A3714, 0)</f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>ROUND(E3715*(1/(F3715/60)),0)</f>
        <v>6</v>
      </c>
      <c r="I3715" s="7">
        <f>IF(J3715=0, 0, (K3715-J3715)*1440)</f>
        <v>0</v>
      </c>
      <c r="J3715" s="11"/>
      <c r="K3715" s="11"/>
      <c r="L3715">
        <f>IF(I3715&gt;0, G3715, 0)</f>
        <v>0</v>
      </c>
      <c r="M3715" s="5">
        <f>IF(I3715=0,0,A3715+J3715)</f>
        <v>0</v>
      </c>
      <c r="N3715" s="5">
        <f>IF(I3715&gt;0,A3715+K3715,0)</f>
        <v>0</v>
      </c>
      <c r="O3715" t="s">
        <v>56</v>
      </c>
      <c r="P3715" t="s">
        <v>57</v>
      </c>
      <c r="Q3715">
        <v>0</v>
      </c>
      <c r="R3715">
        <v>0</v>
      </c>
      <c r="S3715">
        <f>IF(I3715&gt;0, A3715, 0)</f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>ROUND(E3716*(1/(F3716/60)),0)</f>
        <v>2</v>
      </c>
      <c r="I3716" s="7">
        <f>IF(J3716=0, 0, (K3716-J3716)*1440)</f>
        <v>0</v>
      </c>
      <c r="J3716" s="11"/>
      <c r="K3716" s="11"/>
      <c r="L3716">
        <f>IF(I3716&gt;0, G3716, 0)</f>
        <v>0</v>
      </c>
      <c r="M3716" s="5">
        <f>IF(I3716=0,0,A3716+J3716)</f>
        <v>0</v>
      </c>
      <c r="N3716" s="5">
        <f>IF(I3716&gt;0,A3716+K3716,0)</f>
        <v>0</v>
      </c>
      <c r="O3716" t="s">
        <v>56</v>
      </c>
      <c r="P3716" t="s">
        <v>57</v>
      </c>
      <c r="Q3716">
        <v>0</v>
      </c>
      <c r="R3716">
        <v>0</v>
      </c>
      <c r="S3716">
        <f>IF(I3716&gt;0, A3716, 0)</f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>ROUND(E3717*(1/(F3717/60)),0)</f>
        <v>2</v>
      </c>
      <c r="I3717" s="7">
        <f>IF(J3717=0, 0, (K3717-J3717)*1440)</f>
        <v>0</v>
      </c>
      <c r="J3717" s="11"/>
      <c r="K3717" s="11"/>
      <c r="L3717">
        <f>IF(I3717&gt;0, G3717, 0)</f>
        <v>0</v>
      </c>
      <c r="M3717" s="5">
        <f>IF(I3717=0,0,A3717+J3717)</f>
        <v>0</v>
      </c>
      <c r="N3717" s="5">
        <f>IF(I3717&gt;0,A3717+K3717,0)</f>
        <v>0</v>
      </c>
      <c r="O3717" t="s">
        <v>56</v>
      </c>
      <c r="P3717" t="s">
        <v>57</v>
      </c>
      <c r="Q3717">
        <v>0</v>
      </c>
      <c r="R3717">
        <v>0</v>
      </c>
      <c r="S3717">
        <f>IF(I3717&gt;0, A3717, 0)</f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>ROUND(E3718*(1/(F3718/60)),0)</f>
        <v>0</v>
      </c>
      <c r="I3718" s="7">
        <f>IF(J3718=0, 0, (K3718-J3718)*1440)</f>
        <v>4.9999999999999822</v>
      </c>
      <c r="J3718" s="11">
        <v>0.49652777777777779</v>
      </c>
      <c r="K3718" s="11">
        <v>0.5</v>
      </c>
      <c r="L3718">
        <f>IF(I3718&gt;0, G3718, 0)</f>
        <v>0</v>
      </c>
      <c r="M3718" s="5">
        <f>IF(I3718=0,0,A3718+J3718)</f>
        <v>45630.496527777781</v>
      </c>
      <c r="N3718" s="5">
        <f>IF(I3718&gt;0,A3718+K3718,0)</f>
        <v>45630.5</v>
      </c>
      <c r="O3718" t="s">
        <v>56</v>
      </c>
      <c r="P3718" t="s">
        <v>57</v>
      </c>
      <c r="Q3718">
        <v>0</v>
      </c>
      <c r="R3718">
        <v>0</v>
      </c>
      <c r="S3718">
        <f>IF(I3718&gt;0, A3718, 0)</f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>ROUND(E3719*(1/(F3719/60)),0)</f>
        <v>0</v>
      </c>
      <c r="I3719" s="7">
        <f>IF(J3719=0, 0, (K3719-J3719)*1440)</f>
        <v>19.999999999999929</v>
      </c>
      <c r="J3719" s="11">
        <v>0.79861111111111116</v>
      </c>
      <c r="K3719" s="11">
        <v>0.8125</v>
      </c>
      <c r="L3719">
        <f>IF(I3719&gt;0, G3719, 0)</f>
        <v>0</v>
      </c>
      <c r="M3719" s="5">
        <f>IF(I3719=0,0,A3719+J3719)</f>
        <v>45630.798611111109</v>
      </c>
      <c r="N3719" s="5">
        <f>IF(I3719&gt;0,A3719+K3719,0)</f>
        <v>45630.8125</v>
      </c>
      <c r="O3719" t="s">
        <v>56</v>
      </c>
      <c r="P3719" t="s">
        <v>57</v>
      </c>
      <c r="Q3719">
        <v>0</v>
      </c>
      <c r="R3719">
        <v>0</v>
      </c>
      <c r="S3719">
        <f>IF(I3719&gt;0, A3719, 0)</f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>ROUND(E3720*(1/(F3720/60)),0)</f>
        <v>0</v>
      </c>
      <c r="I3720" s="7">
        <f>IF(J3720=0, 0, (K3720-J3720)*1440)</f>
        <v>15.000000000000027</v>
      </c>
      <c r="J3720" s="11">
        <v>0.39583333333333331</v>
      </c>
      <c r="K3720" s="11">
        <v>0.40625</v>
      </c>
      <c r="L3720">
        <f>IF(I3720&gt;0, G3720, 0)</f>
        <v>0</v>
      </c>
      <c r="M3720" s="5">
        <f>IF(I3720=0,0,A3720+J3720)</f>
        <v>45630.395833333336</v>
      </c>
      <c r="N3720" s="5">
        <f>IF(I3720&gt;0,A3720+K3720,0)</f>
        <v>45630.40625</v>
      </c>
      <c r="O3720" t="s">
        <v>56</v>
      </c>
      <c r="P3720" t="s">
        <v>57</v>
      </c>
      <c r="Q3720">
        <v>0</v>
      </c>
      <c r="R3720">
        <v>0</v>
      </c>
      <c r="S3720">
        <f>IF(I3720&gt;0, A3720, 0)</f>
        <v>45630</v>
      </c>
    </row>
    <row r="3722" spans="1:19" x14ac:dyDescent="0.2">
      <c r="B3722" s="12" t="s">
        <v>521</v>
      </c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/>
      <c r="K13086" s="14"/>
    </row>
    <row r="13088" spans="10:11" x14ac:dyDescent="0.2">
      <c r="J13088" s="14"/>
      <c r="K13088" s="14"/>
    </row>
    <row r="13090" spans="10:11" x14ac:dyDescent="0.2">
      <c r="J13090" s="14"/>
      <c r="K13090" s="14"/>
    </row>
    <row r="13092" spans="10:11" x14ac:dyDescent="0.2">
      <c r="J13092" s="14"/>
      <c r="K13092" s="14"/>
    </row>
    <row r="13094" spans="10:11" x14ac:dyDescent="0.2">
      <c r="J13094" s="14"/>
      <c r="K13094" s="14"/>
    </row>
    <row r="13096" spans="10:11" x14ac:dyDescent="0.2">
      <c r="J13096" s="14"/>
      <c r="K13096" s="14"/>
    </row>
    <row r="13098" spans="10:11" x14ac:dyDescent="0.2">
      <c r="J13098" s="14"/>
      <c r="K13098" s="14"/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  <row r="13140" spans="10:11" x14ac:dyDescent="0.2">
      <c r="J13140" s="14">
        <v>0.51081018518518517</v>
      </c>
      <c r="K13140" s="14">
        <v>0.51082175925925921</v>
      </c>
    </row>
    <row r="13142" spans="10:11" x14ac:dyDescent="0.2">
      <c r="J13142" s="14">
        <v>0.51081018518518517</v>
      </c>
      <c r="K13142" s="14">
        <v>0.51082175925925921</v>
      </c>
    </row>
    <row r="13144" spans="10:11" x14ac:dyDescent="0.2">
      <c r="J13144" s="14">
        <v>0.51081018518518517</v>
      </c>
      <c r="K13144" s="14">
        <v>0.51082175925925921</v>
      </c>
    </row>
    <row r="13146" spans="10:11" x14ac:dyDescent="0.2">
      <c r="J13146" s="14">
        <v>0.51081018518518517</v>
      </c>
      <c r="K13146" s="14">
        <v>0.51082175925925921</v>
      </c>
    </row>
    <row r="13148" spans="10:11" x14ac:dyDescent="0.2">
      <c r="J13148" s="14">
        <v>0.51081018518518517</v>
      </c>
      <c r="K13148" s="14">
        <v>0.51082175925925921</v>
      </c>
    </row>
    <row r="13150" spans="10:11" x14ac:dyDescent="0.2">
      <c r="J13150" s="14">
        <v>0.51081018518518517</v>
      </c>
      <c r="K13150" s="14">
        <v>0.51082175925925921</v>
      </c>
    </row>
    <row r="13152" spans="10:11" x14ac:dyDescent="0.2">
      <c r="J13152" s="14">
        <v>0.51081018518518517</v>
      </c>
      <c r="K13152" s="14">
        <v>0.51082175925925921</v>
      </c>
    </row>
  </sheetData>
  <autoFilter ref="A3678:S3720" xr:uid="{00000000-0001-0000-0300-000000000000}"/>
  <conditionalFormatting sqref="AB661 AB1179 AB2275 AB3081:AB3082 AB3316:AB3317 I1:I1048576">
    <cfRule type="cellIs" dxfId="24" priority="281" operator="lessThan">
      <formula>0</formula>
    </cfRule>
    <cfRule type="cellIs" dxfId="23" priority="282" operator="equal">
      <formula>0</formula>
    </cfRule>
  </conditionalFormatting>
  <conditionalFormatting sqref="M1:N3315 AF3317:AG3317 M3318:N3365 M3368:N3415 M3417:N3461 M3463:N3505 M3507:N3550 M3552:N3595 M3598:N3639 M3642:N3690 M3693:N1048576">
    <cfRule type="cellIs" dxfId="22" priority="17" operator="equal">
      <formula>0</formula>
    </cfRule>
  </conditionalFormatting>
  <conditionalFormatting sqref="N292:N297 N342:N347 N390:N394 N438:N442 N484:N487">
    <cfRule type="cellIs" dxfId="21" priority="269" operator="equal">
      <formula>0</formula>
    </cfRule>
  </conditionalFormatting>
  <conditionalFormatting sqref="N535:N538">
    <cfRule type="cellIs" dxfId="20" priority="36" operator="equal">
      <formula>0</formula>
    </cfRule>
  </conditionalFormatting>
  <conditionalFormatting sqref="N580:N581">
    <cfRule type="cellIs" dxfId="19" priority="35" operator="equal">
      <formula>0</formula>
    </cfRule>
  </conditionalFormatting>
  <conditionalFormatting sqref="AF661:AG661">
    <cfRule type="cellIs" dxfId="18" priority="37" operator="equal">
      <formula>0</formula>
    </cfRule>
  </conditionalFormatting>
  <conditionalFormatting sqref="AF1179:AG1179">
    <cfRule type="cellIs" dxfId="17" priority="32" operator="equal">
      <formula>0</formula>
    </cfRule>
  </conditionalFormatting>
  <conditionalFormatting sqref="AF2275:AG2275">
    <cfRule type="cellIs" dxfId="16" priority="28" operator="equal">
      <formula>0</formula>
    </cfRule>
  </conditionalFormatting>
  <conditionalFormatting sqref="AF3081:AG3082">
    <cfRule type="cellIs" dxfId="15" priority="21" operator="equal">
      <formula>0</formula>
    </cfRule>
  </conditionalFormatting>
  <conditionalFormatting sqref="M3317:N3317">
    <cfRule type="cellIs" dxfId="14" priority="16" operator="equal">
      <formula>0</formula>
    </cfRule>
  </conditionalFormatting>
  <conditionalFormatting sqref="AF3316:AG3316">
    <cfRule type="cellIs" dxfId="13" priority="15" operator="equal">
      <formula>0</formula>
    </cfRule>
  </conditionalFormatting>
  <conditionalFormatting sqref="M3316:N3316">
    <cfRule type="cellIs" dxfId="12" priority="14" operator="equal">
      <formula>0</formula>
    </cfRule>
  </conditionalFormatting>
  <conditionalFormatting sqref="M3367:N3367">
    <cfRule type="cellIs" dxfId="11" priority="13" operator="equal">
      <formula>0</formula>
    </cfRule>
  </conditionalFormatting>
  <conditionalFormatting sqref="M3366:N3366">
    <cfRule type="cellIs" dxfId="10" priority="12" operator="equal">
      <formula>0</formula>
    </cfRule>
  </conditionalFormatting>
  <conditionalFormatting sqref="M3416:N3416">
    <cfRule type="cellIs" dxfId="9" priority="10" operator="equal">
      <formula>0</formula>
    </cfRule>
  </conditionalFormatting>
  <conditionalFormatting sqref="M3462:N3462">
    <cfRule type="cellIs" dxfId="8" priority="9" operator="equal">
      <formula>0</formula>
    </cfRule>
  </conditionalFormatting>
  <conditionalFormatting sqref="M3506:N3506">
    <cfRule type="cellIs" dxfId="7" priority="8" operator="equal">
      <formula>0</formula>
    </cfRule>
  </conditionalFormatting>
  <conditionalFormatting sqref="M3551:N3551">
    <cfRule type="cellIs" dxfId="6" priority="7" operator="equal">
      <formula>0</formula>
    </cfRule>
  </conditionalFormatting>
  <conditionalFormatting sqref="M3596:N3596">
    <cfRule type="cellIs" dxfId="5" priority="6" operator="equal">
      <formula>0</formula>
    </cfRule>
  </conditionalFormatting>
  <conditionalFormatting sqref="M3597:N3597">
    <cfRule type="cellIs" dxfId="4" priority="5" operator="equal">
      <formula>0</formula>
    </cfRule>
  </conditionalFormatting>
  <conditionalFormatting sqref="M3640:N3640">
    <cfRule type="cellIs" dxfId="3" priority="4" operator="equal">
      <formula>0</formula>
    </cfRule>
  </conditionalFormatting>
  <conditionalFormatting sqref="M3641:N3641">
    <cfRule type="cellIs" dxfId="2" priority="3" operator="equal">
      <formula>0</formula>
    </cfRule>
  </conditionalFormatting>
  <conditionalFormatting sqref="M3691:N3691">
    <cfRule type="cellIs" dxfId="1" priority="2" operator="equal">
      <formula>0</formula>
    </cfRule>
  </conditionalFormatting>
  <conditionalFormatting sqref="M3692:N369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2024-12-05T10:14:25Z</dcterms:modified>
</cp:coreProperties>
</file>