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CB81B2C-DB35-C641-B308-348688539F9F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schedule!$A$3836:$S$3864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01" i="4" l="1"/>
  <c r="S3901" i="4" s="1"/>
  <c r="G3901" i="4"/>
  <c r="G212" i="3"/>
  <c r="H212" i="3" s="1"/>
  <c r="D212" i="3"/>
  <c r="E212" i="3" s="1"/>
  <c r="F212" i="3" s="1"/>
  <c r="L3898" i="4"/>
  <c r="I3898" i="4"/>
  <c r="S3898" i="4" s="1"/>
  <c r="G3898" i="4"/>
  <c r="I3900" i="4"/>
  <c r="G3900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896" i="4"/>
  <c r="I3897" i="4"/>
  <c r="N3897" i="4" s="1"/>
  <c r="L3897" i="4"/>
  <c r="M3897" i="4"/>
  <c r="I3899" i="4"/>
  <c r="G3899" i="4"/>
  <c r="S3895" i="4"/>
  <c r="S3893" i="4"/>
  <c r="M3893" i="4"/>
  <c r="L3893" i="4"/>
  <c r="S3892" i="4"/>
  <c r="S3891" i="4"/>
  <c r="L3891" i="4"/>
  <c r="S3889" i="4"/>
  <c r="N3889" i="4"/>
  <c r="M3889" i="4"/>
  <c r="L3889" i="4"/>
  <c r="S3888" i="4"/>
  <c r="S3887" i="4"/>
  <c r="L3887" i="4"/>
  <c r="S3883" i="4"/>
  <c r="L3883" i="4"/>
  <c r="S3881" i="4"/>
  <c r="N3881" i="4"/>
  <c r="M3881" i="4"/>
  <c r="L3881" i="4"/>
  <c r="S3880" i="4"/>
  <c r="S3879" i="4"/>
  <c r="L3879" i="4"/>
  <c r="S3876" i="4"/>
  <c r="S3875" i="4"/>
  <c r="L3875" i="4"/>
  <c r="L3872" i="4"/>
  <c r="S3871" i="4"/>
  <c r="S3868" i="4"/>
  <c r="G3897" i="4"/>
  <c r="G3896" i="4"/>
  <c r="I3895" i="4"/>
  <c r="N3895" i="4" s="1"/>
  <c r="G3895" i="4"/>
  <c r="I3894" i="4"/>
  <c r="L3894" i="4" s="1"/>
  <c r="G3894" i="4"/>
  <c r="I3893" i="4"/>
  <c r="N3893" i="4" s="1"/>
  <c r="G3893" i="4"/>
  <c r="I3892" i="4"/>
  <c r="N3892" i="4" s="1"/>
  <c r="G3892" i="4"/>
  <c r="I3891" i="4"/>
  <c r="N3891" i="4" s="1"/>
  <c r="G3891" i="4"/>
  <c r="I3890" i="4"/>
  <c r="N3890" i="4" s="1"/>
  <c r="G3890" i="4"/>
  <c r="I3889" i="4"/>
  <c r="G3889" i="4"/>
  <c r="I3888" i="4"/>
  <c r="N3888" i="4" s="1"/>
  <c r="G3888" i="4"/>
  <c r="I3887" i="4"/>
  <c r="N3887" i="4" s="1"/>
  <c r="G3887" i="4"/>
  <c r="I3886" i="4"/>
  <c r="N3886" i="4" s="1"/>
  <c r="G3886" i="4"/>
  <c r="I3885" i="4"/>
  <c r="S3885" i="4" s="1"/>
  <c r="G3885" i="4"/>
  <c r="I3884" i="4"/>
  <c r="S3884" i="4" s="1"/>
  <c r="G3884" i="4"/>
  <c r="I3883" i="4"/>
  <c r="N3883" i="4" s="1"/>
  <c r="G3883" i="4"/>
  <c r="I3882" i="4"/>
  <c r="N3882" i="4" s="1"/>
  <c r="G3882" i="4"/>
  <c r="I3881" i="4"/>
  <c r="G3881" i="4"/>
  <c r="I3880" i="4"/>
  <c r="N3880" i="4" s="1"/>
  <c r="G3880" i="4"/>
  <c r="I3879" i="4"/>
  <c r="N3879" i="4" s="1"/>
  <c r="G3879" i="4"/>
  <c r="I3878" i="4"/>
  <c r="N3878" i="4" s="1"/>
  <c r="G3878" i="4"/>
  <c r="I3877" i="4"/>
  <c r="L3877" i="4" s="1"/>
  <c r="G3877" i="4"/>
  <c r="I3876" i="4"/>
  <c r="N3876" i="4" s="1"/>
  <c r="G3876" i="4"/>
  <c r="I3875" i="4"/>
  <c r="N3875" i="4" s="1"/>
  <c r="G3875" i="4"/>
  <c r="I3874" i="4"/>
  <c r="N3874" i="4" s="1"/>
  <c r="G3874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901" i="4" l="1"/>
  <c r="M3901" i="4"/>
  <c r="N3901" i="4"/>
  <c r="M3877" i="4"/>
  <c r="N3877" i="4"/>
  <c r="S3877" i="4"/>
  <c r="J212" i="3"/>
  <c r="S3890" i="4"/>
  <c r="M3870" i="4"/>
  <c r="M3872" i="4"/>
  <c r="M3875" i="4"/>
  <c r="M3879" i="4"/>
  <c r="M3883" i="4"/>
  <c r="M3887" i="4"/>
  <c r="M3891" i="4"/>
  <c r="L3899" i="4"/>
  <c r="N3870" i="4"/>
  <c r="N3872" i="4"/>
  <c r="S3886" i="4"/>
  <c r="L3870" i="4"/>
  <c r="L3900" i="4"/>
  <c r="L3868" i="4"/>
  <c r="L3871" i="4"/>
  <c r="L3874" i="4"/>
  <c r="L3876" i="4"/>
  <c r="L3878" i="4"/>
  <c r="L3880" i="4"/>
  <c r="L3882" i="4"/>
  <c r="L3886" i="4"/>
  <c r="L3888" i="4"/>
  <c r="L3890" i="4"/>
  <c r="L3892" i="4"/>
  <c r="L3895" i="4"/>
  <c r="M3898" i="4"/>
  <c r="S3874" i="4"/>
  <c r="S3882" i="4"/>
  <c r="M3868" i="4"/>
  <c r="M3871" i="4"/>
  <c r="M3874" i="4"/>
  <c r="M3876" i="4"/>
  <c r="M3878" i="4"/>
  <c r="M3880" i="4"/>
  <c r="M3882" i="4"/>
  <c r="M3886" i="4"/>
  <c r="M3888" i="4"/>
  <c r="M3890" i="4"/>
  <c r="M3892" i="4"/>
  <c r="M3895" i="4"/>
  <c r="L3896" i="4"/>
  <c r="N3898" i="4"/>
  <c r="S3878" i="4"/>
  <c r="M3894" i="4"/>
  <c r="N3894" i="4"/>
  <c r="S3894" i="4"/>
  <c r="S3900" i="4"/>
  <c r="N3900" i="4"/>
  <c r="M3900" i="4"/>
  <c r="M148" i="1"/>
  <c r="S3896" i="4"/>
  <c r="N3896" i="4"/>
  <c r="M3896" i="4"/>
  <c r="M3873" i="4"/>
  <c r="N3873" i="4"/>
  <c r="L3873" i="4"/>
  <c r="S3899" i="4"/>
  <c r="N3899" i="4"/>
  <c r="M3899" i="4"/>
  <c r="S3897" i="4"/>
  <c r="L3885" i="4"/>
  <c r="M3885" i="4"/>
  <c r="N3885" i="4"/>
  <c r="L3884" i="4"/>
  <c r="M3884" i="4"/>
  <c r="N3884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<sst xmlns="http://schemas.openxmlformats.org/spreadsheetml/2006/main" count="16401" uniqueCount="529">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</sst>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8"/>
  <sheetViews>
    <sheetView topLeftCell="A132" zoomScale="150" workbookViewId="0">
      <selection activeCell="E150" sqref="E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8" si="93">IF(A125&gt;0,"sleep",0)</f>
        <v>sleep</v>
      </c>
      <c r="J125" t="str">
        <f t="shared" ref="J125:J148" si="94">I125</f>
        <v>sleep</v>
      </c>
      <c r="K125" t="str">
        <f t="shared" ref="K125:K148" si="95">IF(A125&gt;0,"blue",0)</f>
        <v>blue</v>
      </c>
      <c r="L125">
        <f t="shared" ref="L125:L148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8" si="98">INT(E130)</f>
        <v>45618</v>
      </c>
      <c r="N130" s="1">
        <f t="shared" ref="N130:N148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A159" sqref="A159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8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8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" si="51">IF(A158&gt;0,"free_time",0)</f>
        <v>free_time</v>
      </c>
      <c r="I158" t="str">
        <f t="shared" ref="I158" si="52">IF(A158&gt;0,"red",0)</f>
        <v>red</v>
      </c>
      <c r="J158">
        <f t="shared" ref="J158" si="53">IF(A158&gt;0,-1,0)</f>
        <v>-1</v>
      </c>
      <c r="K158" s="1">
        <f t="shared" si="47"/>
        <v>45658</v>
      </c>
    </row>
    <row r="159" spans="1:11" x14ac:dyDescent="0.2">
      <c r="A15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2"/>
  <sheetViews>
    <sheetView topLeftCell="A186" zoomScale="150" workbookViewId="0">
      <selection activeCell="H215" sqref="H21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8"/>
  <sheetViews>
    <sheetView tabSelected="1" topLeftCell="C3858" zoomScaleNormal="70" workbookViewId="0">
      <selection activeCell="K3901" sqref="K390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4" si="560">ROUND(E3863*(1/(F3863/60)),0)</f>
        <v>0</v>
      </c>
      <c r="I3863" s="7">
        <f t="shared" ref="I3863:I3894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1" si="567">ROUND(E3868*(1/(F3868/60)),0)</f>
        <v>16</v>
      </c>
      <c r="I3868" s="7">
        <f t="shared" ref="I3868:I3895" si="568">IF(J3868=0, 0, (K3868-J3868)*1440)</f>
        <v>0</v>
      </c>
      <c r="L3868">
        <f t="shared" ref="L3868:L3895" si="569">IF(I3868&gt;0, G3868, 0)</f>
        <v>0</v>
      </c>
      <c r="M3868" s="5">
        <f t="shared" ref="M3868:M3895" si="570">IF(I3868=0,0,A3868+J3868)</f>
        <v>0</v>
      </c>
      <c r="N3868" s="5">
        <f t="shared" ref="N3868:N3895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:S3895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si="567"/>
        <v>12</v>
      </c>
      <c r="H3869" s="12">
        <f>F3869*(1/(G3869/60))</f>
        <v>100</v>
      </c>
      <c r="I3869" s="7">
        <f t="shared" si="568"/>
        <v>4.9999999999999822</v>
      </c>
      <c r="J3869" s="11">
        <v>0.52430555555555558</v>
      </c>
      <c r="K3869" s="11">
        <v>0.52777777777777779</v>
      </c>
      <c r="L3869">
        <f t="shared" si="569"/>
        <v>12</v>
      </c>
      <c r="M3869" s="5">
        <f t="shared" si="570"/>
        <v>45664.524305555555</v>
      </c>
      <c r="N3869" s="5">
        <f t="shared" si="571"/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si="572"/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7"/>
        <v>12</v>
      </c>
      <c r="I3870" s="7">
        <f t="shared" si="568"/>
        <v>0</v>
      </c>
      <c r="L3870">
        <f t="shared" si="569"/>
        <v>0</v>
      </c>
      <c r="M3870" s="5">
        <f t="shared" si="570"/>
        <v>0</v>
      </c>
      <c r="N3870" s="5">
        <f t="shared" si="571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72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7"/>
        <v>12</v>
      </c>
      <c r="I3871" s="7">
        <f t="shared" si="568"/>
        <v>0</v>
      </c>
      <c r="L3871">
        <f t="shared" si="569"/>
        <v>0</v>
      </c>
      <c r="M3871" s="5">
        <f t="shared" si="570"/>
        <v>0</v>
      </c>
      <c r="N3871" s="5">
        <f t="shared" si="571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72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7"/>
        <v>10</v>
      </c>
      <c r="I3872" s="7">
        <f t="shared" si="568"/>
        <v>0</v>
      </c>
      <c r="L3872">
        <f t="shared" si="569"/>
        <v>0</v>
      </c>
      <c r="M3872" s="5">
        <f t="shared" si="570"/>
        <v>0</v>
      </c>
      <c r="N3872" s="5">
        <f t="shared" si="571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72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7"/>
        <v>10</v>
      </c>
      <c r="I3873" s="7">
        <f t="shared" si="568"/>
        <v>9.9999999999999645</v>
      </c>
      <c r="J3873" s="11">
        <v>0.52777777777777779</v>
      </c>
      <c r="K3873" s="11">
        <v>0.53472222222222221</v>
      </c>
      <c r="L3873">
        <f t="shared" si="569"/>
        <v>10</v>
      </c>
      <c r="M3873" s="5">
        <f t="shared" si="570"/>
        <v>45664.527777777781</v>
      </c>
      <c r="N3873" s="5">
        <f t="shared" si="571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72"/>
        <v>45664</v>
      </c>
    </row>
    <row r="3874" spans="1:19" x14ac:dyDescent="0.2">
      <c r="A3874" s="1">
        <v>45664</v>
      </c>
      <c r="B3874" s="7" t="s">
        <v>338</v>
      </c>
      <c r="C3874" s="7" t="s">
        <v>32</v>
      </c>
      <c r="E3874" s="12">
        <v>1</v>
      </c>
      <c r="F3874" s="12">
        <v>20</v>
      </c>
      <c r="G3874" s="12">
        <f t="shared" si="567"/>
        <v>3</v>
      </c>
      <c r="I3874" s="7">
        <f t="shared" si="568"/>
        <v>0</v>
      </c>
      <c r="L3874">
        <f t="shared" si="569"/>
        <v>0</v>
      </c>
      <c r="M3874" s="5">
        <f t="shared" si="570"/>
        <v>0</v>
      </c>
      <c r="N3874" s="5">
        <f t="shared" si="571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72"/>
        <v>0</v>
      </c>
    </row>
    <row r="3875" spans="1:19" x14ac:dyDescent="0.2">
      <c r="A3875" s="1">
        <v>45664</v>
      </c>
      <c r="B3875" s="12" t="s">
        <v>521</v>
      </c>
      <c r="C3875" s="12" t="s">
        <v>32</v>
      </c>
      <c r="E3875" s="12">
        <v>3</v>
      </c>
      <c r="F3875" s="12">
        <v>20</v>
      </c>
      <c r="G3875" s="12">
        <f t="shared" si="567"/>
        <v>9</v>
      </c>
      <c r="I3875" s="7">
        <f t="shared" si="568"/>
        <v>0</v>
      </c>
      <c r="L3875">
        <f t="shared" si="569"/>
        <v>0</v>
      </c>
      <c r="M3875" s="5">
        <f t="shared" si="570"/>
        <v>0</v>
      </c>
      <c r="N3875" s="5">
        <f t="shared" si="571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72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7"/>
        <v>8</v>
      </c>
      <c r="I3876" s="7">
        <f t="shared" si="568"/>
        <v>0</v>
      </c>
      <c r="L3876">
        <f t="shared" si="569"/>
        <v>0</v>
      </c>
      <c r="M3876" s="5">
        <f t="shared" si="570"/>
        <v>0</v>
      </c>
      <c r="N3876" s="5">
        <f t="shared" si="571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72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7"/>
        <v>8</v>
      </c>
      <c r="I3877" s="7">
        <f t="shared" si="568"/>
        <v>5.0000000000001421</v>
      </c>
      <c r="J3877" s="11">
        <v>0.57638888888888884</v>
      </c>
      <c r="K3877" s="11">
        <v>0.57986111111111116</v>
      </c>
      <c r="L3877">
        <f t="shared" si="569"/>
        <v>8</v>
      </c>
      <c r="M3877" s="5">
        <f t="shared" si="570"/>
        <v>45664.576388888891</v>
      </c>
      <c r="N3877" s="5">
        <f t="shared" si="571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72"/>
        <v>45664</v>
      </c>
    </row>
    <row r="3878" spans="1:19" x14ac:dyDescent="0.2">
      <c r="A3878" s="1">
        <v>45664</v>
      </c>
      <c r="B3878" s="12" t="s">
        <v>480</v>
      </c>
      <c r="C3878" s="12" t="s">
        <v>406</v>
      </c>
      <c r="E3878" s="12">
        <v>3</v>
      </c>
      <c r="F3878" s="12">
        <v>30</v>
      </c>
      <c r="G3878" s="12">
        <f t="shared" si="567"/>
        <v>6</v>
      </c>
      <c r="I3878" s="7">
        <f t="shared" si="568"/>
        <v>0</v>
      </c>
      <c r="L3878">
        <f t="shared" si="569"/>
        <v>0</v>
      </c>
      <c r="M3878" s="5">
        <f t="shared" si="570"/>
        <v>0</v>
      </c>
      <c r="N3878" s="5">
        <f t="shared" si="571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72"/>
        <v>0</v>
      </c>
    </row>
    <row r="3879" spans="1:19" x14ac:dyDescent="0.2">
      <c r="A3879" s="1">
        <v>45664</v>
      </c>
      <c r="B3879" s="12" t="s">
        <v>447</v>
      </c>
      <c r="C3879" s="12" t="s">
        <v>448</v>
      </c>
      <c r="E3879" s="12">
        <v>3</v>
      </c>
      <c r="F3879" s="12">
        <v>30</v>
      </c>
      <c r="G3879" s="12">
        <f t="shared" si="567"/>
        <v>6</v>
      </c>
      <c r="I3879" s="7">
        <f t="shared" si="568"/>
        <v>0</v>
      </c>
      <c r="L3879">
        <f t="shared" si="569"/>
        <v>0</v>
      </c>
      <c r="M3879" s="5">
        <f t="shared" si="570"/>
        <v>0</v>
      </c>
      <c r="N3879" s="5">
        <f t="shared" si="571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72"/>
        <v>0</v>
      </c>
    </row>
    <row r="3880" spans="1:19" x14ac:dyDescent="0.2">
      <c r="A3880" s="1">
        <v>45664</v>
      </c>
      <c r="B3880" s="12" t="s">
        <v>179</v>
      </c>
      <c r="C3880" s="12" t="s">
        <v>335</v>
      </c>
      <c r="E3880" s="12">
        <v>3</v>
      </c>
      <c r="F3880" s="12">
        <v>30</v>
      </c>
      <c r="G3880" s="12">
        <f t="shared" si="567"/>
        <v>6</v>
      </c>
      <c r="I3880" s="7">
        <f t="shared" si="568"/>
        <v>0</v>
      </c>
      <c r="L3880">
        <f t="shared" si="569"/>
        <v>0</v>
      </c>
      <c r="M3880" s="5">
        <f t="shared" si="570"/>
        <v>0</v>
      </c>
      <c r="N3880" s="5">
        <f t="shared" si="571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72"/>
        <v>0</v>
      </c>
    </row>
    <row r="3881" spans="1:19" x14ac:dyDescent="0.2">
      <c r="A3881" s="1">
        <v>45664</v>
      </c>
      <c r="B3881" s="12" t="s">
        <v>510</v>
      </c>
      <c r="C3881" s="12" t="s">
        <v>219</v>
      </c>
      <c r="E3881" s="12">
        <v>3</v>
      </c>
      <c r="F3881" s="12">
        <v>30</v>
      </c>
      <c r="G3881" s="12">
        <f t="shared" si="567"/>
        <v>6</v>
      </c>
      <c r="I3881" s="13">
        <f t="shared" si="568"/>
        <v>0</v>
      </c>
      <c r="L3881">
        <f t="shared" si="569"/>
        <v>0</v>
      </c>
      <c r="M3881" s="5">
        <f t="shared" si="570"/>
        <v>0</v>
      </c>
      <c r="N3881" s="5">
        <f t="shared" si="571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72"/>
        <v>0</v>
      </c>
    </row>
    <row r="3882" spans="1:19" x14ac:dyDescent="0.2">
      <c r="A3882" s="1">
        <v>45664</v>
      </c>
      <c r="B3882" s="12" t="s">
        <v>219</v>
      </c>
      <c r="C3882" s="12" t="s">
        <v>448</v>
      </c>
      <c r="E3882" s="12">
        <v>3</v>
      </c>
      <c r="F3882" s="12">
        <v>30</v>
      </c>
      <c r="G3882" s="12">
        <f t="shared" si="567"/>
        <v>6</v>
      </c>
      <c r="I3882" s="7">
        <f t="shared" si="568"/>
        <v>0</v>
      </c>
      <c r="L3882">
        <f t="shared" si="569"/>
        <v>0</v>
      </c>
      <c r="M3882" s="5">
        <f t="shared" si="570"/>
        <v>0</v>
      </c>
      <c r="N3882" s="5">
        <f t="shared" si="571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72"/>
        <v>0</v>
      </c>
    </row>
    <row r="3883" spans="1:19" x14ac:dyDescent="0.2">
      <c r="A3883" s="1">
        <v>45664</v>
      </c>
      <c r="B3883" s="12" t="s">
        <v>425</v>
      </c>
      <c r="C3883" s="12" t="s">
        <v>32</v>
      </c>
      <c r="E3883" s="12">
        <v>3</v>
      </c>
      <c r="F3883" s="12">
        <v>30</v>
      </c>
      <c r="G3883" s="12">
        <f t="shared" si="567"/>
        <v>6</v>
      </c>
      <c r="I3883" s="13">
        <f t="shared" si="568"/>
        <v>0</v>
      </c>
      <c r="L3883">
        <f t="shared" si="569"/>
        <v>0</v>
      </c>
      <c r="M3883" s="5">
        <f t="shared" si="570"/>
        <v>0</v>
      </c>
      <c r="N3883" s="5">
        <f t="shared" si="571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72"/>
        <v>0</v>
      </c>
    </row>
    <row r="3884" spans="1:19" x14ac:dyDescent="0.2">
      <c r="A3884" s="1">
        <v>45664</v>
      </c>
      <c r="B3884" s="12" t="s">
        <v>36</v>
      </c>
      <c r="C3884" s="12" t="s">
        <v>37</v>
      </c>
      <c r="E3884" s="12">
        <v>5</v>
      </c>
      <c r="F3884" s="12">
        <v>60</v>
      </c>
      <c r="G3884" s="12">
        <f t="shared" si="567"/>
        <v>5</v>
      </c>
      <c r="I3884" s="7">
        <f t="shared" si="568"/>
        <v>15.000000000000107</v>
      </c>
      <c r="J3884" s="11">
        <v>0.50694444444444442</v>
      </c>
      <c r="K3884" s="11">
        <v>0.51736111111111116</v>
      </c>
      <c r="L3884">
        <f t="shared" si="569"/>
        <v>5</v>
      </c>
      <c r="M3884" s="5">
        <f t="shared" si="570"/>
        <v>45664.506944444445</v>
      </c>
      <c r="N3884" s="5">
        <f t="shared" si="571"/>
        <v>45664.517361111109</v>
      </c>
      <c r="O3884" t="s">
        <v>56</v>
      </c>
      <c r="P3884" t="s">
        <v>57</v>
      </c>
      <c r="Q3884">
        <v>0</v>
      </c>
      <c r="R3884">
        <v>0</v>
      </c>
      <c r="S3884">
        <f t="shared" si="572"/>
        <v>45664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7"/>
        <v>5</v>
      </c>
      <c r="I3885" s="7">
        <f t="shared" si="568"/>
        <v>10.000000000000044</v>
      </c>
      <c r="J3885" s="11">
        <v>0.4236111111111111</v>
      </c>
      <c r="K3885" s="11">
        <v>0.43055555555555558</v>
      </c>
      <c r="L3885">
        <f t="shared" si="569"/>
        <v>5</v>
      </c>
      <c r="M3885" s="5">
        <f t="shared" si="570"/>
        <v>45664.423611111109</v>
      </c>
      <c r="N3885" s="5">
        <f t="shared" si="571"/>
        <v>45664.430555555555</v>
      </c>
      <c r="O3885" t="s">
        <v>56</v>
      </c>
      <c r="P3885" t="s">
        <v>57</v>
      </c>
      <c r="Q3885">
        <v>0</v>
      </c>
      <c r="R3885">
        <v>0</v>
      </c>
      <c r="S3885">
        <f t="shared" si="572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7"/>
        <v>5</v>
      </c>
      <c r="I3886" s="7">
        <f t="shared" si="568"/>
        <v>0</v>
      </c>
      <c r="L3886">
        <f t="shared" si="569"/>
        <v>0</v>
      </c>
      <c r="M3886" s="5">
        <f t="shared" si="570"/>
        <v>0</v>
      </c>
      <c r="N3886" s="5">
        <f t="shared" si="571"/>
        <v>0</v>
      </c>
      <c r="O3886" t="s">
        <v>56</v>
      </c>
      <c r="P3886" t="s">
        <v>57</v>
      </c>
      <c r="Q3886">
        <v>0</v>
      </c>
      <c r="R3886">
        <v>0</v>
      </c>
      <c r="S3886">
        <f t="shared" si="572"/>
        <v>0</v>
      </c>
    </row>
    <row r="3887" spans="1:19" x14ac:dyDescent="0.2">
      <c r="A3887" s="1">
        <v>45664</v>
      </c>
      <c r="B3887" s="12" t="s">
        <v>91</v>
      </c>
      <c r="C3887" s="12" t="s">
        <v>334</v>
      </c>
      <c r="E3887" s="12">
        <v>5</v>
      </c>
      <c r="F3887" s="12">
        <v>60</v>
      </c>
      <c r="G3887" s="12">
        <f t="shared" si="567"/>
        <v>5</v>
      </c>
      <c r="I3887" s="13">
        <f t="shared" si="568"/>
        <v>0</v>
      </c>
      <c r="L3887">
        <f t="shared" si="569"/>
        <v>0</v>
      </c>
      <c r="M3887" s="5">
        <f t="shared" si="570"/>
        <v>0</v>
      </c>
      <c r="N3887" s="5">
        <f t="shared" si="571"/>
        <v>0</v>
      </c>
      <c r="O3887" t="s">
        <v>56</v>
      </c>
      <c r="P3887" t="s">
        <v>57</v>
      </c>
      <c r="Q3887">
        <v>0</v>
      </c>
      <c r="R3887">
        <v>0</v>
      </c>
      <c r="S3887">
        <f t="shared" si="572"/>
        <v>0</v>
      </c>
    </row>
    <row r="3888" spans="1:19" x14ac:dyDescent="0.2">
      <c r="A3888" s="1">
        <v>45664</v>
      </c>
      <c r="B3888" s="12" t="s">
        <v>289</v>
      </c>
      <c r="C3888" s="12" t="s">
        <v>219</v>
      </c>
      <c r="E3888" s="12">
        <v>2</v>
      </c>
      <c r="F3888" s="12">
        <v>30</v>
      </c>
      <c r="G3888" s="12">
        <f t="shared" si="567"/>
        <v>4</v>
      </c>
      <c r="I3888" s="7">
        <f t="shared" si="568"/>
        <v>0</v>
      </c>
      <c r="L3888">
        <f t="shared" si="569"/>
        <v>0</v>
      </c>
      <c r="M3888" s="5">
        <f t="shared" si="570"/>
        <v>0</v>
      </c>
      <c r="N3888" s="5">
        <f t="shared" si="571"/>
        <v>0</v>
      </c>
      <c r="O3888" t="s">
        <v>56</v>
      </c>
      <c r="P3888" t="s">
        <v>57</v>
      </c>
      <c r="Q3888">
        <v>0</v>
      </c>
      <c r="R3888">
        <v>0</v>
      </c>
      <c r="S3888">
        <f t="shared" si="572"/>
        <v>0</v>
      </c>
    </row>
    <row r="3889" spans="1:19" x14ac:dyDescent="0.2">
      <c r="A3889" s="1">
        <v>45664</v>
      </c>
      <c r="B3889" s="12" t="s">
        <v>489</v>
      </c>
      <c r="C3889" s="12" t="s">
        <v>32</v>
      </c>
      <c r="E3889" s="12">
        <v>1</v>
      </c>
      <c r="F3889" s="12">
        <v>20</v>
      </c>
      <c r="G3889" s="12">
        <f t="shared" si="567"/>
        <v>3</v>
      </c>
      <c r="I3889" s="13">
        <f t="shared" si="568"/>
        <v>0</v>
      </c>
      <c r="L3889">
        <f t="shared" si="569"/>
        <v>0</v>
      </c>
      <c r="M3889" s="5">
        <f t="shared" si="570"/>
        <v>0</v>
      </c>
      <c r="N3889" s="5">
        <f t="shared" si="571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72"/>
        <v>0</v>
      </c>
    </row>
    <row r="3890" spans="1:19" x14ac:dyDescent="0.2">
      <c r="A3890" s="1">
        <v>45664</v>
      </c>
      <c r="B3890" s="12" t="s">
        <v>451</v>
      </c>
      <c r="C3890" s="12" t="s">
        <v>32</v>
      </c>
      <c r="E3890" s="12">
        <v>1</v>
      </c>
      <c r="F3890" s="12">
        <v>20</v>
      </c>
      <c r="G3890" s="12">
        <f t="shared" si="567"/>
        <v>3</v>
      </c>
      <c r="I3890" s="7">
        <f t="shared" si="568"/>
        <v>0</v>
      </c>
      <c r="L3890">
        <f t="shared" si="569"/>
        <v>0</v>
      </c>
      <c r="M3890" s="5">
        <f t="shared" si="570"/>
        <v>0</v>
      </c>
      <c r="N3890" s="5">
        <f t="shared" si="571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72"/>
        <v>0</v>
      </c>
    </row>
    <row r="3891" spans="1:19" x14ac:dyDescent="0.2">
      <c r="A3891" s="1">
        <v>45664</v>
      </c>
      <c r="B3891" s="12" t="s">
        <v>341</v>
      </c>
      <c r="C3891" s="12" t="s">
        <v>125</v>
      </c>
      <c r="E3891" s="12">
        <v>1</v>
      </c>
      <c r="F3891" s="12">
        <v>30</v>
      </c>
      <c r="G3891" s="12">
        <f t="shared" si="567"/>
        <v>2</v>
      </c>
      <c r="I3891" s="13">
        <f t="shared" si="568"/>
        <v>0</v>
      </c>
      <c r="L3891">
        <f t="shared" si="569"/>
        <v>0</v>
      </c>
      <c r="M3891" s="5">
        <f t="shared" si="570"/>
        <v>0</v>
      </c>
      <c r="N3891" s="5">
        <f t="shared" si="571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72"/>
        <v>0</v>
      </c>
    </row>
    <row r="3892" spans="1:19" x14ac:dyDescent="0.2">
      <c r="A3892" s="1">
        <v>45664</v>
      </c>
      <c r="B3892" s="12" t="s">
        <v>39</v>
      </c>
      <c r="C3892" s="12" t="s">
        <v>40</v>
      </c>
      <c r="E3892" s="12">
        <v>1</v>
      </c>
      <c r="F3892" s="12">
        <v>30</v>
      </c>
      <c r="G3892" s="12">
        <f t="shared" si="567"/>
        <v>2</v>
      </c>
      <c r="I3892" s="7">
        <f t="shared" si="568"/>
        <v>0</v>
      </c>
      <c r="L3892">
        <f t="shared" si="569"/>
        <v>0</v>
      </c>
      <c r="M3892" s="5">
        <f t="shared" si="570"/>
        <v>0</v>
      </c>
      <c r="N3892" s="5">
        <f t="shared" si="571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72"/>
        <v>0</v>
      </c>
    </row>
    <row r="3893" spans="1:19" x14ac:dyDescent="0.2">
      <c r="A3893" s="1">
        <v>45664</v>
      </c>
      <c r="B3893" s="12" t="s">
        <v>524</v>
      </c>
      <c r="C3893" s="12" t="s">
        <v>69</v>
      </c>
      <c r="E3893" s="12">
        <v>1</v>
      </c>
      <c r="F3893" s="12">
        <v>30</v>
      </c>
      <c r="G3893" s="12">
        <f t="shared" si="567"/>
        <v>2</v>
      </c>
      <c r="I3893" s="13">
        <f t="shared" si="568"/>
        <v>0</v>
      </c>
      <c r="L3893">
        <f t="shared" si="569"/>
        <v>0</v>
      </c>
      <c r="M3893" s="5">
        <f t="shared" si="570"/>
        <v>0</v>
      </c>
      <c r="N3893" s="5">
        <f t="shared" si="571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72"/>
        <v>0</v>
      </c>
    </row>
    <row r="3894" spans="1:19" x14ac:dyDescent="0.2">
      <c r="A3894" s="1">
        <v>45664</v>
      </c>
      <c r="B3894" s="12" t="s">
        <v>47</v>
      </c>
      <c r="C3894" s="12" t="s">
        <v>34</v>
      </c>
      <c r="E3894" s="12">
        <v>0</v>
      </c>
      <c r="F3894" s="12">
        <v>30</v>
      </c>
      <c r="G3894" s="12">
        <f t="shared" si="567"/>
        <v>0</v>
      </c>
      <c r="I3894" s="13">
        <f t="shared" si="568"/>
        <v>14.999999999999947</v>
      </c>
      <c r="J3894" s="11">
        <v>0.55555555555555558</v>
      </c>
      <c r="K3894" s="11">
        <v>0.56597222222222221</v>
      </c>
      <c r="L3894">
        <f t="shared" si="569"/>
        <v>0</v>
      </c>
      <c r="M3894" s="5">
        <f t="shared" si="570"/>
        <v>45664.555555555555</v>
      </c>
      <c r="N3894" s="5">
        <f t="shared" si="571"/>
        <v>45664.565972222219</v>
      </c>
      <c r="O3894" t="s">
        <v>56</v>
      </c>
      <c r="P3894" t="s">
        <v>57</v>
      </c>
      <c r="Q3894">
        <v>0</v>
      </c>
      <c r="R3894">
        <v>0</v>
      </c>
      <c r="S3894">
        <f t="shared" si="572"/>
        <v>45664</v>
      </c>
    </row>
    <row r="3895" spans="1:19" x14ac:dyDescent="0.2">
      <c r="A3895" s="1">
        <v>45664</v>
      </c>
      <c r="B3895" s="12" t="s">
        <v>43</v>
      </c>
      <c r="C3895" s="12" t="s">
        <v>34</v>
      </c>
      <c r="E3895" s="12">
        <v>0</v>
      </c>
      <c r="F3895" s="12">
        <v>30</v>
      </c>
      <c r="G3895" s="12">
        <f t="shared" si="567"/>
        <v>0</v>
      </c>
      <c r="I3895" s="7">
        <f t="shared" si="568"/>
        <v>0</v>
      </c>
      <c r="L3895">
        <f t="shared" si="569"/>
        <v>0</v>
      </c>
      <c r="M3895" s="5">
        <f t="shared" si="570"/>
        <v>0</v>
      </c>
      <c r="N3895" s="5">
        <f t="shared" si="571"/>
        <v>0</v>
      </c>
      <c r="O3895" t="s">
        <v>56</v>
      </c>
      <c r="P3895" t="s">
        <v>57</v>
      </c>
      <c r="Q3895">
        <v>0</v>
      </c>
      <c r="R3895">
        <v>0</v>
      </c>
      <c r="S3895">
        <f t="shared" si="572"/>
        <v>0</v>
      </c>
    </row>
    <row r="3896" spans="1:19" x14ac:dyDescent="0.2">
      <c r="A3896" s="1">
        <v>45664</v>
      </c>
      <c r="B3896" s="12" t="s">
        <v>33</v>
      </c>
      <c r="C3896" s="12" t="s">
        <v>34</v>
      </c>
      <c r="E3896" s="12">
        <v>0</v>
      </c>
      <c r="F3896" s="12">
        <v>20</v>
      </c>
      <c r="G3896" s="12">
        <f t="shared" si="567"/>
        <v>0</v>
      </c>
      <c r="I3896" s="7">
        <f t="shared" ref="I3896:I3899" si="573">IF(J3896=0, 0, (K3896-J3896)*1440)</f>
        <v>10.000000000000044</v>
      </c>
      <c r="J3896" s="11">
        <v>0.40972222222222221</v>
      </c>
      <c r="K3896" s="11">
        <v>0.41666666666666669</v>
      </c>
      <c r="L3896">
        <f t="shared" ref="L3896:L3899" si="574">IF(I3896&gt;0, G3896, 0)</f>
        <v>0</v>
      </c>
      <c r="M3896" s="5">
        <f t="shared" ref="M3896:M3899" si="575">IF(I3896=0,0,A3896+J3896)</f>
        <v>45664.409722222219</v>
      </c>
      <c r="N3896" s="5">
        <f t="shared" ref="N3896:N3899" si="576">IF(I3896&gt;0,A3896+K3896,0)</f>
        <v>45664.416666666664</v>
      </c>
      <c r="O3896" t="s">
        <v>56</v>
      </c>
      <c r="P3896" t="s">
        <v>57</v>
      </c>
      <c r="Q3896">
        <v>0</v>
      </c>
      <c r="R3896">
        <v>0</v>
      </c>
      <c r="S3896">
        <f t="shared" ref="S3896:S3899" si="577">IF(I3896&gt;0, A3896, 0)</f>
        <v>45664</v>
      </c>
    </row>
    <row r="3897" spans="1:19" x14ac:dyDescent="0.2">
      <c r="A3897" s="1">
        <v>45664</v>
      </c>
      <c r="B3897" s="12" t="s">
        <v>527</v>
      </c>
      <c r="C3897" s="12" t="s">
        <v>32</v>
      </c>
      <c r="E3897" s="12">
        <v>3</v>
      </c>
      <c r="F3897" s="12">
        <v>20</v>
      </c>
      <c r="G3897" s="12">
        <f t="shared" si="567"/>
        <v>9</v>
      </c>
      <c r="I3897" s="13">
        <f t="shared" si="573"/>
        <v>0</v>
      </c>
      <c r="L3897">
        <f t="shared" si="574"/>
        <v>0</v>
      </c>
      <c r="M3897" s="5">
        <f t="shared" si="575"/>
        <v>0</v>
      </c>
      <c r="N3897" s="5">
        <f t="shared" si="576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77"/>
        <v>0</v>
      </c>
    </row>
    <row r="3898" spans="1:19" x14ac:dyDescent="0.2">
      <c r="A3898" s="1">
        <v>45664</v>
      </c>
      <c r="B3898" s="12" t="s">
        <v>137</v>
      </c>
      <c r="C3898" s="12" t="s">
        <v>448</v>
      </c>
      <c r="E3898" s="12">
        <v>5</v>
      </c>
      <c r="F3898" s="12">
        <v>90</v>
      </c>
      <c r="G3898" s="12">
        <f t="shared" ref="G3898" si="578">ROUND(E3898*(1/(F3898/60)),0)</f>
        <v>3</v>
      </c>
      <c r="I3898" s="13">
        <f t="shared" ref="I3898" si="579">IF(J3898=0, 0, (K3898-J3898)*1440)</f>
        <v>99.999999999999972</v>
      </c>
      <c r="J3898" s="11">
        <v>0.43055555555555558</v>
      </c>
      <c r="K3898" s="11">
        <v>0.5</v>
      </c>
      <c r="L3898">
        <f t="shared" ref="L3898" si="580">IF(I3898&gt;0, G3898, 0)</f>
        <v>3</v>
      </c>
      <c r="M3898" s="5">
        <f t="shared" ref="M3898" si="581">IF(I3898=0,0,A3898+J3898)</f>
        <v>45664.430555555555</v>
      </c>
      <c r="N3898" s="5">
        <f t="shared" ref="N3898" si="582">IF(I3898&gt;0,A3898+K3898,0)</f>
        <v>45664.5</v>
      </c>
      <c r="O3898" t="s">
        <v>56</v>
      </c>
      <c r="P3898" t="s">
        <v>57</v>
      </c>
      <c r="Q3898">
        <v>0</v>
      </c>
      <c r="R3898">
        <v>0</v>
      </c>
      <c r="S3898">
        <f t="shared" ref="S3898" si="583">IF(I3898&gt;0, A3898, 0)</f>
        <v>45664</v>
      </c>
    </row>
    <row r="3899" spans="1:19" x14ac:dyDescent="0.2">
      <c r="A3899" s="1">
        <v>45664</v>
      </c>
      <c r="B3899" s="12" t="s">
        <v>137</v>
      </c>
      <c r="C3899" s="12" t="s">
        <v>417</v>
      </c>
      <c r="E3899" s="12">
        <v>5</v>
      </c>
      <c r="F3899" s="12">
        <v>90</v>
      </c>
      <c r="G3899" s="12">
        <f t="shared" si="567"/>
        <v>3</v>
      </c>
      <c r="I3899" s="13">
        <f t="shared" si="573"/>
        <v>90</v>
      </c>
      <c r="J3899" s="11">
        <v>0.59375</v>
      </c>
      <c r="K3899" s="11">
        <v>0.65625</v>
      </c>
      <c r="L3899">
        <f t="shared" si="574"/>
        <v>3</v>
      </c>
      <c r="M3899" s="5">
        <f t="shared" si="575"/>
        <v>45664.59375</v>
      </c>
      <c r="N3899" s="5">
        <f t="shared" si="576"/>
        <v>45664.65625</v>
      </c>
      <c r="O3899" t="s">
        <v>56</v>
      </c>
      <c r="P3899" t="s">
        <v>57</v>
      </c>
      <c r="Q3899">
        <v>0</v>
      </c>
      <c r="R3899">
        <v>0</v>
      </c>
      <c r="S3899">
        <f t="shared" si="577"/>
        <v>45664</v>
      </c>
    </row>
    <row r="3900" spans="1:19" x14ac:dyDescent="0.2">
      <c r="A3900" s="1">
        <v>45664</v>
      </c>
      <c r="B3900" s="12" t="s">
        <v>461</v>
      </c>
      <c r="C3900" s="12" t="s">
        <v>42</v>
      </c>
      <c r="E3900" s="12">
        <v>1</v>
      </c>
      <c r="F3900" s="12">
        <v>60</v>
      </c>
      <c r="G3900" s="12">
        <f t="shared" si="567"/>
        <v>1</v>
      </c>
      <c r="I3900" s="13">
        <f t="shared" ref="I3900" si="584">IF(J3900=0, 0, (K3900-J3900)*1440)</f>
        <v>70.000000000000071</v>
      </c>
      <c r="J3900" s="11">
        <v>0.53472222222222221</v>
      </c>
      <c r="K3900" s="11">
        <v>0.58333333333333337</v>
      </c>
      <c r="L3900">
        <f t="shared" ref="L3900" si="585">IF(I3900&gt;0, G3900, 0)</f>
        <v>1</v>
      </c>
      <c r="M3900" s="5">
        <f t="shared" ref="M3900" si="586">IF(I3900=0,0,A3900+J3900)</f>
        <v>45664.534722222219</v>
      </c>
      <c r="N3900" s="5">
        <f t="shared" ref="N3900" si="587">IF(I3900&gt;0,A3900+K3900,0)</f>
        <v>45664.583333333336</v>
      </c>
      <c r="O3900" t="s">
        <v>56</v>
      </c>
      <c r="P3900" t="s">
        <v>57</v>
      </c>
      <c r="Q3900">
        <v>0</v>
      </c>
      <c r="R3900">
        <v>0</v>
      </c>
      <c r="S3900">
        <f t="shared" ref="S3900" si="588">IF(I3900&gt;0, A3900, 0)</f>
        <v>45664</v>
      </c>
    </row>
    <row r="3901" spans="1:19" x14ac:dyDescent="0.2">
      <c r="A3901" s="1">
        <v>45664</v>
      </c>
      <c r="B3901" s="12" t="s">
        <v>528</v>
      </c>
      <c r="C3901" s="12" t="s">
        <v>32</v>
      </c>
      <c r="E3901" s="12">
        <v>4</v>
      </c>
      <c r="F3901" s="12">
        <v>30</v>
      </c>
      <c r="G3901" s="12">
        <f t="shared" si="567"/>
        <v>8</v>
      </c>
      <c r="I3901" s="13">
        <f t="shared" ref="I3901" si="589">IF(J3901=0, 0, (K3901-J3901)*1440)</f>
        <v>0</v>
      </c>
      <c r="J3901" s="11"/>
      <c r="K3901" s="11"/>
      <c r="L3901">
        <f t="shared" ref="L3901" si="590">IF(I3901&gt;0, G3901, 0)</f>
        <v>0</v>
      </c>
      <c r="M3901" s="5">
        <f t="shared" ref="M3901" si="591">IF(I3901=0,0,A3901+J3901)</f>
        <v>0</v>
      </c>
      <c r="N3901" s="5">
        <f t="shared" ref="N3901" si="592"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 t="shared" ref="S3901" si="593">IF(I3901&gt;0, A3901, 0)</f>
        <v>0</v>
      </c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</sheetData>
  <autoFilter ref="A3836:S3864" xr:uid="{00000000-0001-0000-0300-000000000000}"/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2025-01-07T13:27:28Z</dcterms:modified>
</cp:coreProperties>
</file>